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2.xml" ContentType="application/vnd.ms-excel.controlproperties+xml"/>
  <Override PartName="/xl/ctrlProps/ctrlProp13.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0.xml" ContentType="application/vnd.ms-excel.controlproperties+xml"/>
  <Override PartName="/xl/ctrlProps/ctrlProp21.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22.xml" ContentType="application/vnd.ms-excel.controlproperties+xml"/>
  <Override PartName="/xl/ctrlProps/ctrlProp23.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28.xml" ContentType="application/vnd.ms-excel.controlproperties+xml"/>
  <Override PartName="/xl/ctrlProps/ctrlProp29.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32.xml" ContentType="application/vnd.ms-excel.controlproperties+xml"/>
  <Override PartName="/xl/ctrlProps/ctrlProp33.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34.xml" ContentType="application/vnd.ms-excel.controlproperties+xml"/>
  <Override PartName="/xl/ctrlProps/ctrlProp35.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36.xml" ContentType="application/vnd.ms-excel.controlproperties+xml"/>
  <Override PartName="/xl/ctrlProps/ctrlProp37.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38.xml" ContentType="application/vnd.ms-excel.controlproperties+xml"/>
  <Override PartName="/xl/ctrlProps/ctrlProp39.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40.xml" ContentType="application/vnd.ms-excel.controlproperties+xml"/>
  <Override PartName="/xl/ctrlProps/ctrlProp41.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ctrlProps/ctrlProp42.xml" ContentType="application/vnd.ms-excel.controlproperties+xml"/>
  <Override PartName="/xl/ctrlProps/ctrlProp43.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44.xml" ContentType="application/vnd.ms-excel.controlproperties+xml"/>
  <Override PartName="/xl/ctrlProps/ctrlProp45.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46.xml" ContentType="application/vnd.ms-excel.controlproperties+xml"/>
  <Override PartName="/xl/ctrlProps/ctrlProp47.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48.xml" ContentType="application/vnd.ms-excel.controlproperties+xml"/>
  <Override PartName="/xl/ctrlProps/ctrlProp49.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50.xml" ContentType="application/vnd.ms-excel.controlproperties+xml"/>
  <Override PartName="/xl/ctrlProps/ctrlProp51.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52.xml" ContentType="application/vnd.ms-excel.controlproperties+xml"/>
  <Override PartName="/xl/ctrlProps/ctrlProp5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54.xml" ContentType="application/vnd.ms-excel.controlproperties+xml"/>
  <Override PartName="/xl/ctrlProps/ctrlProp55.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60.xml" ContentType="application/vnd.ms-excel.controlproperties+xml"/>
  <Override PartName="/xl/ctrlProps/ctrlProp61.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62.xml" ContentType="application/vnd.ms-excel.controlproperties+xml"/>
  <Override PartName="/xl/ctrlProps/ctrlProp63.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64.xml" ContentType="application/vnd.ms-excel.controlproperties+xml"/>
  <Override PartName="/xl/comments3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work\WEB\プロジェクト管理\PJ仕様書\"/>
    </mc:Choice>
  </mc:AlternateContent>
  <bookViews>
    <workbookView xWindow="0" yWindow="0" windowWidth="18936" windowHeight="7980" tabRatio="722" firstSheet="1" activeTab="3"/>
  </bookViews>
  <sheets>
    <sheet name="表紙" sheetId="10" r:id="rId1"/>
    <sheet name="設定・その他" sheetId="11" r:id="rId2"/>
    <sheet name="項目定義" sheetId="4" r:id="rId3"/>
    <sheet name="Suggest定義" sheetId="7" r:id="rId4"/>
    <sheet name="ボタン定義" sheetId="8" r:id="rId5"/>
    <sheet name="メニュー仕様書" sheetId="9" r:id="rId6"/>
    <sheet name="TOPページ" sheetId="32" r:id="rId7"/>
    <sheet name="ＰＪナンバマスタ(一覧)" sheetId="61" r:id="rId8"/>
    <sheet name="ＰＪナンバマスタ(登録)" sheetId="66" r:id="rId9"/>
    <sheet name="枝番マスタ(一覧)" sheetId="62" r:id="rId10"/>
    <sheet name="枝番マスタ(登録)" sheetId="67" r:id="rId11"/>
    <sheet name="枝番マスタ(編集)" sheetId="69" r:id="rId12"/>
    <sheet name="工程マスタ(一覧)" sheetId="63" r:id="rId13"/>
    <sheet name="工程マスタ(登録)" sheetId="68" r:id="rId14"/>
    <sheet name="社員マスタ(一覧)" sheetId="64" r:id="rId15"/>
    <sheet name="社員マスタ(登録)" sheetId="65" r:id="rId16"/>
    <sheet name="ＰＪ一覧" sheetId="78" r:id="rId17"/>
    <sheet name="ＰＪ登録" sheetId="79" r:id="rId18"/>
    <sheet name="ＰＪ進捗" sheetId="80" r:id="rId19"/>
    <sheet name="ＰＪ進捗登録" sheetId="81" r:id="rId20"/>
    <sheet name="月次処理" sheetId="71" r:id="rId21"/>
    <sheet name="年次処理" sheetId="72" r:id="rId22"/>
    <sheet name="ＰＪ終了処理" sheetId="73" r:id="rId23"/>
    <sheet name="ＰＪ終了キャンセル処理 " sheetId="74" r:id="rId24"/>
    <sheet name="工程別PJ一覧" sheetId="75" r:id="rId25"/>
    <sheet name="終了PJ一覧" sheetId="76" r:id="rId26"/>
    <sheet name="月別PJ一覧" sheetId="77" r:id="rId27"/>
    <sheet name="ユーザマスタ(登録)" sheetId="15" r:id="rId28"/>
    <sheet name="操作履歴リスト" sheetId="49" r:id="rId29"/>
    <sheet name="操作履歴" sheetId="50" r:id="rId30"/>
    <sheet name="操作履歴削除" sheetId="51" r:id="rId31"/>
    <sheet name="操作履歴削除処理" sheetId="52" r:id="rId32"/>
    <sheet name="自社マスタ" sheetId="13" r:id="rId33"/>
    <sheet name="テンプレ(リスト用)" sheetId="59" r:id="rId34"/>
    <sheet name="テンプレ(INPUT用)" sheetId="60" r:id="rId35"/>
    <sheet name="AllColumn" sheetId="3" r:id="rId36"/>
    <sheet name="MASTER" sheetId="2" r:id="rId37"/>
  </sheets>
  <functionGroups builtInGroupCount="18"/>
  <externalReferences>
    <externalReference r:id="rId38"/>
  </externalReferences>
  <definedNames>
    <definedName name="_xlnm._FilterDatabase" localSheetId="2" hidden="1">項目定義!$A$5:$X$199</definedName>
    <definedName name="INPUT_TYPE">MASTER!$B$11:$B$21</definedName>
    <definedName name="NOT_NULL">MASTER!$B$3:$B$4</definedName>
    <definedName name="Suggest識別" localSheetId="8">Suggest定義!#REF!:OFFSET(Suggest定義!#REF!,COUNTA(Suggest定義!$B:$B)-6,0)</definedName>
    <definedName name="Suggest識別" localSheetId="16">Suggest定義!#REF!:OFFSET(Suggest定義!#REF!,COUNTA(Suggest定義!$B:$B)-6,0)</definedName>
    <definedName name="Suggest識別" localSheetId="23">Suggest定義!#REF!:OFFSET(Suggest定義!#REF!,COUNTA(Suggest定義!$B:$B)-6,0)</definedName>
    <definedName name="Suggest識別" localSheetId="22">Suggest定義!#REF!:OFFSET(Suggest定義!#REF!,COUNTA(Suggest定義!$B:$B)-6,0)</definedName>
    <definedName name="Suggest識別" localSheetId="18">Suggest定義!#REF!:OFFSET(Suggest定義!#REF!,COUNTA(Suggest定義!$B:$B)-6,0)</definedName>
    <definedName name="Suggest識別" localSheetId="19">Suggest定義!#REF!:OFFSET(Suggest定義!#REF!,COUNTA(Suggest定義!$B:$B)-6,0)</definedName>
    <definedName name="Suggest識別" localSheetId="17">Suggest定義!#REF!:OFFSET(Suggest定義!#REF!,COUNTA(Suggest定義!$B:$B)-6,0)</definedName>
    <definedName name="Suggest識別" localSheetId="20">Suggest定義!#REF!:OFFSET(Suggest定義!#REF!,COUNTA(Suggest定義!$B:$B)-6,0)</definedName>
    <definedName name="Suggest識別" localSheetId="26">Suggest定義!#REF!:OFFSET(Suggest定義!#REF!,COUNTA(Suggest定義!$B:$B)-6,0)</definedName>
    <definedName name="Suggest識別" localSheetId="13">Suggest定義!#REF!:OFFSET(Suggest定義!#REF!,COUNTA(Suggest定義!$B:$B)-6,0)</definedName>
    <definedName name="Suggest識別" localSheetId="24">Suggest定義!#REF!:OFFSET(Suggest定義!#REF!,COUNTA(Suggest定義!$B:$B)-6,0)</definedName>
    <definedName name="Suggest識別" localSheetId="10">Suggest定義!#REF!:OFFSET(Suggest定義!#REF!,COUNTA(Suggest定義!$B:$B)-6,0)</definedName>
    <definedName name="Suggest識別" localSheetId="11">Suggest定義!#REF!:OFFSET(Suggest定義!#REF!,COUNTA(Suggest定義!$B:$B)-6,0)</definedName>
    <definedName name="Suggest識別" localSheetId="15">Suggest定義!#REF!:OFFSET(Suggest定義!#REF!,COUNTA(Suggest定義!$B:$B)-6,0)</definedName>
    <definedName name="Suggest識別" localSheetId="25">Suggest定義!#REF!:OFFSET(Suggest定義!#REF!,COUNTA(Suggest定義!$B:$B)-6,0)</definedName>
    <definedName name="Suggest識別" localSheetId="21">Suggest定義!#REF!:OFFSET(Suggest定義!#REF!,COUNTA(Suggest定義!$B:$B)-6,0)</definedName>
    <definedName name="Suggest識別">Suggest定義!#REF!:OFFSET(Suggest定義!#REF!,COUNTA(Suggest定義!$B:$B)-6,0)</definedName>
    <definedName name="TABLE一覧">MASTER!$F$3:OFFSET(MASTER!$F$3,COUNTA(MASTER!$D:$D)-2,0)</definedName>
    <definedName name="システム名">表紙!$B$16</definedName>
    <definedName name="チェックボックス種別">MASTER!$B$90:$B$92</definedName>
    <definedName name="ちょうどのみ">MASTER!$B$34:$B$35</definedName>
    <definedName name="テキストフォーマット">MASTER!$B$38:$B$41</definedName>
    <definedName name="ページ識別">ボタン定義!$B$6:OFFSET(ボタン定義!$B$6,COUNTA(ボタン定義!$C:$C)-3,0)</definedName>
    <definedName name="ユニーク">MASTER!$B$7:$B$8</definedName>
    <definedName name="リスト種別">MASTER!$B$86:$B$87</definedName>
    <definedName name="リスト水平位置">MASTER!$B$44:$B$46</definedName>
    <definedName name="画面種別">MASTER!$B$53:$B$59</definedName>
    <definedName name="項目キー">項目定義!$B$6:OFFSET(項目定義!$B$6,COUNTA(項目定義!$B:$B)-3,0)</definedName>
    <definedName name="削除方式">MASTER!$B$66:$B$68</definedName>
    <definedName name="仕様書種別">MASTER!$B$71:$B$76</definedName>
    <definedName name="自動更新条件">MASTER!$B$102:$B$104</definedName>
    <definedName name="出力先設定">設定・その他!$C$7</definedName>
    <definedName name="昇降順">MASTER!$B$62:$B$63</definedName>
    <definedName name="読み取り専用区分">MASTER!$B$95:$B$99</definedName>
    <definedName name="入力フォーム種別">MASTER!$B$79:$B$83</definedName>
    <definedName name="入力制御条件">MASTER!$B$24:$B$31</definedName>
    <definedName name="有無設定">MASTER!$B$49:$B$50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58" i="81" l="1"/>
  <c r="H58" i="81"/>
  <c r="AH58" i="81" s="1"/>
  <c r="N57" i="81"/>
  <c r="H57" i="81"/>
  <c r="AE57" i="81" s="1"/>
  <c r="N56" i="81"/>
  <c r="H56" i="81"/>
  <c r="AH56" i="81" s="1"/>
  <c r="N55" i="81"/>
  <c r="H55" i="81"/>
  <c r="AH55" i="81" s="1"/>
  <c r="N54" i="81"/>
  <c r="H54" i="81"/>
  <c r="AH54" i="81" s="1"/>
  <c r="N53" i="81"/>
  <c r="H53" i="81"/>
  <c r="Y53" i="81" s="1"/>
  <c r="N52" i="81"/>
  <c r="H52" i="81"/>
  <c r="AH52" i="81" s="1"/>
  <c r="N51" i="81"/>
  <c r="H51" i="81"/>
  <c r="AE51" i="81" s="1"/>
  <c r="N50" i="81"/>
  <c r="H50" i="81"/>
  <c r="AH50" i="81" s="1"/>
  <c r="N49" i="81"/>
  <c r="H49" i="81"/>
  <c r="AH49" i="81" s="1"/>
  <c r="N48" i="81"/>
  <c r="H48" i="81"/>
  <c r="AH48" i="81" s="1"/>
  <c r="N47" i="81"/>
  <c r="H47" i="81"/>
  <c r="AH47" i="81" s="1"/>
  <c r="N46" i="81"/>
  <c r="H46" i="81"/>
  <c r="AH46" i="81" s="1"/>
  <c r="N45" i="81"/>
  <c r="H45" i="81"/>
  <c r="Y45" i="81" s="1"/>
  <c r="N44" i="81"/>
  <c r="H44" i="81"/>
  <c r="AE44" i="81" s="1"/>
  <c r="N43" i="81"/>
  <c r="H43" i="81"/>
  <c r="AH43" i="81" s="1"/>
  <c r="N42" i="81"/>
  <c r="H42" i="81"/>
  <c r="AH42" i="81" s="1"/>
  <c r="Q2" i="81"/>
  <c r="H49" i="80"/>
  <c r="S49" i="80" s="1"/>
  <c r="Z79" i="80"/>
  <c r="H79" i="80"/>
  <c r="S79" i="80" s="1"/>
  <c r="Z78" i="80"/>
  <c r="S78" i="80"/>
  <c r="P78" i="80"/>
  <c r="N78" i="80"/>
  <c r="Z77" i="80"/>
  <c r="H77" i="80"/>
  <c r="S77" i="80" s="1"/>
  <c r="Z76" i="80"/>
  <c r="H76" i="80"/>
  <c r="P76" i="80" s="1"/>
  <c r="Z75" i="80"/>
  <c r="H75" i="80"/>
  <c r="P75" i="80" s="1"/>
  <c r="Z74" i="80"/>
  <c r="H74" i="80"/>
  <c r="S74" i="80" s="1"/>
  <c r="Z73" i="80"/>
  <c r="H73" i="80"/>
  <c r="N73" i="80" s="1"/>
  <c r="Z72" i="80"/>
  <c r="H72" i="80"/>
  <c r="S72" i="80" s="1"/>
  <c r="Z59" i="80"/>
  <c r="H59" i="80"/>
  <c r="S59" i="80" s="1"/>
  <c r="Z58" i="80"/>
  <c r="H58" i="80"/>
  <c r="P58" i="80" s="1"/>
  <c r="Z57" i="80"/>
  <c r="H57" i="80"/>
  <c r="S57" i="80" s="1"/>
  <c r="Z56" i="80"/>
  <c r="H56" i="80"/>
  <c r="S56" i="80" s="1"/>
  <c r="Z55" i="80"/>
  <c r="H55" i="80"/>
  <c r="N55" i="80" s="1"/>
  <c r="Z54" i="80"/>
  <c r="H54" i="80"/>
  <c r="S54" i="80" s="1"/>
  <c r="Z53" i="80"/>
  <c r="H53" i="80"/>
  <c r="S53" i="80" s="1"/>
  <c r="Z52" i="80"/>
  <c r="H52" i="80"/>
  <c r="S52" i="80" s="1"/>
  <c r="H48" i="80"/>
  <c r="X48" i="80" s="1"/>
  <c r="H47" i="80"/>
  <c r="Q47" i="80" s="1"/>
  <c r="H46" i="80"/>
  <c r="Q46" i="80" s="1"/>
  <c r="H45" i="80"/>
  <c r="X45" i="80" s="1"/>
  <c r="Q2" i="80"/>
  <c r="P72" i="80" l="1"/>
  <c r="T55" i="81"/>
  <c r="AB45" i="81"/>
  <c r="V53" i="81"/>
  <c r="AB51" i="81"/>
  <c r="AB53" i="81"/>
  <c r="R46" i="81"/>
  <c r="T42" i="81"/>
  <c r="V52" i="81"/>
  <c r="R48" i="81"/>
  <c r="V42" i="81"/>
  <c r="T47" i="81"/>
  <c r="T50" i="81"/>
  <c r="AE52" i="81"/>
  <c r="AE58" i="81"/>
  <c r="T46" i="81"/>
  <c r="V47" i="81"/>
  <c r="V54" i="81"/>
  <c r="T54" i="81"/>
  <c r="V46" i="81"/>
  <c r="AB47" i="81"/>
  <c r="Y54" i="81"/>
  <c r="R56" i="81"/>
  <c r="R42" i="81"/>
  <c r="AE43" i="81"/>
  <c r="Y46" i="81"/>
  <c r="R52" i="81"/>
  <c r="T56" i="81"/>
  <c r="V45" i="81"/>
  <c r="AE46" i="81"/>
  <c r="T52" i="81"/>
  <c r="R55" i="81"/>
  <c r="T48" i="81"/>
  <c r="Y52" i="81"/>
  <c r="Y42" i="81"/>
  <c r="R47" i="81"/>
  <c r="Y48" i="81"/>
  <c r="AB52" i="81"/>
  <c r="R54" i="81"/>
  <c r="V55" i="81"/>
  <c r="N56" i="80"/>
  <c r="P56" i="80"/>
  <c r="N57" i="80"/>
  <c r="N72" i="80"/>
  <c r="P57" i="80"/>
  <c r="R43" i="81"/>
  <c r="AE45" i="81"/>
  <c r="AB46" i="81"/>
  <c r="Y47" i="81"/>
  <c r="V48" i="81"/>
  <c r="T49" i="81"/>
  <c r="R50" i="81"/>
  <c r="AE53" i="81"/>
  <c r="AB54" i="81"/>
  <c r="Y55" i="81"/>
  <c r="V56" i="81"/>
  <c r="T57" i="81"/>
  <c r="R58" i="81"/>
  <c r="T43" i="81"/>
  <c r="R44" i="81"/>
  <c r="AH45" i="81"/>
  <c r="V49" i="81"/>
  <c r="R51" i="81"/>
  <c r="AH53" i="81"/>
  <c r="AE54" i="81"/>
  <c r="AB55" i="81"/>
  <c r="Y56" i="81"/>
  <c r="V57" i="81"/>
  <c r="T58" i="81"/>
  <c r="AH57" i="81"/>
  <c r="AB42" i="81"/>
  <c r="V43" i="81"/>
  <c r="T44" i="81"/>
  <c r="AE47" i="81"/>
  <c r="AB48" i="81"/>
  <c r="Y49" i="81"/>
  <c r="V50" i="81"/>
  <c r="T51" i="81"/>
  <c r="AE55" i="81"/>
  <c r="AB56" i="81"/>
  <c r="Y57" i="81"/>
  <c r="V58" i="81"/>
  <c r="AE42" i="81"/>
  <c r="Y43" i="81"/>
  <c r="V44" i="81"/>
  <c r="R45" i="81"/>
  <c r="AE48" i="81"/>
  <c r="AB49" i="81"/>
  <c r="Y50" i="81"/>
  <c r="V51" i="81"/>
  <c r="R53" i="81"/>
  <c r="AE56" i="81"/>
  <c r="AB57" i="81"/>
  <c r="Y58" i="81"/>
  <c r="AH44" i="81"/>
  <c r="R49" i="81"/>
  <c r="AH51" i="81"/>
  <c r="R57" i="81"/>
  <c r="AB43" i="81"/>
  <c r="Y44" i="81"/>
  <c r="T45" i="81"/>
  <c r="AE49" i="81"/>
  <c r="AB50" i="81"/>
  <c r="Y51" i="81"/>
  <c r="T53" i="81"/>
  <c r="AB58" i="81"/>
  <c r="AB44" i="81"/>
  <c r="P52" i="80"/>
  <c r="S76" i="80"/>
  <c r="S58" i="80"/>
  <c r="N52" i="80"/>
  <c r="U49" i="80"/>
  <c r="X49" i="80"/>
  <c r="N59" i="80"/>
  <c r="P73" i="80"/>
  <c r="N54" i="80"/>
  <c r="P59" i="80"/>
  <c r="N49" i="80"/>
  <c r="N58" i="80"/>
  <c r="Q49" i="80"/>
  <c r="P55" i="80"/>
  <c r="S47" i="80"/>
  <c r="U47" i="80"/>
  <c r="X47" i="80"/>
  <c r="N47" i="80"/>
  <c r="X46" i="80"/>
  <c r="U46" i="80"/>
  <c r="S46" i="80"/>
  <c r="S55" i="80"/>
  <c r="S73" i="80"/>
  <c r="N75" i="80"/>
  <c r="Q45" i="80"/>
  <c r="Q48" i="80"/>
  <c r="P54" i="80"/>
  <c r="S75" i="80"/>
  <c r="N77" i="80"/>
  <c r="N45" i="80"/>
  <c r="S45" i="80"/>
  <c r="S48" i="80"/>
  <c r="N74" i="80"/>
  <c r="P77" i="80"/>
  <c r="N79" i="80"/>
  <c r="U45" i="80"/>
  <c r="U48" i="80"/>
  <c r="N53" i="80"/>
  <c r="P74" i="80"/>
  <c r="P79" i="80"/>
  <c r="N48" i="80"/>
  <c r="N46" i="80"/>
  <c r="P53" i="80"/>
  <c r="N76" i="80"/>
  <c r="B36" i="4"/>
  <c r="B35" i="4"/>
  <c r="B34" i="4"/>
  <c r="Z62" i="77" l="1"/>
  <c r="Z59" i="77"/>
  <c r="Z61" i="77"/>
  <c r="Z60" i="77"/>
  <c r="Z58" i="77"/>
  <c r="Z57" i="77"/>
  <c r="Z68" i="77"/>
  <c r="Z67" i="77"/>
  <c r="Z66" i="77"/>
  <c r="B86" i="4"/>
  <c r="B87" i="4"/>
  <c r="B88" i="4"/>
  <c r="B89" i="4"/>
  <c r="B90" i="4"/>
  <c r="B91" i="4"/>
  <c r="B92" i="4"/>
  <c r="B93" i="4"/>
  <c r="B94" i="4"/>
  <c r="B95" i="4"/>
  <c r="B96" i="4"/>
  <c r="B85" i="4"/>
  <c r="B84" i="4" l="1"/>
  <c r="B72" i="4"/>
  <c r="B60" i="4"/>
  <c r="N61" i="79" l="1"/>
  <c r="N60" i="79"/>
  <c r="N59" i="79"/>
  <c r="N58" i="79"/>
  <c r="N57" i="79"/>
  <c r="N56" i="79"/>
  <c r="N55" i="79"/>
  <c r="N54" i="79"/>
  <c r="N53" i="79"/>
  <c r="N52" i="79"/>
  <c r="N51" i="79"/>
  <c r="N50" i="79"/>
  <c r="N49" i="79"/>
  <c r="N48" i="79"/>
  <c r="Q2" i="79"/>
  <c r="Z55" i="73" l="1"/>
  <c r="Z54" i="73"/>
  <c r="Z53" i="73"/>
  <c r="Z52" i="73"/>
  <c r="AK13" i="9"/>
  <c r="I13" i="9"/>
  <c r="Z79" i="78"/>
  <c r="Z78" i="78"/>
  <c r="S78" i="78"/>
  <c r="P78" i="78"/>
  <c r="N78" i="78"/>
  <c r="Z77" i="78"/>
  <c r="Z76" i="78"/>
  <c r="Z75" i="78"/>
  <c r="Z74" i="78"/>
  <c r="Z73" i="78"/>
  <c r="Z72" i="78"/>
  <c r="Z59" i="78"/>
  <c r="Z58" i="78"/>
  <c r="Z57" i="78"/>
  <c r="Z56" i="78"/>
  <c r="Z55" i="78"/>
  <c r="Z54" i="78"/>
  <c r="Z53" i="78"/>
  <c r="Z52" i="78"/>
  <c r="Q2" i="78"/>
  <c r="B19" i="4" l="1"/>
  <c r="Z52" i="32" l="1"/>
  <c r="B59" i="4"/>
  <c r="B58" i="4"/>
  <c r="B57" i="4" l="1"/>
  <c r="B56" i="4"/>
  <c r="B55" i="4"/>
  <c r="B54" i="4"/>
  <c r="Z51" i="32"/>
  <c r="Z50" i="32"/>
  <c r="Z49" i="32"/>
  <c r="Z48" i="32"/>
  <c r="Z47" i="32"/>
  <c r="Z46" i="32"/>
  <c r="Z44" i="32"/>
  <c r="Z85" i="77" l="1"/>
  <c r="Z84" i="77"/>
  <c r="Z83" i="77"/>
  <c r="Z82" i="77"/>
  <c r="Z81" i="77"/>
  <c r="Z65" i="77"/>
  <c r="Z64" i="77"/>
  <c r="Z63" i="77"/>
  <c r="Z56" i="77"/>
  <c r="Z55" i="77"/>
  <c r="Z54" i="77"/>
  <c r="Z53" i="77"/>
  <c r="Z52" i="77"/>
  <c r="Q2" i="77"/>
  <c r="Z56" i="76"/>
  <c r="Z55" i="76"/>
  <c r="Z78" i="76"/>
  <c r="Z77" i="76"/>
  <c r="S77" i="76"/>
  <c r="P77" i="76"/>
  <c r="N77" i="76"/>
  <c r="Z76" i="76"/>
  <c r="Z75" i="76"/>
  <c r="Z74" i="76"/>
  <c r="Z73" i="76"/>
  <c r="Z72" i="76"/>
  <c r="Z71" i="76"/>
  <c r="Z58" i="76"/>
  <c r="Z57" i="76"/>
  <c r="Z54" i="76"/>
  <c r="Z53" i="76"/>
  <c r="Z52" i="76"/>
  <c r="Z51" i="76"/>
  <c r="Q2" i="76"/>
  <c r="Z79" i="75"/>
  <c r="Z78" i="75"/>
  <c r="S78" i="75"/>
  <c r="P78" i="75"/>
  <c r="N78" i="75"/>
  <c r="Z77" i="75"/>
  <c r="Z76" i="75"/>
  <c r="Z75" i="75"/>
  <c r="Z74" i="75"/>
  <c r="Z73" i="75"/>
  <c r="Z72" i="75"/>
  <c r="Z59" i="75"/>
  <c r="Z58" i="75"/>
  <c r="Z57" i="75"/>
  <c r="Z56" i="75"/>
  <c r="Z55" i="75"/>
  <c r="Z54" i="75"/>
  <c r="Z53" i="75"/>
  <c r="Z52" i="75"/>
  <c r="Q2" i="75"/>
  <c r="I20" i="9" l="1"/>
  <c r="I19" i="9"/>
  <c r="I18" i="9"/>
  <c r="Z79" i="74" l="1"/>
  <c r="Z78" i="74"/>
  <c r="S78" i="74"/>
  <c r="P78" i="74"/>
  <c r="N78" i="74"/>
  <c r="Z77" i="74"/>
  <c r="Z76" i="74"/>
  <c r="Z75" i="74"/>
  <c r="Z74" i="74"/>
  <c r="Z73" i="74"/>
  <c r="Z72" i="74"/>
  <c r="Z59" i="74"/>
  <c r="Z58" i="74"/>
  <c r="Z57" i="74"/>
  <c r="Z56" i="74"/>
  <c r="Z55" i="74"/>
  <c r="Z54" i="74"/>
  <c r="Z53" i="74"/>
  <c r="Z52" i="74"/>
  <c r="Q2" i="74"/>
  <c r="Z79" i="73"/>
  <c r="Z78" i="73"/>
  <c r="S78" i="73"/>
  <c r="P78" i="73"/>
  <c r="N78" i="73"/>
  <c r="Z77" i="73"/>
  <c r="Z76" i="73"/>
  <c r="Z75" i="73"/>
  <c r="Z74" i="73"/>
  <c r="Z73" i="73"/>
  <c r="Z72" i="73"/>
  <c r="Z59" i="73"/>
  <c r="Z58" i="73"/>
  <c r="Z57" i="73"/>
  <c r="Z56" i="73"/>
  <c r="Q2" i="73"/>
  <c r="Z79" i="72"/>
  <c r="Z78" i="72"/>
  <c r="S78" i="72"/>
  <c r="P78" i="72"/>
  <c r="N78" i="72"/>
  <c r="Z77" i="72"/>
  <c r="Z76" i="72"/>
  <c r="Z75" i="72"/>
  <c r="Z74" i="72"/>
  <c r="Z73" i="72"/>
  <c r="Z72" i="72"/>
  <c r="Z59" i="72"/>
  <c r="Z58" i="72"/>
  <c r="Z57" i="72"/>
  <c r="Z56" i="72"/>
  <c r="Z55" i="72"/>
  <c r="Z54" i="72"/>
  <c r="Z53" i="72"/>
  <c r="Z52" i="72"/>
  <c r="Q2" i="72"/>
  <c r="Z79" i="71" l="1"/>
  <c r="Z78" i="71"/>
  <c r="S78" i="71"/>
  <c r="P78" i="71"/>
  <c r="N78" i="71"/>
  <c r="Z77" i="71"/>
  <c r="Z76" i="71"/>
  <c r="Z75" i="71"/>
  <c r="Z74" i="71"/>
  <c r="Z73" i="71"/>
  <c r="Z72" i="71"/>
  <c r="Z59" i="71"/>
  <c r="Z58" i="71"/>
  <c r="Z57" i="71"/>
  <c r="Z56" i="71"/>
  <c r="Z55" i="71"/>
  <c r="Z54" i="71"/>
  <c r="Z53" i="71"/>
  <c r="Z52" i="71"/>
  <c r="Q2" i="71"/>
  <c r="B19" i="8" l="1"/>
  <c r="B18" i="8" l="1"/>
  <c r="N61" i="69"/>
  <c r="N60" i="69"/>
  <c r="N59" i="69"/>
  <c r="N58" i="69"/>
  <c r="N57" i="69"/>
  <c r="N56" i="69"/>
  <c r="N55" i="69"/>
  <c r="N54" i="69"/>
  <c r="N53" i="69"/>
  <c r="N52" i="69"/>
  <c r="N51" i="69"/>
  <c r="N50" i="69"/>
  <c r="N49" i="69"/>
  <c r="N48" i="69"/>
  <c r="N47" i="69"/>
  <c r="N46" i="69"/>
  <c r="N45" i="69"/>
  <c r="N44" i="69"/>
  <c r="Q2" i="69"/>
  <c r="B15" i="4"/>
  <c r="N61" i="68" l="1"/>
  <c r="N60" i="68"/>
  <c r="N59" i="68"/>
  <c r="N58" i="68"/>
  <c r="N57" i="68"/>
  <c r="N56" i="68"/>
  <c r="N55" i="68"/>
  <c r="N54" i="68"/>
  <c r="N53" i="68"/>
  <c r="N52" i="68"/>
  <c r="N51" i="68"/>
  <c r="N50" i="68"/>
  <c r="N49" i="68"/>
  <c r="N48" i="68"/>
  <c r="N47" i="68"/>
  <c r="N46" i="68"/>
  <c r="N45" i="68"/>
  <c r="N44" i="68"/>
  <c r="Q2" i="68"/>
  <c r="N61" i="67"/>
  <c r="N60" i="67"/>
  <c r="N59" i="67"/>
  <c r="N58" i="67"/>
  <c r="N57" i="67"/>
  <c r="N56" i="67"/>
  <c r="N55" i="67"/>
  <c r="N54" i="67"/>
  <c r="N53" i="67"/>
  <c r="N52" i="67"/>
  <c r="N51" i="67"/>
  <c r="N50" i="67"/>
  <c r="N49" i="67"/>
  <c r="N48" i="67"/>
  <c r="N47" i="67"/>
  <c r="N46" i="67"/>
  <c r="Q2" i="67"/>
  <c r="N61" i="66"/>
  <c r="N60" i="66"/>
  <c r="N59" i="66"/>
  <c r="N58" i="66"/>
  <c r="N57" i="66"/>
  <c r="N56" i="66"/>
  <c r="N55" i="66"/>
  <c r="N54" i="66"/>
  <c r="N53" i="66"/>
  <c r="N52" i="66"/>
  <c r="N51" i="66"/>
  <c r="N50" i="66"/>
  <c r="N49" i="66"/>
  <c r="N48" i="66"/>
  <c r="N47" i="66"/>
  <c r="N46" i="66"/>
  <c r="N45" i="66"/>
  <c r="N44" i="66"/>
  <c r="Q2" i="66"/>
  <c r="Z57" i="63"/>
  <c r="Z56" i="63"/>
  <c r="Z55" i="63"/>
  <c r="Z54" i="63"/>
  <c r="Z52" i="63"/>
  <c r="Z52" i="62"/>
  <c r="Z54" i="61"/>
  <c r="Z52" i="61"/>
  <c r="F16" i="2"/>
  <c r="Z52" i="64" l="1"/>
  <c r="N61" i="65"/>
  <c r="N60" i="65"/>
  <c r="N59" i="65"/>
  <c r="N58" i="65"/>
  <c r="N57" i="65"/>
  <c r="N56" i="65"/>
  <c r="N55" i="65"/>
  <c r="N54" i="65"/>
  <c r="N53" i="65"/>
  <c r="N52" i="65"/>
  <c r="N51" i="65"/>
  <c r="Q2" i="65"/>
  <c r="Z79" i="64" l="1"/>
  <c r="Z78" i="64"/>
  <c r="S78" i="64"/>
  <c r="P78" i="64"/>
  <c r="N78" i="64"/>
  <c r="Z77" i="64"/>
  <c r="Z76" i="64"/>
  <c r="Z75" i="64"/>
  <c r="Z74" i="64"/>
  <c r="Z73" i="64"/>
  <c r="Z72" i="64"/>
  <c r="Z59" i="64"/>
  <c r="Z58" i="64"/>
  <c r="Z57" i="64"/>
  <c r="Z56" i="64"/>
  <c r="Z55" i="64"/>
  <c r="Z54" i="64"/>
  <c r="Q2" i="64"/>
  <c r="Z79" i="63"/>
  <c r="Z78" i="63"/>
  <c r="S78" i="63"/>
  <c r="P78" i="63"/>
  <c r="N78" i="63"/>
  <c r="Z77" i="63"/>
  <c r="Z76" i="63"/>
  <c r="Z75" i="63"/>
  <c r="Z74" i="63"/>
  <c r="Z73" i="63"/>
  <c r="Z72" i="63"/>
  <c r="Z59" i="63"/>
  <c r="Z58" i="63"/>
  <c r="Q2" i="63"/>
  <c r="Z79" i="62"/>
  <c r="Z78" i="62"/>
  <c r="S78" i="62"/>
  <c r="P78" i="62"/>
  <c r="N78" i="62"/>
  <c r="Z77" i="62"/>
  <c r="Z76" i="62"/>
  <c r="Z75" i="62"/>
  <c r="Z74" i="62"/>
  <c r="Z73" i="62"/>
  <c r="Z72" i="62"/>
  <c r="Z59" i="62"/>
  <c r="Z58" i="62"/>
  <c r="Z57" i="62"/>
  <c r="Z56" i="62"/>
  <c r="Z55" i="62"/>
  <c r="Z54" i="62"/>
  <c r="Q2" i="62"/>
  <c r="AK11" i="9"/>
  <c r="I11" i="9"/>
  <c r="AK12" i="9"/>
  <c r="I12" i="9"/>
  <c r="B13" i="8"/>
  <c r="B104" i="4" l="1"/>
  <c r="B103" i="4"/>
  <c r="B102" i="4"/>
  <c r="B101" i="4"/>
  <c r="B100" i="4"/>
  <c r="B99" i="4"/>
  <c r="B98" i="4"/>
  <c r="B97" i="4"/>
  <c r="B83" i="4"/>
  <c r="B82" i="4"/>
  <c r="B81" i="4"/>
  <c r="B80" i="4"/>
  <c r="B79" i="4"/>
  <c r="B78" i="4"/>
  <c r="B77" i="4"/>
  <c r="B76" i="4"/>
  <c r="B75" i="4"/>
  <c r="B74" i="4"/>
  <c r="B73" i="4"/>
  <c r="B71" i="4"/>
  <c r="B70" i="4"/>
  <c r="B69" i="4"/>
  <c r="B68" i="4"/>
  <c r="B67" i="4"/>
  <c r="B66" i="4"/>
  <c r="B65" i="4"/>
  <c r="B64" i="4"/>
  <c r="B63" i="4"/>
  <c r="B62" i="4"/>
  <c r="B61" i="4"/>
  <c r="B53" i="4"/>
  <c r="B52" i="4"/>
  <c r="B51" i="4"/>
  <c r="B50" i="4"/>
  <c r="B49" i="4"/>
  <c r="B48" i="4"/>
  <c r="B47" i="4"/>
  <c r="B46" i="4"/>
  <c r="B45" i="4"/>
  <c r="B44" i="4"/>
  <c r="B43" i="4"/>
  <c r="B42" i="4"/>
  <c r="B41" i="4"/>
  <c r="B40" i="4"/>
  <c r="B39" i="4"/>
  <c r="B33" i="4"/>
  <c r="B32" i="4"/>
  <c r="B31" i="4"/>
  <c r="B30" i="4"/>
  <c r="B29" i="4"/>
  <c r="B28" i="4"/>
  <c r="B27" i="4"/>
  <c r="B26" i="4"/>
  <c r="B25" i="4"/>
  <c r="B24" i="4"/>
  <c r="B23" i="4"/>
  <c r="B22" i="4"/>
  <c r="B21" i="4"/>
  <c r="B20" i="4"/>
  <c r="B18" i="4"/>
  <c r="B17" i="4"/>
  <c r="B16" i="4"/>
  <c r="B14" i="4"/>
  <c r="B13" i="4"/>
  <c r="B12" i="4"/>
  <c r="B11" i="4"/>
  <c r="B10" i="4"/>
  <c r="B9" i="4"/>
  <c r="F15" i="2"/>
  <c r="F14" i="2"/>
  <c r="F13" i="2"/>
  <c r="F12" i="2"/>
  <c r="F11" i="2"/>
  <c r="F10" i="2"/>
  <c r="F9" i="2"/>
  <c r="H62" i="77" l="1"/>
  <c r="H58" i="77"/>
  <c r="H66" i="77"/>
  <c r="H57" i="77"/>
  <c r="H59" i="77"/>
  <c r="H67" i="77"/>
  <c r="H68" i="77"/>
  <c r="H61" i="77"/>
  <c r="H60" i="77"/>
  <c r="N47" i="79"/>
  <c r="N45" i="79"/>
  <c r="N46" i="79"/>
  <c r="H52" i="32"/>
  <c r="S52" i="32" s="1"/>
  <c r="N42" i="79"/>
  <c r="H42" i="79"/>
  <c r="H43" i="79"/>
  <c r="N44" i="79"/>
  <c r="H44" i="79"/>
  <c r="N43" i="79"/>
  <c r="H55" i="78"/>
  <c r="H53" i="73"/>
  <c r="H47" i="78"/>
  <c r="H54" i="73"/>
  <c r="H54" i="78"/>
  <c r="H46" i="78"/>
  <c r="H52" i="73"/>
  <c r="H45" i="78"/>
  <c r="H52" i="78"/>
  <c r="H53" i="78"/>
  <c r="H55" i="73"/>
  <c r="Z45" i="32"/>
  <c r="H45" i="32"/>
  <c r="H44" i="32"/>
  <c r="H56" i="77"/>
  <c r="H54" i="77"/>
  <c r="S52" i="77"/>
  <c r="U45" i="77"/>
  <c r="H57" i="76"/>
  <c r="H54" i="76"/>
  <c r="H52" i="76"/>
  <c r="N51" i="76"/>
  <c r="H46" i="76"/>
  <c r="Q45" i="76"/>
  <c r="H49" i="75"/>
  <c r="P52" i="75"/>
  <c r="H47" i="75"/>
  <c r="S45" i="75"/>
  <c r="P51" i="76"/>
  <c r="H54" i="75"/>
  <c r="U45" i="75"/>
  <c r="P52" i="77"/>
  <c r="H47" i="77"/>
  <c r="S45" i="77"/>
  <c r="H56" i="76"/>
  <c r="H48" i="76"/>
  <c r="X45" i="76"/>
  <c r="N45" i="76"/>
  <c r="H59" i="75"/>
  <c r="H57" i="75"/>
  <c r="H55" i="75"/>
  <c r="H53" i="75"/>
  <c r="N52" i="75"/>
  <c r="H46" i="75"/>
  <c r="Q45" i="75"/>
  <c r="X45" i="77"/>
  <c r="H47" i="76"/>
  <c r="H56" i="75"/>
  <c r="H49" i="77"/>
  <c r="H55" i="77"/>
  <c r="H53" i="77"/>
  <c r="N52" i="77"/>
  <c r="H46" i="77"/>
  <c r="Q45" i="77"/>
  <c r="H58" i="76"/>
  <c r="H55" i="76"/>
  <c r="H53" i="76"/>
  <c r="S51" i="76"/>
  <c r="U45" i="76"/>
  <c r="H48" i="75"/>
  <c r="X45" i="75"/>
  <c r="N45" i="75"/>
  <c r="H48" i="77"/>
  <c r="N45" i="77"/>
  <c r="S45" i="76"/>
  <c r="H58" i="75"/>
  <c r="S52" i="75"/>
  <c r="H53" i="74"/>
  <c r="H46" i="74"/>
  <c r="H47" i="73"/>
  <c r="X45" i="74"/>
  <c r="H46" i="73"/>
  <c r="S52" i="74"/>
  <c r="U45" i="74"/>
  <c r="U45" i="73"/>
  <c r="P52" i="74"/>
  <c r="S45" i="74"/>
  <c r="N52" i="74"/>
  <c r="Q45" i="74"/>
  <c r="H47" i="74"/>
  <c r="N45" i="74"/>
  <c r="H54" i="74"/>
  <c r="X45" i="73"/>
  <c r="S45" i="73"/>
  <c r="Q45" i="73"/>
  <c r="N45" i="73"/>
  <c r="N42" i="69"/>
  <c r="H43" i="69"/>
  <c r="N43" i="69"/>
  <c r="H42" i="69"/>
  <c r="H42" i="67"/>
  <c r="N42" i="66"/>
  <c r="H52" i="62"/>
  <c r="N45" i="67"/>
  <c r="H42" i="66"/>
  <c r="H52" i="61"/>
  <c r="H45" i="67"/>
  <c r="H42" i="68"/>
  <c r="N44" i="67"/>
  <c r="H53" i="63"/>
  <c r="H43" i="66"/>
  <c r="N43" i="68"/>
  <c r="H44" i="67"/>
  <c r="H52" i="63"/>
  <c r="Z53" i="61"/>
  <c r="H43" i="68"/>
  <c r="N43" i="67"/>
  <c r="Z53" i="62"/>
  <c r="H53" i="61"/>
  <c r="Z53" i="63"/>
  <c r="N42" i="68"/>
  <c r="H43" i="67"/>
  <c r="N43" i="66"/>
  <c r="H53" i="62"/>
  <c r="N42" i="67"/>
  <c r="N46" i="65"/>
  <c r="H46" i="65"/>
  <c r="Z53" i="64"/>
  <c r="P52" i="64"/>
  <c r="S53" i="64"/>
  <c r="N52" i="64"/>
  <c r="P53" i="64"/>
  <c r="N43" i="65"/>
  <c r="S52" i="64"/>
  <c r="H42" i="65"/>
  <c r="N53" i="64"/>
  <c r="H43" i="65"/>
  <c r="N42" i="65"/>
  <c r="N45" i="65"/>
  <c r="H45" i="65"/>
  <c r="N44" i="65"/>
  <c r="H44" i="65"/>
  <c r="N110" i="60"/>
  <c r="H110" i="60"/>
  <c r="AH110" i="60" s="1"/>
  <c r="N109" i="60"/>
  <c r="H109" i="60"/>
  <c r="Y109" i="60" s="1"/>
  <c r="N108" i="60"/>
  <c r="H108" i="60"/>
  <c r="AH108" i="60" s="1"/>
  <c r="N107" i="60"/>
  <c r="H107" i="60"/>
  <c r="AH107" i="60" s="1"/>
  <c r="N106" i="60"/>
  <c r="H106" i="60"/>
  <c r="AH106" i="60" s="1"/>
  <c r="N105" i="60"/>
  <c r="H105" i="60"/>
  <c r="Y105" i="60" s="1"/>
  <c r="N104" i="60"/>
  <c r="H104" i="60"/>
  <c r="AH104" i="60" s="1"/>
  <c r="N103" i="60"/>
  <c r="H103" i="60"/>
  <c r="AH103" i="60" s="1"/>
  <c r="N102" i="60"/>
  <c r="H102" i="60"/>
  <c r="AH102" i="60" s="1"/>
  <c r="N101" i="60"/>
  <c r="H101" i="60"/>
  <c r="AH101" i="60" s="1"/>
  <c r="AG96" i="60"/>
  <c r="K96" i="60"/>
  <c r="S61" i="77" l="1"/>
  <c r="N61" i="77"/>
  <c r="P61" i="77"/>
  <c r="S68" i="77"/>
  <c r="N68" i="77"/>
  <c r="P68" i="77"/>
  <c r="N67" i="77"/>
  <c r="P67" i="77"/>
  <c r="S67" i="77"/>
  <c r="N59" i="77"/>
  <c r="S59" i="77"/>
  <c r="P59" i="77"/>
  <c r="S57" i="77"/>
  <c r="P57" i="77"/>
  <c r="N57" i="77"/>
  <c r="N66" i="77"/>
  <c r="P66" i="77"/>
  <c r="S66" i="77"/>
  <c r="S58" i="77"/>
  <c r="N58" i="77"/>
  <c r="P58" i="77"/>
  <c r="S60" i="77"/>
  <c r="N60" i="77"/>
  <c r="P60" i="77"/>
  <c r="P62" i="77"/>
  <c r="S62" i="77"/>
  <c r="N62" i="77"/>
  <c r="P52" i="32"/>
  <c r="N52" i="32"/>
  <c r="S56" i="75"/>
  <c r="P56" i="75"/>
  <c r="N56" i="75"/>
  <c r="S57" i="75"/>
  <c r="P57" i="75"/>
  <c r="N57" i="75"/>
  <c r="S55" i="73"/>
  <c r="P55" i="73"/>
  <c r="N55" i="73"/>
  <c r="S52" i="73"/>
  <c r="P52" i="73"/>
  <c r="N52" i="73"/>
  <c r="R42" i="79"/>
  <c r="T42" i="79"/>
  <c r="AH42" i="79"/>
  <c r="AE42" i="79"/>
  <c r="Y42" i="79"/>
  <c r="AB42" i="79"/>
  <c r="V42" i="79"/>
  <c r="N53" i="78"/>
  <c r="P53" i="78"/>
  <c r="S53" i="78"/>
  <c r="U46" i="78"/>
  <c r="N46" i="78"/>
  <c r="X46" i="78"/>
  <c r="Q46" i="78"/>
  <c r="S46" i="78"/>
  <c r="S47" i="78"/>
  <c r="X47" i="78"/>
  <c r="Q47" i="78"/>
  <c r="U47" i="78"/>
  <c r="N47" i="78"/>
  <c r="R43" i="79"/>
  <c r="Y43" i="79"/>
  <c r="T43" i="79"/>
  <c r="AB43" i="79"/>
  <c r="V43" i="79"/>
  <c r="AE43" i="79"/>
  <c r="P54" i="78"/>
  <c r="S54" i="78"/>
  <c r="N54" i="78"/>
  <c r="N53" i="73"/>
  <c r="P53" i="73"/>
  <c r="S53" i="73"/>
  <c r="AH44" i="79"/>
  <c r="AB44" i="79"/>
  <c r="AE44" i="79"/>
  <c r="V44" i="79"/>
  <c r="R44" i="79"/>
  <c r="T44" i="79"/>
  <c r="Y44" i="79"/>
  <c r="S52" i="78"/>
  <c r="N52" i="78"/>
  <c r="P52" i="78"/>
  <c r="S55" i="78"/>
  <c r="N55" i="78"/>
  <c r="P55" i="78"/>
  <c r="S54" i="73"/>
  <c r="N54" i="73"/>
  <c r="P54" i="73"/>
  <c r="Q45" i="78"/>
  <c r="U45" i="78"/>
  <c r="X45" i="78"/>
  <c r="S45" i="78"/>
  <c r="N45" i="78"/>
  <c r="N55" i="76"/>
  <c r="P55" i="76"/>
  <c r="S55" i="76"/>
  <c r="S53" i="77"/>
  <c r="N53" i="77"/>
  <c r="P53" i="77"/>
  <c r="S47" i="76"/>
  <c r="N47" i="76"/>
  <c r="U47" i="76"/>
  <c r="X47" i="76"/>
  <c r="Q47" i="76"/>
  <c r="S59" i="75"/>
  <c r="P59" i="75"/>
  <c r="N59" i="75"/>
  <c r="N56" i="76"/>
  <c r="S56" i="76"/>
  <c r="P56" i="76"/>
  <c r="U49" i="75"/>
  <c r="X49" i="75"/>
  <c r="S49" i="75"/>
  <c r="Q49" i="75"/>
  <c r="N49" i="75"/>
  <c r="S52" i="76"/>
  <c r="P52" i="76"/>
  <c r="N52" i="76"/>
  <c r="S58" i="76"/>
  <c r="N58" i="76"/>
  <c r="P58" i="76"/>
  <c r="S55" i="77"/>
  <c r="N55" i="77"/>
  <c r="P55" i="77"/>
  <c r="P53" i="75"/>
  <c r="N53" i="75"/>
  <c r="S53" i="75"/>
  <c r="S54" i="75"/>
  <c r="N54" i="75"/>
  <c r="P54" i="75"/>
  <c r="N54" i="76"/>
  <c r="P54" i="76"/>
  <c r="S54" i="76"/>
  <c r="S58" i="75"/>
  <c r="N58" i="75"/>
  <c r="P58" i="75"/>
  <c r="U46" i="77"/>
  <c r="X46" i="77"/>
  <c r="N46" i="77"/>
  <c r="S46" i="77"/>
  <c r="Q46" i="77"/>
  <c r="P55" i="75"/>
  <c r="N55" i="75"/>
  <c r="S55" i="75"/>
  <c r="U47" i="77"/>
  <c r="Q47" i="77"/>
  <c r="X47" i="77"/>
  <c r="S47" i="77"/>
  <c r="N47" i="77"/>
  <c r="X47" i="75"/>
  <c r="N47" i="75"/>
  <c r="Q47" i="75"/>
  <c r="U47" i="75"/>
  <c r="S47" i="75"/>
  <c r="N46" i="76"/>
  <c r="Q46" i="76"/>
  <c r="S46" i="76"/>
  <c r="X46" i="76"/>
  <c r="U46" i="76"/>
  <c r="P57" i="76"/>
  <c r="S57" i="76"/>
  <c r="N57" i="76"/>
  <c r="S54" i="77"/>
  <c r="P54" i="77"/>
  <c r="N54" i="77"/>
  <c r="P44" i="32"/>
  <c r="N44" i="32"/>
  <c r="S44" i="32"/>
  <c r="X48" i="77"/>
  <c r="N48" i="77"/>
  <c r="Q48" i="77"/>
  <c r="S48" i="77"/>
  <c r="U48" i="77"/>
  <c r="U48" i="75"/>
  <c r="N48" i="75"/>
  <c r="Q48" i="75"/>
  <c r="S48" i="75"/>
  <c r="X48" i="75"/>
  <c r="S53" i="76"/>
  <c r="N53" i="76"/>
  <c r="P53" i="76"/>
  <c r="U49" i="77"/>
  <c r="N49" i="77"/>
  <c r="X49" i="77"/>
  <c r="S49" i="77"/>
  <c r="Q49" i="77"/>
  <c r="X46" i="75"/>
  <c r="Q46" i="75"/>
  <c r="N46" i="75"/>
  <c r="U46" i="75"/>
  <c r="S46" i="75"/>
  <c r="U48" i="76"/>
  <c r="Q48" i="76"/>
  <c r="X48" i="76"/>
  <c r="N48" i="76"/>
  <c r="S48" i="76"/>
  <c r="N56" i="77"/>
  <c r="S56" i="77"/>
  <c r="P56" i="77"/>
  <c r="N45" i="32"/>
  <c r="S45" i="32"/>
  <c r="P45" i="32"/>
  <c r="AH44" i="67"/>
  <c r="V44" i="67"/>
  <c r="T44" i="67"/>
  <c r="R44" i="67"/>
  <c r="AE44" i="67"/>
  <c r="Y44" i="67"/>
  <c r="AB44" i="67"/>
  <c r="AH45" i="67"/>
  <c r="R45" i="67"/>
  <c r="T45" i="67"/>
  <c r="V45" i="67"/>
  <c r="AE45" i="67"/>
  <c r="AB45" i="67"/>
  <c r="Y45" i="67"/>
  <c r="T42" i="66"/>
  <c r="AE42" i="66"/>
  <c r="R42" i="66"/>
  <c r="AB42" i="66"/>
  <c r="AH42" i="66"/>
  <c r="V42" i="66"/>
  <c r="Y42" i="66"/>
  <c r="R43" i="68"/>
  <c r="V43" i="68"/>
  <c r="Y43" i="68"/>
  <c r="AE43" i="68"/>
  <c r="AB43" i="68"/>
  <c r="T43" i="68"/>
  <c r="AH43" i="68"/>
  <c r="P53" i="63"/>
  <c r="N53" i="63"/>
  <c r="S53" i="63"/>
  <c r="X47" i="73"/>
  <c r="N47" i="73"/>
  <c r="U47" i="73"/>
  <c r="S47" i="73"/>
  <c r="Q47" i="73"/>
  <c r="AH43" i="66"/>
  <c r="AB43" i="66"/>
  <c r="AE43" i="66"/>
  <c r="R43" i="66"/>
  <c r="T43" i="66"/>
  <c r="Y43" i="66"/>
  <c r="V43" i="66"/>
  <c r="AH43" i="65"/>
  <c r="Y43" i="65"/>
  <c r="R43" i="65"/>
  <c r="AB43" i="65"/>
  <c r="AE43" i="65"/>
  <c r="V43" i="65"/>
  <c r="T43" i="65"/>
  <c r="AH43" i="67"/>
  <c r="Y43" i="67"/>
  <c r="T43" i="67"/>
  <c r="V43" i="67"/>
  <c r="R43" i="67"/>
  <c r="AE43" i="67"/>
  <c r="AB43" i="67"/>
  <c r="S52" i="63"/>
  <c r="N52" i="63"/>
  <c r="P52" i="63"/>
  <c r="T42" i="65"/>
  <c r="R42" i="65"/>
  <c r="AH42" i="65"/>
  <c r="AB42" i="65"/>
  <c r="Y42" i="65"/>
  <c r="AE42" i="65"/>
  <c r="V42" i="65"/>
  <c r="X46" i="73"/>
  <c r="S46" i="73"/>
  <c r="N46" i="73"/>
  <c r="U46" i="73"/>
  <c r="Q46" i="73"/>
  <c r="X46" i="74"/>
  <c r="N46" i="74"/>
  <c r="U46" i="74"/>
  <c r="Q46" i="74"/>
  <c r="S46" i="74"/>
  <c r="AH42" i="67"/>
  <c r="T42" i="67"/>
  <c r="R42" i="67"/>
  <c r="Y42" i="67"/>
  <c r="AE42" i="67"/>
  <c r="AB42" i="67"/>
  <c r="V42" i="67"/>
  <c r="AE46" i="65"/>
  <c r="V46" i="65"/>
  <c r="Y46" i="65"/>
  <c r="AB46" i="65"/>
  <c r="R46" i="65"/>
  <c r="T46" i="65"/>
  <c r="AH46" i="65"/>
  <c r="S54" i="74"/>
  <c r="P54" i="74"/>
  <c r="N54" i="74"/>
  <c r="P53" i="74"/>
  <c r="S53" i="74"/>
  <c r="N53" i="74"/>
  <c r="S53" i="62"/>
  <c r="N53" i="62"/>
  <c r="P53" i="62"/>
  <c r="T42" i="68"/>
  <c r="Y42" i="68"/>
  <c r="AB42" i="68"/>
  <c r="AH42" i="68"/>
  <c r="R42" i="68"/>
  <c r="AE42" i="68"/>
  <c r="V42" i="68"/>
  <c r="N53" i="61"/>
  <c r="S53" i="61"/>
  <c r="P53" i="61"/>
  <c r="X47" i="74"/>
  <c r="S47" i="74"/>
  <c r="U47" i="74"/>
  <c r="N47" i="74"/>
  <c r="Q47" i="74"/>
  <c r="AH42" i="69"/>
  <c r="V42" i="69"/>
  <c r="Y42" i="69"/>
  <c r="T42" i="69"/>
  <c r="AE42" i="69"/>
  <c r="AB42" i="69"/>
  <c r="R42" i="69"/>
  <c r="N52" i="61"/>
  <c r="P52" i="61"/>
  <c r="S52" i="61"/>
  <c r="N52" i="62"/>
  <c r="P52" i="62"/>
  <c r="S52" i="62"/>
  <c r="AH43" i="69"/>
  <c r="Y43" i="69"/>
  <c r="T43" i="69"/>
  <c r="V43" i="69"/>
  <c r="R43" i="69"/>
  <c r="AB43" i="69"/>
  <c r="AE43" i="69"/>
  <c r="AH45" i="65"/>
  <c r="Y45" i="65"/>
  <c r="V45" i="65"/>
  <c r="AE45" i="65"/>
  <c r="R45" i="65"/>
  <c r="AB45" i="65"/>
  <c r="T45" i="65"/>
  <c r="AH44" i="65"/>
  <c r="Y44" i="65"/>
  <c r="AB44" i="65"/>
  <c r="AE44" i="65"/>
  <c r="V44" i="65"/>
  <c r="R44" i="65"/>
  <c r="T44" i="65"/>
  <c r="R104" i="60"/>
  <c r="Y104" i="60"/>
  <c r="AE107" i="60"/>
  <c r="T106" i="60"/>
  <c r="R107" i="60"/>
  <c r="AE106" i="60"/>
  <c r="T107" i="60"/>
  <c r="Y108" i="60"/>
  <c r="Y103" i="60"/>
  <c r="AB103" i="60"/>
  <c r="AB108" i="60"/>
  <c r="T102" i="60"/>
  <c r="R103" i="60"/>
  <c r="AE103" i="60"/>
  <c r="Y107" i="60"/>
  <c r="T110" i="60"/>
  <c r="AE102" i="60"/>
  <c r="T103" i="60"/>
  <c r="AB104" i="60"/>
  <c r="AB107" i="60"/>
  <c r="R108" i="60"/>
  <c r="AE110" i="60"/>
  <c r="Y101" i="60"/>
  <c r="R101" i="60"/>
  <c r="AB101" i="60"/>
  <c r="Y102" i="60"/>
  <c r="V103" i="60"/>
  <c r="T104" i="60"/>
  <c r="AE104" i="60"/>
  <c r="R105" i="60"/>
  <c r="AB105" i="60"/>
  <c r="Y106" i="60"/>
  <c r="V107" i="60"/>
  <c r="T108" i="60"/>
  <c r="AE108" i="60"/>
  <c r="R109" i="60"/>
  <c r="AB109" i="60"/>
  <c r="Y110" i="60"/>
  <c r="V105" i="60"/>
  <c r="AH105" i="60"/>
  <c r="V109" i="60"/>
  <c r="AH109" i="60"/>
  <c r="T101" i="60"/>
  <c r="AE101" i="60"/>
  <c r="R102" i="60"/>
  <c r="AB102" i="60"/>
  <c r="V104" i="60"/>
  <c r="T105" i="60"/>
  <c r="AE105" i="60"/>
  <c r="R106" i="60"/>
  <c r="AB106" i="60"/>
  <c r="V108" i="60"/>
  <c r="T109" i="60"/>
  <c r="AE109" i="60"/>
  <c r="R110" i="60"/>
  <c r="AB110" i="60"/>
  <c r="V101" i="60"/>
  <c r="V102" i="60"/>
  <c r="V106" i="60"/>
  <c r="V110" i="60"/>
  <c r="F8" i="2" l="1"/>
  <c r="F7" i="2"/>
  <c r="F6" i="2"/>
  <c r="F5" i="2"/>
  <c r="F4" i="2"/>
  <c r="F3" i="2"/>
  <c r="Z79" i="61"/>
  <c r="Z78" i="61"/>
  <c r="S78" i="61"/>
  <c r="P78" i="61"/>
  <c r="N78" i="61"/>
  <c r="Z77" i="61"/>
  <c r="Z76" i="61"/>
  <c r="Z75" i="61"/>
  <c r="Z74" i="61"/>
  <c r="Z73" i="61"/>
  <c r="Z72" i="61"/>
  <c r="Z59" i="61"/>
  <c r="Z58" i="61"/>
  <c r="Z57" i="61"/>
  <c r="Z56" i="61"/>
  <c r="Z55" i="61"/>
  <c r="Q2" i="61"/>
  <c r="B8" i="8"/>
  <c r="B14" i="8"/>
  <c r="B15" i="8"/>
  <c r="B16" i="8"/>
  <c r="B17" i="8"/>
  <c r="B20" i="8"/>
  <c r="B21" i="8"/>
  <c r="B22" i="8"/>
  <c r="B23" i="8"/>
  <c r="B24" i="8"/>
  <c r="B25" i="8"/>
  <c r="B26" i="8"/>
  <c r="B27" i="8"/>
  <c r="B28" i="8"/>
  <c r="B29" i="8"/>
  <c r="B30" i="8"/>
  <c r="B31" i="8"/>
  <c r="B32" i="8"/>
  <c r="B33" i="8"/>
  <c r="B34" i="8"/>
  <c r="B35" i="8"/>
  <c r="B36" i="8"/>
  <c r="B37" i="8"/>
  <c r="AY35" i="81" l="1"/>
  <c r="AC35" i="81"/>
  <c r="AY38" i="81"/>
  <c r="AC38" i="81"/>
  <c r="AY34" i="81"/>
  <c r="AY37" i="81"/>
  <c r="AC37" i="81"/>
  <c r="AY36" i="81"/>
  <c r="AC36" i="81"/>
  <c r="AY34" i="80"/>
  <c r="AY30" i="80"/>
  <c r="AY31" i="80"/>
  <c r="AC34" i="80"/>
  <c r="AC30" i="80"/>
  <c r="AY29" i="80"/>
  <c r="AY33" i="80"/>
  <c r="AC33" i="80"/>
  <c r="AC29" i="80"/>
  <c r="AY32" i="80"/>
  <c r="AC32" i="80"/>
  <c r="AC31" i="80"/>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K124" i="60"/>
  <c r="K123" i="60"/>
  <c r="K122" i="60"/>
  <c r="K121" i="60"/>
  <c r="K120" i="60"/>
  <c r="N75" i="60"/>
  <c r="N74" i="60"/>
  <c r="N73" i="60"/>
  <c r="N72" i="60"/>
  <c r="N71" i="60"/>
  <c r="N70" i="60"/>
  <c r="N69" i="60"/>
  <c r="N68" i="60"/>
  <c r="N47" i="60"/>
  <c r="N46" i="60"/>
  <c r="N45" i="60"/>
  <c r="N44" i="60"/>
  <c r="N43" i="60"/>
  <c r="N42" i="60"/>
  <c r="N41" i="60"/>
  <c r="N40" i="60"/>
  <c r="Q2" i="60"/>
  <c r="Z90" i="59"/>
  <c r="S89" i="59"/>
  <c r="P89" i="59"/>
  <c r="N89" i="59"/>
  <c r="Z88" i="59"/>
  <c r="Z87" i="59"/>
  <c r="Z85" i="59"/>
  <c r="Z84" i="59"/>
  <c r="Z83" i="59"/>
  <c r="Z70" i="59"/>
  <c r="Z69" i="59"/>
  <c r="Z68" i="59"/>
  <c r="Z67" i="59"/>
  <c r="Z66" i="59"/>
  <c r="Z65" i="59"/>
  <c r="Z64" i="59"/>
  <c r="Z63" i="59"/>
  <c r="Q2" i="59"/>
  <c r="H48" i="79" l="1"/>
  <c r="H49" i="79"/>
  <c r="H79" i="78"/>
  <c r="H56" i="78"/>
  <c r="H52" i="79"/>
  <c r="H60" i="79"/>
  <c r="H59" i="78"/>
  <c r="H74" i="78"/>
  <c r="H51" i="79"/>
  <c r="H56" i="79"/>
  <c r="H76" i="78"/>
  <c r="H61" i="79"/>
  <c r="H45" i="79"/>
  <c r="H48" i="78"/>
  <c r="H58" i="78"/>
  <c r="H75" i="78"/>
  <c r="H47" i="79"/>
  <c r="H50" i="79"/>
  <c r="H59" i="79"/>
  <c r="H57" i="78"/>
  <c r="H46" i="79"/>
  <c r="H53" i="79"/>
  <c r="H55" i="79"/>
  <c r="H49" i="78"/>
  <c r="H58" i="79"/>
  <c r="H54" i="79"/>
  <c r="H57" i="79"/>
  <c r="H77" i="78"/>
  <c r="H73" i="78"/>
  <c r="H72" i="78"/>
  <c r="H50" i="32"/>
  <c r="H85" i="77"/>
  <c r="H71" i="76"/>
  <c r="H79" i="75"/>
  <c r="H77" i="75"/>
  <c r="H76" i="75"/>
  <c r="H65" i="77"/>
  <c r="H74" i="76"/>
  <c r="H74" i="75"/>
  <c r="H49" i="32"/>
  <c r="H83" i="77"/>
  <c r="H78" i="76"/>
  <c r="H72" i="75"/>
  <c r="H75" i="75"/>
  <c r="H63" i="77"/>
  <c r="H72" i="76"/>
  <c r="H48" i="32"/>
  <c r="H81" i="77"/>
  <c r="H75" i="76"/>
  <c r="H73" i="75"/>
  <c r="H84" i="77"/>
  <c r="H46" i="32"/>
  <c r="H64" i="77"/>
  <c r="H73" i="76"/>
  <c r="H47" i="32"/>
  <c r="H82" i="77"/>
  <c r="H76" i="76"/>
  <c r="H51" i="32"/>
  <c r="H73" i="74"/>
  <c r="H56" i="72"/>
  <c r="H55" i="74"/>
  <c r="H74" i="74"/>
  <c r="H77" i="74"/>
  <c r="H75" i="71"/>
  <c r="H45" i="69"/>
  <c r="H44" i="69"/>
  <c r="H45" i="68"/>
  <c r="H57" i="74"/>
  <c r="H75" i="73"/>
  <c r="H52" i="72"/>
  <c r="H49" i="72"/>
  <c r="H75" i="72"/>
  <c r="H73" i="73"/>
  <c r="H58" i="74"/>
  <c r="H77" i="72"/>
  <c r="H79" i="71"/>
  <c r="H59" i="71"/>
  <c r="H50" i="69"/>
  <c r="H47" i="69"/>
  <c r="H58" i="69"/>
  <c r="H46" i="66"/>
  <c r="H61" i="67"/>
  <c r="H60" i="68"/>
  <c r="H53" i="66"/>
  <c r="H60" i="67"/>
  <c r="H47" i="66"/>
  <c r="H56" i="66"/>
  <c r="H46" i="68"/>
  <c r="H61" i="65"/>
  <c r="H53" i="65"/>
  <c r="H48" i="73"/>
  <c r="H56" i="73"/>
  <c r="H59" i="72"/>
  <c r="H77" i="71"/>
  <c r="H76" i="71"/>
  <c r="H55" i="71"/>
  <c r="H58" i="67"/>
  <c r="H55" i="63"/>
  <c r="H57" i="67"/>
  <c r="H56" i="68"/>
  <c r="H56" i="67"/>
  <c r="H52" i="66"/>
  <c r="H51" i="65"/>
  <c r="H57" i="71"/>
  <c r="H60" i="69"/>
  <c r="H49" i="67"/>
  <c r="H48" i="67"/>
  <c r="H51" i="67"/>
  <c r="H57" i="65"/>
  <c r="H56" i="65"/>
  <c r="H72" i="72"/>
  <c r="H59" i="74"/>
  <c r="H49" i="74"/>
  <c r="H73" i="72"/>
  <c r="H54" i="71"/>
  <c r="H48" i="69"/>
  <c r="H57" i="66"/>
  <c r="H60" i="66"/>
  <c r="H59" i="73"/>
  <c r="H57" i="73"/>
  <c r="H58" i="66"/>
  <c r="H49" i="66"/>
  <c r="H59" i="68"/>
  <c r="H59" i="67"/>
  <c r="H48" i="72"/>
  <c r="H61" i="69"/>
  <c r="H50" i="66"/>
  <c r="H51" i="68"/>
  <c r="H49" i="71"/>
  <c r="H58" i="73"/>
  <c r="H45" i="72"/>
  <c r="H51" i="69"/>
  <c r="H61" i="66"/>
  <c r="H58" i="65"/>
  <c r="H76" i="74"/>
  <c r="H55" i="72"/>
  <c r="H74" i="72"/>
  <c r="H48" i="74"/>
  <c r="H47" i="71"/>
  <c r="H73" i="71"/>
  <c r="H72" i="71"/>
  <c r="H46" i="71"/>
  <c r="H46" i="69"/>
  <c r="H54" i="69"/>
  <c r="H54" i="67"/>
  <c r="H59" i="66"/>
  <c r="H54" i="66"/>
  <c r="H53" i="67"/>
  <c r="H52" i="68"/>
  <c r="H45" i="66"/>
  <c r="H52" i="67"/>
  <c r="H55" i="68"/>
  <c r="H48" i="66"/>
  <c r="H55" i="67"/>
  <c r="H54" i="65"/>
  <c r="H59" i="65"/>
  <c r="H58" i="72"/>
  <c r="H56" i="71"/>
  <c r="H50" i="67"/>
  <c r="H48" i="68"/>
  <c r="H44" i="66"/>
  <c r="H48" i="71"/>
  <c r="H53" i="69"/>
  <c r="H53" i="68"/>
  <c r="H54" i="63"/>
  <c r="H50" i="68"/>
  <c r="H79" i="74"/>
  <c r="H45" i="71"/>
  <c r="H49" i="69"/>
  <c r="H51" i="66"/>
  <c r="H55" i="66"/>
  <c r="H54" i="68"/>
  <c r="H55" i="65"/>
  <c r="H72" i="74"/>
  <c r="H77" i="73"/>
  <c r="H79" i="73"/>
  <c r="H61" i="68"/>
  <c r="H49" i="73"/>
  <c r="H55" i="69"/>
  <c r="H52" i="69"/>
  <c r="H55" i="61"/>
  <c r="H49" i="68"/>
  <c r="H58" i="68"/>
  <c r="H72" i="73"/>
  <c r="H79" i="72"/>
  <c r="H56" i="74"/>
  <c r="H57" i="72"/>
  <c r="H47" i="72"/>
  <c r="H54" i="72"/>
  <c r="H76" i="73"/>
  <c r="H74" i="71"/>
  <c r="H53" i="71"/>
  <c r="H52" i="71"/>
  <c r="H59" i="69"/>
  <c r="H57" i="69"/>
  <c r="H56" i="69"/>
  <c r="H46" i="67"/>
  <c r="H57" i="68"/>
  <c r="H44" i="68"/>
  <c r="H54" i="61"/>
  <c r="H47" i="68"/>
  <c r="H47" i="67"/>
  <c r="H60" i="65"/>
  <c r="H52" i="65"/>
  <c r="H53" i="72"/>
  <c r="H76" i="72"/>
  <c r="H74" i="73"/>
  <c r="H75" i="74"/>
  <c r="H46" i="72"/>
  <c r="H58" i="71"/>
  <c r="H68" i="59"/>
  <c r="H56" i="61"/>
  <c r="H77" i="64"/>
  <c r="H73" i="64"/>
  <c r="H57" i="64"/>
  <c r="H72" i="63"/>
  <c r="H56" i="62"/>
  <c r="H79" i="62"/>
  <c r="H74" i="62"/>
  <c r="H77" i="63"/>
  <c r="H54" i="64"/>
  <c r="H45" i="64"/>
  <c r="H56" i="63"/>
  <c r="H58" i="64"/>
  <c r="H76" i="62"/>
  <c r="H45" i="62"/>
  <c r="H74" i="63"/>
  <c r="H46" i="64"/>
  <c r="H48" i="63"/>
  <c r="H47" i="63"/>
  <c r="H55" i="62"/>
  <c r="H57" i="62"/>
  <c r="H59" i="63"/>
  <c r="H58" i="63"/>
  <c r="H79" i="63"/>
  <c r="H77" i="62"/>
  <c r="H73" i="62"/>
  <c r="H72" i="64"/>
  <c r="H48" i="62"/>
  <c r="H59" i="62"/>
  <c r="H76" i="63"/>
  <c r="H58" i="62"/>
  <c r="H49" i="62"/>
  <c r="H56" i="64"/>
  <c r="H59" i="64"/>
  <c r="H45" i="63"/>
  <c r="H46" i="62"/>
  <c r="H73" i="63"/>
  <c r="H54" i="62"/>
  <c r="H74" i="64"/>
  <c r="H48" i="64"/>
  <c r="H55" i="64"/>
  <c r="H72" i="62"/>
  <c r="H79" i="64"/>
  <c r="H57" i="63"/>
  <c r="H75" i="64"/>
  <c r="H47" i="64"/>
  <c r="H75" i="63"/>
  <c r="H47" i="62"/>
  <c r="H76" i="64"/>
  <c r="H49" i="63"/>
  <c r="H49" i="64"/>
  <c r="H75" i="62"/>
  <c r="H46" i="63"/>
  <c r="H45" i="61"/>
  <c r="X45" i="61" s="1"/>
  <c r="H64" i="59"/>
  <c r="S64" i="59" s="1"/>
  <c r="H65" i="59"/>
  <c r="P65" i="59" s="1"/>
  <c r="H47" i="61"/>
  <c r="H58" i="59"/>
  <c r="S58" i="59" s="1"/>
  <c r="H63" i="59"/>
  <c r="P63" i="59" s="1"/>
  <c r="H49" i="61"/>
  <c r="H56" i="59"/>
  <c r="Q56" i="59" s="1"/>
  <c r="H72" i="61"/>
  <c r="H73" i="61"/>
  <c r="H67" i="59"/>
  <c r="H59" i="59"/>
  <c r="Q59" i="59" s="1"/>
  <c r="H76" i="61"/>
  <c r="H77" i="61"/>
  <c r="H58" i="61"/>
  <c r="H74" i="61"/>
  <c r="H79" i="61"/>
  <c r="H48" i="61"/>
  <c r="H46" i="61"/>
  <c r="H59" i="61"/>
  <c r="H57" i="61"/>
  <c r="H57" i="59"/>
  <c r="U57" i="59" s="1"/>
  <c r="H75" i="61"/>
  <c r="H66" i="59"/>
  <c r="P66" i="59" s="1"/>
  <c r="H40" i="60"/>
  <c r="Y40" i="60" s="1"/>
  <c r="H37" i="60"/>
  <c r="R37" i="60" s="1"/>
  <c r="H68" i="60"/>
  <c r="AH68" i="60" s="1"/>
  <c r="H75" i="60"/>
  <c r="Y75" i="60" s="1"/>
  <c r="H70" i="59"/>
  <c r="S70" i="59" s="1"/>
  <c r="H88" i="59"/>
  <c r="N88" i="59" s="1"/>
  <c r="H70" i="60"/>
  <c r="Y70" i="60" s="1"/>
  <c r="H71" i="60"/>
  <c r="V71" i="60" s="1"/>
  <c r="N67" i="60"/>
  <c r="H66" i="60"/>
  <c r="AH66" i="60" s="1"/>
  <c r="N64" i="60"/>
  <c r="N62" i="60"/>
  <c r="H61" i="60"/>
  <c r="AE61" i="60" s="1"/>
  <c r="H43" i="60"/>
  <c r="AB43" i="60" s="1"/>
  <c r="H41" i="60"/>
  <c r="Y41" i="60" s="1"/>
  <c r="N38" i="60"/>
  <c r="N35" i="60"/>
  <c r="N34" i="60"/>
  <c r="N32" i="60"/>
  <c r="H31" i="60"/>
  <c r="V31" i="60" s="1"/>
  <c r="H30" i="60"/>
  <c r="T30" i="60" s="1"/>
  <c r="N29" i="60"/>
  <c r="H90" i="59"/>
  <c r="P90" i="59" s="1"/>
  <c r="H60" i="59"/>
  <c r="X60" i="59" s="1"/>
  <c r="H73" i="60"/>
  <c r="AB73" i="60" s="1"/>
  <c r="H67" i="60"/>
  <c r="Y67" i="60" s="1"/>
  <c r="H64" i="60"/>
  <c r="AH64" i="60" s="1"/>
  <c r="N63" i="60"/>
  <c r="H62" i="60"/>
  <c r="AB62" i="60" s="1"/>
  <c r="H47" i="60"/>
  <c r="Y47" i="60" s="1"/>
  <c r="H38" i="60"/>
  <c r="AH38" i="60" s="1"/>
  <c r="N37" i="60"/>
  <c r="N36" i="60"/>
  <c r="H35" i="60"/>
  <c r="AH35" i="60" s="1"/>
  <c r="H34" i="60"/>
  <c r="AB34" i="60" s="1"/>
  <c r="H32" i="60"/>
  <c r="Y32" i="60" s="1"/>
  <c r="H29" i="60"/>
  <c r="Y29" i="60" s="1"/>
  <c r="Z89" i="59"/>
  <c r="H87" i="59"/>
  <c r="N87" i="59" s="1"/>
  <c r="H83" i="59"/>
  <c r="P83" i="59" s="1"/>
  <c r="H74" i="60"/>
  <c r="AH74" i="60" s="1"/>
  <c r="H69" i="60"/>
  <c r="R69" i="60" s="1"/>
  <c r="N65" i="60"/>
  <c r="H63" i="60"/>
  <c r="AB63" i="60" s="1"/>
  <c r="H45" i="60"/>
  <c r="AE45" i="60" s="1"/>
  <c r="H44" i="60"/>
  <c r="V44" i="60" s="1"/>
  <c r="N39" i="60"/>
  <c r="H86" i="59"/>
  <c r="S86" i="59" s="1"/>
  <c r="H28" i="60"/>
  <c r="Y28" i="60" s="1"/>
  <c r="N30" i="60"/>
  <c r="H33" i="60"/>
  <c r="AH33" i="60" s="1"/>
  <c r="H46" i="60"/>
  <c r="Y46" i="60" s="1"/>
  <c r="H69" i="59"/>
  <c r="P69" i="59" s="1"/>
  <c r="H85" i="59"/>
  <c r="Z86" i="59"/>
  <c r="N28" i="60"/>
  <c r="N33" i="60"/>
  <c r="H36" i="60"/>
  <c r="V36" i="60" s="1"/>
  <c r="H65" i="60"/>
  <c r="AE65" i="60" s="1"/>
  <c r="H84" i="59"/>
  <c r="N31" i="60"/>
  <c r="H39" i="60"/>
  <c r="AE39" i="60" s="1"/>
  <c r="H42" i="60"/>
  <c r="V42" i="60" s="1"/>
  <c r="N61" i="60"/>
  <c r="N66" i="60"/>
  <c r="H72" i="60"/>
  <c r="AH72" i="60" s="1"/>
  <c r="S74" i="78" l="1"/>
  <c r="P74" i="78"/>
  <c r="N74" i="78"/>
  <c r="AH55" i="79"/>
  <c r="V55" i="79"/>
  <c r="T55" i="79"/>
  <c r="R55" i="79"/>
  <c r="Y55" i="79"/>
  <c r="AB55" i="79"/>
  <c r="AE55" i="79"/>
  <c r="P59" i="78"/>
  <c r="S59" i="78"/>
  <c r="N59" i="78"/>
  <c r="S72" i="78"/>
  <c r="P72" i="78"/>
  <c r="N72" i="78"/>
  <c r="AE53" i="79"/>
  <c r="V53" i="79"/>
  <c r="R53" i="79"/>
  <c r="AH53" i="79"/>
  <c r="AB53" i="79"/>
  <c r="T53" i="79"/>
  <c r="Y53" i="79"/>
  <c r="S48" i="78"/>
  <c r="X48" i="78"/>
  <c r="N48" i="78"/>
  <c r="U48" i="78"/>
  <c r="Q48" i="78"/>
  <c r="AH60" i="79"/>
  <c r="V60" i="79"/>
  <c r="AB60" i="79"/>
  <c r="T60" i="79"/>
  <c r="R60" i="79"/>
  <c r="Y60" i="79"/>
  <c r="AE60" i="79"/>
  <c r="Q49" i="78"/>
  <c r="U49" i="78"/>
  <c r="S49" i="78"/>
  <c r="X49" i="78"/>
  <c r="N49" i="78"/>
  <c r="P58" i="78"/>
  <c r="S58" i="78"/>
  <c r="N58" i="78"/>
  <c r="S73" i="78"/>
  <c r="P73" i="78"/>
  <c r="N73" i="78"/>
  <c r="AH46" i="79"/>
  <c r="AE46" i="79"/>
  <c r="AB46" i="79"/>
  <c r="R46" i="79"/>
  <c r="Y46" i="79"/>
  <c r="V46" i="79"/>
  <c r="T46" i="79"/>
  <c r="AE45" i="79"/>
  <c r="V45" i="79"/>
  <c r="Y45" i="79"/>
  <c r="AB45" i="79"/>
  <c r="R45" i="79"/>
  <c r="AH45" i="79"/>
  <c r="T45" i="79"/>
  <c r="AH52" i="79"/>
  <c r="Y52" i="79"/>
  <c r="R52" i="79"/>
  <c r="AE52" i="79"/>
  <c r="V52" i="79"/>
  <c r="AB52" i="79"/>
  <c r="T52" i="79"/>
  <c r="S77" i="78"/>
  <c r="P77" i="78"/>
  <c r="N77" i="78"/>
  <c r="AE61" i="79"/>
  <c r="AB61" i="79"/>
  <c r="T61" i="79"/>
  <c r="R61" i="79"/>
  <c r="AH61" i="79"/>
  <c r="V61" i="79"/>
  <c r="Y61" i="79"/>
  <c r="AH57" i="79"/>
  <c r="V57" i="79"/>
  <c r="T57" i="79"/>
  <c r="R57" i="79"/>
  <c r="Y57" i="79"/>
  <c r="AB57" i="79"/>
  <c r="AE57" i="79"/>
  <c r="AH59" i="79"/>
  <c r="R59" i="79"/>
  <c r="Y59" i="79"/>
  <c r="V59" i="79"/>
  <c r="T59" i="79"/>
  <c r="AE59" i="79"/>
  <c r="AB59" i="79"/>
  <c r="N76" i="78"/>
  <c r="S76" i="78"/>
  <c r="P76" i="78"/>
  <c r="S79" i="78"/>
  <c r="N79" i="78"/>
  <c r="P79" i="78"/>
  <c r="P75" i="78"/>
  <c r="S75" i="78"/>
  <c r="N75" i="78"/>
  <c r="AH54" i="79"/>
  <c r="V54" i="79"/>
  <c r="T54" i="79"/>
  <c r="R54" i="79"/>
  <c r="Y54" i="79"/>
  <c r="AE54" i="79"/>
  <c r="AB54" i="79"/>
  <c r="AH50" i="79"/>
  <c r="T50" i="79"/>
  <c r="R50" i="79"/>
  <c r="AB50" i="79"/>
  <c r="AE50" i="79"/>
  <c r="Y50" i="79"/>
  <c r="V50" i="79"/>
  <c r="AH56" i="79"/>
  <c r="Y56" i="79"/>
  <c r="V56" i="79"/>
  <c r="T56" i="79"/>
  <c r="R56" i="79"/>
  <c r="AE56" i="79"/>
  <c r="AB56" i="79"/>
  <c r="AH49" i="79"/>
  <c r="V49" i="79"/>
  <c r="T49" i="79"/>
  <c r="R49" i="79"/>
  <c r="AE49" i="79"/>
  <c r="AB49" i="79"/>
  <c r="Y49" i="79"/>
  <c r="AH58" i="79"/>
  <c r="R58" i="79"/>
  <c r="T58" i="79"/>
  <c r="Y58" i="79"/>
  <c r="V58" i="79"/>
  <c r="AE58" i="79"/>
  <c r="AB58" i="79"/>
  <c r="AH47" i="79"/>
  <c r="AB47" i="79"/>
  <c r="R47" i="79"/>
  <c r="Y47" i="79"/>
  <c r="V47" i="79"/>
  <c r="T47" i="79"/>
  <c r="AE47" i="79"/>
  <c r="AH51" i="79"/>
  <c r="R51" i="79"/>
  <c r="AB51" i="79"/>
  <c r="Y51" i="79"/>
  <c r="AE51" i="79"/>
  <c r="V51" i="79"/>
  <c r="T51" i="79"/>
  <c r="AH48" i="79"/>
  <c r="R48" i="79"/>
  <c r="T48" i="79"/>
  <c r="Y48" i="79"/>
  <c r="V48" i="79"/>
  <c r="AE48" i="79"/>
  <c r="AB48" i="79"/>
  <c r="N46" i="32"/>
  <c r="P46" i="32"/>
  <c r="S46" i="32"/>
  <c r="P48" i="32"/>
  <c r="S48" i="32"/>
  <c r="N48" i="32"/>
  <c r="S49" i="32"/>
  <c r="P49" i="32"/>
  <c r="N49" i="32"/>
  <c r="N82" i="77"/>
  <c r="S82" i="77"/>
  <c r="P82" i="77"/>
  <c r="P75" i="76"/>
  <c r="N75" i="76"/>
  <c r="S75" i="76"/>
  <c r="P63" i="77"/>
  <c r="S63" i="77"/>
  <c r="N63" i="77"/>
  <c r="N78" i="76"/>
  <c r="S78" i="76"/>
  <c r="P78" i="76"/>
  <c r="S74" i="76"/>
  <c r="N74" i="76"/>
  <c r="P74" i="76"/>
  <c r="S79" i="75"/>
  <c r="P79" i="75"/>
  <c r="N79" i="75"/>
  <c r="S47" i="32"/>
  <c r="P47" i="32"/>
  <c r="N47" i="32"/>
  <c r="S81" i="77"/>
  <c r="P81" i="77"/>
  <c r="N81" i="77"/>
  <c r="S83" i="77"/>
  <c r="N83" i="77"/>
  <c r="P83" i="77"/>
  <c r="P65" i="77"/>
  <c r="N65" i="77"/>
  <c r="S65" i="77"/>
  <c r="S71" i="76"/>
  <c r="P71" i="76"/>
  <c r="N71" i="76"/>
  <c r="S51" i="32"/>
  <c r="P51" i="32"/>
  <c r="N51" i="32"/>
  <c r="N73" i="76"/>
  <c r="P73" i="76"/>
  <c r="S73" i="76"/>
  <c r="P84" i="77"/>
  <c r="N84" i="77"/>
  <c r="S84" i="77"/>
  <c r="S75" i="75"/>
  <c r="P75" i="75"/>
  <c r="N75" i="75"/>
  <c r="P76" i="75"/>
  <c r="N76" i="75"/>
  <c r="S76" i="75"/>
  <c r="N85" i="77"/>
  <c r="P85" i="77"/>
  <c r="S85" i="77"/>
  <c r="P76" i="76"/>
  <c r="N76" i="76"/>
  <c r="S76" i="76"/>
  <c r="S64" i="77"/>
  <c r="N64" i="77"/>
  <c r="P64" i="77"/>
  <c r="S73" i="75"/>
  <c r="P73" i="75"/>
  <c r="N73" i="75"/>
  <c r="N72" i="76"/>
  <c r="P72" i="76"/>
  <c r="S72" i="76"/>
  <c r="S72" i="75"/>
  <c r="P72" i="75"/>
  <c r="N72" i="75"/>
  <c r="S74" i="75"/>
  <c r="N74" i="75"/>
  <c r="P74" i="75"/>
  <c r="P77" i="75"/>
  <c r="N77" i="75"/>
  <c r="S77" i="75"/>
  <c r="S50" i="32"/>
  <c r="P50" i="32"/>
  <c r="N50" i="32"/>
  <c r="AB47" i="67"/>
  <c r="T47" i="67"/>
  <c r="R47" i="67"/>
  <c r="AE47" i="67"/>
  <c r="AH47" i="67"/>
  <c r="V47" i="67"/>
  <c r="Y47" i="67"/>
  <c r="AH51" i="66"/>
  <c r="R51" i="66"/>
  <c r="T51" i="66"/>
  <c r="V51" i="66"/>
  <c r="AB51" i="66"/>
  <c r="AE51" i="66"/>
  <c r="Y51" i="66"/>
  <c r="S58" i="73"/>
  <c r="P58" i="73"/>
  <c r="N58" i="73"/>
  <c r="P55" i="63"/>
  <c r="S55" i="63"/>
  <c r="N55" i="63"/>
  <c r="S52" i="71"/>
  <c r="P52" i="71"/>
  <c r="N52" i="71"/>
  <c r="AH44" i="66"/>
  <c r="AB44" i="66"/>
  <c r="R44" i="66"/>
  <c r="AE44" i="66"/>
  <c r="Y44" i="66"/>
  <c r="T44" i="66"/>
  <c r="V44" i="66"/>
  <c r="N49" i="71"/>
  <c r="X49" i="71"/>
  <c r="S49" i="71"/>
  <c r="U49" i="71"/>
  <c r="Q49" i="71"/>
  <c r="U49" i="74"/>
  <c r="Q49" i="74"/>
  <c r="S49" i="74"/>
  <c r="X49" i="74"/>
  <c r="N49" i="74"/>
  <c r="AH58" i="67"/>
  <c r="V58" i="67"/>
  <c r="Y58" i="67"/>
  <c r="AE58" i="67"/>
  <c r="R58" i="67"/>
  <c r="AB58" i="67"/>
  <c r="T58" i="67"/>
  <c r="AE46" i="66"/>
  <c r="AH46" i="66"/>
  <c r="AB46" i="66"/>
  <c r="T46" i="66"/>
  <c r="R46" i="66"/>
  <c r="V46" i="66"/>
  <c r="Y46" i="66"/>
  <c r="AB45" i="69"/>
  <c r="Y45" i="69"/>
  <c r="R45" i="69"/>
  <c r="V45" i="69"/>
  <c r="AE45" i="69"/>
  <c r="T45" i="69"/>
  <c r="AH45" i="69"/>
  <c r="P75" i="74"/>
  <c r="S75" i="74"/>
  <c r="N75" i="74"/>
  <c r="P53" i="71"/>
  <c r="N53" i="71"/>
  <c r="S53" i="71"/>
  <c r="S72" i="73"/>
  <c r="P72" i="73"/>
  <c r="N72" i="73"/>
  <c r="S79" i="73"/>
  <c r="P79" i="73"/>
  <c r="N79" i="73"/>
  <c r="N45" i="71"/>
  <c r="X45" i="71"/>
  <c r="Q45" i="71"/>
  <c r="S45" i="71"/>
  <c r="U45" i="71"/>
  <c r="Y48" i="68"/>
  <c r="AB48" i="68"/>
  <c r="T48" i="68"/>
  <c r="R48" i="68"/>
  <c r="AE48" i="68"/>
  <c r="AH48" i="68"/>
  <c r="V48" i="68"/>
  <c r="AH55" i="68"/>
  <c r="T55" i="68"/>
  <c r="V55" i="68"/>
  <c r="Y55" i="68"/>
  <c r="AE55" i="68"/>
  <c r="R55" i="68"/>
  <c r="AB55" i="68"/>
  <c r="AH54" i="69"/>
  <c r="AE54" i="69"/>
  <c r="R54" i="69"/>
  <c r="Y54" i="69"/>
  <c r="T54" i="69"/>
  <c r="V54" i="69"/>
  <c r="AB54" i="69"/>
  <c r="P55" i="72"/>
  <c r="N55" i="72"/>
  <c r="S55" i="72"/>
  <c r="AH51" i="68"/>
  <c r="V51" i="68"/>
  <c r="AB51" i="68"/>
  <c r="R51" i="68"/>
  <c r="Y51" i="68"/>
  <c r="T51" i="68"/>
  <c r="AE51" i="68"/>
  <c r="S59" i="74"/>
  <c r="N59" i="74"/>
  <c r="P59" i="74"/>
  <c r="S55" i="71"/>
  <c r="N55" i="71"/>
  <c r="P55" i="71"/>
  <c r="AE46" i="68"/>
  <c r="Y46" i="68"/>
  <c r="R46" i="68"/>
  <c r="AB46" i="68"/>
  <c r="AH46" i="68"/>
  <c r="T46" i="68"/>
  <c r="V46" i="68"/>
  <c r="AE58" i="69"/>
  <c r="AH58" i="69"/>
  <c r="Y58" i="69"/>
  <c r="R58" i="69"/>
  <c r="V58" i="69"/>
  <c r="AB58" i="69"/>
  <c r="T58" i="69"/>
  <c r="N75" i="72"/>
  <c r="P75" i="72"/>
  <c r="S75" i="72"/>
  <c r="S75" i="71"/>
  <c r="P75" i="71"/>
  <c r="N75" i="71"/>
  <c r="AH61" i="67"/>
  <c r="Y61" i="67"/>
  <c r="R61" i="67"/>
  <c r="T61" i="67"/>
  <c r="AE61" i="67"/>
  <c r="V61" i="67"/>
  <c r="AB61" i="67"/>
  <c r="S79" i="72"/>
  <c r="N79" i="72"/>
  <c r="P79" i="72"/>
  <c r="Y48" i="66"/>
  <c r="AB48" i="66"/>
  <c r="T48" i="66"/>
  <c r="V48" i="66"/>
  <c r="AH48" i="66"/>
  <c r="AE48" i="66"/>
  <c r="R48" i="66"/>
  <c r="AH58" i="66"/>
  <c r="T58" i="66"/>
  <c r="R58" i="66"/>
  <c r="AB58" i="66"/>
  <c r="V58" i="66"/>
  <c r="AE58" i="66"/>
  <c r="Y58" i="66"/>
  <c r="AE60" i="69"/>
  <c r="V60" i="69"/>
  <c r="AB60" i="69"/>
  <c r="T60" i="69"/>
  <c r="AH60" i="69"/>
  <c r="R60" i="69"/>
  <c r="Y60" i="69"/>
  <c r="T61" i="65"/>
  <c r="AE61" i="65"/>
  <c r="V61" i="65"/>
  <c r="Y61" i="65"/>
  <c r="R61" i="65"/>
  <c r="AH61" i="65"/>
  <c r="AB61" i="65"/>
  <c r="N73" i="73"/>
  <c r="S73" i="73"/>
  <c r="P73" i="73"/>
  <c r="S74" i="73"/>
  <c r="N74" i="73"/>
  <c r="P74" i="73"/>
  <c r="AH44" i="68"/>
  <c r="AE44" i="68"/>
  <c r="R44" i="68"/>
  <c r="AB44" i="68"/>
  <c r="T44" i="68"/>
  <c r="V44" i="68"/>
  <c r="Y44" i="68"/>
  <c r="N74" i="71"/>
  <c r="S74" i="71"/>
  <c r="P74" i="71"/>
  <c r="AH58" i="68"/>
  <c r="R58" i="68"/>
  <c r="V58" i="68"/>
  <c r="T58" i="68"/>
  <c r="Y58" i="68"/>
  <c r="AE58" i="68"/>
  <c r="AB58" i="68"/>
  <c r="S77" i="73"/>
  <c r="P77" i="73"/>
  <c r="N77" i="73"/>
  <c r="S79" i="74"/>
  <c r="N79" i="74"/>
  <c r="P79" i="74"/>
  <c r="AH50" i="67"/>
  <c r="T50" i="67"/>
  <c r="R50" i="67"/>
  <c r="Y50" i="67"/>
  <c r="AB50" i="67"/>
  <c r="AE50" i="67"/>
  <c r="V50" i="67"/>
  <c r="AH52" i="67"/>
  <c r="V52" i="67"/>
  <c r="R52" i="67"/>
  <c r="Y52" i="67"/>
  <c r="T52" i="67"/>
  <c r="AB52" i="67"/>
  <c r="AE52" i="67"/>
  <c r="AH46" i="69"/>
  <c r="Y46" i="69"/>
  <c r="T46" i="69"/>
  <c r="AB46" i="69"/>
  <c r="R46" i="69"/>
  <c r="V46" i="69"/>
  <c r="AE46" i="69"/>
  <c r="N76" i="74"/>
  <c r="P76" i="74"/>
  <c r="S76" i="74"/>
  <c r="AH50" i="66"/>
  <c r="V50" i="66"/>
  <c r="Y50" i="66"/>
  <c r="R50" i="66"/>
  <c r="T50" i="66"/>
  <c r="AE50" i="66"/>
  <c r="AB50" i="66"/>
  <c r="S59" i="73"/>
  <c r="N59" i="73"/>
  <c r="P59" i="73"/>
  <c r="S72" i="72"/>
  <c r="P72" i="72"/>
  <c r="N72" i="72"/>
  <c r="AB51" i="65"/>
  <c r="R51" i="65"/>
  <c r="AH51" i="65"/>
  <c r="V51" i="65"/>
  <c r="T51" i="65"/>
  <c r="AE51" i="65"/>
  <c r="Y51" i="65"/>
  <c r="P76" i="71"/>
  <c r="S76" i="71"/>
  <c r="N76" i="71"/>
  <c r="AH56" i="66"/>
  <c r="Y56" i="66"/>
  <c r="AB56" i="66"/>
  <c r="V56" i="66"/>
  <c r="AE56" i="66"/>
  <c r="R56" i="66"/>
  <c r="T56" i="66"/>
  <c r="AH47" i="69"/>
  <c r="T47" i="69"/>
  <c r="V47" i="69"/>
  <c r="Y47" i="69"/>
  <c r="AB47" i="69"/>
  <c r="R47" i="69"/>
  <c r="AE47" i="69"/>
  <c r="N49" i="72"/>
  <c r="Q49" i="72"/>
  <c r="U49" i="72"/>
  <c r="X49" i="72"/>
  <c r="S49" i="72"/>
  <c r="P77" i="74"/>
  <c r="S77" i="74"/>
  <c r="N77" i="74"/>
  <c r="P76" i="72"/>
  <c r="S76" i="72"/>
  <c r="N76" i="72"/>
  <c r="AH57" i="68"/>
  <c r="T57" i="68"/>
  <c r="R57" i="68"/>
  <c r="Y57" i="68"/>
  <c r="AE57" i="68"/>
  <c r="AB57" i="68"/>
  <c r="V57" i="68"/>
  <c r="P76" i="73"/>
  <c r="N76" i="73"/>
  <c r="S76" i="73"/>
  <c r="AH49" i="68"/>
  <c r="AE49" i="68"/>
  <c r="V49" i="68"/>
  <c r="R49" i="68"/>
  <c r="T49" i="68"/>
  <c r="AB49" i="68"/>
  <c r="Y49" i="68"/>
  <c r="S72" i="74"/>
  <c r="P72" i="74"/>
  <c r="N72" i="74"/>
  <c r="AH50" i="68"/>
  <c r="AE50" i="68"/>
  <c r="R50" i="68"/>
  <c r="V50" i="68"/>
  <c r="T50" i="68"/>
  <c r="AB50" i="68"/>
  <c r="Y50" i="68"/>
  <c r="S56" i="71"/>
  <c r="N56" i="71"/>
  <c r="P56" i="71"/>
  <c r="AH45" i="66"/>
  <c r="Y45" i="66"/>
  <c r="AE45" i="66"/>
  <c r="T45" i="66"/>
  <c r="V45" i="66"/>
  <c r="AB45" i="66"/>
  <c r="R45" i="66"/>
  <c r="S46" i="71"/>
  <c r="X46" i="71"/>
  <c r="N46" i="71"/>
  <c r="Q46" i="71"/>
  <c r="U46" i="71"/>
  <c r="R58" i="65"/>
  <c r="Y58" i="65"/>
  <c r="AB58" i="65"/>
  <c r="AE58" i="65"/>
  <c r="T58" i="65"/>
  <c r="AH58" i="65"/>
  <c r="V58" i="65"/>
  <c r="AB61" i="69"/>
  <c r="AH61" i="69"/>
  <c r="R61" i="69"/>
  <c r="T61" i="69"/>
  <c r="AE61" i="69"/>
  <c r="Y61" i="69"/>
  <c r="V61" i="69"/>
  <c r="AH60" i="66"/>
  <c r="R60" i="66"/>
  <c r="T60" i="66"/>
  <c r="Y60" i="66"/>
  <c r="AB60" i="66"/>
  <c r="V60" i="66"/>
  <c r="AE60" i="66"/>
  <c r="Y56" i="65"/>
  <c r="AE56" i="65"/>
  <c r="R56" i="65"/>
  <c r="T56" i="65"/>
  <c r="AB56" i="65"/>
  <c r="AH56" i="65"/>
  <c r="V56" i="65"/>
  <c r="AH52" i="66"/>
  <c r="V52" i="66"/>
  <c r="R52" i="66"/>
  <c r="T52" i="66"/>
  <c r="Y52" i="66"/>
  <c r="AE52" i="66"/>
  <c r="AB52" i="66"/>
  <c r="P77" i="71"/>
  <c r="S77" i="71"/>
  <c r="N77" i="71"/>
  <c r="AB47" i="66"/>
  <c r="AH47" i="66"/>
  <c r="AE47" i="66"/>
  <c r="R47" i="66"/>
  <c r="V47" i="66"/>
  <c r="T47" i="66"/>
  <c r="Y47" i="66"/>
  <c r="AE50" i="69"/>
  <c r="Y50" i="69"/>
  <c r="R50" i="69"/>
  <c r="T50" i="69"/>
  <c r="V50" i="69"/>
  <c r="AH50" i="69"/>
  <c r="AB50" i="69"/>
  <c r="S52" i="72"/>
  <c r="N52" i="72"/>
  <c r="P52" i="72"/>
  <c r="S74" i="74"/>
  <c r="N74" i="74"/>
  <c r="P74" i="74"/>
  <c r="AB55" i="67"/>
  <c r="T55" i="67"/>
  <c r="R55" i="67"/>
  <c r="Y55" i="67"/>
  <c r="V55" i="67"/>
  <c r="AE55" i="67"/>
  <c r="AH55" i="67"/>
  <c r="V49" i="66"/>
  <c r="AH49" i="66"/>
  <c r="R49" i="66"/>
  <c r="Y49" i="66"/>
  <c r="AE49" i="66"/>
  <c r="T49" i="66"/>
  <c r="AB49" i="66"/>
  <c r="V53" i="65"/>
  <c r="AE53" i="65"/>
  <c r="R53" i="65"/>
  <c r="Y53" i="65"/>
  <c r="T53" i="65"/>
  <c r="AB53" i="65"/>
  <c r="AH53" i="65"/>
  <c r="AH47" i="68"/>
  <c r="Y47" i="68"/>
  <c r="V47" i="68"/>
  <c r="AB47" i="68"/>
  <c r="R47" i="68"/>
  <c r="AE47" i="68"/>
  <c r="T47" i="68"/>
  <c r="V54" i="67"/>
  <c r="AB54" i="67"/>
  <c r="AE54" i="67"/>
  <c r="Y54" i="67"/>
  <c r="AH54" i="67"/>
  <c r="R54" i="67"/>
  <c r="T54" i="67"/>
  <c r="S53" i="72"/>
  <c r="P53" i="72"/>
  <c r="N53" i="72"/>
  <c r="V46" i="67"/>
  <c r="AB46" i="67"/>
  <c r="AE46" i="67"/>
  <c r="R46" i="67"/>
  <c r="T46" i="67"/>
  <c r="AH46" i="67"/>
  <c r="Y46" i="67"/>
  <c r="N54" i="72"/>
  <c r="S54" i="72"/>
  <c r="P54" i="72"/>
  <c r="R55" i="65"/>
  <c r="AE55" i="65"/>
  <c r="AH55" i="65"/>
  <c r="T55" i="65"/>
  <c r="AB55" i="65"/>
  <c r="Y55" i="65"/>
  <c r="V55" i="65"/>
  <c r="S54" i="63"/>
  <c r="N54" i="63"/>
  <c r="P54" i="63"/>
  <c r="S58" i="72"/>
  <c r="N58" i="72"/>
  <c r="P58" i="72"/>
  <c r="AH52" i="68"/>
  <c r="V52" i="68"/>
  <c r="T52" i="68"/>
  <c r="Y52" i="68"/>
  <c r="R52" i="68"/>
  <c r="AE52" i="68"/>
  <c r="AB52" i="68"/>
  <c r="S72" i="71"/>
  <c r="N72" i="71"/>
  <c r="P72" i="71"/>
  <c r="AH61" i="66"/>
  <c r="AE61" i="66"/>
  <c r="R61" i="66"/>
  <c r="V61" i="66"/>
  <c r="Y61" i="66"/>
  <c r="T61" i="66"/>
  <c r="AB61" i="66"/>
  <c r="U48" i="72"/>
  <c r="S48" i="72"/>
  <c r="Q48" i="72"/>
  <c r="X48" i="72"/>
  <c r="N48" i="72"/>
  <c r="AH57" i="66"/>
  <c r="R57" i="66"/>
  <c r="V57" i="66"/>
  <c r="AB57" i="66"/>
  <c r="Y57" i="66"/>
  <c r="AE57" i="66"/>
  <c r="T57" i="66"/>
  <c r="R57" i="65"/>
  <c r="AB57" i="65"/>
  <c r="V57" i="65"/>
  <c r="AE57" i="65"/>
  <c r="T57" i="65"/>
  <c r="Y57" i="65"/>
  <c r="AH57" i="65"/>
  <c r="Y56" i="67"/>
  <c r="AE56" i="67"/>
  <c r="AH56" i="67"/>
  <c r="T56" i="67"/>
  <c r="V56" i="67"/>
  <c r="AB56" i="67"/>
  <c r="R56" i="67"/>
  <c r="S59" i="72"/>
  <c r="N59" i="72"/>
  <c r="P59" i="72"/>
  <c r="AH60" i="67"/>
  <c r="T60" i="67"/>
  <c r="AB60" i="67"/>
  <c r="V60" i="67"/>
  <c r="Y60" i="67"/>
  <c r="AE60" i="67"/>
  <c r="R60" i="67"/>
  <c r="S59" i="71"/>
  <c r="P59" i="71"/>
  <c r="N59" i="71"/>
  <c r="N75" i="73"/>
  <c r="S75" i="73"/>
  <c r="P75" i="73"/>
  <c r="S55" i="74"/>
  <c r="P55" i="74"/>
  <c r="N55" i="74"/>
  <c r="AH59" i="69"/>
  <c r="T59" i="69"/>
  <c r="V59" i="69"/>
  <c r="R59" i="69"/>
  <c r="Y59" i="69"/>
  <c r="AE59" i="69"/>
  <c r="AB59" i="69"/>
  <c r="U48" i="71"/>
  <c r="N48" i="71"/>
  <c r="S48" i="71"/>
  <c r="Q48" i="71"/>
  <c r="X48" i="71"/>
  <c r="Q48" i="74"/>
  <c r="U48" i="74"/>
  <c r="X48" i="74"/>
  <c r="N48" i="74"/>
  <c r="S48" i="74"/>
  <c r="AH49" i="67"/>
  <c r="AE49" i="67"/>
  <c r="AB49" i="67"/>
  <c r="R49" i="67"/>
  <c r="T49" i="67"/>
  <c r="V49" i="67"/>
  <c r="Y49" i="67"/>
  <c r="AE44" i="69"/>
  <c r="AB44" i="69"/>
  <c r="AH44" i="69"/>
  <c r="Y44" i="69"/>
  <c r="R44" i="69"/>
  <c r="T44" i="69"/>
  <c r="V44" i="69"/>
  <c r="AH61" i="68"/>
  <c r="R61" i="68"/>
  <c r="T61" i="68"/>
  <c r="V61" i="68"/>
  <c r="Y61" i="68"/>
  <c r="AE61" i="68"/>
  <c r="AB61" i="68"/>
  <c r="S74" i="72"/>
  <c r="P74" i="72"/>
  <c r="N74" i="72"/>
  <c r="AB52" i="65"/>
  <c r="AE52" i="65"/>
  <c r="V52" i="65"/>
  <c r="AH52" i="65"/>
  <c r="T52" i="65"/>
  <c r="R52" i="65"/>
  <c r="Y52" i="65"/>
  <c r="AH56" i="69"/>
  <c r="Y56" i="69"/>
  <c r="V56" i="69"/>
  <c r="AB56" i="69"/>
  <c r="R56" i="69"/>
  <c r="AE56" i="69"/>
  <c r="T56" i="69"/>
  <c r="X47" i="72"/>
  <c r="S47" i="72"/>
  <c r="N47" i="72"/>
  <c r="Q47" i="72"/>
  <c r="U47" i="72"/>
  <c r="AE52" i="69"/>
  <c r="AB52" i="69"/>
  <c r="R52" i="69"/>
  <c r="V52" i="69"/>
  <c r="Y52" i="69"/>
  <c r="T52" i="69"/>
  <c r="AH52" i="69"/>
  <c r="AE54" i="68"/>
  <c r="AH54" i="68"/>
  <c r="V54" i="68"/>
  <c r="T54" i="68"/>
  <c r="Y54" i="68"/>
  <c r="R54" i="68"/>
  <c r="AB54" i="68"/>
  <c r="AH53" i="68"/>
  <c r="Y53" i="68"/>
  <c r="R53" i="68"/>
  <c r="V53" i="68"/>
  <c r="T53" i="68"/>
  <c r="AB53" i="68"/>
  <c r="AE53" i="68"/>
  <c r="Y59" i="65"/>
  <c r="AH59" i="65"/>
  <c r="AE59" i="65"/>
  <c r="AB59" i="65"/>
  <c r="R59" i="65"/>
  <c r="V59" i="65"/>
  <c r="T59" i="65"/>
  <c r="AH53" i="67"/>
  <c r="AB53" i="67"/>
  <c r="AE53" i="67"/>
  <c r="Y53" i="67"/>
  <c r="T53" i="67"/>
  <c r="R53" i="67"/>
  <c r="V53" i="67"/>
  <c r="N73" i="71"/>
  <c r="S73" i="71"/>
  <c r="P73" i="71"/>
  <c r="AH51" i="69"/>
  <c r="V51" i="69"/>
  <c r="AE51" i="69"/>
  <c r="AB51" i="69"/>
  <c r="R51" i="69"/>
  <c r="T51" i="69"/>
  <c r="Y51" i="69"/>
  <c r="AH59" i="67"/>
  <c r="R59" i="67"/>
  <c r="V59" i="67"/>
  <c r="Y59" i="67"/>
  <c r="AB59" i="67"/>
  <c r="AE59" i="67"/>
  <c r="T59" i="67"/>
  <c r="AH48" i="69"/>
  <c r="AE48" i="69"/>
  <c r="V48" i="69"/>
  <c r="Y48" i="69"/>
  <c r="AB48" i="69"/>
  <c r="R48" i="69"/>
  <c r="T48" i="69"/>
  <c r="AH51" i="67"/>
  <c r="R51" i="67"/>
  <c r="V51" i="67"/>
  <c r="AE51" i="67"/>
  <c r="AB51" i="67"/>
  <c r="Y51" i="67"/>
  <c r="T51" i="67"/>
  <c r="Y56" i="68"/>
  <c r="T56" i="68"/>
  <c r="AH56" i="68"/>
  <c r="AE56" i="68"/>
  <c r="R56" i="68"/>
  <c r="AB56" i="68"/>
  <c r="V56" i="68"/>
  <c r="AH53" i="66"/>
  <c r="V53" i="66"/>
  <c r="Y53" i="66"/>
  <c r="T53" i="66"/>
  <c r="AB53" i="66"/>
  <c r="R53" i="66"/>
  <c r="AE53" i="66"/>
  <c r="S79" i="71"/>
  <c r="N79" i="71"/>
  <c r="P79" i="71"/>
  <c r="N56" i="72"/>
  <c r="S56" i="72"/>
  <c r="P56" i="72"/>
  <c r="N58" i="71"/>
  <c r="P58" i="71"/>
  <c r="S58" i="71"/>
  <c r="U49" i="73"/>
  <c r="N49" i="73"/>
  <c r="X49" i="73"/>
  <c r="S49" i="73"/>
  <c r="Q49" i="73"/>
  <c r="AH59" i="66"/>
  <c r="T59" i="66"/>
  <c r="AB59" i="66"/>
  <c r="AE59" i="66"/>
  <c r="R59" i="66"/>
  <c r="Y59" i="66"/>
  <c r="V59" i="66"/>
  <c r="N73" i="72"/>
  <c r="S73" i="72"/>
  <c r="P73" i="72"/>
  <c r="S58" i="74"/>
  <c r="N58" i="74"/>
  <c r="P58" i="74"/>
  <c r="S46" i="72"/>
  <c r="Q46" i="72"/>
  <c r="U46" i="72"/>
  <c r="N46" i="72"/>
  <c r="X46" i="72"/>
  <c r="AH49" i="69"/>
  <c r="V49" i="69"/>
  <c r="Y49" i="69"/>
  <c r="AE49" i="69"/>
  <c r="T49" i="69"/>
  <c r="R49" i="69"/>
  <c r="AB49" i="69"/>
  <c r="Y60" i="65"/>
  <c r="AE60" i="65"/>
  <c r="V60" i="65"/>
  <c r="AH60" i="65"/>
  <c r="AB60" i="65"/>
  <c r="T60" i="65"/>
  <c r="R60" i="65"/>
  <c r="AH57" i="69"/>
  <c r="R57" i="69"/>
  <c r="AB57" i="69"/>
  <c r="AE57" i="69"/>
  <c r="T57" i="69"/>
  <c r="V57" i="69"/>
  <c r="Y57" i="69"/>
  <c r="AH55" i="69"/>
  <c r="T55" i="69"/>
  <c r="AB55" i="69"/>
  <c r="AE55" i="69"/>
  <c r="R55" i="69"/>
  <c r="Y55" i="69"/>
  <c r="V55" i="69"/>
  <c r="AH55" i="66"/>
  <c r="Y55" i="66"/>
  <c r="AE55" i="66"/>
  <c r="AB55" i="66"/>
  <c r="V55" i="66"/>
  <c r="R55" i="66"/>
  <c r="T55" i="66"/>
  <c r="AB53" i="69"/>
  <c r="Y53" i="69"/>
  <c r="T53" i="69"/>
  <c r="V53" i="69"/>
  <c r="R53" i="69"/>
  <c r="AH53" i="69"/>
  <c r="AE53" i="69"/>
  <c r="AE54" i="65"/>
  <c r="V54" i="65"/>
  <c r="R54" i="65"/>
  <c r="T54" i="65"/>
  <c r="AH54" i="65"/>
  <c r="AB54" i="65"/>
  <c r="Y54" i="65"/>
  <c r="AE54" i="66"/>
  <c r="V54" i="66"/>
  <c r="R54" i="66"/>
  <c r="Y54" i="66"/>
  <c r="AH54" i="66"/>
  <c r="T54" i="66"/>
  <c r="AB54" i="66"/>
  <c r="X47" i="71"/>
  <c r="S47" i="71"/>
  <c r="Q47" i="71"/>
  <c r="U47" i="71"/>
  <c r="N47" i="71"/>
  <c r="N45" i="72"/>
  <c r="S45" i="72"/>
  <c r="U45" i="72"/>
  <c r="Q45" i="72"/>
  <c r="X45" i="72"/>
  <c r="AH59" i="68"/>
  <c r="R59" i="68"/>
  <c r="T59" i="68"/>
  <c r="Y59" i="68"/>
  <c r="AE59" i="68"/>
  <c r="V59" i="68"/>
  <c r="AB59" i="68"/>
  <c r="S54" i="71"/>
  <c r="P54" i="71"/>
  <c r="N54" i="71"/>
  <c r="Y48" i="67"/>
  <c r="AH48" i="67"/>
  <c r="AE48" i="67"/>
  <c r="R48" i="67"/>
  <c r="AB48" i="67"/>
  <c r="T48" i="67"/>
  <c r="V48" i="67"/>
  <c r="AH57" i="67"/>
  <c r="T57" i="67"/>
  <c r="AB57" i="67"/>
  <c r="R57" i="67"/>
  <c r="AE57" i="67"/>
  <c r="V57" i="67"/>
  <c r="Y57" i="67"/>
  <c r="Q48" i="73"/>
  <c r="U48" i="73"/>
  <c r="S48" i="73"/>
  <c r="N48" i="73"/>
  <c r="X48" i="73"/>
  <c r="AH60" i="68"/>
  <c r="Y60" i="68"/>
  <c r="V60" i="68"/>
  <c r="T60" i="68"/>
  <c r="AB60" i="68"/>
  <c r="R60" i="68"/>
  <c r="AE60" i="68"/>
  <c r="S77" i="72"/>
  <c r="N77" i="72"/>
  <c r="P77" i="72"/>
  <c r="AH45" i="68"/>
  <c r="AB45" i="68"/>
  <c r="T45" i="68"/>
  <c r="AE45" i="68"/>
  <c r="R45" i="68"/>
  <c r="Y45" i="68"/>
  <c r="V45" i="68"/>
  <c r="S73" i="74"/>
  <c r="P73" i="74"/>
  <c r="N73" i="74"/>
  <c r="S54" i="62"/>
  <c r="P54" i="62"/>
  <c r="N54" i="62"/>
  <c r="S56" i="62"/>
  <c r="P56" i="62"/>
  <c r="N56" i="62"/>
  <c r="P57" i="63"/>
  <c r="N57" i="63"/>
  <c r="S57" i="63"/>
  <c r="P55" i="62"/>
  <c r="N55" i="62"/>
  <c r="S55" i="62"/>
  <c r="S56" i="63"/>
  <c r="P56" i="63"/>
  <c r="N56" i="63"/>
  <c r="Q45" i="61"/>
  <c r="N45" i="61"/>
  <c r="N64" i="59"/>
  <c r="S45" i="61"/>
  <c r="P64" i="59"/>
  <c r="U45" i="61"/>
  <c r="S47" i="62"/>
  <c r="N47" i="62"/>
  <c r="Q47" i="62"/>
  <c r="U47" i="62"/>
  <c r="X47" i="62"/>
  <c r="Q48" i="64"/>
  <c r="S48" i="64"/>
  <c r="U48" i="64"/>
  <c r="N48" i="64"/>
  <c r="X48" i="64"/>
  <c r="U49" i="62"/>
  <c r="N49" i="62"/>
  <c r="X49" i="62"/>
  <c r="S49" i="62"/>
  <c r="Q49" i="62"/>
  <c r="S77" i="62"/>
  <c r="P77" i="62"/>
  <c r="N77" i="62"/>
  <c r="X46" i="64"/>
  <c r="S46" i="64"/>
  <c r="Q46" i="64"/>
  <c r="U46" i="64"/>
  <c r="N46" i="64"/>
  <c r="S77" i="63"/>
  <c r="N77" i="63"/>
  <c r="P77" i="63"/>
  <c r="N75" i="63"/>
  <c r="S75" i="63"/>
  <c r="P75" i="63"/>
  <c r="N74" i="64"/>
  <c r="P74" i="64"/>
  <c r="S74" i="64"/>
  <c r="P58" i="62"/>
  <c r="S58" i="62"/>
  <c r="N58" i="62"/>
  <c r="P79" i="63"/>
  <c r="S79" i="63"/>
  <c r="N79" i="63"/>
  <c r="P74" i="63"/>
  <c r="S74" i="63"/>
  <c r="N74" i="63"/>
  <c r="S74" i="62"/>
  <c r="N74" i="62"/>
  <c r="P74" i="62"/>
  <c r="U47" i="64"/>
  <c r="X47" i="64"/>
  <c r="N47" i="64"/>
  <c r="Q47" i="64"/>
  <c r="S47" i="64"/>
  <c r="P76" i="63"/>
  <c r="N76" i="63"/>
  <c r="S76" i="63"/>
  <c r="S58" i="63"/>
  <c r="P58" i="63"/>
  <c r="N58" i="63"/>
  <c r="U45" i="62"/>
  <c r="X45" i="62"/>
  <c r="Q45" i="62"/>
  <c r="S45" i="62"/>
  <c r="N45" i="62"/>
  <c r="S79" i="62"/>
  <c r="P79" i="62"/>
  <c r="N79" i="62"/>
  <c r="N46" i="63"/>
  <c r="X46" i="63"/>
  <c r="S46" i="63"/>
  <c r="Q46" i="63"/>
  <c r="U46" i="63"/>
  <c r="S75" i="64"/>
  <c r="N75" i="64"/>
  <c r="P75" i="64"/>
  <c r="N73" i="63"/>
  <c r="P73" i="63"/>
  <c r="S73" i="63"/>
  <c r="S59" i="62"/>
  <c r="P59" i="62"/>
  <c r="N59" i="62"/>
  <c r="S59" i="63"/>
  <c r="N59" i="63"/>
  <c r="P59" i="63"/>
  <c r="P76" i="62"/>
  <c r="S76" i="62"/>
  <c r="N76" i="62"/>
  <c r="S75" i="62"/>
  <c r="P75" i="62"/>
  <c r="N75" i="62"/>
  <c r="X46" i="62"/>
  <c r="N46" i="62"/>
  <c r="U46" i="62"/>
  <c r="Q46" i="62"/>
  <c r="S46" i="62"/>
  <c r="S58" i="64"/>
  <c r="P58" i="64"/>
  <c r="N58" i="64"/>
  <c r="S72" i="63"/>
  <c r="P72" i="63"/>
  <c r="N72" i="63"/>
  <c r="U49" i="64"/>
  <c r="Q49" i="64"/>
  <c r="X49" i="64"/>
  <c r="N49" i="64"/>
  <c r="S49" i="64"/>
  <c r="S79" i="64"/>
  <c r="N79" i="64"/>
  <c r="P79" i="64"/>
  <c r="U45" i="63"/>
  <c r="Q45" i="63"/>
  <c r="X45" i="63"/>
  <c r="S45" i="63"/>
  <c r="N45" i="63"/>
  <c r="Q48" i="62"/>
  <c r="N48" i="62"/>
  <c r="U48" i="62"/>
  <c r="S48" i="62"/>
  <c r="X48" i="62"/>
  <c r="U49" i="63"/>
  <c r="N49" i="63"/>
  <c r="S49" i="63"/>
  <c r="X49" i="63"/>
  <c r="Q49" i="63"/>
  <c r="N72" i="62"/>
  <c r="S72" i="62"/>
  <c r="P72" i="62"/>
  <c r="S59" i="64"/>
  <c r="N59" i="64"/>
  <c r="P59" i="64"/>
  <c r="S72" i="64"/>
  <c r="N72" i="64"/>
  <c r="P72" i="64"/>
  <c r="N47" i="63"/>
  <c r="S47" i="63"/>
  <c r="U47" i="63"/>
  <c r="X47" i="63"/>
  <c r="Q47" i="63"/>
  <c r="U45" i="64"/>
  <c r="N45" i="64"/>
  <c r="S45" i="64"/>
  <c r="X45" i="64"/>
  <c r="Q45" i="64"/>
  <c r="N73" i="64"/>
  <c r="P73" i="64"/>
  <c r="S73" i="64"/>
  <c r="P76" i="64"/>
  <c r="S76" i="64"/>
  <c r="N76" i="64"/>
  <c r="N55" i="64"/>
  <c r="P55" i="64"/>
  <c r="S55" i="64"/>
  <c r="N73" i="62"/>
  <c r="P73" i="62"/>
  <c r="S73" i="62"/>
  <c r="Q48" i="63"/>
  <c r="X48" i="63"/>
  <c r="N48" i="63"/>
  <c r="U48" i="63"/>
  <c r="S48" i="63"/>
  <c r="S54" i="64"/>
  <c r="N54" i="64"/>
  <c r="P54" i="64"/>
  <c r="S77" i="64"/>
  <c r="P77" i="64"/>
  <c r="N77" i="64"/>
  <c r="Q57" i="59"/>
  <c r="N57" i="59"/>
  <c r="S57" i="59"/>
  <c r="S65" i="59"/>
  <c r="AE40" i="60"/>
  <c r="X58" i="59"/>
  <c r="N58" i="59"/>
  <c r="U58" i="59"/>
  <c r="Q58" i="59"/>
  <c r="N65" i="59"/>
  <c r="N56" i="59"/>
  <c r="X56" i="59"/>
  <c r="S56" i="59"/>
  <c r="U56" i="59"/>
  <c r="S66" i="59"/>
  <c r="N63" i="59"/>
  <c r="S63" i="59"/>
  <c r="N66" i="59"/>
  <c r="X57" i="59"/>
  <c r="N59" i="59"/>
  <c r="X59" i="59"/>
  <c r="U59" i="59"/>
  <c r="S59" i="59"/>
  <c r="P77" i="61"/>
  <c r="S77" i="61"/>
  <c r="N77" i="61"/>
  <c r="S76" i="61"/>
  <c r="P76" i="61"/>
  <c r="N76" i="61"/>
  <c r="P75" i="61"/>
  <c r="N75" i="61"/>
  <c r="S75" i="61"/>
  <c r="P59" i="61"/>
  <c r="S59" i="61"/>
  <c r="N59" i="61"/>
  <c r="S47" i="61"/>
  <c r="U47" i="61"/>
  <c r="Q47" i="61"/>
  <c r="N47" i="61"/>
  <c r="X47" i="61"/>
  <c r="S55" i="61"/>
  <c r="N55" i="61"/>
  <c r="P55" i="61"/>
  <c r="Q46" i="61"/>
  <c r="N46" i="61"/>
  <c r="X46" i="61"/>
  <c r="S46" i="61"/>
  <c r="U46" i="61"/>
  <c r="U48" i="61"/>
  <c r="N48" i="61"/>
  <c r="S48" i="61"/>
  <c r="Q48" i="61"/>
  <c r="X48" i="61"/>
  <c r="P73" i="61"/>
  <c r="N73" i="61"/>
  <c r="S73" i="61"/>
  <c r="N79" i="61"/>
  <c r="P79" i="61"/>
  <c r="S79" i="61"/>
  <c r="S72" i="61"/>
  <c r="N72" i="61"/>
  <c r="P72" i="61"/>
  <c r="N74" i="61"/>
  <c r="S74" i="61"/>
  <c r="P74" i="61"/>
  <c r="N58" i="61"/>
  <c r="P58" i="61"/>
  <c r="S58" i="61"/>
  <c r="S49" i="61"/>
  <c r="N49" i="61"/>
  <c r="Q49" i="61"/>
  <c r="X49" i="61"/>
  <c r="U49" i="61"/>
  <c r="AB40" i="60"/>
  <c r="AH40" i="60"/>
  <c r="R40" i="60"/>
  <c r="V40" i="60"/>
  <c r="T40" i="60"/>
  <c r="AE37" i="60"/>
  <c r="AH37" i="60"/>
  <c r="V37" i="60"/>
  <c r="Y37" i="60"/>
  <c r="AB37" i="60"/>
  <c r="T37" i="60"/>
  <c r="V75" i="60"/>
  <c r="S88" i="59"/>
  <c r="AB75" i="60"/>
  <c r="T68" i="60"/>
  <c r="T75" i="60"/>
  <c r="P88" i="59"/>
  <c r="AH75" i="60"/>
  <c r="R75" i="60"/>
  <c r="AE75" i="60"/>
  <c r="AB68" i="60"/>
  <c r="AE68" i="60"/>
  <c r="V68" i="60"/>
  <c r="Y68" i="60"/>
  <c r="T73" i="60"/>
  <c r="R68" i="60"/>
  <c r="AB30" i="60"/>
  <c r="N83" i="59"/>
  <c r="T61" i="60"/>
  <c r="AH61" i="60"/>
  <c r="AE32" i="60"/>
  <c r="AH32" i="60"/>
  <c r="R61" i="60"/>
  <c r="R32" i="60"/>
  <c r="AE30" i="60"/>
  <c r="Y42" i="60"/>
  <c r="Y31" i="60"/>
  <c r="AH71" i="60"/>
  <c r="AH31" i="60"/>
  <c r="AB70" i="60"/>
  <c r="AB71" i="60"/>
  <c r="AH70" i="60"/>
  <c r="N70" i="59"/>
  <c r="R70" i="60"/>
  <c r="T70" i="60"/>
  <c r="V70" i="60"/>
  <c r="AE70" i="60"/>
  <c r="AB66" i="60"/>
  <c r="P70" i="59"/>
  <c r="AE62" i="60"/>
  <c r="R42" i="60"/>
  <c r="T31" i="60"/>
  <c r="AB69" i="60"/>
  <c r="AE31" i="60"/>
  <c r="R31" i="60"/>
  <c r="AE34" i="60"/>
  <c r="R38" i="60"/>
  <c r="AB31" i="60"/>
  <c r="V46" i="60"/>
  <c r="AB44" i="60"/>
  <c r="V63" i="60"/>
  <c r="V72" i="60"/>
  <c r="AH44" i="60"/>
  <c r="Y39" i="60"/>
  <c r="T69" i="60"/>
  <c r="AH46" i="60"/>
  <c r="AB38" i="60"/>
  <c r="Y38" i="60"/>
  <c r="Y44" i="60"/>
  <c r="Y34" i="60"/>
  <c r="AE69" i="60"/>
  <c r="T46" i="60"/>
  <c r="T38" i="60"/>
  <c r="AB64" i="60"/>
  <c r="R64" i="60"/>
  <c r="V64" i="60"/>
  <c r="T34" i="60"/>
  <c r="AH69" i="60"/>
  <c r="AB65" i="60"/>
  <c r="AE46" i="60"/>
  <c r="AE38" i="60"/>
  <c r="AE64" i="60"/>
  <c r="Y64" i="60"/>
  <c r="T64" i="60"/>
  <c r="V41" i="60"/>
  <c r="AE42" i="60"/>
  <c r="R65" i="60"/>
  <c r="AE72" i="60"/>
  <c r="R72" i="60"/>
  <c r="R39" i="60"/>
  <c r="T72" i="60"/>
  <c r="T28" i="60"/>
  <c r="P86" i="59"/>
  <c r="AB42" i="60"/>
  <c r="R67" i="60"/>
  <c r="AB47" i="60"/>
  <c r="T65" i="60"/>
  <c r="AB39" i="60"/>
  <c r="R46" i="60"/>
  <c r="AH28" i="60"/>
  <c r="AB28" i="60"/>
  <c r="AE28" i="60"/>
  <c r="AE74" i="60"/>
  <c r="V38" i="60"/>
  <c r="V28" i="60"/>
  <c r="AH65" i="60"/>
  <c r="R47" i="60"/>
  <c r="AB46" i="60"/>
  <c r="AB45" i="60"/>
  <c r="R28" i="60"/>
  <c r="AB72" i="60"/>
  <c r="Y72" i="60"/>
  <c r="R45" i="60"/>
  <c r="V29" i="60"/>
  <c r="AB74" i="60"/>
  <c r="AE35" i="60"/>
  <c r="AB36" i="60"/>
  <c r="AB33" i="60"/>
  <c r="V45" i="60"/>
  <c r="AH67" i="60"/>
  <c r="AE66" i="60"/>
  <c r="AH47" i="60"/>
  <c r="T32" i="60"/>
  <c r="Y35" i="60"/>
  <c r="T42" i="60"/>
  <c r="AB32" i="60"/>
  <c r="Y43" i="60"/>
  <c r="AE33" i="60"/>
  <c r="S83" i="59"/>
  <c r="N84" i="59"/>
  <c r="S84" i="59"/>
  <c r="P84" i="59"/>
  <c r="Y36" i="60"/>
  <c r="T36" i="60"/>
  <c r="AH36" i="60"/>
  <c r="S85" i="59"/>
  <c r="P85" i="59"/>
  <c r="N85" i="59"/>
  <c r="Y63" i="60"/>
  <c r="R63" i="60"/>
  <c r="AE63" i="60"/>
  <c r="T63" i="60"/>
  <c r="AH29" i="60"/>
  <c r="AE29" i="60"/>
  <c r="R29" i="60"/>
  <c r="AB29" i="60"/>
  <c r="AH62" i="60"/>
  <c r="V62" i="60"/>
  <c r="Y73" i="60"/>
  <c r="V73" i="60"/>
  <c r="V66" i="60"/>
  <c r="T66" i="60"/>
  <c r="V67" i="60"/>
  <c r="Y74" i="60"/>
  <c r="Y66" i="60"/>
  <c r="Y62" i="60"/>
  <c r="V43" i="60"/>
  <c r="AE36" i="60"/>
  <c r="AH73" i="60"/>
  <c r="AE73" i="60"/>
  <c r="AE47" i="60"/>
  <c r="AH43" i="60"/>
  <c r="R35" i="60"/>
  <c r="R43" i="60"/>
  <c r="T41" i="60"/>
  <c r="R33" i="60"/>
  <c r="AE67" i="60"/>
  <c r="T62" i="60"/>
  <c r="Y33" i="60"/>
  <c r="N69" i="59"/>
  <c r="S69" i="59"/>
  <c r="AH30" i="60"/>
  <c r="V30" i="60"/>
  <c r="R30" i="60"/>
  <c r="V61" i="60"/>
  <c r="Y61" i="60"/>
  <c r="N86" i="59"/>
  <c r="V33" i="60"/>
  <c r="AH63" i="60"/>
  <c r="R74" i="60"/>
  <c r="R66" i="60"/>
  <c r="R62" i="60"/>
  <c r="AH42" i="60"/>
  <c r="R36" i="60"/>
  <c r="R73" i="60"/>
  <c r="AB61" i="60"/>
  <c r="T43" i="60"/>
  <c r="AB35" i="60"/>
  <c r="Y30" i="60"/>
  <c r="AE43" i="60"/>
  <c r="V32" i="60"/>
  <c r="T29" i="60"/>
  <c r="Y45" i="60"/>
  <c r="AB67" i="60"/>
  <c r="T67" i="60"/>
  <c r="T33" i="60"/>
  <c r="V39" i="60"/>
  <c r="AH39" i="60"/>
  <c r="T39" i="60"/>
  <c r="Y65" i="60"/>
  <c r="V65" i="60"/>
  <c r="T44" i="60"/>
  <c r="R44" i="60"/>
  <c r="AE44" i="60"/>
  <c r="V69" i="60"/>
  <c r="Y69" i="60"/>
  <c r="P87" i="59"/>
  <c r="S87" i="59"/>
  <c r="V34" i="60"/>
  <c r="R34" i="60"/>
  <c r="AH34" i="60"/>
  <c r="U60" i="59"/>
  <c r="S60" i="59"/>
  <c r="Q60" i="59"/>
  <c r="N60" i="59"/>
  <c r="Y71" i="60"/>
  <c r="AE71" i="60"/>
  <c r="T71" i="60"/>
  <c r="R71" i="60"/>
  <c r="AH45" i="60"/>
  <c r="T45" i="60"/>
  <c r="V74" i="60"/>
  <c r="T74" i="60"/>
  <c r="T35" i="60"/>
  <c r="V35" i="60"/>
  <c r="V47" i="60"/>
  <c r="T47" i="60"/>
  <c r="N90" i="59"/>
  <c r="S90" i="59"/>
  <c r="AH41" i="60"/>
  <c r="AE41" i="60"/>
  <c r="AB41" i="60"/>
  <c r="R41" i="60"/>
  <c r="N28" i="52" l="1"/>
  <c r="N27" i="52"/>
  <c r="N26" i="52"/>
  <c r="N25" i="52"/>
  <c r="N24" i="52"/>
  <c r="Q2" i="52"/>
  <c r="N36" i="51" l="1"/>
  <c r="N35" i="51"/>
  <c r="N34" i="51"/>
  <c r="N33" i="51"/>
  <c r="Q2" i="51"/>
  <c r="N68" i="50" l="1"/>
  <c r="N67" i="50"/>
  <c r="N66" i="50"/>
  <c r="N65" i="50"/>
  <c r="N64" i="50"/>
  <c r="N63" i="50"/>
  <c r="N62" i="50"/>
  <c r="N61" i="50"/>
  <c r="N60" i="50"/>
  <c r="N59" i="50"/>
  <c r="N58" i="50"/>
  <c r="N57" i="50"/>
  <c r="N56" i="50"/>
  <c r="N55" i="50"/>
  <c r="N54" i="50"/>
  <c r="Q2" i="50"/>
  <c r="Z74" i="49"/>
  <c r="Z73" i="49"/>
  <c r="Z72" i="49"/>
  <c r="Z71" i="49"/>
  <c r="Z70" i="49"/>
  <c r="Z69" i="49"/>
  <c r="Z68" i="49"/>
  <c r="Z67" i="49"/>
  <c r="Z66" i="49"/>
  <c r="Z65" i="49"/>
  <c r="Z63" i="49"/>
  <c r="Z62" i="49"/>
  <c r="Z61" i="49"/>
  <c r="Z60" i="49"/>
  <c r="Q2" i="49"/>
  <c r="K59" i="32" l="1"/>
  <c r="Q2" i="32"/>
  <c r="H28" i="52" l="1"/>
  <c r="H26" i="52"/>
  <c r="H24" i="52"/>
  <c r="H27" i="52"/>
  <c r="H25" i="52"/>
  <c r="H35" i="51"/>
  <c r="H33" i="51"/>
  <c r="N32" i="51"/>
  <c r="AG44" i="51"/>
  <c r="H36" i="51"/>
  <c r="H34" i="51"/>
  <c r="H32" i="51"/>
  <c r="N52" i="50"/>
  <c r="N50" i="50"/>
  <c r="H73" i="49"/>
  <c r="H71" i="49"/>
  <c r="H69" i="49"/>
  <c r="H67" i="49"/>
  <c r="H65" i="49"/>
  <c r="H63" i="49"/>
  <c r="H61" i="49"/>
  <c r="H56" i="49"/>
  <c r="H68" i="50"/>
  <c r="H62" i="50"/>
  <c r="H58" i="50"/>
  <c r="H56" i="50"/>
  <c r="H52" i="50"/>
  <c r="Z64" i="49"/>
  <c r="N53" i="50"/>
  <c r="N49" i="50"/>
  <c r="H62" i="49"/>
  <c r="H67" i="50"/>
  <c r="H65" i="50"/>
  <c r="H63" i="50"/>
  <c r="H61" i="50"/>
  <c r="H59" i="50"/>
  <c r="H57" i="50"/>
  <c r="H55" i="50"/>
  <c r="H53" i="50"/>
  <c r="H51" i="50"/>
  <c r="H49" i="50"/>
  <c r="H57" i="49"/>
  <c r="H53" i="49"/>
  <c r="H66" i="50"/>
  <c r="H64" i="50"/>
  <c r="H60" i="50"/>
  <c r="H54" i="50"/>
  <c r="H50" i="50"/>
  <c r="H55" i="49"/>
  <c r="N51" i="50"/>
  <c r="H74" i="49"/>
  <c r="H72" i="49"/>
  <c r="H70" i="49"/>
  <c r="H68" i="49"/>
  <c r="H66" i="49"/>
  <c r="H64" i="49"/>
  <c r="H60" i="49"/>
  <c r="H54" i="49"/>
  <c r="AG58" i="32"/>
  <c r="AG59" i="32"/>
  <c r="AG55" i="32"/>
  <c r="AG56" i="32"/>
  <c r="AG57" i="32"/>
  <c r="N66" i="49" l="1"/>
  <c r="S66" i="49"/>
  <c r="P66" i="49"/>
  <c r="S60" i="49"/>
  <c r="P60" i="49"/>
  <c r="N60" i="49"/>
  <c r="N70" i="49"/>
  <c r="S70" i="49"/>
  <c r="P70" i="49"/>
  <c r="X55" i="49"/>
  <c r="S55" i="49"/>
  <c r="N55" i="49"/>
  <c r="Q55" i="49"/>
  <c r="U55" i="49"/>
  <c r="AH64" i="50"/>
  <c r="Y64" i="50"/>
  <c r="T64" i="50"/>
  <c r="R64" i="50"/>
  <c r="V64" i="50"/>
  <c r="AB64" i="50"/>
  <c r="AE64" i="50"/>
  <c r="AE49" i="50"/>
  <c r="R49" i="50"/>
  <c r="V49" i="50"/>
  <c r="Y49" i="50"/>
  <c r="AB49" i="50"/>
  <c r="T49" i="50"/>
  <c r="AH49" i="50"/>
  <c r="AE57" i="50"/>
  <c r="V57" i="50"/>
  <c r="Y57" i="50"/>
  <c r="AH57" i="50"/>
  <c r="AB57" i="50"/>
  <c r="T57" i="50"/>
  <c r="R57" i="50"/>
  <c r="AE65" i="50"/>
  <c r="V65" i="50"/>
  <c r="Y65" i="50"/>
  <c r="AH65" i="50"/>
  <c r="R65" i="50"/>
  <c r="AB65" i="50"/>
  <c r="T65" i="50"/>
  <c r="AH58" i="50"/>
  <c r="AB58" i="50"/>
  <c r="AE58" i="50"/>
  <c r="T58" i="50"/>
  <c r="V58" i="50"/>
  <c r="Y58" i="50"/>
  <c r="R58" i="50"/>
  <c r="P61" i="49"/>
  <c r="N61" i="49"/>
  <c r="S61" i="49"/>
  <c r="P69" i="49"/>
  <c r="S69" i="49"/>
  <c r="N69" i="49"/>
  <c r="AE27" i="52"/>
  <c r="AH27" i="52"/>
  <c r="AB27" i="52"/>
  <c r="T27" i="52"/>
  <c r="R27" i="52"/>
  <c r="V27" i="52"/>
  <c r="Y27" i="52"/>
  <c r="X53" i="49"/>
  <c r="S53" i="49"/>
  <c r="U53" i="49"/>
  <c r="N53" i="49"/>
  <c r="Q53" i="49"/>
  <c r="S64" i="49"/>
  <c r="N64" i="49"/>
  <c r="P64" i="49"/>
  <c r="S72" i="49"/>
  <c r="N72" i="49"/>
  <c r="P72" i="49"/>
  <c r="AH50" i="50"/>
  <c r="T50" i="50"/>
  <c r="Y50" i="50"/>
  <c r="AE50" i="50"/>
  <c r="R50" i="50"/>
  <c r="V50" i="50"/>
  <c r="AB50" i="50"/>
  <c r="AH66" i="50"/>
  <c r="AB66" i="50"/>
  <c r="R66" i="50"/>
  <c r="T66" i="50"/>
  <c r="AE66" i="50"/>
  <c r="Y66" i="50"/>
  <c r="V66" i="50"/>
  <c r="Y51" i="50"/>
  <c r="R51" i="50"/>
  <c r="V51" i="50"/>
  <c r="AH51" i="50"/>
  <c r="AB51" i="50"/>
  <c r="AE51" i="50"/>
  <c r="T51" i="50"/>
  <c r="Y59" i="50"/>
  <c r="R59" i="50"/>
  <c r="T59" i="50"/>
  <c r="AB59" i="50"/>
  <c r="AE59" i="50"/>
  <c r="V59" i="50"/>
  <c r="AH59" i="50"/>
  <c r="Y67" i="50"/>
  <c r="V67" i="50"/>
  <c r="R67" i="50"/>
  <c r="AH67" i="50"/>
  <c r="AB67" i="50"/>
  <c r="AE67" i="50"/>
  <c r="T67" i="50"/>
  <c r="AH62" i="50"/>
  <c r="AE62" i="50"/>
  <c r="AB62" i="50"/>
  <c r="Y62" i="50"/>
  <c r="R62" i="50"/>
  <c r="V62" i="50"/>
  <c r="T62" i="50"/>
  <c r="N63" i="49"/>
  <c r="S63" i="49"/>
  <c r="P63" i="49"/>
  <c r="S71" i="49"/>
  <c r="N71" i="49"/>
  <c r="P71" i="49"/>
  <c r="AE32" i="51"/>
  <c r="AH32" i="51"/>
  <c r="R32" i="51"/>
  <c r="Y32" i="51"/>
  <c r="AB32" i="51"/>
  <c r="V32" i="51"/>
  <c r="T32" i="51"/>
  <c r="AB24" i="52"/>
  <c r="R24" i="52"/>
  <c r="AH24" i="52"/>
  <c r="Y24" i="52"/>
  <c r="AE24" i="52"/>
  <c r="V24" i="52"/>
  <c r="T24" i="52"/>
  <c r="S74" i="49"/>
  <c r="N74" i="49"/>
  <c r="P74" i="49"/>
  <c r="AH54" i="50"/>
  <c r="Y54" i="50"/>
  <c r="R54" i="50"/>
  <c r="AE54" i="50"/>
  <c r="V54" i="50"/>
  <c r="AB54" i="50"/>
  <c r="T54" i="50"/>
  <c r="AE53" i="50"/>
  <c r="V53" i="50"/>
  <c r="AH53" i="50"/>
  <c r="AB53" i="50"/>
  <c r="Y53" i="50"/>
  <c r="R53" i="50"/>
  <c r="T53" i="50"/>
  <c r="AE61" i="50"/>
  <c r="R61" i="50"/>
  <c r="AB61" i="50"/>
  <c r="V61" i="50"/>
  <c r="T61" i="50"/>
  <c r="AH61" i="50"/>
  <c r="Y61" i="50"/>
  <c r="N62" i="49"/>
  <c r="S62" i="49"/>
  <c r="P62" i="49"/>
  <c r="AH52" i="50"/>
  <c r="R52" i="50"/>
  <c r="V52" i="50"/>
  <c r="Y52" i="50"/>
  <c r="T52" i="50"/>
  <c r="AB52" i="50"/>
  <c r="AE52" i="50"/>
  <c r="AH68" i="50"/>
  <c r="R68" i="50"/>
  <c r="V68" i="50"/>
  <c r="T68" i="50"/>
  <c r="AB68" i="50"/>
  <c r="Y68" i="50"/>
  <c r="AE68" i="50"/>
  <c r="P65" i="49"/>
  <c r="S65" i="49"/>
  <c r="N65" i="49"/>
  <c r="N73" i="49"/>
  <c r="P73" i="49"/>
  <c r="S73" i="49"/>
  <c r="Y34" i="51"/>
  <c r="V34" i="51"/>
  <c r="AB34" i="51"/>
  <c r="R34" i="51"/>
  <c r="AE34" i="51"/>
  <c r="T34" i="51"/>
  <c r="AH34" i="51"/>
  <c r="AB33" i="51"/>
  <c r="AE33" i="51"/>
  <c r="AH33" i="51"/>
  <c r="R33" i="51"/>
  <c r="T33" i="51"/>
  <c r="V33" i="51"/>
  <c r="Y33" i="51"/>
  <c r="AH26" i="52"/>
  <c r="R26" i="52"/>
  <c r="AE26" i="52"/>
  <c r="Y26" i="52"/>
  <c r="V26" i="52"/>
  <c r="AB26" i="52"/>
  <c r="T26" i="52"/>
  <c r="S54" i="49"/>
  <c r="X54" i="49"/>
  <c r="Q54" i="49"/>
  <c r="N54" i="49"/>
  <c r="U54" i="49"/>
  <c r="S68" i="49"/>
  <c r="P68" i="49"/>
  <c r="N68" i="49"/>
  <c r="AH60" i="50"/>
  <c r="R60" i="50"/>
  <c r="V60" i="50"/>
  <c r="Y60" i="50"/>
  <c r="T60" i="50"/>
  <c r="AE60" i="50"/>
  <c r="AB60" i="50"/>
  <c r="X57" i="49"/>
  <c r="N57" i="49"/>
  <c r="S57" i="49"/>
  <c r="U57" i="49"/>
  <c r="Q57" i="49"/>
  <c r="Y55" i="50"/>
  <c r="T55" i="50"/>
  <c r="AH55" i="50"/>
  <c r="AB55" i="50"/>
  <c r="V55" i="50"/>
  <c r="AE55" i="50"/>
  <c r="R55" i="50"/>
  <c r="Y63" i="50"/>
  <c r="T63" i="50"/>
  <c r="AH63" i="50"/>
  <c r="AE63" i="50"/>
  <c r="AB63" i="50"/>
  <c r="V63" i="50"/>
  <c r="R63" i="50"/>
  <c r="AH56" i="50"/>
  <c r="AE56" i="50"/>
  <c r="AB56" i="50"/>
  <c r="Y56" i="50"/>
  <c r="T56" i="50"/>
  <c r="R56" i="50"/>
  <c r="V56" i="50"/>
  <c r="S56" i="49"/>
  <c r="N56" i="49"/>
  <c r="X56" i="49"/>
  <c r="Q56" i="49"/>
  <c r="U56" i="49"/>
  <c r="S67" i="49"/>
  <c r="N67" i="49"/>
  <c r="P67" i="49"/>
  <c r="AB36" i="51"/>
  <c r="AH36" i="51"/>
  <c r="R36" i="51"/>
  <c r="T36" i="51"/>
  <c r="AE36" i="51"/>
  <c r="V36" i="51"/>
  <c r="Y36" i="51"/>
  <c r="AH35" i="51"/>
  <c r="R35" i="51"/>
  <c r="T35" i="51"/>
  <c r="V35" i="51"/>
  <c r="AB35" i="51"/>
  <c r="Y35" i="51"/>
  <c r="AE35" i="51"/>
  <c r="Y25" i="52"/>
  <c r="T25" i="52"/>
  <c r="R25" i="52"/>
  <c r="AH25" i="52"/>
  <c r="AE25" i="52"/>
  <c r="AB25" i="52"/>
  <c r="V25" i="52"/>
  <c r="AB28" i="52"/>
  <c r="T28" i="52"/>
  <c r="V28" i="52"/>
  <c r="AE28" i="52"/>
  <c r="AH28" i="52"/>
  <c r="Y28" i="52"/>
  <c r="R28" i="52"/>
  <c r="N61" i="15" l="1"/>
  <c r="N60" i="15"/>
  <c r="N59" i="15"/>
  <c r="N58" i="15"/>
  <c r="N57" i="15"/>
  <c r="N56" i="15"/>
  <c r="N55" i="15"/>
  <c r="N54" i="15"/>
  <c r="N53" i="15"/>
  <c r="N52" i="15"/>
  <c r="N51" i="15"/>
  <c r="N50" i="15"/>
  <c r="N49" i="15"/>
  <c r="N48" i="15"/>
  <c r="Q2" i="15"/>
  <c r="N46" i="15" l="1"/>
  <c r="N44" i="15"/>
  <c r="N42" i="15"/>
  <c r="H60" i="15"/>
  <c r="H58" i="15"/>
  <c r="N47" i="15"/>
  <c r="N45" i="15"/>
  <c r="N43" i="15"/>
  <c r="H61" i="15"/>
  <c r="H59" i="15"/>
  <c r="H57" i="15"/>
  <c r="H55" i="15"/>
  <c r="H53" i="15"/>
  <c r="H51" i="15"/>
  <c r="H49" i="15"/>
  <c r="H47" i="15"/>
  <c r="H45" i="15"/>
  <c r="H56" i="15"/>
  <c r="H48" i="15"/>
  <c r="H42" i="15"/>
  <c r="H50" i="15"/>
  <c r="H46" i="15"/>
  <c r="H52" i="15"/>
  <c r="H44" i="15"/>
  <c r="H54" i="15"/>
  <c r="H43" i="15"/>
  <c r="N68" i="13"/>
  <c r="N67" i="13"/>
  <c r="N66" i="13"/>
  <c r="N65" i="13"/>
  <c r="N64" i="13"/>
  <c r="N63" i="13"/>
  <c r="N62" i="13"/>
  <c r="N61" i="13"/>
  <c r="N60" i="13"/>
  <c r="N59" i="13"/>
  <c r="N58" i="13"/>
  <c r="N57" i="13"/>
  <c r="N56" i="13"/>
  <c r="Q2" i="13"/>
  <c r="N54" i="13"/>
  <c r="AB50" i="15" l="1"/>
  <c r="AH50" i="15"/>
  <c r="AE50" i="15"/>
  <c r="Y50" i="15"/>
  <c r="V50" i="15"/>
  <c r="R50" i="15"/>
  <c r="T50" i="15"/>
  <c r="AE53" i="15"/>
  <c r="V53" i="15"/>
  <c r="AH53" i="15"/>
  <c r="Y53" i="15"/>
  <c r="T53" i="15"/>
  <c r="AB53" i="15"/>
  <c r="R53" i="15"/>
  <c r="AH52" i="15"/>
  <c r="V52" i="15"/>
  <c r="AB52" i="15"/>
  <c r="AE52" i="15"/>
  <c r="T52" i="15"/>
  <c r="R52" i="15"/>
  <c r="Y52" i="15"/>
  <c r="AH48" i="15"/>
  <c r="T48" i="15"/>
  <c r="AE48" i="15"/>
  <c r="Y48" i="15"/>
  <c r="AB48" i="15"/>
  <c r="R48" i="15"/>
  <c r="V48" i="15"/>
  <c r="AE49" i="15"/>
  <c r="R49" i="15"/>
  <c r="AB49" i="15"/>
  <c r="Y49" i="15"/>
  <c r="T49" i="15"/>
  <c r="AH49" i="15"/>
  <c r="V49" i="15"/>
  <c r="AE57" i="15"/>
  <c r="Y57" i="15"/>
  <c r="T57" i="15"/>
  <c r="V57" i="15"/>
  <c r="R57" i="15"/>
  <c r="AH57" i="15"/>
  <c r="AB57" i="15"/>
  <c r="AH60" i="15"/>
  <c r="Y60" i="15"/>
  <c r="AE60" i="15"/>
  <c r="AB60" i="15"/>
  <c r="T60" i="15"/>
  <c r="V60" i="15"/>
  <c r="R60" i="15"/>
  <c r="Y43" i="15"/>
  <c r="R43" i="15"/>
  <c r="T43" i="15"/>
  <c r="AE43" i="15"/>
  <c r="AB43" i="15"/>
  <c r="V43" i="15"/>
  <c r="AH43" i="15"/>
  <c r="AB46" i="15"/>
  <c r="AH46" i="15"/>
  <c r="R46" i="15"/>
  <c r="T46" i="15"/>
  <c r="AE46" i="15"/>
  <c r="V46" i="15"/>
  <c r="Y46" i="15"/>
  <c r="AH56" i="15"/>
  <c r="R56" i="15"/>
  <c r="T56" i="15"/>
  <c r="AE56" i="15"/>
  <c r="V56" i="15"/>
  <c r="AB56" i="15"/>
  <c r="Y56" i="15"/>
  <c r="Y51" i="15"/>
  <c r="AH51" i="15"/>
  <c r="T51" i="15"/>
  <c r="AE51" i="15"/>
  <c r="R51" i="15"/>
  <c r="AB51" i="15"/>
  <c r="V51" i="15"/>
  <c r="Y59" i="15"/>
  <c r="R59" i="15"/>
  <c r="AE59" i="15"/>
  <c r="AB59" i="15"/>
  <c r="AH59" i="15"/>
  <c r="T59" i="15"/>
  <c r="V59" i="15"/>
  <c r="AB54" i="15"/>
  <c r="AE54" i="15"/>
  <c r="V54" i="15"/>
  <c r="R54" i="15"/>
  <c r="T54" i="15"/>
  <c r="AH54" i="15"/>
  <c r="Y54" i="15"/>
  <c r="AE45" i="15"/>
  <c r="AB45" i="15"/>
  <c r="V45" i="15"/>
  <c r="Y45" i="15"/>
  <c r="AH45" i="15"/>
  <c r="R45" i="15"/>
  <c r="T45" i="15"/>
  <c r="AE61" i="15"/>
  <c r="V61" i="15"/>
  <c r="AB61" i="15"/>
  <c r="Y61" i="15"/>
  <c r="R61" i="15"/>
  <c r="T61" i="15"/>
  <c r="AH61" i="15"/>
  <c r="AH44" i="15"/>
  <c r="T44" i="15"/>
  <c r="R44" i="15"/>
  <c r="V44" i="15"/>
  <c r="AE44" i="15"/>
  <c r="Y44" i="15"/>
  <c r="AB44" i="15"/>
  <c r="AB42" i="15"/>
  <c r="T42" i="15"/>
  <c r="V42" i="15"/>
  <c r="Y42" i="15"/>
  <c r="R42" i="15"/>
  <c r="AE42" i="15"/>
  <c r="AH42" i="15"/>
  <c r="Y47" i="15"/>
  <c r="R47" i="15"/>
  <c r="AB47" i="15"/>
  <c r="V47" i="15"/>
  <c r="T47" i="15"/>
  <c r="AE47" i="15"/>
  <c r="AH47" i="15"/>
  <c r="Y55" i="15"/>
  <c r="AB55" i="15"/>
  <c r="R55" i="15"/>
  <c r="V55" i="15"/>
  <c r="T55" i="15"/>
  <c r="AH55" i="15"/>
  <c r="AE55" i="15"/>
  <c r="AB58" i="15"/>
  <c r="Y58" i="15"/>
  <c r="T58" i="15"/>
  <c r="AE58" i="15"/>
  <c r="AH58" i="15"/>
  <c r="V58" i="15"/>
  <c r="R58" i="15"/>
  <c r="N49" i="13"/>
  <c r="N53" i="13"/>
  <c r="N55" i="13"/>
  <c r="H50" i="13"/>
  <c r="AB50" i="13" s="1"/>
  <c r="H52" i="13"/>
  <c r="AH52" i="13" s="1"/>
  <c r="H56" i="13"/>
  <c r="AH56" i="13" s="1"/>
  <c r="H58" i="13"/>
  <c r="AB58" i="13" s="1"/>
  <c r="H60" i="13"/>
  <c r="AH60" i="13" s="1"/>
  <c r="H62" i="13"/>
  <c r="AB62" i="13" s="1"/>
  <c r="H66" i="13"/>
  <c r="AB66" i="13" s="1"/>
  <c r="H68" i="13"/>
  <c r="AH68" i="13" s="1"/>
  <c r="N50" i="13"/>
  <c r="N52" i="13"/>
  <c r="H49" i="13"/>
  <c r="AE49" i="13" s="1"/>
  <c r="H51" i="13"/>
  <c r="Y51" i="13" s="1"/>
  <c r="H53" i="13"/>
  <c r="AH53" i="13" s="1"/>
  <c r="H55" i="13"/>
  <c r="Y55" i="13" s="1"/>
  <c r="H57" i="13"/>
  <c r="AH57" i="13" s="1"/>
  <c r="H59" i="13"/>
  <c r="Y59" i="13" s="1"/>
  <c r="H61" i="13"/>
  <c r="AH61" i="13" s="1"/>
  <c r="H63" i="13"/>
  <c r="Y63" i="13" s="1"/>
  <c r="H65" i="13"/>
  <c r="AH65" i="13" s="1"/>
  <c r="H67" i="13"/>
  <c r="Y67" i="13" s="1"/>
  <c r="N51" i="13"/>
  <c r="H54" i="13"/>
  <c r="AB54" i="13" s="1"/>
  <c r="H64" i="13"/>
  <c r="AH64" i="13" s="1"/>
  <c r="V52" i="13" l="1"/>
  <c r="AE60" i="13"/>
  <c r="R52" i="13"/>
  <c r="T60" i="13"/>
  <c r="T61" i="13"/>
  <c r="AB52" i="13"/>
  <c r="Y62" i="13"/>
  <c r="R62" i="13"/>
  <c r="AE52" i="13"/>
  <c r="T52" i="13"/>
  <c r="AH55" i="13"/>
  <c r="AE61" i="13"/>
  <c r="T63" i="13"/>
  <c r="V61" i="13"/>
  <c r="R60" i="13"/>
  <c r="AH54" i="13"/>
  <c r="T62" i="13"/>
  <c r="AE65" i="13"/>
  <c r="R55" i="13"/>
  <c r="AH62" i="13"/>
  <c r="Y52" i="13"/>
  <c r="R54" i="13"/>
  <c r="R63" i="13"/>
  <c r="R50" i="13"/>
  <c r="AH50" i="13"/>
  <c r="Y60" i="13"/>
  <c r="AE50" i="13"/>
  <c r="V50" i="13"/>
  <c r="T53" i="13"/>
  <c r="AE53" i="13"/>
  <c r="AB53" i="13"/>
  <c r="V60" i="13"/>
  <c r="T50" i="13"/>
  <c r="R53" i="13"/>
  <c r="AB60" i="13"/>
  <c r="R61" i="13"/>
  <c r="Y50" i="13"/>
  <c r="V53" i="13"/>
  <c r="AB61" i="13"/>
  <c r="Y61" i="13"/>
  <c r="Y53" i="13"/>
  <c r="AB67" i="13"/>
  <c r="AH63" i="13"/>
  <c r="V62" i="13"/>
  <c r="AE62" i="13"/>
  <c r="AB55" i="13"/>
  <c r="T55" i="13"/>
  <c r="V59" i="13"/>
  <c r="R58" i="13"/>
  <c r="AH67" i="13"/>
  <c r="AH51" i="13"/>
  <c r="AE64" i="13"/>
  <c r="T58" i="13"/>
  <c r="V58" i="13"/>
  <c r="T67" i="13"/>
  <c r="R57" i="13"/>
  <c r="V68" i="13"/>
  <c r="V67" i="13"/>
  <c r="Y58" i="13"/>
  <c r="V51" i="13"/>
  <c r="R67" i="13"/>
  <c r="AB59" i="13"/>
  <c r="R51" i="13"/>
  <c r="AH59" i="13"/>
  <c r="T59" i="13"/>
  <c r="T68" i="13"/>
  <c r="T51" i="13"/>
  <c r="V63" i="13"/>
  <c r="V55" i="13"/>
  <c r="V66" i="13"/>
  <c r="Y68" i="13"/>
  <c r="AB63" i="13"/>
  <c r="AE58" i="13"/>
  <c r="AH58" i="13"/>
  <c r="AE68" i="13"/>
  <c r="AE59" i="13"/>
  <c r="AB68" i="13"/>
  <c r="AE67" i="13"/>
  <c r="R68" i="13"/>
  <c r="AE51" i="13"/>
  <c r="AE63" i="13"/>
  <c r="AB51" i="13"/>
  <c r="AE66" i="13"/>
  <c r="R59" i="13"/>
  <c r="R66" i="13"/>
  <c r="T66" i="13"/>
  <c r="R65" i="13"/>
  <c r="AB65" i="13"/>
  <c r="AE56" i="13"/>
  <c r="Y65" i="13"/>
  <c r="T56" i="13"/>
  <c r="T57" i="13"/>
  <c r="V64" i="13"/>
  <c r="V56" i="13"/>
  <c r="T49" i="13"/>
  <c r="V65" i="13"/>
  <c r="V57" i="13"/>
  <c r="AE54" i="13"/>
  <c r="AH49" i="13"/>
  <c r="Y54" i="13"/>
  <c r="AB64" i="13"/>
  <c r="Y57" i="13"/>
  <c r="AB57" i="13"/>
  <c r="Y49" i="13"/>
  <c r="R64" i="13"/>
  <c r="Y66" i="13"/>
  <c r="AH66" i="13"/>
  <c r="V54" i="13"/>
  <c r="Y64" i="13"/>
  <c r="Y56" i="13"/>
  <c r="T54" i="13"/>
  <c r="V49" i="13"/>
  <c r="R56" i="13"/>
  <c r="AB49" i="13"/>
  <c r="AB56" i="13"/>
  <c r="AE55" i="13"/>
  <c r="AE57" i="13"/>
  <c r="R49" i="13"/>
  <c r="T64" i="13"/>
  <c r="T65" i="13"/>
  <c r="AK25" i="9" l="1"/>
  <c r="W25" i="9"/>
  <c r="I25" i="9"/>
  <c r="AK14" i="9"/>
  <c r="AK10" i="9" l="1"/>
  <c r="AK17" i="9"/>
  <c r="AK19" i="9"/>
  <c r="AK20" i="9"/>
  <c r="AK21" i="9"/>
  <c r="AK22" i="9"/>
  <c r="AK26" i="9"/>
  <c r="AK27" i="9"/>
  <c r="AK15" i="9"/>
  <c r="AK16" i="9"/>
  <c r="AK23" i="9"/>
  <c r="AK24" i="9"/>
  <c r="AK18" i="9"/>
  <c r="W28" i="9"/>
  <c r="AK28" i="9"/>
  <c r="W29" i="9"/>
  <c r="AK29" i="9"/>
  <c r="W30" i="9"/>
  <c r="AK30" i="9"/>
  <c r="W31" i="9"/>
  <c r="AK31" i="9"/>
  <c r="W32" i="9"/>
  <c r="AK32" i="9"/>
  <c r="W33" i="9"/>
  <c r="AK33" i="9"/>
  <c r="W34" i="9"/>
  <c r="AK34" i="9"/>
  <c r="W35" i="9"/>
  <c r="AK35" i="9"/>
  <c r="W36" i="9"/>
  <c r="AK36" i="9"/>
  <c r="W37" i="9"/>
  <c r="AK37" i="9"/>
  <c r="W38" i="9"/>
  <c r="AK38" i="9"/>
  <c r="W39" i="9"/>
  <c r="AK39" i="9"/>
  <c r="W40" i="9"/>
  <c r="AK40" i="9"/>
  <c r="W41" i="9"/>
  <c r="AK41" i="9"/>
  <c r="W42" i="9"/>
  <c r="AK42" i="9"/>
  <c r="W43" i="9"/>
  <c r="AK43" i="9"/>
  <c r="W9" i="9"/>
  <c r="AK9" i="9"/>
  <c r="W44" i="9"/>
  <c r="AK44" i="9"/>
  <c r="AK8" i="9"/>
  <c r="I10" i="9"/>
  <c r="I27" i="9"/>
  <c r="I16" i="9"/>
  <c r="I23" i="9"/>
  <c r="I24" i="9"/>
  <c r="I28" i="9"/>
  <c r="I29" i="9"/>
  <c r="I30" i="9"/>
  <c r="I31" i="9"/>
  <c r="I32" i="9"/>
  <c r="I33" i="9"/>
  <c r="I34" i="9"/>
  <c r="I35" i="9"/>
  <c r="I36" i="9"/>
  <c r="I37" i="9"/>
  <c r="I38" i="9"/>
  <c r="I39" i="9"/>
  <c r="I40" i="9"/>
  <c r="I41" i="9"/>
  <c r="I42" i="9"/>
  <c r="I43" i="9"/>
  <c r="I9" i="9"/>
  <c r="B11" i="8" l="1"/>
  <c r="B7" i="8" l="1"/>
  <c r="B9" i="8"/>
  <c r="B10" i="8"/>
  <c r="B12" i="8"/>
  <c r="B38" i="8"/>
  <c r="B39" i="8"/>
  <c r="B40" i="8"/>
  <c r="B41" i="8"/>
  <c r="B42" i="8"/>
  <c r="B43" i="8"/>
  <c r="B44" i="8"/>
  <c r="B45" i="8"/>
  <c r="B46" i="8"/>
  <c r="B6" i="8"/>
  <c r="W13" i="9" l="1"/>
  <c r="AY36" i="79"/>
  <c r="AY37" i="79"/>
  <c r="AY34" i="78"/>
  <c r="AC36" i="79"/>
  <c r="AC32" i="78"/>
  <c r="AY33" i="78"/>
  <c r="AC34" i="78"/>
  <c r="AY35" i="79"/>
  <c r="AC30" i="78"/>
  <c r="AY29" i="78"/>
  <c r="AC38" i="79"/>
  <c r="AC35" i="79"/>
  <c r="AY31" i="78"/>
  <c r="AC29" i="78"/>
  <c r="AC37" i="79"/>
  <c r="AY30" i="78"/>
  <c r="AY32" i="78"/>
  <c r="AY38" i="79"/>
  <c r="AC33" i="78"/>
  <c r="AY34" i="79"/>
  <c r="AC31" i="78"/>
  <c r="AC32" i="77"/>
  <c r="AY33" i="77"/>
  <c r="AC34" i="75"/>
  <c r="AC33" i="75"/>
  <c r="AC29" i="76"/>
  <c r="AY31" i="77"/>
  <c r="AY29" i="77"/>
  <c r="AC30" i="75"/>
  <c r="AC29" i="75"/>
  <c r="AY31" i="75"/>
  <c r="AC30" i="77"/>
  <c r="AC29" i="77"/>
  <c r="AC31" i="76"/>
  <c r="AY33" i="76"/>
  <c r="AY32" i="76"/>
  <c r="AC31" i="77"/>
  <c r="AC33" i="77"/>
  <c r="AY33" i="75"/>
  <c r="AC34" i="76"/>
  <c r="AC31" i="75"/>
  <c r="AY34" i="77"/>
  <c r="AC32" i="76"/>
  <c r="AY29" i="75"/>
  <c r="AC30" i="76"/>
  <c r="AY30" i="77"/>
  <c r="AY34" i="75"/>
  <c r="AC32" i="75"/>
  <c r="AY32" i="75"/>
  <c r="AY32" i="77"/>
  <c r="AY30" i="75"/>
  <c r="AY34" i="76"/>
  <c r="AY29" i="76"/>
  <c r="AC34" i="77"/>
  <c r="AY31" i="76"/>
  <c r="AY30" i="76"/>
  <c r="AC33" i="76"/>
  <c r="W14" i="9"/>
  <c r="I14" i="9"/>
  <c r="AY33" i="32"/>
  <c r="AC33" i="32"/>
  <c r="AY32" i="32"/>
  <c r="AY28" i="32"/>
  <c r="AC28" i="32"/>
  <c r="AC32" i="32"/>
  <c r="AY31" i="32"/>
  <c r="AC29" i="32"/>
  <c r="AC31" i="32"/>
  <c r="AY29" i="32"/>
  <c r="AY30" i="32"/>
  <c r="AC30" i="32"/>
  <c r="W20" i="9"/>
  <c r="W19" i="9"/>
  <c r="I17" i="9"/>
  <c r="W18" i="9"/>
  <c r="W17" i="9"/>
  <c r="AC32" i="74"/>
  <c r="AC32" i="73"/>
  <c r="AC32" i="72"/>
  <c r="AY31" i="74"/>
  <c r="AY31" i="73"/>
  <c r="AY31" i="72"/>
  <c r="AC31" i="72"/>
  <c r="AC31" i="74"/>
  <c r="AC31" i="73"/>
  <c r="AY34" i="74"/>
  <c r="AY30" i="74"/>
  <c r="AY34" i="73"/>
  <c r="AY30" i="73"/>
  <c r="AY34" i="72"/>
  <c r="AY30" i="72"/>
  <c r="AC34" i="74"/>
  <c r="AC30" i="74"/>
  <c r="AC34" i="73"/>
  <c r="AC30" i="73"/>
  <c r="AC34" i="72"/>
  <c r="AC30" i="72"/>
  <c r="AY29" i="72"/>
  <c r="AY33" i="74"/>
  <c r="AY29" i="74"/>
  <c r="AY33" i="73"/>
  <c r="AY29" i="73"/>
  <c r="AY33" i="72"/>
  <c r="AY32" i="74"/>
  <c r="AY32" i="73"/>
  <c r="AC33" i="74"/>
  <c r="AC29" i="74"/>
  <c r="AC33" i="73"/>
  <c r="AC29" i="73"/>
  <c r="AC33" i="72"/>
  <c r="AC29" i="72"/>
  <c r="AY32" i="72"/>
  <c r="AY33" i="71"/>
  <c r="AC31" i="71"/>
  <c r="AY32" i="71"/>
  <c r="AY29" i="71"/>
  <c r="AY34" i="71"/>
  <c r="AC32" i="71"/>
  <c r="AY30" i="71"/>
  <c r="AY31" i="71"/>
  <c r="AC34" i="71"/>
  <c r="AC30" i="71"/>
  <c r="AC29" i="71"/>
  <c r="AC33" i="71"/>
  <c r="AC38" i="69"/>
  <c r="AY37" i="69"/>
  <c r="AC37" i="69"/>
  <c r="AY36" i="69"/>
  <c r="AC36" i="69"/>
  <c r="AY35" i="69"/>
  <c r="AC35" i="69"/>
  <c r="AY38" i="69"/>
  <c r="AY34" i="69"/>
  <c r="AY38" i="68"/>
  <c r="AC38" i="68"/>
  <c r="AC35" i="67"/>
  <c r="AC36" i="66"/>
  <c r="AC35" i="66"/>
  <c r="AY37" i="68"/>
  <c r="AY38" i="67"/>
  <c r="AY34" i="67"/>
  <c r="AY35" i="66"/>
  <c r="AC38" i="67"/>
  <c r="AC37" i="68"/>
  <c r="AY36" i="68"/>
  <c r="AY37" i="67"/>
  <c r="AY38" i="66"/>
  <c r="AY34" i="66"/>
  <c r="AC36" i="68"/>
  <c r="AC37" i="67"/>
  <c r="AC38" i="66"/>
  <c r="AY36" i="66"/>
  <c r="AY35" i="68"/>
  <c r="AY36" i="67"/>
  <c r="AY37" i="66"/>
  <c r="AY34" i="68"/>
  <c r="AC35" i="68"/>
  <c r="AC36" i="67"/>
  <c r="AC37" i="66"/>
  <c r="AY35" i="67"/>
  <c r="AC37" i="65"/>
  <c r="AY37" i="65"/>
  <c r="AY36" i="65"/>
  <c r="AC36" i="65"/>
  <c r="AY38" i="65"/>
  <c r="AC38" i="65"/>
  <c r="AY35" i="65"/>
  <c r="AC35" i="65"/>
  <c r="AY34" i="65"/>
  <c r="AY32" i="64"/>
  <c r="AC34" i="63"/>
  <c r="AC30" i="63"/>
  <c r="AY31" i="62"/>
  <c r="W8" i="9"/>
  <c r="AC31" i="62"/>
  <c r="AY31" i="64"/>
  <c r="AC33" i="63"/>
  <c r="AY34" i="62"/>
  <c r="AC31" i="64"/>
  <c r="AY32" i="63"/>
  <c r="AC34" i="62"/>
  <c r="AC30" i="62"/>
  <c r="W11" i="9"/>
  <c r="AY34" i="64"/>
  <c r="AY30" i="64"/>
  <c r="AC32" i="63"/>
  <c r="AY33" i="62"/>
  <c r="AY29" i="62"/>
  <c r="AC29" i="64"/>
  <c r="AY34" i="63"/>
  <c r="AC32" i="62"/>
  <c r="AC32" i="64"/>
  <c r="AY33" i="63"/>
  <c r="AY30" i="62"/>
  <c r="AC34" i="64"/>
  <c r="AC30" i="64"/>
  <c r="AY31" i="63"/>
  <c r="AC33" i="62"/>
  <c r="AC29" i="62"/>
  <c r="AC33" i="64"/>
  <c r="AY30" i="63"/>
  <c r="W10" i="9"/>
  <c r="AY29" i="63"/>
  <c r="AC29" i="63"/>
  <c r="AY33" i="64"/>
  <c r="AY29" i="64"/>
  <c r="AC31" i="63"/>
  <c r="AY32" i="62"/>
  <c r="W12" i="9"/>
  <c r="AC31" i="61"/>
  <c r="AY34" i="61"/>
  <c r="AY30" i="61"/>
  <c r="AC30" i="61"/>
  <c r="AY33" i="61"/>
  <c r="AY29" i="61"/>
  <c r="AC33" i="61"/>
  <c r="AC29" i="61"/>
  <c r="AC32" i="61"/>
  <c r="AC34" i="61"/>
  <c r="AY32" i="61"/>
  <c r="AY31" i="61"/>
  <c r="BC57" i="60"/>
  <c r="AK57" i="60"/>
  <c r="BC58" i="60"/>
  <c r="AK58" i="60"/>
  <c r="AK56" i="60"/>
  <c r="AC23" i="60"/>
  <c r="AC21" i="60"/>
  <c r="AY44" i="59"/>
  <c r="AY42" i="59"/>
  <c r="AY40" i="59"/>
  <c r="AY38" i="59"/>
  <c r="AY24" i="60"/>
  <c r="AY22" i="60"/>
  <c r="AC20" i="60"/>
  <c r="AC44" i="59"/>
  <c r="AC42" i="59"/>
  <c r="AC40" i="59"/>
  <c r="AC24" i="60"/>
  <c r="AC22" i="60"/>
  <c r="AY43" i="59"/>
  <c r="AY41" i="59"/>
  <c r="AY39" i="59"/>
  <c r="BC56" i="60"/>
  <c r="AY23" i="60"/>
  <c r="AY21" i="60"/>
  <c r="AC43" i="59"/>
  <c r="AC41" i="59"/>
  <c r="AC39" i="59"/>
  <c r="AY17" i="52"/>
  <c r="AY18" i="52"/>
  <c r="AC17" i="52"/>
  <c r="AY16" i="52"/>
  <c r="AC19" i="52"/>
  <c r="AY19" i="52"/>
  <c r="AC18" i="52"/>
  <c r="AC16" i="52"/>
  <c r="AY20" i="52"/>
  <c r="AC20" i="52"/>
  <c r="AY27" i="51"/>
  <c r="AY25" i="51"/>
  <c r="AC27" i="51"/>
  <c r="AC25" i="51"/>
  <c r="AY28" i="51"/>
  <c r="AY26" i="51"/>
  <c r="AY24" i="51"/>
  <c r="K44" i="51"/>
  <c r="AC28" i="51"/>
  <c r="AC26" i="51"/>
  <c r="AC24" i="51"/>
  <c r="AC45" i="50"/>
  <c r="AC30" i="49"/>
  <c r="AY41" i="50"/>
  <c r="AC33" i="49"/>
  <c r="AY31" i="49"/>
  <c r="AY44" i="50"/>
  <c r="AC41" i="50"/>
  <c r="AC37" i="15"/>
  <c r="AC35" i="15"/>
  <c r="AY44" i="13"/>
  <c r="AY42" i="13"/>
  <c r="AY32" i="49"/>
  <c r="AY43" i="50"/>
  <c r="AC35" i="49"/>
  <c r="AY33" i="49"/>
  <c r="AC32" i="49"/>
  <c r="AC43" i="50"/>
  <c r="AY38" i="15"/>
  <c r="AY36" i="15"/>
  <c r="AY34" i="15"/>
  <c r="AC44" i="13"/>
  <c r="AC42" i="13"/>
  <c r="AY36" i="49"/>
  <c r="AC44" i="50"/>
  <c r="AC36" i="49"/>
  <c r="AC38" i="15"/>
  <c r="AY45" i="13"/>
  <c r="AY41" i="13"/>
  <c r="AY45" i="50"/>
  <c r="AY35" i="49"/>
  <c r="AY37" i="15"/>
  <c r="AC45" i="13"/>
  <c r="AC41" i="13"/>
  <c r="AC31" i="49"/>
  <c r="AY42" i="50"/>
  <c r="AC36" i="15"/>
  <c r="AY43" i="13"/>
  <c r="AY34" i="49"/>
  <c r="AC42" i="50"/>
  <c r="AC34" i="49"/>
  <c r="AY35" i="15"/>
  <c r="AC43" i="13"/>
  <c r="K56" i="32"/>
  <c r="K58" i="32"/>
  <c r="K57" i="32"/>
  <c r="K55" i="32"/>
  <c r="I26" i="9"/>
  <c r="I44" i="9"/>
  <c r="W26" i="9"/>
  <c r="I8" i="9"/>
  <c r="I15" i="9"/>
  <c r="W27" i="9"/>
  <c r="W16" i="9"/>
  <c r="W24" i="9"/>
  <c r="W15" i="9"/>
  <c r="W23" i="9"/>
</calcChain>
</file>

<file path=xl/comments1.xml><?xml version="1.0" encoding="utf-8"?>
<comments xmlns="http://schemas.openxmlformats.org/spreadsheetml/2006/main">
  <authors>
    <author>ItouNoriyuki</author>
  </authors>
  <commentList>
    <comment ref="B16" authorId="0" shapeId="0">
      <text>
        <r>
          <rPr>
            <b/>
            <sz val="9"/>
            <color indexed="81"/>
            <rFont val="ＭＳ Ｐゴシック"/>
            <family val="3"/>
            <charset val="128"/>
          </rPr>
          <t>ここにシステム名を入れる</t>
        </r>
      </text>
    </comment>
  </commentList>
</comments>
</file>

<file path=xl/comments2.xml><?xml version="1.0" encoding="utf-8"?>
<comments xmlns="http://schemas.openxmlformats.org/spreadsheetml/2006/main">
  <authors>
    <author>ItouNoriyuki</author>
  </authors>
  <commentList>
    <comment ref="D5" authorId="0" shapeId="0">
      <text>
        <r>
          <rPr>
            <b/>
            <sz val="14"/>
            <color indexed="81"/>
            <rFont val="ＭＳ Ｐゴシック"/>
            <family val="3"/>
            <charset val="128"/>
          </rPr>
          <t>button_name1+name2で一意になるようにつけること。
つけた識別は、各ページの仕様書や項目定義のリンク先で使用する。</t>
        </r>
      </text>
    </comment>
    <comment ref="B6" authorId="0" shapeId="0">
      <text>
        <r>
          <rPr>
            <b/>
            <sz val="9"/>
            <color indexed="81"/>
            <rFont val="ＭＳ Ｐゴシック"/>
            <family val="3"/>
            <charset val="128"/>
          </rPr>
          <t>固定行。必須</t>
        </r>
      </text>
    </comment>
    <comment ref="B7" authorId="0" shapeId="0">
      <text>
        <r>
          <rPr>
            <b/>
            <sz val="9"/>
            <color indexed="81"/>
            <rFont val="ＭＳ Ｐゴシック"/>
            <family val="3"/>
            <charset val="128"/>
          </rPr>
          <t>固定行。必須</t>
        </r>
      </text>
    </comment>
  </commentList>
</comments>
</file>

<file path=xl/comments3.xml><?xml version="1.0" encoding="utf-8"?>
<comments xmlns="http://schemas.openxmlformats.org/spreadsheetml/2006/main">
  <authors>
    <author>ItouNoriyuki</author>
  </authors>
  <commentList>
    <comment ref="B7" authorId="0" shapeId="0">
      <text>
        <r>
          <rPr>
            <b/>
            <sz val="9"/>
            <color indexed="81"/>
            <rFont val="ＭＳ Ｐゴシック"/>
            <family val="3"/>
            <charset val="128"/>
          </rPr>
          <t>Toppage固定</t>
        </r>
      </text>
    </comment>
  </commentList>
</comments>
</file>

<file path=xl/comments4.xml><?xml version="1.0" encoding="utf-8"?>
<comments xmlns="http://schemas.openxmlformats.org/spreadsheetml/2006/main">
  <authors>
    <author>ItouNoriyuki</author>
  </authors>
  <commentList>
    <comment ref="AC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6.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8.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9.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0.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1.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52" authorId="0" shapeId="0">
      <text>
        <r>
          <rPr>
            <b/>
            <sz val="9"/>
            <color indexed="81"/>
            <rFont val="ＭＳ Ｐゴシック"/>
            <family val="3"/>
            <charset val="128"/>
          </rPr>
          <t>編集可。</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3.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5.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7.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8.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9.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0.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1.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3.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1" authorId="0" shapeId="0">
      <text>
        <r>
          <rPr>
            <b/>
            <sz val="9"/>
            <color indexed="81"/>
            <rFont val="ＭＳ Ｐゴシック"/>
            <family val="3"/>
            <charset val="128"/>
          </rPr>
          <t>編集可。</t>
        </r>
      </text>
    </comment>
    <comment ref="S71" authorId="0" shapeId="0">
      <text>
        <r>
          <rPr>
            <b/>
            <sz val="12"/>
            <color indexed="81"/>
            <rFont val="ＭＳ Ｐゴシック"/>
            <family val="3"/>
            <charset val="128"/>
          </rPr>
          <t>表示専用。変えたいときは項目定義を修正すること！</t>
        </r>
      </text>
    </comment>
  </commentList>
</comments>
</file>

<file path=xl/comments2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81" authorId="0" shapeId="0">
      <text>
        <r>
          <rPr>
            <b/>
            <sz val="9"/>
            <color indexed="81"/>
            <rFont val="ＭＳ Ｐゴシック"/>
            <family val="3"/>
            <charset val="128"/>
          </rPr>
          <t>編集可。</t>
        </r>
      </text>
    </comment>
    <comment ref="S81" authorId="0" shapeId="0">
      <text>
        <r>
          <rPr>
            <b/>
            <sz val="12"/>
            <color indexed="81"/>
            <rFont val="ＭＳ Ｐゴシック"/>
            <family val="3"/>
            <charset val="128"/>
          </rPr>
          <t>表示専用。変えたいときは項目定義を修正すること！</t>
        </r>
      </text>
    </comment>
  </commentList>
</comments>
</file>

<file path=xl/comments25.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26.xml><?xml version="1.0" encoding="utf-8"?>
<comments xmlns="http://schemas.openxmlformats.org/spreadsheetml/2006/main">
  <authors>
    <author>ItouNoriyuki</author>
  </authors>
  <commentList>
    <comment ref="AC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3" authorId="0" shapeId="0">
      <text>
        <r>
          <rPr>
            <b/>
            <sz val="12"/>
            <color indexed="81"/>
            <rFont val="ＭＳ Ｐゴシック"/>
            <family val="3"/>
            <charset val="128"/>
          </rPr>
          <t>表示専用。変えたいときは項目定義を修正すること！</t>
        </r>
      </text>
    </comment>
    <comment ref="S60" authorId="0" shapeId="0">
      <text>
        <r>
          <rPr>
            <b/>
            <sz val="12"/>
            <color indexed="81"/>
            <rFont val="ＭＳ Ｐゴシック"/>
            <family val="3"/>
            <charset val="128"/>
          </rPr>
          <t>表示専用。変えたいときは項目定義を修正すること！</t>
        </r>
      </text>
    </comment>
  </commentList>
</comments>
</file>

<file path=xl/comments27.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28.xml><?xml version="1.0" encoding="utf-8"?>
<comments xmlns="http://schemas.openxmlformats.org/spreadsheetml/2006/main">
  <authors>
    <author>ItouNoriyuki</author>
  </authors>
  <commentList>
    <comment ref="AC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27" authorId="0" shapeId="0">
      <text>
        <r>
          <rPr>
            <b/>
            <sz val="9"/>
            <color indexed="81"/>
            <rFont val="ＭＳ Ｐゴシック"/>
            <family val="3"/>
            <charset val="128"/>
          </rPr>
          <t>※一部機能（6の処理フォーム）でのみ有効な設定値</t>
        </r>
      </text>
    </comment>
    <comment ref="AH32" authorId="0" shapeId="0">
      <text>
        <r>
          <rPr>
            <b/>
            <sz val="12"/>
            <color indexed="81"/>
            <rFont val="ＭＳ Ｐゴシック"/>
            <family val="3"/>
            <charset val="128"/>
          </rPr>
          <t>表示専用。変えたいときは項目定義を修正すること！</t>
        </r>
      </text>
    </comment>
  </commentList>
</comments>
</file>

<file path=xl/comments29.xml><?xml version="1.0" encoding="utf-8"?>
<comments xmlns="http://schemas.openxmlformats.org/spreadsheetml/2006/main">
  <authors>
    <author>ItouNoriyuki</author>
  </authors>
  <commentList>
    <comment ref="AC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19" authorId="0" shapeId="0">
      <text>
        <r>
          <rPr>
            <b/>
            <sz val="9"/>
            <color indexed="81"/>
            <rFont val="ＭＳ Ｐゴシック"/>
            <family val="3"/>
            <charset val="128"/>
          </rPr>
          <t>※一部機能（6の処理フォーム）でのみ有効な設定値</t>
        </r>
      </text>
    </comment>
    <comment ref="AH24" authorId="0" shapeId="0">
      <text>
        <r>
          <rPr>
            <b/>
            <sz val="12"/>
            <color indexed="81"/>
            <rFont val="ＭＳ Ｐゴシック"/>
            <family val="3"/>
            <charset val="128"/>
          </rPr>
          <t>表示専用。変えたいときは項目定義を修正すること！</t>
        </r>
      </text>
    </comment>
  </commentList>
</comments>
</file>

<file path=xl/comments30.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31.xml><?xml version="1.0" encoding="utf-8"?>
<comments xmlns="http://schemas.openxmlformats.org/spreadsheetml/2006/main">
  <authors>
    <author>ItouNoriyuki</author>
  </authors>
  <commentList>
    <comment ref="AC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6" authorId="0" shapeId="0">
      <text>
        <r>
          <rPr>
            <b/>
            <sz val="12"/>
            <color indexed="81"/>
            <rFont val="ＭＳ Ｐゴシック"/>
            <family val="3"/>
            <charset val="128"/>
          </rPr>
          <t>表示専用。変えたいときは項目定義を修正すること！</t>
        </r>
      </text>
    </comment>
    <comment ref="H63" authorId="0" shapeId="0">
      <text>
        <r>
          <rPr>
            <b/>
            <sz val="9"/>
            <color indexed="81"/>
            <rFont val="ＭＳ Ｐゴシック"/>
            <family val="3"/>
            <charset val="128"/>
          </rPr>
          <t>編集可。</t>
        </r>
      </text>
    </comment>
    <comment ref="S63" authorId="0" shapeId="0">
      <text>
        <r>
          <rPr>
            <b/>
            <sz val="12"/>
            <color indexed="81"/>
            <rFont val="ＭＳ Ｐゴシック"/>
            <family val="3"/>
            <charset val="128"/>
          </rPr>
          <t>表示専用。変えたいときは項目定義を修正すること！</t>
        </r>
      </text>
    </comment>
    <comment ref="H83" authorId="0" shapeId="0">
      <text>
        <r>
          <rPr>
            <b/>
            <sz val="9"/>
            <color indexed="81"/>
            <rFont val="ＭＳ Ｐゴシック"/>
            <family val="3"/>
            <charset val="128"/>
          </rPr>
          <t>編集可。</t>
        </r>
      </text>
    </comment>
    <comment ref="S83" authorId="0" shapeId="0">
      <text>
        <r>
          <rPr>
            <b/>
            <sz val="12"/>
            <color indexed="81"/>
            <rFont val="ＭＳ Ｐゴシック"/>
            <family val="3"/>
            <charset val="128"/>
          </rPr>
          <t>表示専用。変えたいときは項目定義を修正すること！</t>
        </r>
      </text>
    </comment>
  </commentList>
</comments>
</file>

<file path=xl/comments32.xml><?xml version="1.0" encoding="utf-8"?>
<comments xmlns="http://schemas.openxmlformats.org/spreadsheetml/2006/main">
  <authors>
    <author>ItouNoriyuki</author>
  </authors>
  <commentList>
    <comment ref="AC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28" authorId="0" shapeId="0">
      <text>
        <r>
          <rPr>
            <b/>
            <sz val="12"/>
            <color indexed="81"/>
            <rFont val="ＭＳ Ｐゴシック"/>
            <family val="3"/>
            <charset val="128"/>
          </rPr>
          <t>表示専用。変えたいときは項目定義を修正すること！</t>
        </r>
      </text>
    </comment>
    <comment ref="AK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BC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61" authorId="0" shapeId="0">
      <text>
        <r>
          <rPr>
            <b/>
            <sz val="12"/>
            <color indexed="81"/>
            <rFont val="ＭＳ Ｐゴシック"/>
            <family val="3"/>
            <charset val="128"/>
          </rPr>
          <t>表示専用。変えたいときは項目定義を修正すること！</t>
        </r>
      </text>
    </comment>
    <comment ref="AH101" authorId="0" shapeId="0">
      <text>
        <r>
          <rPr>
            <b/>
            <sz val="12"/>
            <color indexed="81"/>
            <rFont val="ＭＳ Ｐゴシック"/>
            <family val="3"/>
            <charset val="128"/>
          </rPr>
          <t>表示専用。変えたいときは項目定義を修正すること！</t>
        </r>
      </text>
    </comment>
  </commentList>
</comments>
</file>

<file path=xl/comments33.xml><?xml version="1.0" encoding="utf-8"?>
<comments xmlns="http://schemas.openxmlformats.org/spreadsheetml/2006/main">
  <authors>
    <author>ItouNoriyuki</author>
  </authors>
  <commentList>
    <comment ref="A3" authorId="0" shapeId="0">
      <text>
        <r>
          <rPr>
            <b/>
            <sz val="12"/>
            <color indexed="81"/>
            <rFont val="ＭＳ Ｐゴシック"/>
            <family val="3"/>
            <charset val="128"/>
          </rPr>
          <t>ここにAllColumn.txtの中身を貼る</t>
        </r>
        <r>
          <rPr>
            <b/>
            <sz val="9"/>
            <color indexed="81"/>
            <rFont val="ＭＳ Ｐゴシック"/>
            <family val="3"/>
            <charset val="128"/>
          </rPr>
          <t xml:space="preserve">
</t>
        </r>
      </text>
    </comment>
  </commentList>
</comments>
</file>

<file path=xl/sharedStrings.xml><?xml version="1.0" encoding="utf-8"?>
<sst xmlns="http://schemas.openxmlformats.org/spreadsheetml/2006/main" count="5839" uniqueCount="1306">
  <si>
    <t>システム名</t>
    <rPh sb="4" eb="5">
      <t>メイ</t>
    </rPh>
    <phoneticPr fontId="4"/>
  </si>
  <si>
    <t>作成年月日</t>
    <rPh sb="0" eb="2">
      <t>サクセイ</t>
    </rPh>
    <rPh sb="2" eb="5">
      <t>ネンガッピ</t>
    </rPh>
    <phoneticPr fontId="4"/>
  </si>
  <si>
    <t>機能名</t>
    <rPh sb="0" eb="3">
      <t>キノウメイ</t>
    </rPh>
    <phoneticPr fontId="4"/>
  </si>
  <si>
    <t>作成者</t>
    <rPh sb="0" eb="3">
      <t>サクセイシャ</t>
    </rPh>
    <phoneticPr fontId="4"/>
  </si>
  <si>
    <t>画面名</t>
    <rPh sb="0" eb="2">
      <t>ガメン</t>
    </rPh>
    <rPh sb="2" eb="3">
      <t>メイ</t>
    </rPh>
    <phoneticPr fontId="4"/>
  </si>
  <si>
    <t>処理概要</t>
    <rPh sb="0" eb="2">
      <t>ショリ</t>
    </rPh>
    <rPh sb="2" eb="4">
      <t>ガイヨウ</t>
    </rPh>
    <phoneticPr fontId="6"/>
  </si>
  <si>
    <t>備考</t>
    <rPh sb="0" eb="2">
      <t>ビコウ</t>
    </rPh>
    <phoneticPr fontId="4"/>
  </si>
  <si>
    <t>イベント</t>
    <phoneticPr fontId="3"/>
  </si>
  <si>
    <t>処理概要</t>
    <rPh sb="0" eb="2">
      <t>ショリ</t>
    </rPh>
    <rPh sb="2" eb="4">
      <t>ガイヨウ</t>
    </rPh>
    <phoneticPr fontId="4"/>
  </si>
  <si>
    <t>種別</t>
    <rPh sb="0" eb="2">
      <t>シュベツ</t>
    </rPh>
    <phoneticPr fontId="4"/>
  </si>
  <si>
    <t>CHAR</t>
  </si>
  <si>
    <t>BIGINT</t>
  </si>
  <si>
    <t>値</t>
  </si>
  <si>
    <t>VARCHAR</t>
  </si>
  <si>
    <t>usr</t>
  </si>
  <si>
    <t>ユーザ名</t>
  </si>
  <si>
    <t>パスワード</t>
  </si>
  <si>
    <t>権限</t>
  </si>
  <si>
    <t>HYOJIMEI</t>
  </si>
  <si>
    <t>表示名</t>
  </si>
  <si>
    <t>使用カラー</t>
  </si>
  <si>
    <t>印鑑用名称</t>
  </si>
  <si>
    <t>社名（フル）</t>
  </si>
  <si>
    <t>社名（略式）</t>
  </si>
  <si>
    <t>郵便番号</t>
  </si>
  <si>
    <t>住所１</t>
  </si>
  <si>
    <t>住所２</t>
  </si>
  <si>
    <t>TEL</t>
  </si>
  <si>
    <t>FAX</t>
  </si>
  <si>
    <t>DATE</t>
  </si>
  <si>
    <t>○</t>
  </si>
  <si>
    <t>識別</t>
    <rPh sb="0" eb="2">
      <t>シキベツ</t>
    </rPh>
    <phoneticPr fontId="3"/>
  </si>
  <si>
    <t>列名</t>
    <rPh sb="0" eb="1">
      <t>レツ</t>
    </rPh>
    <rPh sb="1" eb="2">
      <t>メイ</t>
    </rPh>
    <phoneticPr fontId="3"/>
  </si>
  <si>
    <t>型</t>
    <rPh sb="0" eb="1">
      <t>カタ</t>
    </rPh>
    <phoneticPr fontId="3"/>
  </si>
  <si>
    <t>桁数</t>
    <rPh sb="0" eb="2">
      <t>ケタスウ</t>
    </rPh>
    <phoneticPr fontId="3"/>
  </si>
  <si>
    <t>NULL可</t>
    <rPh sb="4" eb="5">
      <t>カ</t>
    </rPh>
    <phoneticPr fontId="3"/>
  </si>
  <si>
    <t>日本語名</t>
    <rPh sb="0" eb="3">
      <t>ニホンゴ</t>
    </rPh>
    <rPh sb="3" eb="4">
      <t>メイ</t>
    </rPh>
    <phoneticPr fontId="3"/>
  </si>
  <si>
    <t>一意</t>
    <rPh sb="0" eb="2">
      <t>イチイ</t>
    </rPh>
    <phoneticPr fontId="3"/>
  </si>
  <si>
    <t>共通</t>
    <phoneticPr fontId="4"/>
  </si>
  <si>
    <t>項目</t>
    <phoneticPr fontId="4"/>
  </si>
  <si>
    <t>NOT NULL</t>
    <phoneticPr fontId="4"/>
  </si>
  <si>
    <t>ユニークキー</t>
    <phoneticPr fontId="4"/>
  </si>
  <si>
    <t>フィールド1タイプ</t>
    <phoneticPr fontId="4"/>
  </si>
  <si>
    <t>入力桁数ちょうどか</t>
    <rPh sb="0" eb="2">
      <t>ニュウリョク</t>
    </rPh>
    <rPh sb="2" eb="4">
      <t>ケタスウ</t>
    </rPh>
    <phoneticPr fontId="4"/>
  </si>
  <si>
    <t>フォーマット</t>
    <phoneticPr fontId="4"/>
  </si>
  <si>
    <t>水平位置</t>
    <rPh sb="0" eb="2">
      <t>スイヘイ</t>
    </rPh>
    <rPh sb="2" eb="4">
      <t>イチ</t>
    </rPh>
    <phoneticPr fontId="4"/>
  </si>
  <si>
    <t>リンク先</t>
    <rPh sb="3" eb="4">
      <t>サキ</t>
    </rPh>
    <phoneticPr fontId="4"/>
  </si>
  <si>
    <t>リンク先キー</t>
    <rPh sb="3" eb="4">
      <t>サキ</t>
    </rPh>
    <phoneticPr fontId="4"/>
  </si>
  <si>
    <t>参照</t>
    <rPh sb="0" eb="2">
      <t>サンショウ</t>
    </rPh>
    <phoneticPr fontId="4"/>
  </si>
  <si>
    <t>特殊処理</t>
    <rPh sb="0" eb="2">
      <t>トクシュ</t>
    </rPh>
    <rPh sb="2" eb="4">
      <t>ショリ</t>
    </rPh>
    <phoneticPr fontId="4"/>
  </si>
  <si>
    <t>備考</t>
    <phoneticPr fontId="4"/>
  </si>
  <si>
    <t>必須</t>
    <phoneticPr fontId="4"/>
  </si>
  <si>
    <t>リンク先画面</t>
    <rPh sb="3" eb="4">
      <t>サキ</t>
    </rPh>
    <rPh sb="4" eb="6">
      <t>ガメン</t>
    </rPh>
    <phoneticPr fontId="4"/>
  </si>
  <si>
    <t>特殊処理用設定
zip:項目名⇒郵便番号</t>
    <rPh sb="0" eb="2">
      <t>トクシュ</t>
    </rPh>
    <rPh sb="2" eb="5">
      <t>ショリヨウ</t>
    </rPh>
    <rPh sb="5" eb="7">
      <t>セッテイ</t>
    </rPh>
    <rPh sb="12" eb="14">
      <t>コウモク</t>
    </rPh>
    <rPh sb="14" eb="15">
      <t>メイ</t>
    </rPh>
    <rPh sb="16" eb="20">
      <t>ユウビンバンゴウ</t>
    </rPh>
    <phoneticPr fontId="4"/>
  </si>
  <si>
    <t>項目名</t>
    <phoneticPr fontId="4"/>
  </si>
  <si>
    <t>column_num</t>
    <phoneticPr fontId="4"/>
  </si>
  <si>
    <t>table_num</t>
    <phoneticPr fontId="4"/>
  </si>
  <si>
    <t>column</t>
    <phoneticPr fontId="4"/>
  </si>
  <si>
    <t>type</t>
    <phoneticPr fontId="4"/>
  </si>
  <si>
    <t>length</t>
    <phoneticPr fontId="4"/>
  </si>
  <si>
    <t>not_null</t>
    <phoneticPr fontId="4"/>
  </si>
  <si>
    <t>defalt</t>
    <phoneticPr fontId="4"/>
  </si>
  <si>
    <t>unique_kye</t>
    <phoneticPr fontId="4"/>
  </si>
  <si>
    <t>item_name</t>
    <phoneticPr fontId="4"/>
  </si>
  <si>
    <t>form1_delimiter</t>
    <phoneticPr fontId="4"/>
  </si>
  <si>
    <t>form1_type</t>
    <phoneticPr fontId="4"/>
  </si>
  <si>
    <t>form1_size</t>
    <phoneticPr fontId="4"/>
  </si>
  <si>
    <t>form1_format</t>
    <phoneticPr fontId="4"/>
  </si>
  <si>
    <t>isJust</t>
    <phoneticPr fontId="4"/>
  </si>
  <si>
    <t>format_text</t>
    <phoneticPr fontId="4"/>
  </si>
  <si>
    <t>pul_num</t>
    <phoneticPr fontId="4"/>
  </si>
  <si>
    <t>link_to</t>
    <phoneticPr fontId="4"/>
  </si>
  <si>
    <t>link_key</t>
    <phoneticPr fontId="4"/>
  </si>
  <si>
    <t>ref_search</t>
    <phoneticPr fontId="4"/>
  </si>
  <si>
    <t>sp</t>
    <phoneticPr fontId="4"/>
  </si>
  <si>
    <t>カラム識別</t>
    <rPh sb="3" eb="5">
      <t>シキベツ</t>
    </rPh>
    <phoneticPr fontId="4"/>
  </si>
  <si>
    <t>テーブル識別</t>
    <rPh sb="4" eb="6">
      <t>シキベツ</t>
    </rPh>
    <phoneticPr fontId="4"/>
  </si>
  <si>
    <t>1:半角不可</t>
  </si>
  <si>
    <t>2:半角のみ</t>
  </si>
  <si>
    <t>3:半角英数</t>
  </si>
  <si>
    <t>4:半角数字</t>
  </si>
  <si>
    <t>9:ALL OK</t>
    <phoneticPr fontId="3"/>
  </si>
  <si>
    <t>入力可能条件</t>
    <phoneticPr fontId="4"/>
  </si>
  <si>
    <t>1:ちょうどのみ</t>
    <phoneticPr fontId="3"/>
  </si>
  <si>
    <t>1:中央</t>
    <rPh sb="2" eb="4">
      <t>チュウオウ</t>
    </rPh>
    <phoneticPr fontId="3"/>
  </si>
  <si>
    <t>0:左寄せ</t>
    <rPh sb="2" eb="3">
      <t>ヒダリ</t>
    </rPh>
    <rPh sb="3" eb="4">
      <t>ヨ</t>
    </rPh>
    <phoneticPr fontId="3"/>
  </si>
  <si>
    <t>2:右寄せ</t>
    <rPh sb="2" eb="3">
      <t>ミギ</t>
    </rPh>
    <rPh sb="3" eb="4">
      <t>ヨ</t>
    </rPh>
    <phoneticPr fontId="3"/>
  </si>
  <si>
    <t>前区切り文字</t>
    <phoneticPr fontId="4"/>
  </si>
  <si>
    <t>9:ALL OK</t>
  </si>
  <si>
    <t>size</t>
  </si>
  <si>
    <t>入力可能条件</t>
  </si>
  <si>
    <t>2:短いの可</t>
  </si>
  <si>
    <t>2:短いの可</t>
    <rPh sb="2" eb="3">
      <t>ミジカ</t>
    </rPh>
    <rPh sb="5" eb="6">
      <t>カ</t>
    </rPh>
    <phoneticPr fontId="3"/>
  </si>
  <si>
    <t>1:中央</t>
  </si>
  <si>
    <t>2:右寄せ</t>
  </si>
  <si>
    <t>0:左寄せ</t>
  </si>
  <si>
    <t>画面識別</t>
    <rPh sb="0" eb="2">
      <t>ガメン</t>
    </rPh>
    <rPh sb="2" eb="4">
      <t>シキベツ</t>
    </rPh>
    <phoneticPr fontId="6"/>
  </si>
  <si>
    <t>1:INPUT/EDIT</t>
    <phoneticPr fontId="3"/>
  </si>
  <si>
    <t>2:リスト</t>
    <phoneticPr fontId="3"/>
  </si>
  <si>
    <t>4:メニュー</t>
    <phoneticPr fontId="3"/>
  </si>
  <si>
    <t>No.</t>
    <phoneticPr fontId="3"/>
  </si>
  <si>
    <t>1</t>
    <phoneticPr fontId="3"/>
  </si>
  <si>
    <t>2</t>
    <phoneticPr fontId="3"/>
  </si>
  <si>
    <t>項目識別</t>
    <rPh sb="0" eb="2">
      <t>コウモク</t>
    </rPh>
    <rPh sb="2" eb="4">
      <t>シキベツ</t>
    </rPh>
    <phoneticPr fontId="4"/>
  </si>
  <si>
    <t>項目名(表示ﾗﾍﾞﾙ)</t>
    <rPh sb="0" eb="2">
      <t>コウモク</t>
    </rPh>
    <rPh sb="2" eb="3">
      <t>メイ</t>
    </rPh>
    <rPh sb="4" eb="6">
      <t>ヒョウジ</t>
    </rPh>
    <phoneticPr fontId="4"/>
  </si>
  <si>
    <t>usrHYOJIMEI</t>
  </si>
  <si>
    <t>usrKENGEN</t>
  </si>
  <si>
    <t>幅</t>
    <rPh sb="0" eb="1">
      <t>ハバ</t>
    </rPh>
    <phoneticPr fontId="3"/>
  </si>
  <si>
    <t>画面定義種別</t>
    <rPh sb="0" eb="2">
      <t>ガメン</t>
    </rPh>
    <rPh sb="2" eb="4">
      <t>テイギ</t>
    </rPh>
    <rPh sb="4" eb="6">
      <t>シュベツ</t>
    </rPh>
    <phoneticPr fontId="3"/>
  </si>
  <si>
    <t>1:不可(NOT NULL)</t>
  </si>
  <si>
    <t>1:不可(NOT NULL)</t>
    <rPh sb="2" eb="4">
      <t>フカ</t>
    </rPh>
    <phoneticPr fontId="3"/>
  </si>
  <si>
    <t>2:可(NULLでもOK)</t>
  </si>
  <si>
    <t>2:可(NULLでもOK)</t>
    <phoneticPr fontId="3"/>
  </si>
  <si>
    <t>1:U（ユニーク）</t>
  </si>
  <si>
    <t>1:U（ユニーク）</t>
    <phoneticPr fontId="3"/>
  </si>
  <si>
    <t>水平位置</t>
    <rPh sb="0" eb="2">
      <t>スイヘイ</t>
    </rPh>
    <rPh sb="2" eb="4">
      <t>イチ</t>
    </rPh>
    <phoneticPr fontId="3"/>
  </si>
  <si>
    <t>ﾌｫｰﾏｯﾄ</t>
    <phoneticPr fontId="3"/>
  </si>
  <si>
    <t>0:なし</t>
  </si>
  <si>
    <t>0:なし</t>
    <phoneticPr fontId="3"/>
  </si>
  <si>
    <t>1:和暦(YY年MM月DD日 HH:MM:SS）</t>
    <phoneticPr fontId="3"/>
  </si>
  <si>
    <t>2:日時(YYYY年MM月DD日 HH:MM:SS)</t>
    <rPh sb="2" eb="4">
      <t>ニチジ</t>
    </rPh>
    <phoneticPr fontId="3"/>
  </si>
  <si>
    <t>3:数値</t>
  </si>
  <si>
    <t>3:数値</t>
    <rPh sb="2" eb="4">
      <t>スウチ</t>
    </rPh>
    <phoneticPr fontId="3"/>
  </si>
  <si>
    <t>ﾘﾝｸ</t>
    <phoneticPr fontId="3"/>
  </si>
  <si>
    <t>リンクTO</t>
    <phoneticPr fontId="3"/>
  </si>
  <si>
    <t>3</t>
  </si>
  <si>
    <t>4</t>
  </si>
  <si>
    <t>5</t>
  </si>
  <si>
    <t>6</t>
  </si>
  <si>
    <t>7</t>
  </si>
  <si>
    <t>8</t>
  </si>
  <si>
    <t>9</t>
  </si>
  <si>
    <t>10</t>
  </si>
  <si>
    <t>11</t>
  </si>
  <si>
    <t>12</t>
  </si>
  <si>
    <t>桁</t>
    <rPh sb="0" eb="1">
      <t>ケタ</t>
    </rPh>
    <phoneticPr fontId="3"/>
  </si>
  <si>
    <t>タイプ</t>
    <phoneticPr fontId="3"/>
  </si>
  <si>
    <t>入力制御</t>
    <rPh sb="0" eb="2">
      <t>ニュウリョク</t>
    </rPh>
    <rPh sb="2" eb="4">
      <t>セイギョ</t>
    </rPh>
    <phoneticPr fontId="3"/>
  </si>
  <si>
    <t>AutoComp</t>
    <phoneticPr fontId="3"/>
  </si>
  <si>
    <t>入力時必須</t>
    <rPh sb="0" eb="2">
      <t>ニュウリョク</t>
    </rPh>
    <rPh sb="2" eb="3">
      <t>ジ</t>
    </rPh>
    <rPh sb="3" eb="5">
      <t>ヒッス</t>
    </rPh>
    <phoneticPr fontId="3"/>
  </si>
  <si>
    <t>必須</t>
    <rPh sb="0" eb="2">
      <t>ヒッス</t>
    </rPh>
    <phoneticPr fontId="3"/>
  </si>
  <si>
    <t>リスト表示時</t>
    <rPh sb="3" eb="5">
      <t>ヒョウジ</t>
    </rPh>
    <rPh sb="5" eb="6">
      <t>ジ</t>
    </rPh>
    <phoneticPr fontId="4"/>
  </si>
  <si>
    <t>幅固定</t>
    <rPh sb="0" eb="1">
      <t>ハバ</t>
    </rPh>
    <rPh sb="1" eb="3">
      <t>コテイ</t>
    </rPh>
    <phoneticPr fontId="3"/>
  </si>
  <si>
    <t>画面定義</t>
    <rPh sb="0" eb="2">
      <t>ガメン</t>
    </rPh>
    <rPh sb="2" eb="4">
      <t>テイギ</t>
    </rPh>
    <phoneticPr fontId="4"/>
  </si>
  <si>
    <t>メインテーブル</t>
    <phoneticPr fontId="3"/>
  </si>
  <si>
    <t>limit</t>
    <phoneticPr fontId="4"/>
  </si>
  <si>
    <t>左辺にNo.の表示</t>
    <rPh sb="0" eb="2">
      <t>サヘン</t>
    </rPh>
    <rPh sb="7" eb="9">
      <t>ヒョウジ</t>
    </rPh>
    <phoneticPr fontId="3"/>
  </si>
  <si>
    <t>[編集]ボタン有無</t>
    <rPh sb="1" eb="3">
      <t>ヘンシュウ</t>
    </rPh>
    <rPh sb="7" eb="9">
      <t>ウム</t>
    </rPh>
    <phoneticPr fontId="3"/>
  </si>
  <si>
    <t>表示行数</t>
    <rPh sb="0" eb="2">
      <t>ヒョウジ</t>
    </rPh>
    <rPh sb="2" eb="4">
      <t>ギョウスウ</t>
    </rPh>
    <phoneticPr fontId="3"/>
  </si>
  <si>
    <t>CSV出力ボタン</t>
    <rPh sb="3" eb="5">
      <t>シュツリョク</t>
    </rPh>
    <phoneticPr fontId="3"/>
  </si>
  <si>
    <t>テーブル名</t>
    <rPh sb="4" eb="5">
      <t>メイ</t>
    </rPh>
    <phoneticPr fontId="3"/>
  </si>
  <si>
    <t>loginuserinfo</t>
  </si>
  <si>
    <t>systeminfo</t>
  </si>
  <si>
    <t>オーナー情報</t>
  </si>
  <si>
    <t>STARTDATE</t>
  </si>
  <si>
    <t>利用開始日</t>
  </si>
  <si>
    <t>TABLE一覧</t>
    <rPh sb="5" eb="7">
      <t>イチラン</t>
    </rPh>
    <phoneticPr fontId="3"/>
  </si>
  <si>
    <t>その他</t>
    <rPh sb="2" eb="3">
      <t>タ</t>
    </rPh>
    <phoneticPr fontId="4"/>
  </si>
  <si>
    <t>0:しない</t>
    <phoneticPr fontId="3"/>
  </si>
  <si>
    <t>1:する</t>
    <phoneticPr fontId="3"/>
  </si>
  <si>
    <t>昇降順</t>
    <rPh sb="0" eb="1">
      <t>ノボル</t>
    </rPh>
    <rPh sb="1" eb="3">
      <t>コウジュン</t>
    </rPh>
    <phoneticPr fontId="3"/>
  </si>
  <si>
    <t>0:昇順</t>
    <rPh sb="2" eb="4">
      <t>ショウジュン</t>
    </rPh>
    <phoneticPr fontId="3"/>
  </si>
  <si>
    <t>1:降順</t>
    <rPh sb="2" eb="4">
      <t>コウジュン</t>
    </rPh>
    <phoneticPr fontId="3"/>
  </si>
  <si>
    <t>最終更新日</t>
    <rPh sb="0" eb="2">
      <t>サイシュウ</t>
    </rPh>
    <rPh sb="2" eb="5">
      <t>コウシンビ</t>
    </rPh>
    <phoneticPr fontId="4"/>
  </si>
  <si>
    <t>※検索で頻繁に使用される設定値であるため、軽量化のため分ける。</t>
    <rPh sb="1" eb="3">
      <t>ケンサク</t>
    </rPh>
    <rPh sb="4" eb="6">
      <t>ヒンパン</t>
    </rPh>
    <rPh sb="7" eb="9">
      <t>シヨウ</t>
    </rPh>
    <rPh sb="12" eb="15">
      <t>セッテイチ</t>
    </rPh>
    <rPh sb="21" eb="24">
      <t>ケイリョウカ</t>
    </rPh>
    <rPh sb="27" eb="28">
      <t>ワ</t>
    </rPh>
    <phoneticPr fontId="4"/>
  </si>
  <si>
    <t>設定キー</t>
    <rPh sb="0" eb="2">
      <t>セッテイ</t>
    </rPh>
    <phoneticPr fontId="4"/>
  </si>
  <si>
    <t>SQL</t>
    <phoneticPr fontId="4"/>
  </si>
  <si>
    <t>キーとして返す列名</t>
    <rPh sb="5" eb="6">
      <t>カエ</t>
    </rPh>
    <rPh sb="7" eb="8">
      <t>レツ</t>
    </rPh>
    <rPh sb="8" eb="9">
      <t>メイ</t>
    </rPh>
    <phoneticPr fontId="4"/>
  </si>
  <si>
    <t>検索条件に使用するカラム</t>
    <phoneticPr fontId="4"/>
  </si>
  <si>
    <t>値として返す列名</t>
    <rPh sb="0" eb="1">
      <t>アタイ</t>
    </rPh>
    <rPh sb="4" eb="5">
      <t>カエ</t>
    </rPh>
    <rPh sb="6" eb="7">
      <t>レツ</t>
    </rPh>
    <rPh sb="7" eb="8">
      <t>メイ</t>
    </rPh>
    <phoneticPr fontId="4"/>
  </si>
  <si>
    <t>ラベルとして返す列名</t>
    <rPh sb="6" eb="7">
      <t>カエ</t>
    </rPh>
    <rPh sb="8" eb="9">
      <t>レツ</t>
    </rPh>
    <rPh sb="9" eb="10">
      <t>メイ</t>
    </rPh>
    <phoneticPr fontId="4"/>
  </si>
  <si>
    <t>追加情報カラム</t>
    <rPh sb="0" eb="2">
      <t>ツイカ</t>
    </rPh>
    <rPh sb="2" eb="4">
      <t>ジョウホウ</t>
    </rPh>
    <phoneticPr fontId="4"/>
  </si>
  <si>
    <t>並び順</t>
    <rPh sb="0" eb="1">
      <t>ナラ</t>
    </rPh>
    <rPh sb="2" eb="3">
      <t>ジュン</t>
    </rPh>
    <phoneticPr fontId="4"/>
  </si>
  <si>
    <t>最大データ数</t>
    <rPh sb="0" eb="2">
      <t>サイダイ</t>
    </rPh>
    <rPh sb="5" eb="6">
      <t>スウ</t>
    </rPh>
    <phoneticPr fontId="4"/>
  </si>
  <si>
    <r>
      <t xml:space="preserve">検索キー指定
(iniのsectionになる)
</t>
    </r>
    <r>
      <rPr>
        <sz val="11"/>
        <color indexed="10"/>
        <rFont val="ＭＳ Ｐゴシック"/>
        <family val="3"/>
        <charset val="128"/>
      </rPr>
      <t>必須</t>
    </r>
    <rPh sb="0" eb="2">
      <t>ケンサク</t>
    </rPh>
    <rPh sb="4" eb="6">
      <t>シテイ</t>
    </rPh>
    <phoneticPr fontId="4"/>
  </si>
  <si>
    <r>
      <t>SQL文</t>
    </r>
    <r>
      <rPr>
        <sz val="11"/>
        <color indexed="10"/>
        <rFont val="ＭＳ Ｐゴシック"/>
        <family val="3"/>
        <charset val="128"/>
      </rPr>
      <t xml:space="preserve">
必須</t>
    </r>
    <rPh sb="3" eb="4">
      <t>ブン</t>
    </rPh>
    <phoneticPr fontId="4"/>
  </si>
  <si>
    <r>
      <t xml:space="preserve">キーとして返す列名を指定。
SQLに必ず含まれること。
</t>
    </r>
    <r>
      <rPr>
        <sz val="11"/>
        <color rgb="FFFF0000"/>
        <rFont val="ＭＳ Ｐゴシック"/>
        <family val="3"/>
        <charset val="128"/>
      </rPr>
      <t>必須</t>
    </r>
    <rPh sb="5" eb="6">
      <t>カエ</t>
    </rPh>
    <rPh sb="7" eb="8">
      <t>レツ</t>
    </rPh>
    <rPh sb="8" eb="9">
      <t>メイ</t>
    </rPh>
    <rPh sb="10" eb="12">
      <t>シテイ</t>
    </rPh>
    <rPh sb="18" eb="19">
      <t>カナラ</t>
    </rPh>
    <rPh sb="20" eb="21">
      <t>フク</t>
    </rPh>
    <phoneticPr fontId="4"/>
  </si>
  <si>
    <r>
      <t xml:space="preserve">キー条件指定時の
SQL文字列
</t>
    </r>
    <r>
      <rPr>
        <sz val="11"/>
        <color rgb="FFFF0000"/>
        <rFont val="ＭＳ Ｐゴシック"/>
        <family val="3"/>
        <charset val="128"/>
      </rPr>
      <t>必須</t>
    </r>
    <rPh sb="2" eb="4">
      <t>ジョウケン</t>
    </rPh>
    <rPh sb="4" eb="6">
      <t>シテイ</t>
    </rPh>
    <rPh sb="6" eb="7">
      <t>ジ</t>
    </rPh>
    <rPh sb="12" eb="15">
      <t>モジレツ</t>
    </rPh>
    <phoneticPr fontId="4"/>
  </si>
  <si>
    <r>
      <t xml:space="preserve">検索条件に使用する列名
</t>
    </r>
    <r>
      <rPr>
        <sz val="11"/>
        <color rgb="FFFF0000"/>
        <rFont val="ＭＳ Ｐゴシック"/>
        <family val="3"/>
        <charset val="128"/>
      </rPr>
      <t>必須</t>
    </r>
    <rPh sb="9" eb="10">
      <t>レツ</t>
    </rPh>
    <rPh sb="10" eb="11">
      <t>メイ</t>
    </rPh>
    <phoneticPr fontId="4"/>
  </si>
  <si>
    <r>
      <t xml:space="preserve">条件指定時の
SQL文字列
</t>
    </r>
    <r>
      <rPr>
        <sz val="11"/>
        <color rgb="FFFF0000"/>
        <rFont val="ＭＳ Ｐゴシック"/>
        <family val="3"/>
        <charset val="128"/>
      </rPr>
      <t>必須</t>
    </r>
    <rPh sb="0" eb="2">
      <t>ジョウケン</t>
    </rPh>
    <rPh sb="2" eb="4">
      <t>シテイ</t>
    </rPh>
    <rPh sb="4" eb="5">
      <t>ジ</t>
    </rPh>
    <rPh sb="10" eb="13">
      <t>モジレツ</t>
    </rPh>
    <phoneticPr fontId="4"/>
  </si>
  <si>
    <r>
      <t xml:space="preserve">値として返す列名を指定。
SQLに必ず含まれること。
</t>
    </r>
    <r>
      <rPr>
        <sz val="11"/>
        <color rgb="FFFF0000"/>
        <rFont val="ＭＳ Ｐゴシック"/>
        <family val="3"/>
        <charset val="128"/>
      </rPr>
      <t>必須</t>
    </r>
    <rPh sb="0" eb="1">
      <t>アタイ</t>
    </rPh>
    <rPh sb="4" eb="5">
      <t>カエ</t>
    </rPh>
    <rPh sb="6" eb="7">
      <t>レツ</t>
    </rPh>
    <rPh sb="7" eb="8">
      <t>メイ</t>
    </rPh>
    <rPh sb="9" eb="11">
      <t>シテイ</t>
    </rPh>
    <rPh sb="17" eb="18">
      <t>カナラ</t>
    </rPh>
    <rPh sb="19" eb="20">
      <t>フク</t>
    </rPh>
    <phoneticPr fontId="4"/>
  </si>
  <si>
    <r>
      <t xml:space="preserve">ラベルとして返す列名を指定。
SQLに必ず含まれること。
</t>
    </r>
    <r>
      <rPr>
        <sz val="11"/>
        <color rgb="FFFF0000"/>
        <rFont val="ＭＳ Ｐゴシック"/>
        <family val="3"/>
        <charset val="128"/>
      </rPr>
      <t>必須</t>
    </r>
    <rPh sb="6" eb="7">
      <t>カエ</t>
    </rPh>
    <rPh sb="8" eb="9">
      <t>レツ</t>
    </rPh>
    <rPh sb="9" eb="10">
      <t>メイ</t>
    </rPh>
    <rPh sb="11" eb="13">
      <t>シテイ</t>
    </rPh>
    <rPh sb="19" eb="20">
      <t>カナラ</t>
    </rPh>
    <rPh sb="21" eb="22">
      <t>フク</t>
    </rPh>
    <phoneticPr fontId="4"/>
  </si>
  <si>
    <t>ORDER BY指定を書く</t>
    <rPh sb="8" eb="10">
      <t>シテイ</t>
    </rPh>
    <rPh sb="11" eb="12">
      <t>カ</t>
    </rPh>
    <phoneticPr fontId="4"/>
  </si>
  <si>
    <t>行数指定</t>
    <rPh sb="0" eb="2">
      <t>ギョウスウ</t>
    </rPh>
    <rPh sb="2" eb="4">
      <t>シテイ</t>
    </rPh>
    <phoneticPr fontId="4"/>
  </si>
  <si>
    <t>section</t>
    <phoneticPr fontId="4"/>
  </si>
  <si>
    <t>select_sql</t>
    <phoneticPr fontId="4"/>
  </si>
  <si>
    <t>key_column</t>
    <phoneticPr fontId="4"/>
  </si>
  <si>
    <t>key_param</t>
    <phoneticPr fontId="4"/>
  </si>
  <si>
    <t>search01_column</t>
    <phoneticPr fontId="4"/>
  </si>
  <si>
    <t>search01_param</t>
    <phoneticPr fontId="4"/>
  </si>
  <si>
    <t>value_column</t>
    <phoneticPr fontId="4"/>
  </si>
  <si>
    <t>label_column</t>
    <phoneticPr fontId="4"/>
  </si>
  <si>
    <t>result_add_column</t>
    <phoneticPr fontId="4"/>
  </si>
  <si>
    <t>order_by</t>
    <phoneticPr fontId="4"/>
  </si>
  <si>
    <t>動作を規定するために、最初に必要な設定項目。</t>
    <rPh sb="0" eb="2">
      <t>ドウサ</t>
    </rPh>
    <rPh sb="3" eb="5">
      <t>キテイ</t>
    </rPh>
    <rPh sb="11" eb="13">
      <t>サイショ</t>
    </rPh>
    <rPh sb="14" eb="16">
      <t>ヒツヨウ</t>
    </rPh>
    <rPh sb="17" eb="19">
      <t>セッテイ</t>
    </rPh>
    <rPh sb="19" eb="21">
      <t>コウモク</t>
    </rPh>
    <phoneticPr fontId="4"/>
  </si>
  <si>
    <t>ボタン名</t>
    <phoneticPr fontId="4"/>
  </si>
  <si>
    <t>識別(button_name)</t>
    <rPh sb="0" eb="2">
      <t>シキベツ</t>
    </rPh>
    <phoneticPr fontId="4"/>
  </si>
  <si>
    <t>value</t>
    <phoneticPr fontId="4"/>
  </si>
  <si>
    <t>MENU</t>
    <phoneticPr fontId="4"/>
  </si>
  <si>
    <t>メインメニュー</t>
    <phoneticPr fontId="4"/>
  </si>
  <si>
    <t>ログアウト</t>
    <phoneticPr fontId="4"/>
  </si>
  <si>
    <t>マスタ管理</t>
    <rPh sb="3" eb="5">
      <t>カンリ</t>
    </rPh>
    <phoneticPr fontId="4"/>
  </si>
  <si>
    <t>2:リスト</t>
  </si>
  <si>
    <t>button_name2</t>
    <phoneticPr fontId="4"/>
  </si>
  <si>
    <t>button_name1</t>
    <phoneticPr fontId="4"/>
  </si>
  <si>
    <t>4:メニュー</t>
  </si>
  <si>
    <t>logout</t>
    <phoneticPr fontId="4"/>
  </si>
  <si>
    <t>MASTER</t>
    <phoneticPr fontId="4"/>
  </si>
  <si>
    <t>1:INPUT/EDIT</t>
  </si>
  <si>
    <t>識別子。"_"は禁止！</t>
    <rPh sb="0" eb="2">
      <t>シキベツ</t>
    </rPh>
    <rPh sb="2" eb="3">
      <t>シ</t>
    </rPh>
    <rPh sb="8" eb="10">
      <t>キンシ</t>
    </rPh>
    <phoneticPr fontId="3"/>
  </si>
  <si>
    <t>表示名称</t>
    <phoneticPr fontId="4"/>
  </si>
  <si>
    <t>数式で設定</t>
    <rPh sb="0" eb="2">
      <t>スウシキ</t>
    </rPh>
    <rPh sb="3" eb="5">
      <t>セッテイ</t>
    </rPh>
    <phoneticPr fontId="3"/>
  </si>
  <si>
    <t>メニューとボタンに表示する文字列</t>
    <rPh sb="9" eb="11">
      <t>ヒョウジ</t>
    </rPh>
    <rPh sb="13" eb="15">
      <t>モジ</t>
    </rPh>
    <rPh sb="15" eb="16">
      <t>レツ</t>
    </rPh>
    <phoneticPr fontId="3"/>
  </si>
  <si>
    <t>ページを作成するために必須項目。</t>
    <rPh sb="4" eb="6">
      <t>サクセイ</t>
    </rPh>
    <rPh sb="11" eb="13">
      <t>ヒッス</t>
    </rPh>
    <rPh sb="13" eb="15">
      <t>コウモク</t>
    </rPh>
    <phoneticPr fontId="4"/>
  </si>
  <si>
    <t>AutoComplete機能で持ってくる一覧の条件を定義するシート。</t>
    <rPh sb="12" eb="14">
      <t>キノウ</t>
    </rPh>
    <rPh sb="15" eb="16">
      <t>モ</t>
    </rPh>
    <rPh sb="20" eb="22">
      <t>イチラン</t>
    </rPh>
    <rPh sb="23" eb="25">
      <t>ジョウケン</t>
    </rPh>
    <rPh sb="26" eb="28">
      <t>テイギ</t>
    </rPh>
    <phoneticPr fontId="3"/>
  </si>
  <si>
    <t>TOPPAGE</t>
    <phoneticPr fontId="3"/>
  </si>
  <si>
    <t>SEIKYUINFO_1</t>
  </si>
  <si>
    <t>USERMASTER_2</t>
  </si>
  <si>
    <t>MASTER_4</t>
  </si>
  <si>
    <t>頁移動動ボタン表示</t>
    <rPh sb="0" eb="1">
      <t>ページ</t>
    </rPh>
    <rPh sb="1" eb="3">
      <t>イドウ</t>
    </rPh>
    <rPh sb="3" eb="4">
      <t>ドウ</t>
    </rPh>
    <rPh sb="7" eb="9">
      <t>ヒョウジ</t>
    </rPh>
    <phoneticPr fontId="3"/>
  </si>
  <si>
    <t>上部表示
ボタン</t>
    <rPh sb="0" eb="2">
      <t>ジョウブ</t>
    </rPh>
    <rPh sb="2" eb="4">
      <t>ヒョウジ</t>
    </rPh>
    <phoneticPr fontId="3"/>
  </si>
  <si>
    <t>下部表示
ボタン</t>
    <rPh sb="0" eb="2">
      <t>カブ</t>
    </rPh>
    <rPh sb="2" eb="4">
      <t>ヒョウジ</t>
    </rPh>
    <phoneticPr fontId="3"/>
  </si>
  <si>
    <t>NULL許可</t>
    <rPh sb="4" eb="6">
      <t>キョカ</t>
    </rPh>
    <phoneticPr fontId="3"/>
  </si>
  <si>
    <t>ﾃﾞﾌｫﾙﾄ</t>
    <phoneticPr fontId="3"/>
  </si>
  <si>
    <t>TYPE</t>
    <phoneticPr fontId="3"/>
  </si>
  <si>
    <t>usrUSERPASS</t>
  </si>
  <si>
    <t>JUST</t>
    <phoneticPr fontId="3"/>
  </si>
  <si>
    <t>備考</t>
    <rPh sb="0" eb="2">
      <t>ビコウ</t>
    </rPh>
    <phoneticPr fontId="3"/>
  </si>
  <si>
    <t>ﾕﾆｰｸﾁｪｯｸ</t>
    <phoneticPr fontId="3"/>
  </si>
  <si>
    <t>ReadOnly</t>
    <phoneticPr fontId="3"/>
  </si>
  <si>
    <t>キー検索時の指定方法</t>
    <rPh sb="2" eb="4">
      <t>ケンサク</t>
    </rPh>
    <rPh sb="4" eb="5">
      <t>ジ</t>
    </rPh>
    <rPh sb="6" eb="8">
      <t>シテイ</t>
    </rPh>
    <rPh sb="8" eb="10">
      <t>ホウホウ</t>
    </rPh>
    <phoneticPr fontId="4"/>
  </si>
  <si>
    <t>検索条件の指定方法</t>
    <rPh sb="5" eb="7">
      <t>シテイ</t>
    </rPh>
    <rPh sb="7" eb="9">
      <t>ホウホウ</t>
    </rPh>
    <phoneticPr fontId="4"/>
  </si>
  <si>
    <t>設定値</t>
    <rPh sb="0" eb="3">
      <t>セッテイチ</t>
    </rPh>
    <phoneticPr fontId="4"/>
  </si>
  <si>
    <r>
      <t>　項目名は</t>
    </r>
    <r>
      <rPr>
        <b/>
        <sz val="12"/>
        <color rgb="FFFF0000"/>
        <rFont val="ＭＳ Ｐゴシック"/>
        <family val="3"/>
        <charset val="128"/>
      </rPr>
      <t>DBの列名をそのまま</t>
    </r>
    <r>
      <rPr>
        <b/>
        <sz val="11"/>
        <color rgb="FFFF0000"/>
        <rFont val="ＭＳ Ｐゴシック"/>
        <family val="3"/>
        <charset val="128"/>
      </rPr>
      <t>記入すること。</t>
    </r>
    <rPh sb="1" eb="3">
      <t>コウモク</t>
    </rPh>
    <rPh sb="3" eb="4">
      <t>メイ</t>
    </rPh>
    <rPh sb="8" eb="9">
      <t>レツ</t>
    </rPh>
    <rPh sb="9" eb="10">
      <t>メイ</t>
    </rPh>
    <rPh sb="15" eb="17">
      <t>キニュウ</t>
    </rPh>
    <phoneticPr fontId="4"/>
  </si>
  <si>
    <t>_start</t>
    <phoneticPr fontId="4"/>
  </si>
  <si>
    <t>_end</t>
    <phoneticPr fontId="4"/>
  </si>
  <si>
    <t>1段目</t>
    <rPh sb="1" eb="3">
      <t>ダンメ</t>
    </rPh>
    <phoneticPr fontId="3"/>
  </si>
  <si>
    <t>2段目</t>
    <rPh sb="1" eb="3">
      <t>ダンメ</t>
    </rPh>
    <phoneticPr fontId="3"/>
  </si>
  <si>
    <t>3段目</t>
    <rPh sb="1" eb="3">
      <t>ダンメ</t>
    </rPh>
    <phoneticPr fontId="3"/>
  </si>
  <si>
    <t>logout_</t>
    <phoneticPr fontId="3"/>
  </si>
  <si>
    <t xml:space="preserve">  サブメニューを持つ項目は、必ず_以下の数値が「4」である必要があります。</t>
    <rPh sb="9" eb="10">
      <t>モ</t>
    </rPh>
    <rPh sb="11" eb="13">
      <t>コウモク</t>
    </rPh>
    <rPh sb="15" eb="16">
      <t>カナラ</t>
    </rPh>
    <rPh sb="18" eb="20">
      <t>イカ</t>
    </rPh>
    <rPh sb="21" eb="23">
      <t>スウチ</t>
    </rPh>
    <rPh sb="30" eb="32">
      <t>ヒツヨウ</t>
    </rPh>
    <phoneticPr fontId="3"/>
  </si>
  <si>
    <t>※サブメニューを構成するための設定シートです。</t>
    <rPh sb="8" eb="10">
      <t>コウセイ</t>
    </rPh>
    <rPh sb="15" eb="17">
      <t>セッテイ</t>
    </rPh>
    <phoneticPr fontId="3"/>
  </si>
  <si>
    <t>10</t>
    <phoneticPr fontId="3"/>
  </si>
  <si>
    <t>1:する</t>
  </si>
  <si>
    <t>0:しない</t>
  </si>
  <si>
    <t>USERMASTER_1</t>
  </si>
  <si>
    <t>usr:loginuserinfo</t>
  </si>
  <si>
    <t>ユーザー一覧</t>
    <rPh sb="4" eb="6">
      <t>イチラン</t>
    </rPh>
    <phoneticPr fontId="3"/>
  </si>
  <si>
    <t>検索条件定義</t>
    <rPh sb="0" eb="2">
      <t>ケンサク</t>
    </rPh>
    <rPh sb="2" eb="4">
      <t>ジョウケン</t>
    </rPh>
    <rPh sb="4" eb="6">
      <t>テイギ</t>
    </rPh>
    <phoneticPr fontId="4"/>
  </si>
  <si>
    <t>出力項目定義</t>
    <rPh sb="0" eb="2">
      <t>シュツリョク</t>
    </rPh>
    <rPh sb="2" eb="4">
      <t>コウモク</t>
    </rPh>
    <rPh sb="4" eb="6">
      <t>テイギ</t>
    </rPh>
    <phoneticPr fontId="4"/>
  </si>
  <si>
    <t>並び順定義</t>
    <rPh sb="0" eb="1">
      <t>ナラ</t>
    </rPh>
    <rPh sb="2" eb="3">
      <t>ジュン</t>
    </rPh>
    <rPh sb="3" eb="5">
      <t>テイギ</t>
    </rPh>
    <phoneticPr fontId="4"/>
  </si>
  <si>
    <t>○</t>
    <phoneticPr fontId="3"/>
  </si>
  <si>
    <t>抽出SQL定義</t>
    <rPh sb="0" eb="2">
      <t>チュウシュツ</t>
    </rPh>
    <rPh sb="5" eb="7">
      <t>テイギ</t>
    </rPh>
    <phoneticPr fontId="4"/>
  </si>
  <si>
    <t>ファンクション</t>
    <phoneticPr fontId="4"/>
  </si>
  <si>
    <t>（パッケージ標準外の処理）</t>
  </si>
  <si>
    <t>（パッケージ標準外の処理）</t>
    <phoneticPr fontId="3"/>
  </si>
  <si>
    <t>自動更新項目定義</t>
    <rPh sb="0" eb="2">
      <t>ジドウ</t>
    </rPh>
    <rPh sb="2" eb="4">
      <t>コウシン</t>
    </rPh>
    <rPh sb="4" eb="6">
      <t>コウモク</t>
    </rPh>
    <rPh sb="6" eb="8">
      <t>テイギ</t>
    </rPh>
    <phoneticPr fontId="4"/>
  </si>
  <si>
    <t>入出力項目定義</t>
    <rPh sb="0" eb="1">
      <t>ニュウ</t>
    </rPh>
    <rPh sb="1" eb="3">
      <t>シュツリョク</t>
    </rPh>
    <rPh sb="3" eb="5">
      <t>コウモク</t>
    </rPh>
    <phoneticPr fontId="4"/>
  </si>
  <si>
    <t>画面設計書(INPUT)</t>
    <rPh sb="0" eb="2">
      <t>ガメン</t>
    </rPh>
    <phoneticPr fontId="4"/>
  </si>
  <si>
    <t>画面設計書(LIST)</t>
    <rPh sb="0" eb="2">
      <t>ガメン</t>
    </rPh>
    <phoneticPr fontId="4"/>
  </si>
  <si>
    <t xml:space="preserve">
</t>
    <phoneticPr fontId="3"/>
  </si>
  <si>
    <t>form.ini</t>
    <phoneticPr fontId="3"/>
  </si>
  <si>
    <t>button.ini</t>
    <phoneticPr fontId="3"/>
  </si>
  <si>
    <t>SQL.ini</t>
    <phoneticPr fontId="3"/>
  </si>
  <si>
    <t>プログラム仕様書</t>
    <rPh sb="5" eb="7">
      <t>シヨウ</t>
    </rPh>
    <rPh sb="7" eb="8">
      <t>ショ</t>
    </rPh>
    <phoneticPr fontId="3"/>
  </si>
  <si>
    <t>2:N(ユニークでない)</t>
    <phoneticPr fontId="3"/>
  </si>
  <si>
    <t>No.</t>
  </si>
  <si>
    <t>蟹江高徳</t>
  </si>
  <si>
    <t>八田余市</t>
  </si>
  <si>
    <t>弥富由美</t>
  </si>
  <si>
    <t>伊藤(徳)</t>
    <rPh sb="0" eb="2">
      <t>イトウ</t>
    </rPh>
    <rPh sb="3" eb="4">
      <t>トク</t>
    </rPh>
    <phoneticPr fontId="3"/>
  </si>
  <si>
    <t>表示イメージ</t>
    <rPh sb="0" eb="2">
      <t>ヒョウジ</t>
    </rPh>
    <phoneticPr fontId="3"/>
  </si>
  <si>
    <t>15</t>
    <phoneticPr fontId="3"/>
  </si>
  <si>
    <t>アプリケーションパス</t>
    <phoneticPr fontId="3"/>
  </si>
  <si>
    <t>COUNT_SQL定義</t>
    <phoneticPr fontId="3"/>
  </si>
  <si>
    <t>2:N(ユニークでない)</t>
  </si>
  <si>
    <t>自社マスタ</t>
    <rPh sb="0" eb="2">
      <t>ジシャ</t>
    </rPh>
    <phoneticPr fontId="3"/>
  </si>
  <si>
    <t>jsy:jisyamaster</t>
  </si>
  <si>
    <t>自社マスタメンテ</t>
    <rPh sb="0" eb="2">
      <t>ジシャ</t>
    </rPh>
    <phoneticPr fontId="3"/>
  </si>
  <si>
    <t>必須（自動）</t>
    <rPh sb="3" eb="5">
      <t>ジドウ</t>
    </rPh>
    <phoneticPr fontId="4"/>
  </si>
  <si>
    <t>DB設定より移送</t>
    <rPh sb="2" eb="4">
      <t>セッテイ</t>
    </rPh>
    <rPh sb="6" eb="8">
      <t>イソウ</t>
    </rPh>
    <phoneticPr fontId="4"/>
  </si>
  <si>
    <t>DB設定から起こす</t>
    <rPh sb="2" eb="4">
      <t>セッテイ</t>
    </rPh>
    <rPh sb="6" eb="7">
      <t>オ</t>
    </rPh>
    <phoneticPr fontId="3"/>
  </si>
  <si>
    <t>手動</t>
    <rPh sb="0" eb="2">
      <t>シュドウ</t>
    </rPh>
    <phoneticPr fontId="3"/>
  </si>
  <si>
    <t>jsySYAMEI</t>
  </si>
  <si>
    <t>jsySYARYAKUMEI</t>
  </si>
  <si>
    <t>jsyYUBIN</t>
  </si>
  <si>
    <t>jsyJYUSHO1</t>
  </si>
  <si>
    <t>jsyJYUSHO2</t>
  </si>
  <si>
    <t>jsyTEL</t>
  </si>
  <si>
    <t>jsyFAX</t>
  </si>
  <si>
    <t>3:EDIT専用</t>
    <rPh sb="6" eb="8">
      <t>センヨウ</t>
    </rPh>
    <phoneticPr fontId="3"/>
  </si>
  <si>
    <t>sys</t>
  </si>
  <si>
    <t>jsyUPDATETIME</t>
    <phoneticPr fontId="3"/>
  </si>
  <si>
    <t>jsyUPDATEUSER</t>
  </si>
  <si>
    <t>CURRENT_TIMESTAMP</t>
    <phoneticPr fontId="3"/>
  </si>
  <si>
    <t>userid@session</t>
    <phoneticPr fontId="3"/>
  </si>
  <si>
    <t>VARCHAR</t>
    <phoneticPr fontId="3"/>
  </si>
  <si>
    <t>削除方式</t>
    <rPh sb="0" eb="2">
      <t>サクジョ</t>
    </rPh>
    <rPh sb="2" eb="4">
      <t>ホウシキ</t>
    </rPh>
    <phoneticPr fontId="3"/>
  </si>
  <si>
    <t>1:論理削除</t>
    <rPh sb="2" eb="4">
      <t>ロンリ</t>
    </rPh>
    <rPh sb="4" eb="6">
      <t>サクジョ</t>
    </rPh>
    <phoneticPr fontId="3"/>
  </si>
  <si>
    <t>0:通常（物理削除）</t>
    <rPh sb="2" eb="4">
      <t>ツウジョウ</t>
    </rPh>
    <rPh sb="5" eb="7">
      <t>ブツリ</t>
    </rPh>
    <rPh sb="7" eb="9">
      <t>サクジョ</t>
    </rPh>
    <phoneticPr fontId="3"/>
  </si>
  <si>
    <t>2:削除不可</t>
    <rPh sb="2" eb="4">
      <t>サクジョ</t>
    </rPh>
    <rPh sb="4" eb="6">
      <t>フカ</t>
    </rPh>
    <phoneticPr fontId="3"/>
  </si>
  <si>
    <t>更新</t>
    <rPh sb="0" eb="2">
      <t>コウシン</t>
    </rPh>
    <phoneticPr fontId="3"/>
  </si>
  <si>
    <t xml:space="preserve">[JISYAMASTER_3]_x000D_
title="自社マスタメンテ"_x000D_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</si>
  <si>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[JISYAMASTER_3]_x000D_
set_button_top=""_x000D_
set_button_center=""_x000D_
</t>
    <phoneticPr fontId="3"/>
  </si>
  <si>
    <t>自社情報を編集し、登録する。</t>
    <rPh sb="0" eb="2">
      <t>ジシャ</t>
    </rPh>
    <rPh sb="2" eb="4">
      <t>ジョウホウ</t>
    </rPh>
    <rPh sb="5" eb="7">
      <t>ヘンシュウ</t>
    </rPh>
    <rPh sb="9" eb="11">
      <t>トウロク</t>
    </rPh>
    <phoneticPr fontId="3"/>
  </si>
  <si>
    <t>郵便番号変更時</t>
    <rPh sb="0" eb="4">
      <t>ユウビンバンゴウ</t>
    </rPh>
    <rPh sb="4" eb="6">
      <t>ヘンコウ</t>
    </rPh>
    <rPh sb="6" eb="7">
      <t>ジ</t>
    </rPh>
    <phoneticPr fontId="3"/>
  </si>
  <si>
    <t>住所をWebAPIから取得し、成功時には更新する。</t>
    <rPh sb="0" eb="2">
      <t>ジュウショ</t>
    </rPh>
    <rPh sb="11" eb="13">
      <t>シュトク</t>
    </rPh>
    <rPh sb="15" eb="17">
      <t>セイコウ</t>
    </rPh>
    <rPh sb="17" eb="18">
      <t>ジ</t>
    </rPh>
    <rPh sb="20" eb="22">
      <t>コウシン</t>
    </rPh>
    <phoneticPr fontId="3"/>
  </si>
  <si>
    <t>削除機能をオミットする。</t>
    <rPh sb="0" eb="2">
      <t>サクジョ</t>
    </rPh>
    <rPh sb="2" eb="4">
      <t>キノウ</t>
    </rPh>
    <phoneticPr fontId="3"/>
  </si>
  <si>
    <t>新規追加</t>
    <rPh sb="0" eb="2">
      <t>シンキ</t>
    </rPh>
    <rPh sb="2" eb="4">
      <t>ツイカ</t>
    </rPh>
    <phoneticPr fontId="3"/>
  </si>
  <si>
    <t>表示名</t>
    <rPh sb="0" eb="2">
      <t>ヒョウジ</t>
    </rPh>
    <rPh sb="2" eb="3">
      <t>メイ</t>
    </rPh>
    <phoneticPr fontId="3"/>
  </si>
  <si>
    <t>権限</t>
    <rPh sb="0" eb="2">
      <t>ケンゲン</t>
    </rPh>
    <phoneticPr fontId="3"/>
  </si>
  <si>
    <t>一般</t>
    <rPh sb="0" eb="2">
      <t>イッパン</t>
    </rPh>
    <phoneticPr fontId="3"/>
  </si>
  <si>
    <t>管理者</t>
    <rPh sb="0" eb="3">
      <t>カンリシャ</t>
    </rPh>
    <phoneticPr fontId="3"/>
  </si>
  <si>
    <t>承認者</t>
    <rPh sb="0" eb="2">
      <t>ショウニン</t>
    </rPh>
    <rPh sb="2" eb="3">
      <t>シャ</t>
    </rPh>
    <phoneticPr fontId="3"/>
  </si>
  <si>
    <t>使用カラー</t>
    <rPh sb="0" eb="2">
      <t>シヨウ</t>
    </rPh>
    <phoneticPr fontId="3"/>
  </si>
  <si>
    <t>dmy</t>
    <phoneticPr fontId="3"/>
  </si>
  <si>
    <t>usrCOLOR</t>
  </si>
  <si>
    <t xml:space="preserve">[USERMASTER_2]_x000D_
title="ユーザー一覧"_x000D_
use_maintable_num="usr"_x000D_
limit=10_x000D_
isNo=1_x000D_
isEdit=1_x000D_
isCSV=0_x000D_
isPageMove=1_x000D_
sech_form_num="usrHYOJIMEI"_x000D_
result_num="usrHYOJIMEI,dmyKENGENLABEL,usrCOLOR"_x000D_
column_width=0,1,0_x000D_
herf_link=1,0,0_x000D_
orderby_columns=""_x000D_
orderby_type=""_x000D_
isCheckBox=0_x000D_
_x000D_
</t>
    <phoneticPr fontId="3"/>
  </si>
  <si>
    <t xml:space="preserve">[USERMASTER_2]_x000D_
set_button_top=""_x000D_
set_button_center="USERMASTER_1"_x000D_
</t>
    <phoneticPr fontId="3"/>
  </si>
  <si>
    <t xml:space="preserve">[USERMASTER_2]_x000D_
SQL_01="SELECT loginuserinfo.*, hanyou.HLABEL AS KENGENLABEL "_x000D_
SQL_02="FROM loginuserinfo "_x000D_
SQL_03="LEFT JOIN (SELECT * FROM hanyoumaster WHERE HKEY = 'AUTH') AS hanyou ON KENGEN=hanyou.HVALUE "_x000D_
COUNT_SQL="SELECT COUNT(*) FROM loginuserinfo "_x000D_
_x000D_
</t>
    <phoneticPr fontId="3"/>
  </si>
  <si>
    <t>■</t>
  </si>
  <si>
    <t>■</t>
    <phoneticPr fontId="3"/>
  </si>
  <si>
    <t>その他</t>
    <rPh sb="2" eb="3">
      <t>タ</t>
    </rPh>
    <phoneticPr fontId="3"/>
  </si>
  <si>
    <t>メニュー</t>
  </si>
  <si>
    <t>メニュー</t>
    <phoneticPr fontId="4"/>
  </si>
  <si>
    <t>データ参照（帳票など）</t>
    <rPh sb="3" eb="5">
      <t>サンショウ</t>
    </rPh>
    <rPh sb="6" eb="8">
      <t>チョウヒョウ</t>
    </rPh>
    <phoneticPr fontId="4"/>
  </si>
  <si>
    <t>マスタメンテ</t>
  </si>
  <si>
    <t>マスタメンテ</t>
    <phoneticPr fontId="4"/>
  </si>
  <si>
    <t>システム情報管理</t>
    <rPh sb="4" eb="6">
      <t>ジョウホウ</t>
    </rPh>
    <rPh sb="6" eb="8">
      <t>カンリ</t>
    </rPh>
    <phoneticPr fontId="4"/>
  </si>
  <si>
    <t>案件情報（見積・請求）</t>
    <rPh sb="0" eb="2">
      <t>アンケン</t>
    </rPh>
    <rPh sb="2" eb="4">
      <t>ジョウホウ</t>
    </rPh>
    <rPh sb="5" eb="7">
      <t>ミツモ</t>
    </rPh>
    <rPh sb="8" eb="10">
      <t>セイキュウ</t>
    </rPh>
    <phoneticPr fontId="4"/>
  </si>
  <si>
    <t>仕様書種別</t>
    <rPh sb="0" eb="2">
      <t>シヨウ</t>
    </rPh>
    <rPh sb="2" eb="3">
      <t>ショ</t>
    </rPh>
    <rPh sb="3" eb="5">
      <t>シュベツ</t>
    </rPh>
    <phoneticPr fontId="3"/>
  </si>
  <si>
    <t>ユーザ情報登録</t>
    <rPh sb="3" eb="5">
      <t>ジョウホウ</t>
    </rPh>
    <rPh sb="5" eb="7">
      <t>トウロク</t>
    </rPh>
    <phoneticPr fontId="3"/>
  </si>
  <si>
    <t>ユーザ情報登録</t>
    <phoneticPr fontId="3"/>
  </si>
  <si>
    <t>ユーザ情報を編集し、登録する。</t>
    <rPh sb="3" eb="5">
      <t>ジョウホウ</t>
    </rPh>
    <rPh sb="6" eb="8">
      <t>ヘンシュウ</t>
    </rPh>
    <rPh sb="10" eb="12">
      <t>トウロク</t>
    </rPh>
    <phoneticPr fontId="3"/>
  </si>
  <si>
    <t xml:space="preserve">[USERMASTER_1]_x000D_
title="ユーザ情報登録"_x000D_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</si>
  <si>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[USERMASTER_1]_x000D_
set_button_top=""_x000D_
set_button_center=""_x000D_
</t>
    <phoneticPr fontId="3"/>
  </si>
  <si>
    <t>usrUSERMEI</t>
  </si>
  <si>
    <t>usrSTAMPNAME</t>
  </si>
  <si>
    <t>usrUPDATETIME</t>
    <phoneticPr fontId="3"/>
  </si>
  <si>
    <t>usrUPDATEUSER</t>
    <phoneticPr fontId="3"/>
  </si>
  <si>
    <t>種別</t>
    <rPh sb="0" eb="2">
      <t>シュベツ</t>
    </rPh>
    <phoneticPr fontId="3"/>
  </si>
  <si>
    <t>シート名</t>
    <rPh sb="3" eb="4">
      <t>メイ</t>
    </rPh>
    <phoneticPr fontId="3"/>
  </si>
  <si>
    <t>ユーザマスタ</t>
    <phoneticPr fontId="3"/>
  </si>
  <si>
    <t>STATUSLABEL</t>
  </si>
  <si>
    <t>ステータス</t>
    <phoneticPr fontId="3"/>
  </si>
  <si>
    <t>SEIKYU</t>
    <phoneticPr fontId="3"/>
  </si>
  <si>
    <t>NYUKIN</t>
    <phoneticPr fontId="3"/>
  </si>
  <si>
    <t>請求</t>
    <rPh sb="0" eb="2">
      <t>セイキュウ</t>
    </rPh>
    <phoneticPr fontId="3"/>
  </si>
  <si>
    <t>入金</t>
    <rPh sb="0" eb="2">
      <t>ニュウキン</t>
    </rPh>
    <phoneticPr fontId="3"/>
  </si>
  <si>
    <t>ankJISSIBI</t>
  </si>
  <si>
    <t>税率</t>
    <rPh sb="0" eb="2">
      <t>ゼイリツ</t>
    </rPh>
    <phoneticPr fontId="3"/>
  </si>
  <si>
    <t>明細行定義</t>
    <rPh sb="0" eb="2">
      <t>メイサイ</t>
    </rPh>
    <rPh sb="2" eb="3">
      <t>ギョウ</t>
    </rPh>
    <rPh sb="3" eb="5">
      <t>テイギ</t>
    </rPh>
    <phoneticPr fontId="4"/>
  </si>
  <si>
    <t>明細行入出力定義</t>
    <rPh sb="3" eb="4">
      <t>ニュウ</t>
    </rPh>
    <rPh sb="4" eb="6">
      <t>シュツリョク</t>
    </rPh>
    <phoneticPr fontId="4"/>
  </si>
  <si>
    <t>CHAR</t>
    <phoneticPr fontId="3"/>
  </si>
  <si>
    <t>※Ctrl+i で「全設定を作成」はショートカット登録されています。</t>
    <rPh sb="10" eb="11">
      <t>ゼン</t>
    </rPh>
    <rPh sb="11" eb="13">
      <t>セッテイ</t>
    </rPh>
    <rPh sb="14" eb="16">
      <t>サクセイ</t>
    </rPh>
    <rPh sb="25" eb="27">
      <t>トウロク</t>
    </rPh>
    <phoneticPr fontId="3"/>
  </si>
  <si>
    <t>※このシートには、Ctrl+mでどのシートからも遷移できます。</t>
    <rPh sb="24" eb="26">
      <t>センイ</t>
    </rPh>
    <phoneticPr fontId="3"/>
  </si>
  <si>
    <t>対象プルダウン</t>
    <rPh sb="0" eb="2">
      <t>タイショウ</t>
    </rPh>
    <phoneticPr fontId="4"/>
  </si>
  <si>
    <t>USR</t>
  </si>
  <si>
    <t>行数</t>
    <rPh sb="0" eb="2">
      <t>ギョウスウ</t>
    </rPh>
    <phoneticPr fontId="3"/>
  </si>
  <si>
    <t>list_align</t>
    <phoneticPr fontId="4"/>
  </si>
  <si>
    <t>※手で修正した項目はセルの色を変えるなどすることを強く推奨。</t>
    <rPh sb="1" eb="2">
      <t>テ</t>
    </rPh>
    <rPh sb="3" eb="5">
      <t>シュウセイ</t>
    </rPh>
    <rPh sb="7" eb="9">
      <t>コウモク</t>
    </rPh>
    <rPh sb="13" eb="14">
      <t>イロ</t>
    </rPh>
    <rPh sb="15" eb="16">
      <t>カ</t>
    </rPh>
    <rPh sb="25" eb="26">
      <t>ツヨ</t>
    </rPh>
    <rPh sb="27" eb="29">
      <t>スイショウ</t>
    </rPh>
    <phoneticPr fontId="3"/>
  </si>
  <si>
    <t>ref_key_input</t>
    <phoneticPr fontId="4"/>
  </si>
  <si>
    <t>ref_value_copy</t>
    <phoneticPr fontId="4"/>
  </si>
  <si>
    <t>入力フォーム種別</t>
    <rPh sb="0" eb="2">
      <t>ニュウリョク</t>
    </rPh>
    <rPh sb="6" eb="8">
      <t>シュベツ</t>
    </rPh>
    <phoneticPr fontId="3"/>
  </si>
  <si>
    <t>0: 通常(単独型)</t>
    <rPh sb="3" eb="5">
      <t>ツウジョウ</t>
    </rPh>
    <rPh sb="6" eb="8">
      <t>タンドク</t>
    </rPh>
    <rPh sb="8" eb="9">
      <t>カタ</t>
    </rPh>
    <phoneticPr fontId="3"/>
  </si>
  <si>
    <t>1: ヘッダ明細/見積型</t>
    <rPh sb="6" eb="8">
      <t>メイサイ</t>
    </rPh>
    <rPh sb="9" eb="11">
      <t>ミツモリ</t>
    </rPh>
    <rPh sb="11" eb="12">
      <t>カタ</t>
    </rPh>
    <phoneticPr fontId="4"/>
  </si>
  <si>
    <t>フォーム形式</t>
    <rPh sb="4" eb="6">
      <t>ケイシキ</t>
    </rPh>
    <phoneticPr fontId="3"/>
  </si>
  <si>
    <t>トップページ</t>
    <phoneticPr fontId="3"/>
  </si>
  <si>
    <t>設定項目</t>
    <rPh sb="0" eb="2">
      <t>セッテイ</t>
    </rPh>
    <rPh sb="2" eb="4">
      <t>コウモク</t>
    </rPh>
    <phoneticPr fontId="4"/>
  </si>
  <si>
    <t>設定値（項目識別）</t>
    <rPh sb="0" eb="3">
      <t>セッテイチ</t>
    </rPh>
    <rPh sb="4" eb="6">
      <t>コウモク</t>
    </rPh>
    <rPh sb="6" eb="8">
      <t>シキベツ</t>
    </rPh>
    <phoneticPr fontId="4"/>
  </si>
  <si>
    <t>単価として扱う項目</t>
    <rPh sb="0" eb="2">
      <t>タンカ</t>
    </rPh>
    <rPh sb="5" eb="6">
      <t>アツカ</t>
    </rPh>
    <rPh sb="7" eb="9">
      <t>コウモク</t>
    </rPh>
    <phoneticPr fontId="3"/>
  </si>
  <si>
    <t>金額計として扱う項目</t>
    <rPh sb="0" eb="2">
      <t>キンガク</t>
    </rPh>
    <rPh sb="2" eb="3">
      <t>ケイ</t>
    </rPh>
    <rPh sb="6" eb="7">
      <t>アツカ</t>
    </rPh>
    <rPh sb="8" eb="10">
      <t>コウモク</t>
    </rPh>
    <phoneticPr fontId="3"/>
  </si>
  <si>
    <t>明細計算設定定義</t>
    <phoneticPr fontId="4"/>
  </si>
  <si>
    <t>金額として扱う項目</t>
    <rPh sb="0" eb="2">
      <t>キンガク</t>
    </rPh>
    <rPh sb="5" eb="6">
      <t>アツカ</t>
    </rPh>
    <rPh sb="7" eb="9">
      <t>コウモク</t>
    </rPh>
    <phoneticPr fontId="3"/>
  </si>
  <si>
    <t>税率として扱う項目</t>
    <rPh sb="0" eb="2">
      <t>ゼイリツ</t>
    </rPh>
    <rPh sb="5" eb="6">
      <t>アツカ</t>
    </rPh>
    <rPh sb="7" eb="9">
      <t>コウモク</t>
    </rPh>
    <phoneticPr fontId="3"/>
  </si>
  <si>
    <t>数量として扱う項目</t>
    <phoneticPr fontId="3"/>
  </si>
  <si>
    <t>単位として扱う項目</t>
    <phoneticPr fontId="3"/>
  </si>
  <si>
    <t>TANTO</t>
    <phoneticPr fontId="3"/>
  </si>
  <si>
    <t>担当</t>
    <rPh sb="0" eb="2">
      <t>タントウ</t>
    </rPh>
    <phoneticPr fontId="3"/>
  </si>
  <si>
    <t>採用</t>
    <rPh sb="0" eb="2">
      <t>サイヨウ</t>
    </rPh>
    <phoneticPr fontId="3"/>
  </si>
  <si>
    <t>SAIYOLABEL</t>
    <phoneticPr fontId="3"/>
  </si>
  <si>
    <t>メニュー項目定義書</t>
    <rPh sb="4" eb="6">
      <t>コウモク</t>
    </rPh>
    <rPh sb="6" eb="8">
      <t>テイギ</t>
    </rPh>
    <rPh sb="8" eb="9">
      <t>ショ</t>
    </rPh>
    <phoneticPr fontId="4"/>
  </si>
  <si>
    <t>MENU_4</t>
    <phoneticPr fontId="3"/>
  </si>
  <si>
    <t>（上記の入出力にある項目であること）</t>
    <phoneticPr fontId="3"/>
  </si>
  <si>
    <t>タブとして使用するページ</t>
    <rPh sb="5" eb="7">
      <t>シヨウ</t>
    </rPh>
    <phoneticPr fontId="4"/>
  </si>
  <si>
    <t>タブ名称</t>
    <rPh sb="2" eb="4">
      <t>メイショウ</t>
    </rPh>
    <phoneticPr fontId="3"/>
  </si>
  <si>
    <t>タブ表示項目定義</t>
    <phoneticPr fontId="4"/>
  </si>
  <si>
    <t>フィルタキー</t>
    <phoneticPr fontId="3"/>
  </si>
  <si>
    <t>案件担当</t>
    <rPh sb="0" eb="2">
      <t>アンケン</t>
    </rPh>
    <rPh sb="2" eb="4">
      <t>タントウ</t>
    </rPh>
    <phoneticPr fontId="3"/>
  </si>
  <si>
    <t>TOP</t>
    <phoneticPr fontId="3"/>
  </si>
  <si>
    <t>トップページを構成する。</t>
    <rPh sb="7" eb="9">
      <t>コウセイ</t>
    </rPh>
    <phoneticPr fontId="3"/>
  </si>
  <si>
    <t>タブのみの表示。</t>
    <rPh sb="5" eb="7">
      <t>ヒョウジ</t>
    </rPh>
    <phoneticPr fontId="3"/>
  </si>
  <si>
    <t>TOP_5</t>
  </si>
  <si>
    <t xml:space="preserve">_x000D_
</t>
    <phoneticPr fontId="3"/>
  </si>
  <si>
    <t>3</t>
    <phoneticPr fontId="3"/>
  </si>
  <si>
    <t>_start</t>
  </si>
  <si>
    <t>sp01</t>
    <phoneticPr fontId="3"/>
  </si>
  <si>
    <t>sp02</t>
  </si>
  <si>
    <t>sp03</t>
  </si>
  <si>
    <t>特殊設定用項目</t>
    <rPh sb="0" eb="2">
      <t>トクシュ</t>
    </rPh>
    <rPh sb="2" eb="4">
      <t>セッテイ</t>
    </rPh>
    <rPh sb="4" eb="5">
      <t>ヨウ</t>
    </rPh>
    <rPh sb="5" eb="7">
      <t>コウモク</t>
    </rPh>
    <phoneticPr fontId="14"/>
  </si>
  <si>
    <t>見積コピー</t>
    <rPh sb="0" eb="2">
      <t>ミツモリ</t>
    </rPh>
    <phoneticPr fontId="3"/>
  </si>
  <si>
    <t>リストタイプ</t>
    <phoneticPr fontId="3"/>
  </si>
  <si>
    <t>リスト種別</t>
    <rPh sb="3" eb="5">
      <t>シュベツ</t>
    </rPh>
    <phoneticPr fontId="3"/>
  </si>
  <si>
    <t>1: アコーディオン</t>
    <phoneticPr fontId="4"/>
  </si>
  <si>
    <t>明細行抽出SQL定義</t>
    <rPh sb="0" eb="2">
      <t>メイサイ</t>
    </rPh>
    <rPh sb="2" eb="3">
      <t>ギョウ</t>
    </rPh>
    <rPh sb="3" eb="5">
      <t>チュウシュツ</t>
    </rPh>
    <rPh sb="8" eb="10">
      <t>テイギ</t>
    </rPh>
    <phoneticPr fontId="4"/>
  </si>
  <si>
    <t>明細行出力項目定義</t>
    <rPh sb="3" eb="5">
      <t>シュツリョク</t>
    </rPh>
    <rPh sb="5" eb="7">
      <t>コウモク</t>
    </rPh>
    <rPh sb="7" eb="9">
      <t>テイギ</t>
    </rPh>
    <phoneticPr fontId="4"/>
  </si>
  <si>
    <t>明細行並び順定義</t>
    <rPh sb="3" eb="4">
      <t>ナラ</t>
    </rPh>
    <rPh sb="5" eb="6">
      <t>ジュン</t>
    </rPh>
    <rPh sb="6" eb="8">
      <t>テイギ</t>
    </rPh>
    <phoneticPr fontId="4"/>
  </si>
  <si>
    <t>明細行条件項目</t>
    <rPh sb="0" eb="2">
      <t>メイサイ</t>
    </rPh>
    <rPh sb="2" eb="3">
      <t>ギョウ</t>
    </rPh>
    <rPh sb="3" eb="5">
      <t>ジョウケン</t>
    </rPh>
    <rPh sb="5" eb="7">
      <t>コウモク</t>
    </rPh>
    <phoneticPr fontId="3"/>
  </si>
  <si>
    <t>※セキュリティ上、必要のない項目は絶対に含めないこと！</t>
    <rPh sb="7" eb="8">
      <t>ジョウ</t>
    </rPh>
    <rPh sb="9" eb="11">
      <t>ヒツヨウ</t>
    </rPh>
    <rPh sb="14" eb="16">
      <t>コウモク</t>
    </rPh>
    <rPh sb="17" eb="19">
      <t>ゼッタイ</t>
    </rPh>
    <rPh sb="20" eb="21">
      <t>フク</t>
    </rPh>
    <phoneticPr fontId="3"/>
  </si>
  <si>
    <t>入力項目の読み取り専用区分</t>
    <rPh sb="0" eb="2">
      <t>ニュウリョク</t>
    </rPh>
    <rPh sb="2" eb="4">
      <t>コウモク</t>
    </rPh>
    <rPh sb="5" eb="6">
      <t>ヨ</t>
    </rPh>
    <rPh sb="7" eb="8">
      <t>ト</t>
    </rPh>
    <rPh sb="9" eb="11">
      <t>センヨウ</t>
    </rPh>
    <rPh sb="11" eb="13">
      <t>クブン</t>
    </rPh>
    <phoneticPr fontId="3"/>
  </si>
  <si>
    <t>0: 入力可</t>
    <rPh sb="3" eb="5">
      <t>ニュウリョク</t>
    </rPh>
    <rPh sb="5" eb="6">
      <t>カ</t>
    </rPh>
    <phoneticPr fontId="3"/>
  </si>
  <si>
    <t>1: 読み取り専用</t>
    <rPh sb="3" eb="4">
      <t>ヨ</t>
    </rPh>
    <rPh sb="5" eb="6">
      <t>ト</t>
    </rPh>
    <rPh sb="7" eb="9">
      <t>センヨウ</t>
    </rPh>
    <phoneticPr fontId="4"/>
  </si>
  <si>
    <t>2: 追加時のみ読み取り専用</t>
    <rPh sb="3" eb="5">
      <t>ツイカ</t>
    </rPh>
    <rPh sb="5" eb="6">
      <t>ジ</t>
    </rPh>
    <rPh sb="8" eb="9">
      <t>ヨ</t>
    </rPh>
    <rPh sb="10" eb="11">
      <t>ト</t>
    </rPh>
    <rPh sb="12" eb="14">
      <t>センヨウ</t>
    </rPh>
    <phoneticPr fontId="4"/>
  </si>
  <si>
    <t>3: 編集時のみ読み取り専用</t>
    <rPh sb="3" eb="5">
      <t>ヘンシュウ</t>
    </rPh>
    <rPh sb="5" eb="6">
      <t>ジ</t>
    </rPh>
    <rPh sb="8" eb="9">
      <t>ヨ</t>
    </rPh>
    <rPh sb="10" eb="11">
      <t>ト</t>
    </rPh>
    <rPh sb="12" eb="14">
      <t>センヨウ</t>
    </rPh>
    <phoneticPr fontId="4"/>
  </si>
  <si>
    <t>明細自動更新項目定義</t>
    <rPh sb="0" eb="2">
      <t>メイサイ</t>
    </rPh>
    <rPh sb="2" eb="4">
      <t>ジドウ</t>
    </rPh>
    <rPh sb="4" eb="6">
      <t>コウシン</t>
    </rPh>
    <rPh sb="6" eb="8">
      <t>コウモク</t>
    </rPh>
    <rPh sb="8" eb="10">
      <t>テイギ</t>
    </rPh>
    <phoneticPr fontId="4"/>
  </si>
  <si>
    <t>チェックボックス種別</t>
    <rPh sb="8" eb="10">
      <t>シュベツ</t>
    </rPh>
    <phoneticPr fontId="3"/>
  </si>
  <si>
    <t>0: なし</t>
  </si>
  <si>
    <t>0: なし</t>
    <phoneticPr fontId="3"/>
  </si>
  <si>
    <t>1: チェックボックス</t>
    <phoneticPr fontId="4"/>
  </si>
  <si>
    <t>2: ラジオボタン</t>
    <phoneticPr fontId="4"/>
  </si>
  <si>
    <t>見積表示</t>
    <rPh sb="0" eb="2">
      <t>ミツモリ</t>
    </rPh>
    <rPh sb="2" eb="4">
      <t>ヒョウジ</t>
    </rPh>
    <phoneticPr fontId="3"/>
  </si>
  <si>
    <t>MCOPY</t>
    <phoneticPr fontId="3"/>
  </si>
  <si>
    <t>MSHO</t>
    <phoneticPr fontId="3"/>
  </si>
  <si>
    <t>NYKHANTEI</t>
    <phoneticPr fontId="3"/>
  </si>
  <si>
    <t>入金状態</t>
    <rPh sb="0" eb="2">
      <t>ニュウキン</t>
    </rPh>
    <rPh sb="2" eb="4">
      <t>ジョウタイ</t>
    </rPh>
    <phoneticPr fontId="3"/>
  </si>
  <si>
    <t>リスト表示項目定義</t>
    <phoneticPr fontId="4"/>
  </si>
  <si>
    <t>使用するページ</t>
    <rPh sb="0" eb="2">
      <t>シヨウ</t>
    </rPh>
    <phoneticPr fontId="4"/>
  </si>
  <si>
    <t>5: タブ型</t>
    <phoneticPr fontId="3"/>
  </si>
  <si>
    <t>6: リスト操作型</t>
    <rPh sb="6" eb="8">
      <t>ソウサ</t>
    </rPh>
    <rPh sb="8" eb="9">
      <t>カタ</t>
    </rPh>
    <phoneticPr fontId="4"/>
  </si>
  <si>
    <t xml:space="preserve">[NYUKIN_6]_x000D_
title="入金処理"_x000D_
use_maintable_num="ank"_x000D_
delete_type=2_x000D_
form_type=6_x000D_
page_columns="ankANKUCODE,ankANKENMEI,ankKYACODE,ankTANTOMEI"_x000D_
uniquecheck=_x000D_
readonly=1,1,1,1_x000D_
up_cloumn_num="ankUPDATETIME,ankUPDATEUSER"_x000D_
up_cloumn_value="CURRENT_TIMESTAMP,userid@session"_x000D_
list_page="SEIKYUNYUKIN_2"_x000D_
list_page_key="ankANKCODE"_x000D_
sub_use_maintable_num="ank"_x000D_
sub_page_columns="ankANKUCODE,ankANKENMEI,ankKYACODE,ankTANTOMEI"_x000D_
sub_readonly=1,1,1,1_x000D_
sub_up_cloumn_num="ankUPDATETIME,ankUPDATEUSER"_x000D_
sub_up_cloumn_value="CURRENT_TIMESTAMP,userid@session"_x000D_
_x000D_
</t>
    <phoneticPr fontId="3"/>
  </si>
  <si>
    <t xml:space="preserve">[NYUKIN_6]_x000D_
set_button_top="ANKENINFO_1"_x000D_
set_button_center=""_x000D_
</t>
    <phoneticPr fontId="3"/>
  </si>
  <si>
    <t>NYUKIN_1</t>
  </si>
  <si>
    <t>ANKENSTATUS_1</t>
  </si>
  <si>
    <t>2: 読み取り専用</t>
    <rPh sb="3" eb="4">
      <t>ヨ</t>
    </rPh>
    <rPh sb="5" eb="6">
      <t>ト</t>
    </rPh>
    <rPh sb="7" eb="9">
      <t>センヨウ</t>
    </rPh>
    <phoneticPr fontId="4"/>
  </si>
  <si>
    <t>MHOSOKUDEL</t>
    <phoneticPr fontId="3"/>
  </si>
  <si>
    <t>削除</t>
    <phoneticPr fontId="3"/>
  </si>
  <si>
    <t>MITSUMORIHOSOKU_2</t>
  </si>
  <si>
    <t>9:処理のみで画面なし</t>
    <rPh sb="2" eb="4">
      <t>ショリ</t>
    </rPh>
    <rPh sb="7" eb="9">
      <t>ガメン</t>
    </rPh>
    <phoneticPr fontId="3"/>
  </si>
  <si>
    <t>MITSUMORICOPY_9</t>
  </si>
  <si>
    <t>5:帳票</t>
    <rPh sb="2" eb="4">
      <t>チョウヒョウ</t>
    </rPh>
    <phoneticPr fontId="3"/>
  </si>
  <si>
    <t>6:処理条件指定</t>
    <rPh sb="2" eb="4">
      <t>ショリ</t>
    </rPh>
    <rPh sb="4" eb="6">
      <t>ジョウケン</t>
    </rPh>
    <rPh sb="6" eb="8">
      <t>シテイ</t>
    </rPh>
    <phoneticPr fontId="3"/>
  </si>
  <si>
    <t>開始年月</t>
    <phoneticPr fontId="3"/>
  </si>
  <si>
    <t>STARTYM</t>
    <phoneticPr fontId="3"/>
  </si>
  <si>
    <t>MITSUMORIPRINT_5</t>
  </si>
  <si>
    <t>jsyKISHU</t>
  </si>
  <si>
    <t>jsyANUKEY</t>
  </si>
  <si>
    <t>jsyMTUKEY</t>
  </si>
  <si>
    <t>jsySKUKEY</t>
  </si>
  <si>
    <t>USRID</t>
  </si>
  <si>
    <t>ANKID</t>
  </si>
  <si>
    <t>MMHID</t>
  </si>
  <si>
    <t>リンク先画面に
引き渡すID列</t>
    <rPh sb="3" eb="4">
      <t>サキ</t>
    </rPh>
    <rPh sb="4" eb="6">
      <t>ガメン</t>
    </rPh>
    <rPh sb="8" eb="9">
      <t>ヒ</t>
    </rPh>
    <rPh sb="10" eb="11">
      <t>ワタ</t>
    </rPh>
    <rPh sb="14" eb="15">
      <t>レツ</t>
    </rPh>
    <phoneticPr fontId="4"/>
  </si>
  <si>
    <t>mmhANKID</t>
  </si>
  <si>
    <t>From-To</t>
    <phoneticPr fontId="3"/>
  </si>
  <si>
    <t>更新条件</t>
    <rPh sb="0" eb="2">
      <t>コウシン</t>
    </rPh>
    <rPh sb="2" eb="4">
      <t>ジョウケン</t>
    </rPh>
    <phoneticPr fontId="3"/>
  </si>
  <si>
    <t>4: 非表示（隠し項目）</t>
    <rPh sb="3" eb="6">
      <t>ヒヒョウジ</t>
    </rPh>
    <rPh sb="7" eb="8">
      <t>カク</t>
    </rPh>
    <rPh sb="9" eb="11">
      <t>コウモク</t>
    </rPh>
    <phoneticPr fontId="4"/>
  </si>
  <si>
    <t>自動更新条件</t>
    <rPh sb="0" eb="2">
      <t>ジドウ</t>
    </rPh>
    <rPh sb="2" eb="4">
      <t>コウシン</t>
    </rPh>
    <rPh sb="4" eb="6">
      <t>ジョウケン</t>
    </rPh>
    <phoneticPr fontId="3"/>
  </si>
  <si>
    <t>0: 条件なし（常時）</t>
    <rPh sb="3" eb="5">
      <t>ジョウケン</t>
    </rPh>
    <rPh sb="8" eb="10">
      <t>ジョウジ</t>
    </rPh>
    <phoneticPr fontId="3"/>
  </si>
  <si>
    <t>1: 追加時のみ</t>
    <rPh sb="3" eb="5">
      <t>ツイカ</t>
    </rPh>
    <rPh sb="5" eb="6">
      <t>ジ</t>
    </rPh>
    <phoneticPr fontId="4"/>
  </si>
  <si>
    <t>2: 更新時のみ</t>
    <rPh sb="3" eb="6">
      <t>コウシンジ</t>
    </rPh>
    <phoneticPr fontId="4"/>
  </si>
  <si>
    <t>7:使用不可（DB自動採番）</t>
    <rPh sb="2" eb="4">
      <t>シヨウ</t>
    </rPh>
    <rPh sb="4" eb="6">
      <t>フカ</t>
    </rPh>
    <rPh sb="9" eb="11">
      <t>ジドウ</t>
    </rPh>
    <rPh sb="11" eb="12">
      <t>サイ</t>
    </rPh>
    <rPh sb="12" eb="13">
      <t>バン</t>
    </rPh>
    <phoneticPr fontId="3"/>
  </si>
  <si>
    <t>8:使用不可（システム自動採番）</t>
    <rPh sb="2" eb="4">
      <t>シヨウ</t>
    </rPh>
    <rPh sb="4" eb="6">
      <t>フカ</t>
    </rPh>
    <rPh sb="11" eb="13">
      <t>ジドウ</t>
    </rPh>
    <rPh sb="13" eb="14">
      <t>サイ</t>
    </rPh>
    <rPh sb="14" eb="15">
      <t>バン</t>
    </rPh>
    <phoneticPr fontId="3"/>
  </si>
  <si>
    <t>削除</t>
    <rPh sb="0" eb="2">
      <t>サクジョ</t>
    </rPh>
    <phoneticPr fontId="3"/>
  </si>
  <si>
    <t>5:半角英数記号</t>
    <rPh sb="6" eb="8">
      <t>キゴウ</t>
    </rPh>
    <phoneticPr fontId="3"/>
  </si>
  <si>
    <t>usrPSUKEY</t>
  </si>
  <si>
    <t>識別コード</t>
    <rPh sb="0" eb="2">
      <t>シキベツ</t>
    </rPh>
    <phoneticPr fontId="3"/>
  </si>
  <si>
    <t>CBOX</t>
    <phoneticPr fontId="3"/>
  </si>
  <si>
    <t>一覧へ</t>
    <rPh sb="0" eb="2">
      <t>イチラン</t>
    </rPh>
    <phoneticPr fontId="3"/>
  </si>
  <si>
    <t>KISHU@session</t>
    <phoneticPr fontId="3"/>
  </si>
  <si>
    <t>1 :text</t>
  </si>
  <si>
    <t>1 :text</t>
    <phoneticPr fontId="3"/>
  </si>
  <si>
    <t>2 :file</t>
    <phoneticPr fontId="3"/>
  </si>
  <si>
    <t>3 :日付</t>
  </si>
  <si>
    <t>3 :日付</t>
    <phoneticPr fontId="3"/>
  </si>
  <si>
    <t>4 :日時</t>
    <phoneticPr fontId="3"/>
  </si>
  <si>
    <t>5 :年月</t>
  </si>
  <si>
    <t>5 :年月</t>
    <phoneticPr fontId="3"/>
  </si>
  <si>
    <t>6 :色指定</t>
    <phoneticPr fontId="3"/>
  </si>
  <si>
    <t>7 :パスワード</t>
  </si>
  <si>
    <t>7 :パスワード</t>
    <phoneticPr fontId="3"/>
  </si>
  <si>
    <t>8 :テキストエリア</t>
    <phoneticPr fontId="3"/>
  </si>
  <si>
    <t>10:リンク</t>
    <phoneticPr fontId="3"/>
  </si>
  <si>
    <t>9 :プルダウン</t>
    <phoneticPr fontId="3"/>
  </si>
  <si>
    <t>遷移時キー</t>
    <rPh sb="0" eb="2">
      <t>センイ</t>
    </rPh>
    <rPh sb="2" eb="3">
      <t>ジ</t>
    </rPh>
    <phoneticPr fontId="3"/>
  </si>
  <si>
    <t>key_column</t>
    <phoneticPr fontId="3"/>
  </si>
  <si>
    <t>請求コピー</t>
    <rPh sb="0" eb="2">
      <t>セイキュウ</t>
    </rPh>
    <phoneticPr fontId="3"/>
  </si>
  <si>
    <t>SEIKYUCOPY_9</t>
  </si>
  <si>
    <t>SCOPY</t>
    <phoneticPr fontId="3"/>
  </si>
  <si>
    <t>SSHO</t>
    <phoneticPr fontId="3"/>
  </si>
  <si>
    <t>SEHID</t>
    <phoneticPr fontId="3"/>
  </si>
  <si>
    <t>ssr:sousarireki</t>
  </si>
  <si>
    <t>LEFT JOIN loginuserinfo ON sousarireki.UPDATEUSER = loginuserinfo.USRID</t>
  </si>
  <si>
    <t>ssrGAMEN</t>
  </si>
  <si>
    <t>ssrSOUSA</t>
  </si>
  <si>
    <t>ssrUPDATEUSER</t>
  </si>
  <si>
    <t>nikUPDATETIME</t>
  </si>
  <si>
    <t>ssrSYOUSAI</t>
  </si>
  <si>
    <t>ssrUPDATETIME</t>
  </si>
  <si>
    <t>dmyHYOJIMEI</t>
  </si>
  <si>
    <t>操作履歴</t>
    <rPh sb="0" eb="2">
      <t>ソウサ</t>
    </rPh>
    <rPh sb="2" eb="4">
      <t>リレキ</t>
    </rPh>
    <phoneticPr fontId="3"/>
  </si>
  <si>
    <t>操作履歴一覧</t>
    <rPh sb="0" eb="2">
      <t>ソウサ</t>
    </rPh>
    <rPh sb="2" eb="4">
      <t>リレキ</t>
    </rPh>
    <rPh sb="4" eb="6">
      <t>イチラン</t>
    </rPh>
    <phoneticPr fontId="3"/>
  </si>
  <si>
    <t>操作履歴の一覧を表示する</t>
    <rPh sb="0" eb="2">
      <t>ソウサ</t>
    </rPh>
    <rPh sb="2" eb="4">
      <t>リレキ</t>
    </rPh>
    <rPh sb="5" eb="7">
      <t>イチラン</t>
    </rPh>
    <rPh sb="8" eb="10">
      <t>ヒョウジ</t>
    </rPh>
    <phoneticPr fontId="3"/>
  </si>
  <si>
    <t>SELECT SSRID,GAMEN,SOUSA,LEFT(SYOUSAI,70) AS SYOUSAI,sousarireki.UPDATETIME,sousarireki.UPDATEUSER, loginuserinfo.HYOJIMEI</t>
    <phoneticPr fontId="3"/>
  </si>
  <si>
    <t>FROM sousarireki</t>
    <phoneticPr fontId="3"/>
  </si>
  <si>
    <t>SELECT COUNT(*) FROM sousarireki</t>
    <phoneticPr fontId="3"/>
  </si>
  <si>
    <t>操作履歴削除</t>
    <rPh sb="0" eb="2">
      <t>ソウサ</t>
    </rPh>
    <rPh sb="2" eb="4">
      <t>リレキ</t>
    </rPh>
    <rPh sb="4" eb="6">
      <t>サクジョ</t>
    </rPh>
    <phoneticPr fontId="3"/>
  </si>
  <si>
    <t>再帰ボタン表示</t>
    <rPh sb="0" eb="2">
      <t>サイキ</t>
    </rPh>
    <rPh sb="5" eb="7">
      <t>ヒョウジ</t>
    </rPh>
    <phoneticPr fontId="3"/>
  </si>
  <si>
    <t>RIREKIDEL_9</t>
  </si>
  <si>
    <t>操作履歴削除処理</t>
    <rPh sb="0" eb="2">
      <t>ソウサ</t>
    </rPh>
    <rPh sb="2" eb="4">
      <t>リレキ</t>
    </rPh>
    <rPh sb="4" eb="6">
      <t>サクジョ</t>
    </rPh>
    <rPh sb="6" eb="8">
      <t>ショリ</t>
    </rPh>
    <phoneticPr fontId="3"/>
  </si>
  <si>
    <t>操作履歴を削除する</t>
    <rPh sb="0" eb="2">
      <t>ソウサ</t>
    </rPh>
    <rPh sb="2" eb="4">
      <t>リレキ</t>
    </rPh>
    <rPh sb="5" eb="7">
      <t>サクジョ</t>
    </rPh>
    <phoneticPr fontId="3"/>
  </si>
  <si>
    <t>・指定の日時以前の操作履歴データを全て削除する。</t>
    <rPh sb="1" eb="3">
      <t>シテイ</t>
    </rPh>
    <rPh sb="4" eb="6">
      <t>ニチジ</t>
    </rPh>
    <rPh sb="6" eb="8">
      <t>イゼン</t>
    </rPh>
    <rPh sb="9" eb="11">
      <t>ソウサ</t>
    </rPh>
    <rPh sb="11" eb="13">
      <t>リレキ</t>
    </rPh>
    <rPh sb="17" eb="18">
      <t>スベ</t>
    </rPh>
    <rPh sb="19" eb="21">
      <t>サクジョ</t>
    </rPh>
    <phoneticPr fontId="3"/>
  </si>
  <si>
    <t>・処理後はトップページへ遷移する。</t>
    <rPh sb="1" eb="3">
      <t>ショリ</t>
    </rPh>
    <rPh sb="3" eb="4">
      <t>ゴ</t>
    </rPh>
    <rPh sb="12" eb="14">
      <t>センイ</t>
    </rPh>
    <phoneticPr fontId="3"/>
  </si>
  <si>
    <t xml:space="preserve">[RIREKIDEL_9]_x000D_
title="操作履歴削除処理"_x000D_
use_maintable_num="ssr"_x000D_
delete_type=2_x000D_
form_type=2_x000D_
recall_type=0_x000D_
page_columns="ssrUPDATETIME"_x000D_
uniquecheck=_x000D_
readonly=_x000D_
_x000D_
</t>
    <phoneticPr fontId="3"/>
  </si>
  <si>
    <t xml:space="preserve">[RIREKIDEL_9]_x000D_
set_button_top=""_x000D_
set_button_bottom=""_x000D_
</t>
    <phoneticPr fontId="3"/>
  </si>
  <si>
    <t>画面設計書(EXECUTE)</t>
    <rPh sb="0" eb="2">
      <t>ガメン</t>
    </rPh>
    <phoneticPr fontId="4"/>
  </si>
  <si>
    <t>jsyJSYID</t>
  </si>
  <si>
    <t>usrUSRID</t>
  </si>
  <si>
    <t>請求表示</t>
    <rPh sb="0" eb="2">
      <t>セイキュウ</t>
    </rPh>
    <rPh sb="2" eb="4">
      <t>ヒョウジ</t>
    </rPh>
    <phoneticPr fontId="3"/>
  </si>
  <si>
    <t>MMFID</t>
    <phoneticPr fontId="3"/>
  </si>
  <si>
    <t>SEIKYUPRINT_5</t>
  </si>
  <si>
    <t>編集ボタン表示</t>
    <rPh sb="0" eb="2">
      <t>ヘンシュウ</t>
    </rPh>
    <rPh sb="5" eb="7">
      <t>ヒョウジ</t>
    </rPh>
    <phoneticPr fontId="3"/>
  </si>
  <si>
    <t>品名として扱う項目</t>
    <rPh sb="0" eb="2">
      <t>ヒンメイ</t>
    </rPh>
    <rPh sb="5" eb="6">
      <t>アツカ</t>
    </rPh>
    <rPh sb="7" eb="9">
      <t>コウモク</t>
    </rPh>
    <phoneticPr fontId="3"/>
  </si>
  <si>
    <t>表示メッセージ</t>
    <rPh sb="0" eb="2">
      <t>ヒョウジ</t>
    </rPh>
    <phoneticPr fontId="3"/>
  </si>
  <si>
    <t>※必須項目</t>
    <phoneticPr fontId="3"/>
  </si>
  <si>
    <t xml:space="preserve">[MITSUMORIINFO_1]_x000D_
title="見積情報登録"_x000D_
use_maintable_num="mmh"_x000D_
delete_type=0_x000D_
form_type=1_x000D_
message="※必須項目　＊選択項目"_x000D_
page_columns="mmhMMHUCODE,mmhANKID,mmhKENMEI,mmhATE,mmhKOKYAKUTANTO,mmhMITUMORIBI,mmhUSRID,mmhYUKOKIGEN,mmhBIKO,mmhKINGAKUKEI,mmhMMHID"_x000D_
uniquecheck=_x000D_
readonly=1,1,,,,,,,,1,4_x000D_
auto_ins_column_num="mmhUPDATETIME,mmhUPDATEUSER,mmhMMHUCODE"_x000D_
auto_ins_column_value="CURRENT_TIMESTAMP,userid@session,'MT@saiban'"_x000D_
auto_up_column_num="mmhUPDATETIME,mmhUPDATEUSER"_x000D_
auto_up_column_value="CURRENT_TIMESTAMP,userid@session"_x000D_
tab_page=""_x000D_
tab_page_key=""_x000D_
_x000D_
[MITSUMORIINFO_1_M]_x000D_
title="見積情報登録"_x000D_
use_maintable_num="mmm"_x000D_
delete_type=0_x000D_
page_columns="mmmSEQ,mmmHINMEI,mmmTANKA,mmmSURYO,mmmTANNI,mmmZEIRITSU,mmmKINGAKU"_x000D_
uniquecheck=_x000D_
readonly=,,,,,,1_x000D_
calc_setting_column="mmmTANKA,mmmSURYO,mmmTANNI,mmmZEIRITSU,mmmKINGAKU,mmmHINMEI,mmhKINGAKUKEI"_x000D_
auto_ins_column_num="mmmMMHID"_x000D_
auto_ins_column_value="MMHID@post"_x000D_
auto_up_column_num="mmmMMHID"_x000D_
auto_up_column_value="MMHID@post"_x000D_
_x000D_
</t>
    <phoneticPr fontId="3"/>
  </si>
  <si>
    <t xml:space="preserve">[MITSUMORIINFO_1]_x000D_
set_button_top=""MITSUMORICOPY_2,MITSUMORIHOSOKU_1,ANKENSHOW_1""_x000D_
set_button_bottom=""_x000D_
</t>
    <phoneticPr fontId="3"/>
  </si>
  <si>
    <t>permission</t>
  </si>
  <si>
    <t>権限</t>
    <rPh sb="0" eb="2">
      <t>ケンゲン</t>
    </rPh>
    <phoneticPr fontId="3"/>
  </si>
  <si>
    <t>権限が指定値以上のものが使用可能</t>
    <rPh sb="0" eb="2">
      <t>ケンゲン</t>
    </rPh>
    <rPh sb="3" eb="5">
      <t>シテイ</t>
    </rPh>
    <rPh sb="5" eb="6">
      <t>チ</t>
    </rPh>
    <rPh sb="6" eb="8">
      <t>イジョウ</t>
    </rPh>
    <rPh sb="12" eb="14">
      <t>シヨウ</t>
    </rPh>
    <rPh sb="14" eb="16">
      <t>カノウ</t>
    </rPh>
    <phoneticPr fontId="3"/>
  </si>
  <si>
    <t>GAIYOR</t>
    <phoneticPr fontId="3"/>
  </si>
  <si>
    <t>概要</t>
    <rPh sb="0" eb="2">
      <t>ガイヨウ</t>
    </rPh>
    <phoneticPr fontId="14"/>
  </si>
  <si>
    <t>4</t>
    <phoneticPr fontId="3"/>
  </si>
  <si>
    <t>3</t>
    <phoneticPr fontId="3"/>
  </si>
  <si>
    <t>8</t>
    <phoneticPr fontId="3"/>
  </si>
  <si>
    <t>9</t>
    <phoneticPr fontId="3"/>
  </si>
  <si>
    <t>税額として扱う項目</t>
    <rPh sb="0" eb="2">
      <t>ゼイガク</t>
    </rPh>
    <rPh sb="5" eb="6">
      <t>アツカ</t>
    </rPh>
    <rPh sb="7" eb="9">
      <t>コウモク</t>
    </rPh>
    <phoneticPr fontId="3"/>
  </si>
  <si>
    <t>ZEIRITSULABEL</t>
    <phoneticPr fontId="3"/>
  </si>
  <si>
    <t>5:半角英数記号</t>
  </si>
  <si>
    <t>その他</t>
    <phoneticPr fontId="3"/>
  </si>
  <si>
    <t>カラム名</t>
  </si>
  <si>
    <t>型</t>
  </si>
  <si>
    <t>桁数</t>
  </si>
  <si>
    <t>NOT NULL</t>
  </si>
  <si>
    <t>ユニークキー</t>
  </si>
  <si>
    <t>項目名</t>
  </si>
  <si>
    <t>default</t>
  </si>
  <si>
    <t>検索時に検索を行うSuggest識別</t>
    <rPh sb="0" eb="2">
      <t>ケンサク</t>
    </rPh>
    <rPh sb="2" eb="3">
      <t>トキ</t>
    </rPh>
    <rPh sb="4" eb="6">
      <t>ケンサク</t>
    </rPh>
    <rPh sb="7" eb="8">
      <t>オコナ</t>
    </rPh>
    <rPh sb="16" eb="18">
      <t>シキベツ</t>
    </rPh>
    <phoneticPr fontId="4"/>
  </si>
  <si>
    <t>入力時に検索を行うSuggest識別</t>
    <rPh sb="0" eb="3">
      <t>ニュウリョクジ</t>
    </rPh>
    <rPh sb="4" eb="6">
      <t>ケンサク</t>
    </rPh>
    <rPh sb="7" eb="8">
      <t>オコナ</t>
    </rPh>
    <rPh sb="16" eb="18">
      <t>シキベツ</t>
    </rPh>
    <phoneticPr fontId="4"/>
  </si>
  <si>
    <t>入力時に補完のみ行うSuggest識別</t>
    <rPh sb="0" eb="3">
      <t>ニュウリョクジ</t>
    </rPh>
    <rPh sb="4" eb="6">
      <t>ホカン</t>
    </rPh>
    <rPh sb="8" eb="9">
      <t>オコナ</t>
    </rPh>
    <rPh sb="17" eb="19">
      <t>シキベツ</t>
    </rPh>
    <phoneticPr fontId="4"/>
  </si>
  <si>
    <t>TOP</t>
    <phoneticPr fontId="3"/>
  </si>
  <si>
    <t>トップページ</t>
    <phoneticPr fontId="3"/>
  </si>
  <si>
    <t>TOPページ</t>
    <phoneticPr fontId="3"/>
  </si>
  <si>
    <t>TOP_5</t>
    <phoneticPr fontId="3"/>
  </si>
  <si>
    <t>_end</t>
    <phoneticPr fontId="3"/>
  </si>
  <si>
    <t xml:space="preserve">[USERMASTER_2]_x000D_
title="ユーザー一覧"_x000D_
use_maintable_num="usr"_x000D_
limit=15_x000D_
isNo=1_x000D_
isEdit=0_x000D_
isCheckBox=0_x000D_
isCSV=0_x000D_
isPageMove=1_x000D_
list_type=0_x000D_
message=""_x000D_
use_maintable_num="usr"_x000D_
delete_type=1_x000D_
form_type=1_x000D_
sech_form_num="usrHYOJIMEI"_x000D_
sech_form_labels="表示名"_x000D_
sech_fromto_column=""_x000D_
page_columns="usrHYOJIMEI,dmyKENGENLABEL"_x000D_
column_labels="表示名,権限"_x000D_
column_width=0,1_x000D_
herf_link=USERMASTER_1,_x000D_
orderby_columns="usrHYOJIMEI"_x000D_
orderby_type="0"_x000D_
_x000D_
</t>
    <phoneticPr fontId="3"/>
  </si>
  <si>
    <t xml:space="preserve">[USERMASTER_2]_x000D_
SQL_01="SELECT loginuserinfo.*, hanyou.HLABEL AS KENGENLABEL "_x000D_
SQL_02="FROM (SELECT * FROM loginuserinfo WHERE DELETEFLAG=0) AS loginuserinfo  "_x000D_
SQL_03="LEFT JOIN (SELECT * FROM hanyoumaster WHERE HKEY = 'AUTH') AS hanyou ON KENGEN=hanyou.HVALUE "_x000D_
COUNT_SQL="SELECT COUNT(*) FROM (SELECT * FROM loginuserinfo WHERE DELETEFLAG=0) AS loginuserinfo  "_x000D_
_x000D_
</t>
    <phoneticPr fontId="3"/>
  </si>
  <si>
    <t xml:space="preserve">[USERMASTER_2]_x000D_
set_button_top=""_x000D_
set_button_bottom=""USERMASTER_1""_x000D_
</t>
    <phoneticPr fontId="3"/>
  </si>
  <si>
    <t>5</t>
    <phoneticPr fontId="3"/>
  </si>
  <si>
    <t>13</t>
  </si>
  <si>
    <t>14</t>
  </si>
  <si>
    <t>15</t>
  </si>
  <si>
    <t>16</t>
  </si>
  <si>
    <t>17</t>
  </si>
  <si>
    <t>18</t>
  </si>
  <si>
    <t>19</t>
  </si>
  <si>
    <t>20</t>
  </si>
  <si>
    <t>リスト表示項目定義</t>
    <phoneticPr fontId="4"/>
  </si>
  <si>
    <t>フィルタキー</t>
    <phoneticPr fontId="3"/>
  </si>
  <si>
    <t>SQL.ini</t>
    <phoneticPr fontId="3"/>
  </si>
  <si>
    <t>下段画面定義</t>
    <rPh sb="0" eb="2">
      <t>ゲダン</t>
    </rPh>
    <rPh sb="2" eb="4">
      <t>ガメン</t>
    </rPh>
    <rPh sb="4" eb="6">
      <t>テイギ</t>
    </rPh>
    <phoneticPr fontId="4"/>
  </si>
  <si>
    <t>下段入出力項目定義</t>
    <rPh sb="2" eb="3">
      <t>ニュウ</t>
    </rPh>
    <rPh sb="3" eb="5">
      <t>シュツリョク</t>
    </rPh>
    <rPh sb="5" eb="7">
      <t>コウモク</t>
    </rPh>
    <phoneticPr fontId="4"/>
  </si>
  <si>
    <t>TYPE</t>
    <phoneticPr fontId="3"/>
  </si>
  <si>
    <t>JUST</t>
    <phoneticPr fontId="3"/>
  </si>
  <si>
    <t>ﾃﾞﾌｫﾙﾄ</t>
    <phoneticPr fontId="3"/>
  </si>
  <si>
    <t>AutoComp</t>
    <phoneticPr fontId="3"/>
  </si>
  <si>
    <t>ﾕﾆｰｸﾁｪｯｸ</t>
    <phoneticPr fontId="3"/>
  </si>
  <si>
    <t>ReadOnly</t>
    <phoneticPr fontId="3"/>
  </si>
  <si>
    <t>1</t>
    <phoneticPr fontId="3"/>
  </si>
  <si>
    <t>下段自動更新項目定義</t>
    <rPh sb="2" eb="4">
      <t>ジドウ</t>
    </rPh>
    <rPh sb="4" eb="6">
      <t>コウシン</t>
    </rPh>
    <rPh sb="6" eb="8">
      <t>コウモク</t>
    </rPh>
    <rPh sb="8" eb="10">
      <t>テイギ</t>
    </rPh>
    <phoneticPr fontId="4"/>
  </si>
  <si>
    <t>No.</t>
    <phoneticPr fontId="3"/>
  </si>
  <si>
    <t>1</t>
    <phoneticPr fontId="3"/>
  </si>
  <si>
    <t>2</t>
    <phoneticPr fontId="3"/>
  </si>
  <si>
    <t>LUSERID</t>
  </si>
  <si>
    <t>ユーザＩＤ</t>
  </si>
  <si>
    <t>LUSERNAME</t>
  </si>
  <si>
    <t>LUSERPASS</t>
  </si>
  <si>
    <t>projectnuminfo</t>
  </si>
  <si>
    <t>pjn</t>
  </si>
  <si>
    <t>1CODE</t>
  </si>
  <si>
    <t>プロジェクトナンバーコード</t>
  </si>
  <si>
    <t>PROJECTNUM</t>
  </si>
  <si>
    <t>プロジェクトナンバー</t>
  </si>
  <si>
    <t>PROJECTNAME</t>
  </si>
  <si>
    <t>プロジェクト名</t>
  </si>
  <si>
    <t>edabaninfo</t>
  </si>
  <si>
    <t>eda</t>
  </si>
  <si>
    <t>2CODE</t>
  </si>
  <si>
    <t>枝番コード</t>
  </si>
  <si>
    <t>EDABAN</t>
  </si>
  <si>
    <t>枝番ナンバ</t>
  </si>
  <si>
    <t>PJNAME</t>
  </si>
  <si>
    <t>製版・案件名</t>
  </si>
  <si>
    <t>kouteiinfo</t>
  </si>
  <si>
    <t>kou</t>
  </si>
  <si>
    <t>3CODE</t>
  </si>
  <si>
    <t>工程コード</t>
  </si>
  <si>
    <t>KOUTEIID</t>
  </si>
  <si>
    <t>工程番号</t>
  </si>
  <si>
    <t>KOUTEINAME</t>
  </si>
  <si>
    <t>工程名</t>
  </si>
  <si>
    <t>syaininfo</t>
  </si>
  <si>
    <t>sya</t>
  </si>
  <si>
    <t>4CODE</t>
  </si>
  <si>
    <t>社員コード</t>
  </si>
  <si>
    <t>STAFFID</t>
  </si>
  <si>
    <t>社員番号</t>
  </si>
  <si>
    <t>STAFFNAME</t>
  </si>
  <si>
    <t>社員名</t>
  </si>
  <si>
    <t>projectinfo</t>
  </si>
  <si>
    <t>pjt</t>
  </si>
  <si>
    <t>5CODE</t>
  </si>
  <si>
    <t>ＰＪコード</t>
  </si>
  <si>
    <t>CHARGE</t>
  </si>
  <si>
    <t>受注金額</t>
  </si>
  <si>
    <t>5ENDDATE</t>
  </si>
  <si>
    <t>ＰＪ終了日付</t>
  </si>
  <si>
    <t>5PJSTAT</t>
  </si>
  <si>
    <t>projectditealinfo</t>
  </si>
  <si>
    <t>pjd</t>
  </si>
  <si>
    <t>6CODE</t>
  </si>
  <si>
    <t>社員別ＰＪコード</t>
  </si>
  <si>
    <t>DETALECHARGE</t>
  </si>
  <si>
    <t>社員別金額</t>
  </si>
  <si>
    <t>5PK</t>
  </si>
  <si>
    <t>引継ぎＰＪコード</t>
  </si>
  <si>
    <t>6ENDDATE</t>
  </si>
  <si>
    <t>6PJSTAT</t>
  </si>
  <si>
    <t>progressinfo</t>
  </si>
  <si>
    <t>pjp</t>
  </si>
  <si>
    <t>7CODE</t>
  </si>
  <si>
    <t>ＰＪ進捗コード</t>
  </si>
  <si>
    <t>個別ＰＪコード</t>
  </si>
  <si>
    <t>SAGYOUDATE</t>
  </si>
  <si>
    <t>作業日付</t>
  </si>
  <si>
    <t>TEIZITIME</t>
  </si>
  <si>
    <t>DOUBLE</t>
  </si>
  <si>
    <t>3,2</t>
  </si>
  <si>
    <t>定時内時間</t>
  </si>
  <si>
    <t>ZANGYOUTIME</t>
  </si>
  <si>
    <t>4,2</t>
  </si>
  <si>
    <t>定時外時間</t>
  </si>
  <si>
    <t>7ENDDATE</t>
  </si>
  <si>
    <t>7PJSTAT</t>
  </si>
  <si>
    <t>endpjinfo</t>
  </si>
  <si>
    <t>epj</t>
  </si>
  <si>
    <t>8CODE</t>
  </si>
  <si>
    <t>終了ＰＪコード</t>
  </si>
  <si>
    <t>TEIJITIME</t>
  </si>
  <si>
    <t>5,2</t>
  </si>
  <si>
    <t>ZANGYOTIME</t>
  </si>
  <si>
    <t>TOTALTIME</t>
  </si>
  <si>
    <t>総時間</t>
  </si>
  <si>
    <t>PERFORMANCE</t>
  </si>
  <si>
    <t>10,3</t>
  </si>
  <si>
    <t>パフォーマンス</t>
  </si>
  <si>
    <t>8ENDDATE</t>
  </si>
  <si>
    <t>8PJSTAT</t>
  </si>
  <si>
    <t>monthdatainfo</t>
  </si>
  <si>
    <t>mpj</t>
  </si>
  <si>
    <t>9CODE</t>
  </si>
  <si>
    <t>月別ＰＪコード</t>
  </si>
  <si>
    <t>PERIOD</t>
  </si>
  <si>
    <t>期</t>
  </si>
  <si>
    <t>MONTH</t>
  </si>
  <si>
    <t>月</t>
  </si>
  <si>
    <t>ITEM</t>
  </si>
  <si>
    <t>項目</t>
  </si>
  <si>
    <t>VALUE</t>
  </si>
  <si>
    <t>9ENDDATE</t>
  </si>
  <si>
    <t>整版・案件名</t>
  </si>
  <si>
    <t>endmonthinfo</t>
  </si>
  <si>
    <t>edm</t>
  </si>
  <si>
    <t>10CODE</t>
  </si>
  <si>
    <t>YEAR</t>
  </si>
  <si>
    <t>年</t>
  </si>
  <si>
    <t>endperiodinfo</t>
  </si>
  <si>
    <t>edp</t>
  </si>
  <si>
    <t>11CODE</t>
  </si>
  <si>
    <t>ORNERID</t>
  </si>
  <si>
    <t>edp</t>
    <phoneticPr fontId="3"/>
  </si>
  <si>
    <t>loginuserinfo</t>
    <phoneticPr fontId="4"/>
  </si>
  <si>
    <t>_end</t>
  </si>
  <si>
    <t>ログインコード</t>
  </si>
  <si>
    <t>STAFFPASS</t>
  </si>
  <si>
    <t>usr</t>
    <phoneticPr fontId="3"/>
  </si>
  <si>
    <t>usr</t>
    <phoneticPr fontId="3"/>
  </si>
  <si>
    <t>LUSERID</t>
    <phoneticPr fontId="3"/>
  </si>
  <si>
    <t>BIGINT</t>
    <phoneticPr fontId="3"/>
  </si>
  <si>
    <t>ユーザＩＤ</t>
    <phoneticPr fontId="3"/>
  </si>
  <si>
    <t>usr</t>
    <phoneticPr fontId="3"/>
  </si>
  <si>
    <t>LUSERNAME</t>
    <phoneticPr fontId="3"/>
  </si>
  <si>
    <t>VARCHAR</t>
    <phoneticPr fontId="3"/>
  </si>
  <si>
    <t>ユーザ名</t>
    <phoneticPr fontId="3"/>
  </si>
  <si>
    <t>usr</t>
    <phoneticPr fontId="3"/>
  </si>
  <si>
    <t>LUSERPASS</t>
    <phoneticPr fontId="3"/>
  </si>
  <si>
    <t>パスワード</t>
    <phoneticPr fontId="3"/>
  </si>
  <si>
    <t>projectnuminfo</t>
    <phoneticPr fontId="3"/>
  </si>
  <si>
    <t>pjn</t>
    <phoneticPr fontId="3"/>
  </si>
  <si>
    <t>pjn</t>
    <phoneticPr fontId="3"/>
  </si>
  <si>
    <t>1CODE</t>
    <phoneticPr fontId="3"/>
  </si>
  <si>
    <t>プロジェクトナンバーコード</t>
    <phoneticPr fontId="3"/>
  </si>
  <si>
    <t>PROJECTNUM</t>
    <phoneticPr fontId="3"/>
  </si>
  <si>
    <t>プロジェクトナンバー</t>
    <phoneticPr fontId="3"/>
  </si>
  <si>
    <t>PROJECTNAME</t>
    <phoneticPr fontId="3"/>
  </si>
  <si>
    <t>プロジェクト名</t>
    <phoneticPr fontId="3"/>
  </si>
  <si>
    <t>edabaninfo</t>
    <phoneticPr fontId="3"/>
  </si>
  <si>
    <t>eda</t>
    <phoneticPr fontId="3"/>
  </si>
  <si>
    <t>eda</t>
    <phoneticPr fontId="3"/>
  </si>
  <si>
    <t>2CODE</t>
    <phoneticPr fontId="3"/>
  </si>
  <si>
    <t>枝番コード</t>
    <phoneticPr fontId="3"/>
  </si>
  <si>
    <t>eda</t>
    <phoneticPr fontId="3"/>
  </si>
  <si>
    <t>EDABAN</t>
    <phoneticPr fontId="3"/>
  </si>
  <si>
    <t>枝番ナンバ</t>
    <phoneticPr fontId="3"/>
  </si>
  <si>
    <t>PJNAME</t>
    <phoneticPr fontId="3"/>
  </si>
  <si>
    <t>製版・案件名</t>
    <phoneticPr fontId="3"/>
  </si>
  <si>
    <t>kouteiinfo</t>
    <phoneticPr fontId="3"/>
  </si>
  <si>
    <t>kou</t>
    <phoneticPr fontId="3"/>
  </si>
  <si>
    <t>kou</t>
    <phoneticPr fontId="3"/>
  </si>
  <si>
    <t>3CODE</t>
    <phoneticPr fontId="3"/>
  </si>
  <si>
    <t>BIGINT</t>
    <phoneticPr fontId="3"/>
  </si>
  <si>
    <t>工程コード</t>
    <phoneticPr fontId="3"/>
  </si>
  <si>
    <t>kou</t>
    <phoneticPr fontId="3"/>
  </si>
  <si>
    <t>KOUTEIID</t>
    <phoneticPr fontId="3"/>
  </si>
  <si>
    <t>工程番号</t>
    <phoneticPr fontId="3"/>
  </si>
  <si>
    <t>kou</t>
    <phoneticPr fontId="3"/>
  </si>
  <si>
    <t>KOUTEINAME</t>
    <phoneticPr fontId="3"/>
  </si>
  <si>
    <t>工程名</t>
    <phoneticPr fontId="3"/>
  </si>
  <si>
    <t>syaininfo</t>
    <phoneticPr fontId="3"/>
  </si>
  <si>
    <t>sya</t>
    <phoneticPr fontId="3"/>
  </si>
  <si>
    <t>sya</t>
    <phoneticPr fontId="3"/>
  </si>
  <si>
    <t>4CODE</t>
    <phoneticPr fontId="3"/>
  </si>
  <si>
    <t>社員コード</t>
    <phoneticPr fontId="3"/>
  </si>
  <si>
    <t>sya</t>
    <phoneticPr fontId="3"/>
  </si>
  <si>
    <t>STAFFID</t>
    <phoneticPr fontId="3"/>
  </si>
  <si>
    <t>社員番号</t>
    <phoneticPr fontId="3"/>
  </si>
  <si>
    <t>sya</t>
    <phoneticPr fontId="3"/>
  </si>
  <si>
    <t>STAFFNAME</t>
    <phoneticPr fontId="3"/>
  </si>
  <si>
    <t>社員名</t>
    <phoneticPr fontId="3"/>
  </si>
  <si>
    <t>ログインコード</t>
    <phoneticPr fontId="3"/>
  </si>
  <si>
    <t>sya</t>
    <phoneticPr fontId="3"/>
  </si>
  <si>
    <t>STAFFPASS</t>
    <phoneticPr fontId="3"/>
  </si>
  <si>
    <t>projectinfo</t>
    <phoneticPr fontId="3"/>
  </si>
  <si>
    <t>pjt</t>
    <phoneticPr fontId="3"/>
  </si>
  <si>
    <t>pjt</t>
    <phoneticPr fontId="3"/>
  </si>
  <si>
    <t>5CODE</t>
    <phoneticPr fontId="3"/>
  </si>
  <si>
    <t>ＰＪコード</t>
    <phoneticPr fontId="3"/>
  </si>
  <si>
    <t>pjt</t>
    <phoneticPr fontId="3"/>
  </si>
  <si>
    <t>CHARGE</t>
    <phoneticPr fontId="3"/>
  </si>
  <si>
    <t>受注金額</t>
    <phoneticPr fontId="3"/>
  </si>
  <si>
    <t>5ENDDATE</t>
    <phoneticPr fontId="3"/>
  </si>
  <si>
    <t>DATE</t>
    <phoneticPr fontId="3"/>
  </si>
  <si>
    <t>ＰＪ終了日付</t>
    <phoneticPr fontId="3"/>
  </si>
  <si>
    <t>5PJSTAT</t>
    <phoneticPr fontId="3"/>
  </si>
  <si>
    <t>5PJSTAT</t>
    <phoneticPr fontId="3"/>
  </si>
  <si>
    <t>projectditealinfo</t>
    <phoneticPr fontId="3"/>
  </si>
  <si>
    <t>pjd</t>
    <phoneticPr fontId="3"/>
  </si>
  <si>
    <t>pjd</t>
    <phoneticPr fontId="3"/>
  </si>
  <si>
    <t>6CODE</t>
    <phoneticPr fontId="3"/>
  </si>
  <si>
    <t>BIGINT</t>
    <phoneticPr fontId="3"/>
  </si>
  <si>
    <t>社員別ＰＪコード</t>
    <phoneticPr fontId="3"/>
  </si>
  <si>
    <t>4CODE</t>
    <phoneticPr fontId="3"/>
  </si>
  <si>
    <t>BIGINT</t>
    <phoneticPr fontId="3"/>
  </si>
  <si>
    <t>社員コード</t>
    <phoneticPr fontId="3"/>
  </si>
  <si>
    <t>pjd</t>
    <phoneticPr fontId="3"/>
  </si>
  <si>
    <t>DETALECHARGE</t>
    <phoneticPr fontId="3"/>
  </si>
  <si>
    <t>社員別金額</t>
    <phoneticPr fontId="3"/>
  </si>
  <si>
    <t>5PK</t>
    <phoneticPr fontId="3"/>
  </si>
  <si>
    <t>引継ぎＰＪコード</t>
    <phoneticPr fontId="3"/>
  </si>
  <si>
    <t>6ENDDATE</t>
    <phoneticPr fontId="3"/>
  </si>
  <si>
    <t>DATE</t>
    <phoneticPr fontId="3"/>
  </si>
  <si>
    <t>ＰＪ終了日付</t>
    <phoneticPr fontId="3"/>
  </si>
  <si>
    <t>6PJSTAT</t>
    <phoneticPr fontId="3"/>
  </si>
  <si>
    <t>VARCHAR</t>
    <phoneticPr fontId="3"/>
  </si>
  <si>
    <t>progressinfo</t>
    <phoneticPr fontId="3"/>
  </si>
  <si>
    <t>pjp</t>
    <phoneticPr fontId="3"/>
  </si>
  <si>
    <t>pjp</t>
    <phoneticPr fontId="3"/>
  </si>
  <si>
    <t>7CODE</t>
    <phoneticPr fontId="3"/>
  </si>
  <si>
    <t>ＰＪ進捗コード</t>
    <phoneticPr fontId="3"/>
  </si>
  <si>
    <t>pjp</t>
    <phoneticPr fontId="3"/>
  </si>
  <si>
    <t>3CODE</t>
    <phoneticPr fontId="3"/>
  </si>
  <si>
    <t>6CODE</t>
    <phoneticPr fontId="3"/>
  </si>
  <si>
    <t>個別ＰＪコード</t>
    <phoneticPr fontId="3"/>
  </si>
  <si>
    <t>SAGYOUDATE</t>
    <phoneticPr fontId="3"/>
  </si>
  <si>
    <t>DATE</t>
    <phoneticPr fontId="3"/>
  </si>
  <si>
    <t>作業日付</t>
    <phoneticPr fontId="3"/>
  </si>
  <si>
    <t>TEIZITIME</t>
    <phoneticPr fontId="3"/>
  </si>
  <si>
    <t>DOUBLE</t>
    <phoneticPr fontId="3"/>
  </si>
  <si>
    <t>ZANGYOUTIME</t>
    <phoneticPr fontId="3"/>
  </si>
  <si>
    <t>定時外時間</t>
    <phoneticPr fontId="3"/>
  </si>
  <si>
    <t>7ENDDATE</t>
    <phoneticPr fontId="3"/>
  </si>
  <si>
    <t>7PJSTAT</t>
    <phoneticPr fontId="3"/>
  </si>
  <si>
    <t>7PJSTAT</t>
    <phoneticPr fontId="3"/>
  </si>
  <si>
    <t>endpjinfo</t>
    <phoneticPr fontId="3"/>
  </si>
  <si>
    <t>epj</t>
    <phoneticPr fontId="3"/>
  </si>
  <si>
    <t>epj</t>
    <phoneticPr fontId="3"/>
  </si>
  <si>
    <t>8CODE</t>
    <phoneticPr fontId="3"/>
  </si>
  <si>
    <t>終了ＰＪコード</t>
    <phoneticPr fontId="3"/>
  </si>
  <si>
    <t>epj</t>
    <phoneticPr fontId="3"/>
  </si>
  <si>
    <t>TEIJITIME</t>
    <phoneticPr fontId="3"/>
  </si>
  <si>
    <t>定時内時間</t>
    <phoneticPr fontId="3"/>
  </si>
  <si>
    <t>ZANGYOTIME</t>
    <phoneticPr fontId="3"/>
  </si>
  <si>
    <t>DOUBLE</t>
    <phoneticPr fontId="3"/>
  </si>
  <si>
    <t>TOTALTIME</t>
    <phoneticPr fontId="3"/>
  </si>
  <si>
    <t>総時間</t>
    <phoneticPr fontId="3"/>
  </si>
  <si>
    <t>PERFORMANCE</t>
    <phoneticPr fontId="3"/>
  </si>
  <si>
    <t>パフォーマンス</t>
    <phoneticPr fontId="3"/>
  </si>
  <si>
    <t>8ENDDATE</t>
    <phoneticPr fontId="3"/>
  </si>
  <si>
    <t>8PJSTAT</t>
    <phoneticPr fontId="3"/>
  </si>
  <si>
    <t>PJNAME</t>
    <phoneticPr fontId="3"/>
  </si>
  <si>
    <t>monthdatainfo</t>
    <phoneticPr fontId="3"/>
  </si>
  <si>
    <t>mpj</t>
    <phoneticPr fontId="3"/>
  </si>
  <si>
    <t>mpj</t>
    <phoneticPr fontId="3"/>
  </si>
  <si>
    <t>9CODE</t>
    <phoneticPr fontId="3"/>
  </si>
  <si>
    <t>月別ＰＪコード</t>
    <phoneticPr fontId="3"/>
  </si>
  <si>
    <t>mpj</t>
    <phoneticPr fontId="3"/>
  </si>
  <si>
    <t>4CODE</t>
    <phoneticPr fontId="3"/>
  </si>
  <si>
    <t>PERIOD</t>
    <phoneticPr fontId="3"/>
  </si>
  <si>
    <t>期</t>
    <phoneticPr fontId="3"/>
  </si>
  <si>
    <t>mpj</t>
    <phoneticPr fontId="3"/>
  </si>
  <si>
    <t>MONTH</t>
    <phoneticPr fontId="3"/>
  </si>
  <si>
    <t>月</t>
    <phoneticPr fontId="3"/>
  </si>
  <si>
    <t>mpj</t>
    <phoneticPr fontId="3"/>
  </si>
  <si>
    <t>ITEM</t>
    <phoneticPr fontId="3"/>
  </si>
  <si>
    <t>項目</t>
    <phoneticPr fontId="3"/>
  </si>
  <si>
    <t>VALUE</t>
    <phoneticPr fontId="3"/>
  </si>
  <si>
    <t>VARCHAR</t>
    <phoneticPr fontId="3"/>
  </si>
  <si>
    <t>値</t>
    <phoneticPr fontId="3"/>
  </si>
  <si>
    <t>9ENDDATE</t>
    <phoneticPr fontId="3"/>
  </si>
  <si>
    <t>DATE</t>
    <phoneticPr fontId="3"/>
  </si>
  <si>
    <t>ＰＪ終了日付</t>
    <phoneticPr fontId="3"/>
  </si>
  <si>
    <t>mpj</t>
    <phoneticPr fontId="3"/>
  </si>
  <si>
    <t>PJNAME</t>
    <phoneticPr fontId="3"/>
  </si>
  <si>
    <t>整版・案件名</t>
    <phoneticPr fontId="3"/>
  </si>
  <si>
    <t>endmonthinfo</t>
    <phoneticPr fontId="3"/>
  </si>
  <si>
    <t>edm</t>
    <phoneticPr fontId="3"/>
  </si>
  <si>
    <t>edm</t>
    <phoneticPr fontId="3"/>
  </si>
  <si>
    <t>10CODE</t>
    <phoneticPr fontId="3"/>
  </si>
  <si>
    <t>10CODE</t>
    <phoneticPr fontId="3"/>
  </si>
  <si>
    <t>YEAR</t>
    <phoneticPr fontId="3"/>
  </si>
  <si>
    <t>年</t>
    <phoneticPr fontId="3"/>
  </si>
  <si>
    <t>MONTH</t>
    <phoneticPr fontId="3"/>
  </si>
  <si>
    <t>月</t>
    <phoneticPr fontId="3"/>
  </si>
  <si>
    <t>endperiodinfo</t>
    <phoneticPr fontId="3"/>
  </si>
  <si>
    <t>edp</t>
    <phoneticPr fontId="3"/>
  </si>
  <si>
    <t>11CODE</t>
    <phoneticPr fontId="3"/>
  </si>
  <si>
    <t>edp</t>
    <phoneticPr fontId="3"/>
  </si>
  <si>
    <t>期</t>
    <phoneticPr fontId="3"/>
  </si>
  <si>
    <t>systeminfo</t>
    <phoneticPr fontId="3"/>
  </si>
  <si>
    <t>sys</t>
    <phoneticPr fontId="3"/>
  </si>
  <si>
    <t>ＰＪ管理システム</t>
    <rPh sb="2" eb="4">
      <t>カンリ</t>
    </rPh>
    <phoneticPr fontId="3"/>
  </si>
  <si>
    <t>ＰＪナンバマスタ</t>
    <phoneticPr fontId="3"/>
  </si>
  <si>
    <t>枝番マスタ</t>
    <rPh sb="0" eb="2">
      <t>エダバン</t>
    </rPh>
    <phoneticPr fontId="3"/>
  </si>
  <si>
    <t>工程マスタ</t>
    <rPh sb="0" eb="2">
      <t>コウテイ</t>
    </rPh>
    <phoneticPr fontId="3"/>
  </si>
  <si>
    <t>社員マスタ</t>
    <rPh sb="0" eb="2">
      <t>シャイン</t>
    </rPh>
    <phoneticPr fontId="3"/>
  </si>
  <si>
    <t>PJNUMMASTER</t>
    <phoneticPr fontId="3"/>
  </si>
  <si>
    <t>EDABANMASTER</t>
    <phoneticPr fontId="3"/>
  </si>
  <si>
    <t>KOUTEIMASTER</t>
    <phoneticPr fontId="3"/>
  </si>
  <si>
    <t>SYAINMASTER</t>
    <phoneticPr fontId="3"/>
  </si>
  <si>
    <t>PJNUMMASTER_2</t>
  </si>
  <si>
    <t>EDABANMASTER_2</t>
  </si>
  <si>
    <t>KOUTEIMASTER_2</t>
  </si>
  <si>
    <t>PJ管理システム</t>
    <rPh sb="2" eb="4">
      <t>カンリ</t>
    </rPh>
    <phoneticPr fontId="3"/>
  </si>
  <si>
    <t>ＰＪナンバマスタ</t>
    <phoneticPr fontId="3"/>
  </si>
  <si>
    <t>プロジェクト情報を一覧表示する。</t>
    <rPh sb="6" eb="8">
      <t>ジョウホウ</t>
    </rPh>
    <rPh sb="9" eb="11">
      <t>イチラン</t>
    </rPh>
    <rPh sb="11" eb="13">
      <t>ヒョウジ</t>
    </rPh>
    <phoneticPr fontId="3"/>
  </si>
  <si>
    <t>pjn:projectnuminfo</t>
  </si>
  <si>
    <t>10</t>
    <phoneticPr fontId="3"/>
  </si>
  <si>
    <t>枝番マスタ</t>
    <rPh sb="0" eb="2">
      <t>エダバン</t>
    </rPh>
    <phoneticPr fontId="3"/>
  </si>
  <si>
    <t>製版・案件情報を一覧表示する。</t>
    <rPh sb="0" eb="2">
      <t>セイハン</t>
    </rPh>
    <rPh sb="3" eb="5">
      <t>アンケン</t>
    </rPh>
    <rPh sb="5" eb="7">
      <t>ジョウホウ</t>
    </rPh>
    <rPh sb="8" eb="10">
      <t>イチラン</t>
    </rPh>
    <rPh sb="10" eb="12">
      <t>ヒョウジ</t>
    </rPh>
    <phoneticPr fontId="3"/>
  </si>
  <si>
    <t>eda:edabaninfo</t>
  </si>
  <si>
    <t>工程マスタ</t>
    <rPh sb="0" eb="2">
      <t>コウテイ</t>
    </rPh>
    <phoneticPr fontId="3"/>
  </si>
  <si>
    <t>工程情報を一覧表示する。</t>
    <rPh sb="0" eb="2">
      <t>コウテイ</t>
    </rPh>
    <rPh sb="2" eb="4">
      <t>ジョウホウ</t>
    </rPh>
    <rPh sb="5" eb="7">
      <t>イチラン</t>
    </rPh>
    <rPh sb="7" eb="9">
      <t>ヒョウジ</t>
    </rPh>
    <phoneticPr fontId="3"/>
  </si>
  <si>
    <t>kou:kouteiinfo</t>
  </si>
  <si>
    <t>SYAINMASTER_2</t>
  </si>
  <si>
    <t>社員マスタ</t>
    <rPh sb="0" eb="2">
      <t>シャイン</t>
    </rPh>
    <phoneticPr fontId="3"/>
  </si>
  <si>
    <t>社員情報を一覧表示する。</t>
    <rPh sb="0" eb="2">
      <t>シャイン</t>
    </rPh>
    <rPh sb="2" eb="4">
      <t>ジョウホウ</t>
    </rPh>
    <rPh sb="5" eb="7">
      <t>イチラン</t>
    </rPh>
    <rPh sb="7" eb="9">
      <t>ヒョウジ</t>
    </rPh>
    <phoneticPr fontId="3"/>
  </si>
  <si>
    <t>sya:syaininfo</t>
  </si>
  <si>
    <t>C:\Apache24\htdocs\pj_new\ini</t>
  </si>
  <si>
    <t>ANK</t>
    <phoneticPr fontId="3"/>
  </si>
  <si>
    <t>SELECT * FROM ankeninfo</t>
    <phoneticPr fontId="3"/>
  </si>
  <si>
    <t>ANKID</t>
    <phoneticPr fontId="3"/>
  </si>
  <si>
    <t>=@param</t>
    <phoneticPr fontId="4"/>
  </si>
  <si>
    <t>ANKUCODE</t>
    <phoneticPr fontId="3"/>
  </si>
  <si>
    <t>ANKUCODE</t>
    <phoneticPr fontId="3"/>
  </si>
  <si>
    <t>UPDATETIME DESC</t>
    <phoneticPr fontId="4"/>
  </si>
  <si>
    <t>ANK2</t>
    <phoneticPr fontId="3"/>
  </si>
  <si>
    <t>SELECT DISTINCT ANKENMEI FROM ankeninfo</t>
    <phoneticPr fontId="3"/>
  </si>
  <si>
    <t>ANKENMEI</t>
  </si>
  <si>
    <t>ANKENMEI</t>
    <phoneticPr fontId="3"/>
  </si>
  <si>
    <t>ANKENMEI</t>
    <phoneticPr fontId="3"/>
  </si>
  <si>
    <t>ANKENMEI</t>
    <phoneticPr fontId="3"/>
  </si>
  <si>
    <t>UPDATETIME DESC</t>
    <phoneticPr fontId="4"/>
  </si>
  <si>
    <t>ANK3</t>
    <phoneticPr fontId="3"/>
  </si>
  <si>
    <t>SELECT * FROM ankeninfo</t>
    <phoneticPr fontId="3"/>
  </si>
  <si>
    <t>syaSTAFFID</t>
  </si>
  <si>
    <t>syaSTAFFNAME</t>
  </si>
  <si>
    <t>1</t>
    <phoneticPr fontId="3"/>
  </si>
  <si>
    <t>2</t>
    <phoneticPr fontId="3"/>
  </si>
  <si>
    <t>社員番号</t>
    <rPh sb="0" eb="2">
      <t>シャイン</t>
    </rPh>
    <phoneticPr fontId="3"/>
  </si>
  <si>
    <t>社員名</t>
    <rPh sb="0" eb="2">
      <t>シャイン</t>
    </rPh>
    <rPh sb="2" eb="3">
      <t>メイ</t>
    </rPh>
    <phoneticPr fontId="3"/>
  </si>
  <si>
    <t>松原</t>
    <rPh sb="0" eb="2">
      <t>マツバラ</t>
    </rPh>
    <phoneticPr fontId="3"/>
  </si>
  <si>
    <t>社員マスタ</t>
    <rPh sb="0" eb="2">
      <t>シャイン</t>
    </rPh>
    <phoneticPr fontId="3"/>
  </si>
  <si>
    <t>SYAINMASTER</t>
    <phoneticPr fontId="3"/>
  </si>
  <si>
    <t>SYAINMASTER_1</t>
  </si>
  <si>
    <t>社員情報登録</t>
    <rPh sb="0" eb="2">
      <t>シャイン</t>
    </rPh>
    <rPh sb="2" eb="4">
      <t>ジョウホウ</t>
    </rPh>
    <rPh sb="4" eb="6">
      <t>トウロク</t>
    </rPh>
    <phoneticPr fontId="3"/>
  </si>
  <si>
    <t>社員情報を編集し、登録する。</t>
    <rPh sb="0" eb="2">
      <t>シャイン</t>
    </rPh>
    <rPh sb="2" eb="4">
      <t>ジョウホウ</t>
    </rPh>
    <rPh sb="5" eb="7">
      <t>ヘンシュウ</t>
    </rPh>
    <rPh sb="9" eb="11">
      <t>トウロク</t>
    </rPh>
    <phoneticPr fontId="3"/>
  </si>
  <si>
    <t>syaSTAFFPASS</t>
  </si>
  <si>
    <t>新規登録</t>
    <rPh sb="0" eb="4">
      <t>シンキトウロク</t>
    </rPh>
    <phoneticPr fontId="3"/>
  </si>
  <si>
    <t>ログインコード</t>
    <phoneticPr fontId="3"/>
  </si>
  <si>
    <t>パスワード</t>
    <phoneticPr fontId="3"/>
  </si>
  <si>
    <t>社員一覧</t>
    <rPh sb="0" eb="2">
      <t>シャイン</t>
    </rPh>
    <rPh sb="2" eb="4">
      <t>イチラン</t>
    </rPh>
    <phoneticPr fontId="3"/>
  </si>
  <si>
    <t>新規登録</t>
    <rPh sb="0" eb="2">
      <t>シンキ</t>
    </rPh>
    <rPh sb="2" eb="4">
      <t>トウロク</t>
    </rPh>
    <phoneticPr fontId="3"/>
  </si>
  <si>
    <t>4CODE</t>
    <phoneticPr fontId="3"/>
  </si>
  <si>
    <t xml:space="preserve">[SYAINMASTER_2]_x000D_
title="社員マスタ"_x000D_
use_maintable_num="sya"_x000D_
limit=10_x000D_
isNo=1_x000D_
isEdit=0_x000D_
isCheckBox=0_x000D_
isCSV=1_x000D_
isPageMove=1_x000D_
list_type=0_x000D_
message=""_x000D_
use_maintable_num="sya"_x000D_
delete_type=1_x000D_
form_type=1_x000D_
sech_form_num="syaSTAFFID,syaSTAFFNAME"_x000D_
sech_form_labels="社員番号,社員名"_x000D_
sech_fromto_column=""_x000D_
page_columns="syaSTAFFID,syaSTAFFNAME"_x000D_
column_labels="社員番号,社員名"_x000D_
column_width=0,0_x000D_
herf_link=,SYAINMASTER_1_x000D_
orderby_columns=""_x000D_
orderby_type=""_x000D_
_x000D_
</t>
    <phoneticPr fontId="3"/>
  </si>
  <si>
    <t xml:space="preserve">[SYAINMASTER_2]_x000D_
set_button_top=""_x000D_
set_button_bottom=""SYAINMASTER_1""_x000D_
</t>
    <phoneticPr fontId="3"/>
  </si>
  <si>
    <t xml:space="preserve">[SYAINMASTER_2]_x000D_
SQL_01="SELECT * FROM syaininfo "_x000D_
COUNT_SQL="SELECT COUNT(*) FROM syaininfo "_x000D_
_x000D_
</t>
    <phoneticPr fontId="3"/>
  </si>
  <si>
    <t>sya4CODE</t>
  </si>
  <si>
    <t>5</t>
    <phoneticPr fontId="3"/>
  </si>
  <si>
    <t xml:space="preserve">[SYAINMASTER_1]_x000D_
title="社員情報登録"_x000D_
use_maintable_num="sya"_x000D_
delete_type=1_x000D_
form_type=0_x000D_
message="※必須項目"_x000D_
page_columns="syaSTAFFID,syaSTAFFNAME,syaSTAFFCODE,syaSTAFFPASS,sya4CODE"_x000D_
uniquecheck=syaSTAFFID_x000D_
readonly=,,,,4_x000D_
auto_ins_column_num=""_x000D_
auto_ins_column_value=""_x000D_
auto_up_column_num=""_x000D_
auto_up_column_value=""_x000D_
_x000D_
</t>
    <phoneticPr fontId="3"/>
  </si>
  <si>
    <t xml:space="preserve">[SYAINMASTER_1]_x000D_
set_button_top=""SYAINMASTER_2""_x000D_
set_button_bottom=""_x000D_
</t>
    <phoneticPr fontId="3"/>
  </si>
  <si>
    <t>STAFFVALUE</t>
    <phoneticPr fontId="3"/>
  </si>
  <si>
    <t>STAFFVALUE</t>
    <phoneticPr fontId="3"/>
  </si>
  <si>
    <t>syaSTAFFVALUE</t>
  </si>
  <si>
    <t>sousarireki</t>
    <phoneticPr fontId="3"/>
  </si>
  <si>
    <t>ssr</t>
    <phoneticPr fontId="3"/>
  </si>
  <si>
    <t>pjnPROJECTNUM</t>
  </si>
  <si>
    <t>pjnPROJECTNAME</t>
  </si>
  <si>
    <t>1</t>
    <phoneticPr fontId="3"/>
  </si>
  <si>
    <t>2</t>
    <phoneticPr fontId="3"/>
  </si>
  <si>
    <t>SELECT * FROM projectnuminfo</t>
    <phoneticPr fontId="3"/>
  </si>
  <si>
    <t>SELECT COUNT(*) FROM projectnuminfo</t>
    <phoneticPr fontId="3"/>
  </si>
  <si>
    <t>SELECT COUNT(*) FROM edabaninfo</t>
    <phoneticPr fontId="3"/>
  </si>
  <si>
    <t>edaEDABAN</t>
  </si>
  <si>
    <t>edaPJNAME</t>
  </si>
  <si>
    <t>1</t>
    <phoneticPr fontId="3"/>
  </si>
  <si>
    <t>2</t>
    <phoneticPr fontId="3"/>
  </si>
  <si>
    <t>SELECT COUNT(*) FROM kouteiinfo</t>
    <phoneticPr fontId="3"/>
  </si>
  <si>
    <t>kouKOUTEIID</t>
  </si>
  <si>
    <t>kouKOUTEINAME</t>
  </si>
  <si>
    <t>EDABANMASTER</t>
    <phoneticPr fontId="3"/>
  </si>
  <si>
    <t>PJNUMMASTER_1</t>
  </si>
  <si>
    <t>新規登録</t>
    <rPh sb="0" eb="4">
      <t>シンキトウロク</t>
    </rPh>
    <phoneticPr fontId="3"/>
  </si>
  <si>
    <t>EDABANMASTER_1</t>
  </si>
  <si>
    <t>KOUTEIMASTER_1</t>
  </si>
  <si>
    <t>新規登録</t>
    <rPh sb="0" eb="2">
      <t>シンキ</t>
    </rPh>
    <rPh sb="2" eb="4">
      <t>トウロク</t>
    </rPh>
    <phoneticPr fontId="3"/>
  </si>
  <si>
    <t>ＰＪナンバマスタ</t>
    <phoneticPr fontId="3"/>
  </si>
  <si>
    <t>プロジェクト情報を編集し、登録する。</t>
    <rPh sb="6" eb="8">
      <t>ジョウホウ</t>
    </rPh>
    <rPh sb="9" eb="11">
      <t>ヘンシュウ</t>
    </rPh>
    <rPh sb="13" eb="15">
      <t>トウロク</t>
    </rPh>
    <phoneticPr fontId="3"/>
  </si>
  <si>
    <t>プロジェクト情報登録</t>
    <rPh sb="6" eb="8">
      <t>ジョウホウ</t>
    </rPh>
    <rPh sb="8" eb="10">
      <t>トウロク</t>
    </rPh>
    <phoneticPr fontId="3"/>
  </si>
  <si>
    <t>プロジェクトナンバー</t>
    <phoneticPr fontId="3"/>
  </si>
  <si>
    <t>プロジェクト名</t>
    <rPh sb="6" eb="7">
      <t>メイ</t>
    </rPh>
    <phoneticPr fontId="3"/>
  </si>
  <si>
    <t xml:space="preserve">[PJNUMMASTER_1]_x000D_
title="ＰＪナンバマスタ"_x000D_
use_maintable_num="pjn"_x000D_
delete_type=1_x000D_
form_type=0_x000D_
message="※必須項目"_x000D_
page_columns="pjnPROJECTNUM,pjnPROJECTNAME,,,,,,"_x000D_
uniquecheck=pjnPROJECTNUM_x000D_
readonly=,,,,,,,_x000D_
auto_ins_column_num=""_x000D_
auto_ins_column_value=""_x000D_
auto_up_column_num=""_x000D_
auto_up_column_value=""_x000D_
_x000D_
</t>
    <phoneticPr fontId="3"/>
  </si>
  <si>
    <t xml:space="preserve">[PJNUMMASTER_1]_x000D_
set_button_top=""PJNUMMASTER_2""_x000D_
set_button_bottom=""_x000D_
</t>
    <phoneticPr fontId="3"/>
  </si>
  <si>
    <t>枝番情報を編集し、登録する。</t>
    <rPh sb="0" eb="2">
      <t>エダバン</t>
    </rPh>
    <rPh sb="2" eb="4">
      <t>ジョウホウ</t>
    </rPh>
    <rPh sb="5" eb="7">
      <t>ヘンシュウ</t>
    </rPh>
    <rPh sb="9" eb="11">
      <t>トウロク</t>
    </rPh>
    <phoneticPr fontId="3"/>
  </si>
  <si>
    <t>枝番情報登録</t>
    <rPh sb="0" eb="2">
      <t>エダバン</t>
    </rPh>
    <rPh sb="2" eb="4">
      <t>ジョウホウ</t>
    </rPh>
    <rPh sb="4" eb="6">
      <t>トウロク</t>
    </rPh>
    <phoneticPr fontId="3"/>
  </si>
  <si>
    <t>工程情報を編集し、登録する。</t>
    <rPh sb="0" eb="2">
      <t>コウテイ</t>
    </rPh>
    <rPh sb="2" eb="4">
      <t>ジョウホウ</t>
    </rPh>
    <rPh sb="5" eb="7">
      <t>ヘンシュウ</t>
    </rPh>
    <rPh sb="9" eb="11">
      <t>トウロク</t>
    </rPh>
    <phoneticPr fontId="3"/>
  </si>
  <si>
    <t>工程情報登録</t>
    <rPh sb="0" eb="2">
      <t>コウテイ</t>
    </rPh>
    <rPh sb="2" eb="4">
      <t>ジョウホウ</t>
    </rPh>
    <rPh sb="4" eb="6">
      <t>トウロク</t>
    </rPh>
    <phoneticPr fontId="3"/>
  </si>
  <si>
    <t>枝番ナンバー</t>
    <rPh sb="0" eb="2">
      <t>エダバン</t>
    </rPh>
    <phoneticPr fontId="3"/>
  </si>
  <si>
    <t>製版・案件名</t>
    <rPh sb="0" eb="2">
      <t>セイハン</t>
    </rPh>
    <rPh sb="3" eb="5">
      <t>アンケン</t>
    </rPh>
    <rPh sb="5" eb="6">
      <t>メイ</t>
    </rPh>
    <phoneticPr fontId="3"/>
  </si>
  <si>
    <t>3CODE</t>
    <phoneticPr fontId="3"/>
  </si>
  <si>
    <t>1CODE</t>
    <phoneticPr fontId="3"/>
  </si>
  <si>
    <t>2CODE</t>
    <phoneticPr fontId="3"/>
  </si>
  <si>
    <t>pjtCHARGE</t>
  </si>
  <si>
    <t>枝番ナンバー</t>
  </si>
  <si>
    <t>プロジェクトナンバー</t>
    <phoneticPr fontId="3"/>
  </si>
  <si>
    <t>プロジェクト名</t>
    <rPh sb="6" eb="7">
      <t>メイ</t>
    </rPh>
    <phoneticPr fontId="3"/>
  </si>
  <si>
    <t>受注金額</t>
    <rPh sb="0" eb="2">
      <t>ジュチュウ</t>
    </rPh>
    <rPh sb="2" eb="4">
      <t>キンガク</t>
    </rPh>
    <phoneticPr fontId="3"/>
  </si>
  <si>
    <t>PJN</t>
  </si>
  <si>
    <t>PJN</t>
    <phoneticPr fontId="3"/>
  </si>
  <si>
    <t>PJN2</t>
  </si>
  <si>
    <t>PJN2</t>
    <phoneticPr fontId="3"/>
  </si>
  <si>
    <t>SELECT * FROM projectnuminfo</t>
    <phoneticPr fontId="3"/>
  </si>
  <si>
    <t>PROJECTNAME</t>
    <phoneticPr fontId="3"/>
  </si>
  <si>
    <t>PROJECT</t>
    <phoneticPr fontId="3"/>
  </si>
  <si>
    <t>プロジェクト</t>
    <phoneticPr fontId="3"/>
  </si>
  <si>
    <t>pjnPROJECT</t>
  </si>
  <si>
    <t xml:space="preserve">[EDABANMASTER_1]_x000D_
title="枝番マスタ"_x000D_
use_maintable_num="eda"_x000D_
delete_type=1_x000D_
form_type=0_x000D_
message="※必須項目"_x000D_
page_columns="pjnPROJECT,edaEDABAN,edaPJNAME,pjtCHARGE"_x000D_
uniquecheck=edaEDABAN_x000D_
readonly=,,,_x000D_
auto_ins_column_num=""_x000D_
auto_ins_column_value=""_x000D_
auto_up_column_num=""_x000D_
auto_up_column_value=""_x000D_
_x000D_
</t>
    <phoneticPr fontId="3"/>
  </si>
  <si>
    <t xml:space="preserve">[EDABANMASTER_1]_x000D_
set_button_top=""EDABANMASTER_2""_x000D_
set_button_bottom=""_x000D_
</t>
    <phoneticPr fontId="3"/>
  </si>
  <si>
    <t>PROJECTNUM DESC</t>
  </si>
  <si>
    <t>PROJECTNUM DESC</t>
    <phoneticPr fontId="4"/>
  </si>
  <si>
    <t>PROJECTNAME</t>
    <phoneticPr fontId="3"/>
  </si>
  <si>
    <t>EDABANMASTER_3</t>
  </si>
  <si>
    <t>枝番マスタ</t>
    <rPh sb="0" eb="2">
      <t>エダバン</t>
    </rPh>
    <phoneticPr fontId="3"/>
  </si>
  <si>
    <t>1</t>
    <phoneticPr fontId="3"/>
  </si>
  <si>
    <t>月次処理</t>
    <rPh sb="0" eb="2">
      <t>ゲツジ</t>
    </rPh>
    <rPh sb="2" eb="4">
      <t>ショリ</t>
    </rPh>
    <phoneticPr fontId="3"/>
  </si>
  <si>
    <t>月次処理</t>
    <rPh sb="0" eb="2">
      <t>ゲツジ</t>
    </rPh>
    <rPh sb="2" eb="4">
      <t>ショリ</t>
    </rPh>
    <phoneticPr fontId="3"/>
  </si>
  <si>
    <t>mpj:monthdatainfo</t>
  </si>
  <si>
    <t xml:space="preserve">[GETSUJI_2]_x000D_
title="月次処理"_x000D_
use_maintable_num="mpj"_x000D_
limit=10_x000D_
isNo=1_x000D_
isEdit=0_x000D_
isCheckBox=0_x000D_
isCSV=1_x000D_
isPageMove=1_x000D_
list_type=0_x000D_
message=""_x000D_
use_maintable_num="mpj"_x000D_
delete_type=1_x000D_
form_type=1_x000D_
sech_form_num=""_x000D_
sech_form_labels=""_x000D_
sech_fromto_column=""_x000D_
page_columns=","_x000D_
column_labels=","_x000D_
column_width=0,0_x000D_
herf_link=,_x000D_
orderby_columns=""_x000D_
orderby_type=""_x000D_
_x000D_
</t>
    <phoneticPr fontId="3"/>
  </si>
  <si>
    <t xml:space="preserve">[GETSUJI_2]_x000D_
set_button_top=""_x000D_
set_button_bottom=""_x000D_
</t>
    <phoneticPr fontId="3"/>
  </si>
  <si>
    <t>GETSUZI</t>
    <phoneticPr fontId="3"/>
  </si>
  <si>
    <t>GETSUZI_5</t>
  </si>
  <si>
    <t>年次処理</t>
    <rPh sb="0" eb="2">
      <t>ネンジ</t>
    </rPh>
    <rPh sb="2" eb="4">
      <t>ショリ</t>
    </rPh>
    <phoneticPr fontId="3"/>
  </si>
  <si>
    <t>PJKANRI</t>
    <phoneticPr fontId="3"/>
  </si>
  <si>
    <t>NENZI</t>
    <phoneticPr fontId="3"/>
  </si>
  <si>
    <t>PJEND</t>
    <phoneticPr fontId="3"/>
  </si>
  <si>
    <t>PJKANRI_4</t>
  </si>
  <si>
    <t>NENZI_5</t>
  </si>
  <si>
    <t>PJEND_2</t>
  </si>
  <si>
    <t>年次処理</t>
    <rPh sb="0" eb="2">
      <t>ネンジ</t>
    </rPh>
    <rPh sb="2" eb="4">
      <t>ショリ</t>
    </rPh>
    <phoneticPr fontId="3"/>
  </si>
  <si>
    <t>ＰＪ終了処理</t>
    <rPh sb="2" eb="4">
      <t>シュウリョウ</t>
    </rPh>
    <rPh sb="4" eb="6">
      <t>ショリ</t>
    </rPh>
    <phoneticPr fontId="3"/>
  </si>
  <si>
    <t>epj:endpjinfo</t>
  </si>
  <si>
    <t>epjPROJECTNUM</t>
  </si>
  <si>
    <t>epjEDABAN</t>
  </si>
  <si>
    <t>epjPJNAME</t>
  </si>
  <si>
    <t>プロジェクトナンバ</t>
    <phoneticPr fontId="3"/>
  </si>
  <si>
    <t>ＰＪ終了キャンセル処理</t>
    <rPh sb="2" eb="4">
      <t>シュウリョウ</t>
    </rPh>
    <rPh sb="9" eb="11">
      <t>ショリ</t>
    </rPh>
    <phoneticPr fontId="3"/>
  </si>
  <si>
    <t>1: チェックボックス</t>
  </si>
  <si>
    <t>4</t>
    <phoneticPr fontId="3"/>
  </si>
  <si>
    <t>1</t>
    <phoneticPr fontId="3"/>
  </si>
  <si>
    <t>2</t>
    <phoneticPr fontId="3"/>
  </si>
  <si>
    <t>マスタメンテ</t>
    <phoneticPr fontId="3"/>
  </si>
  <si>
    <t>PJNUMMASTER_2</t>
    <phoneticPr fontId="3"/>
  </si>
  <si>
    <t>ＰＪナンバマスタ（一覧）</t>
    <rPh sb="9" eb="11">
      <t>イチラン</t>
    </rPh>
    <phoneticPr fontId="3"/>
  </si>
  <si>
    <t>ＰＪナンバマスタ（登録）</t>
    <rPh sb="9" eb="11">
      <t>トウロク</t>
    </rPh>
    <phoneticPr fontId="3"/>
  </si>
  <si>
    <t>PJNUMMASTER_1</t>
    <phoneticPr fontId="3"/>
  </si>
  <si>
    <t>枝番マスタ（一覧）</t>
    <rPh sb="0" eb="2">
      <t>エダバン</t>
    </rPh>
    <rPh sb="6" eb="8">
      <t>イチラン</t>
    </rPh>
    <phoneticPr fontId="3"/>
  </si>
  <si>
    <t>EDABANMASTER_2</t>
    <phoneticPr fontId="3"/>
  </si>
  <si>
    <t>枝番マスタ（登録）</t>
    <rPh sb="0" eb="2">
      <t>エダバン</t>
    </rPh>
    <rPh sb="6" eb="8">
      <t>トウロク</t>
    </rPh>
    <phoneticPr fontId="3"/>
  </si>
  <si>
    <t>EDABANMASTER_1</t>
    <phoneticPr fontId="3"/>
  </si>
  <si>
    <t>枝番マスタ（編集）</t>
    <rPh sb="0" eb="2">
      <t>エダバン</t>
    </rPh>
    <rPh sb="6" eb="8">
      <t>ヘンシュウ</t>
    </rPh>
    <phoneticPr fontId="3"/>
  </si>
  <si>
    <t>EDABANMASTER_3</t>
    <phoneticPr fontId="3"/>
  </si>
  <si>
    <t>工程マスタ（一覧）</t>
    <rPh sb="0" eb="2">
      <t>コウテイ</t>
    </rPh>
    <rPh sb="6" eb="8">
      <t>イチラン</t>
    </rPh>
    <phoneticPr fontId="3"/>
  </si>
  <si>
    <t>工程マスタ（登録）</t>
    <rPh sb="0" eb="2">
      <t>コウテイ</t>
    </rPh>
    <rPh sb="6" eb="8">
      <t>トウロク</t>
    </rPh>
    <phoneticPr fontId="3"/>
  </si>
  <si>
    <t>社員マスタ（一覧）</t>
    <rPh sb="0" eb="2">
      <t>シャイン</t>
    </rPh>
    <rPh sb="6" eb="8">
      <t>イチラン</t>
    </rPh>
    <phoneticPr fontId="3"/>
  </si>
  <si>
    <t>社員マスタ（登録）</t>
    <rPh sb="0" eb="2">
      <t>シャイン</t>
    </rPh>
    <rPh sb="6" eb="8">
      <t>トウロク</t>
    </rPh>
    <phoneticPr fontId="3"/>
  </si>
  <si>
    <t>KOUTEIMASTER_2</t>
    <phoneticPr fontId="3"/>
  </si>
  <si>
    <t>KOUTEIMASTER_1</t>
    <phoneticPr fontId="3"/>
  </si>
  <si>
    <t xml:space="preserve">SYAINMASTER_2 </t>
    <phoneticPr fontId="3"/>
  </si>
  <si>
    <t>SYAINMASTER_1</t>
    <phoneticPr fontId="3"/>
  </si>
  <si>
    <t>ＰＪ管理</t>
    <rPh sb="2" eb="4">
      <t>カンリ</t>
    </rPh>
    <phoneticPr fontId="3"/>
  </si>
  <si>
    <t>年次処理</t>
    <rPh sb="0" eb="2">
      <t>ネンジ</t>
    </rPh>
    <rPh sb="2" eb="4">
      <t>ショリ</t>
    </rPh>
    <phoneticPr fontId="3"/>
  </si>
  <si>
    <t>ＰＪ終了処理</t>
    <rPh sb="2" eb="4">
      <t>シュウリョウ</t>
    </rPh>
    <rPh sb="4" eb="6">
      <t>ショリ</t>
    </rPh>
    <phoneticPr fontId="3"/>
  </si>
  <si>
    <t>ＰＪ終了キャンセル処理</t>
    <rPh sb="2" eb="4">
      <t>シュウリョウ</t>
    </rPh>
    <rPh sb="9" eb="11">
      <t>ショリ</t>
    </rPh>
    <phoneticPr fontId="3"/>
  </si>
  <si>
    <t>GETSUZI_5</t>
    <phoneticPr fontId="3"/>
  </si>
  <si>
    <t>NENZI_5</t>
    <phoneticPr fontId="3"/>
  </si>
  <si>
    <t>SELECT COUNT(*) FROM (select * from projectinfo LEFT JOIN projectnuminfo USING (1CODE) LEFT JOIN edabaninfo USING (2CODE)  WHERE 5PJSTAT = 1 ) as projectinfo</t>
    <phoneticPr fontId="3"/>
  </si>
  <si>
    <t>pjt:projectinfo</t>
  </si>
  <si>
    <t>pjtPROJECTNUM</t>
  </si>
  <si>
    <t>pjtEDABAN</t>
  </si>
  <si>
    <t>pjtEDABAN</t>
    <phoneticPr fontId="3"/>
  </si>
  <si>
    <t>pjtPJNAME</t>
  </si>
  <si>
    <t>pjtPJNAME</t>
    <phoneticPr fontId="3"/>
  </si>
  <si>
    <t>EDABAN</t>
    <phoneticPr fontId="3"/>
  </si>
  <si>
    <t>PJNAME</t>
    <phoneticPr fontId="3"/>
  </si>
  <si>
    <t>PJEND_2</t>
    <phoneticPr fontId="3"/>
  </si>
  <si>
    <t>PJT</t>
    <phoneticPr fontId="3"/>
  </si>
  <si>
    <t>PJT</t>
    <phoneticPr fontId="3"/>
  </si>
  <si>
    <t>EDABAN</t>
    <phoneticPr fontId="3"/>
  </si>
  <si>
    <t>PJNAME</t>
    <phoneticPr fontId="3"/>
  </si>
  <si>
    <t>PJT2</t>
    <phoneticPr fontId="3"/>
  </si>
  <si>
    <t>PJT3</t>
    <phoneticPr fontId="3"/>
  </si>
  <si>
    <t>PJT2</t>
    <phoneticPr fontId="3"/>
  </si>
  <si>
    <t>PJT3</t>
    <phoneticPr fontId="3"/>
  </si>
  <si>
    <t>EPJ</t>
    <phoneticPr fontId="3"/>
  </si>
  <si>
    <t>EPJ2</t>
    <phoneticPr fontId="3"/>
  </si>
  <si>
    <t>EPJ3</t>
    <phoneticPr fontId="3"/>
  </si>
  <si>
    <t>EPJ</t>
    <phoneticPr fontId="3"/>
  </si>
  <si>
    <t>EPJ2</t>
    <phoneticPr fontId="3"/>
  </si>
  <si>
    <t>EPJ3</t>
    <phoneticPr fontId="3"/>
  </si>
  <si>
    <t>PROJECTNUM</t>
    <phoneticPr fontId="3"/>
  </si>
  <si>
    <t>SELECT * FROM (select * from projectinfo LEFT JOIN projectnuminfo USING (1CODE) LEFT JOIN edabaninfo USING (2CODE)  WHERE 5PJSTAT = 1 ) as projectinfo</t>
    <phoneticPr fontId="3"/>
  </si>
  <si>
    <t>PJN1</t>
    <phoneticPr fontId="3"/>
  </si>
  <si>
    <t>PJN1</t>
    <phoneticPr fontId="3"/>
  </si>
  <si>
    <t>EDA</t>
    <phoneticPr fontId="3"/>
  </si>
  <si>
    <t>EDA2</t>
    <phoneticPr fontId="3"/>
  </si>
  <si>
    <t>SELECT* FROM edabaninfo</t>
    <phoneticPr fontId="3"/>
  </si>
  <si>
    <t>EDA2</t>
    <phoneticPr fontId="3"/>
  </si>
  <si>
    <t>EDABAN DESC</t>
    <phoneticPr fontId="3"/>
  </si>
  <si>
    <t>EDABAN DESC</t>
    <phoneticPr fontId="3"/>
  </si>
  <si>
    <t>SELECT * FROM kouteiinfo</t>
  </si>
  <si>
    <t>SELECT * FROM kouteiinfo</t>
    <phoneticPr fontId="3"/>
  </si>
  <si>
    <t>SELECT * FROM kouteiinfo</t>
    <phoneticPr fontId="3"/>
  </si>
  <si>
    <t>KOU</t>
    <phoneticPr fontId="3"/>
  </si>
  <si>
    <t>KOU2</t>
    <phoneticPr fontId="3"/>
  </si>
  <si>
    <t>KOUTEIID</t>
    <phoneticPr fontId="3"/>
  </si>
  <si>
    <t>KOUTEIID DESC</t>
    <phoneticPr fontId="3"/>
  </si>
  <si>
    <t>KOUTEIID DESC</t>
    <phoneticPr fontId="3"/>
  </si>
  <si>
    <t>KOUTEINAME</t>
    <phoneticPr fontId="3"/>
  </si>
  <si>
    <t>KOU</t>
    <phoneticPr fontId="3"/>
  </si>
  <si>
    <t>KOU2</t>
    <phoneticPr fontId="3"/>
  </si>
  <si>
    <t>SYA</t>
    <phoneticPr fontId="3"/>
  </si>
  <si>
    <t>SYA2</t>
    <phoneticPr fontId="3"/>
  </si>
  <si>
    <t>STAFFID</t>
    <phoneticPr fontId="3"/>
  </si>
  <si>
    <t>STAFFID DESC</t>
  </si>
  <si>
    <t>STAFFNAME</t>
    <phoneticPr fontId="3"/>
  </si>
  <si>
    <t>SYA</t>
    <phoneticPr fontId="3"/>
  </si>
  <si>
    <t>SYA2</t>
    <phoneticPr fontId="3"/>
  </si>
  <si>
    <t>STAFFID DESC</t>
    <phoneticPr fontId="3"/>
  </si>
  <si>
    <t>30</t>
    <phoneticPr fontId="3"/>
  </si>
  <si>
    <t>石野</t>
    <rPh sb="0" eb="2">
      <t>イシノ</t>
    </rPh>
    <phoneticPr fontId="3"/>
  </si>
  <si>
    <t>0</t>
    <phoneticPr fontId="3"/>
  </si>
  <si>
    <t>pjp:progressinfo</t>
  </si>
  <si>
    <t>LIKE '%@param%'</t>
    <phoneticPr fontId="4"/>
  </si>
  <si>
    <t>LIKE '@param%'</t>
    <phoneticPr fontId="4"/>
  </si>
  <si>
    <t>PJCANCEL_2</t>
  </si>
  <si>
    <t>PJCANCEL_2</t>
    <phoneticPr fontId="3"/>
  </si>
  <si>
    <t>PJCANCEL</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</si>
  <si>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</si>
  <si>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</si>
  <si>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</si>
  <si>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</si>
  <si>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</si>
  <si>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</si>
  <si>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</si>
  <si>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</si>
  <si>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 xml:space="preserve">group by SAGYOUDATE </t>
  </si>
  <si>
    <t>AND  SAGYOUDATE Like '%@02%'</t>
    <phoneticPr fontId="3"/>
  </si>
  <si>
    <t xml:space="preserve">AND convert(replace(replace(syaininfo.STAFFID,' ',''),'　','') using utf8) COLLATE utf8_unicode_ci LIKE '%@01%' </t>
    <phoneticPr fontId="3"/>
  </si>
  <si>
    <t xml:space="preserve">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t>
    <phoneticPr fontId="3"/>
  </si>
  <si>
    <t>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t>
    <phoneticPr fontId="3"/>
  </si>
  <si>
    <t>SELECT* FROM edabaninfo</t>
    <phoneticPr fontId="3"/>
  </si>
  <si>
    <t>SELECT* FROM edabaninfo</t>
    <phoneticPr fontId="3"/>
  </si>
  <si>
    <t>各種問い合わせ</t>
    <rPh sb="0" eb="2">
      <t>カクシュ</t>
    </rPh>
    <rPh sb="2" eb="3">
      <t>ト</t>
    </rPh>
    <rPh sb="4" eb="5">
      <t>ア</t>
    </rPh>
    <phoneticPr fontId="3"/>
  </si>
  <si>
    <t>TOIAWASE</t>
    <phoneticPr fontId="3"/>
  </si>
  <si>
    <t>工程別PJ一覧</t>
    <rPh sb="0" eb="2">
      <t>コウテイ</t>
    </rPh>
    <rPh sb="2" eb="3">
      <t>ベツ</t>
    </rPh>
    <rPh sb="5" eb="7">
      <t>イチラン</t>
    </rPh>
    <phoneticPr fontId="3"/>
  </si>
  <si>
    <t>終了PJ一覧</t>
    <rPh sb="0" eb="2">
      <t>シュウリョウ</t>
    </rPh>
    <rPh sb="4" eb="6">
      <t>イチラン</t>
    </rPh>
    <phoneticPr fontId="3"/>
  </si>
  <si>
    <t>月別PJ一覧</t>
    <rPh sb="0" eb="2">
      <t>ツキベツ</t>
    </rPh>
    <rPh sb="4" eb="6">
      <t>イチラン</t>
    </rPh>
    <phoneticPr fontId="3"/>
  </si>
  <si>
    <t>TOIAWASE_4</t>
  </si>
  <si>
    <t>工程別PJ一覧</t>
    <rPh sb="0" eb="2">
      <t>コウテイ</t>
    </rPh>
    <rPh sb="2" eb="3">
      <t>ベツ</t>
    </rPh>
    <rPh sb="5" eb="7">
      <t>イチラン</t>
    </rPh>
    <phoneticPr fontId="3"/>
  </si>
  <si>
    <t>工程別PJ一覧の表示</t>
    <rPh sb="0" eb="2">
      <t>コウテイ</t>
    </rPh>
    <rPh sb="2" eb="3">
      <t>ベツ</t>
    </rPh>
    <rPh sb="5" eb="7">
      <t>イチラン</t>
    </rPh>
    <rPh sb="8" eb="10">
      <t>ヒョウジ</t>
    </rPh>
    <phoneticPr fontId="3"/>
  </si>
  <si>
    <t>pjpSAGYOUDATE</t>
  </si>
  <si>
    <t>pjpZANGYOUTIME</t>
  </si>
  <si>
    <t>epjTOTALTIME</t>
  </si>
  <si>
    <t>終了PJ一覧</t>
    <rPh sb="0" eb="2">
      <t>シュウリョウ</t>
    </rPh>
    <rPh sb="4" eb="6">
      <t>イチラン</t>
    </rPh>
    <phoneticPr fontId="3"/>
  </si>
  <si>
    <t>終了PJ一覧の表示</t>
    <rPh sb="0" eb="2">
      <t>シュウリョウ</t>
    </rPh>
    <rPh sb="4" eb="6">
      <t>イチラン</t>
    </rPh>
    <rPh sb="7" eb="9">
      <t>ヒョウジ</t>
    </rPh>
    <phoneticPr fontId="3"/>
  </si>
  <si>
    <t>pjdDETALECHARGE</t>
  </si>
  <si>
    <t>epjTEIJITIME</t>
  </si>
  <si>
    <t>epjZANGYOTIME</t>
  </si>
  <si>
    <t>PJLIST</t>
    <phoneticPr fontId="3"/>
  </si>
  <si>
    <t>ENDPJLIST</t>
    <phoneticPr fontId="3"/>
  </si>
  <si>
    <t>PJLIST_2</t>
  </si>
  <si>
    <t>ENDPJLIST_2</t>
  </si>
  <si>
    <t>PJLIST_2</t>
    <phoneticPr fontId="3"/>
  </si>
  <si>
    <t>ENDPJLIST_2</t>
    <phoneticPr fontId="3"/>
  </si>
  <si>
    <t>月別PJ一覧</t>
    <rPh sb="0" eb="2">
      <t>ツキベツ</t>
    </rPh>
    <rPh sb="4" eb="6">
      <t>イチラン</t>
    </rPh>
    <phoneticPr fontId="3"/>
  </si>
  <si>
    <t>月別PJ一覧の表示</t>
    <rPh sb="0" eb="2">
      <t>ツキベツ</t>
    </rPh>
    <rPh sb="4" eb="6">
      <t>イチラン</t>
    </rPh>
    <rPh sb="7" eb="9">
      <t>ヒョウジ</t>
    </rPh>
    <phoneticPr fontId="3"/>
  </si>
  <si>
    <t>mpjPERIOD</t>
  </si>
  <si>
    <t>MONTHLIST_2</t>
  </si>
  <si>
    <t>MONTHLIST_2</t>
    <phoneticPr fontId="3"/>
  </si>
  <si>
    <t>MONTHLIST</t>
    <phoneticPr fontId="3"/>
  </si>
  <si>
    <t xml:space="preserve">[TOP_5]_x000D_
SQL_01="SELECT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"_x000D_
SQL_02="AND convert(replace(replace(syaininfo.STAFFID,' ',''),'　','') using utf8) COLLATE utf8_unicode_ci LIKE '%@01%'  "_x000D_
SQL_03="AND  SAGYOUDATE Like '%@02%' "_x000D_
SQL_04="group by SAGYOUDATE  "_x000D_
COUNT_SQL="SELECT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 "_x000D_
_x000D_
</t>
    <phoneticPr fontId="3"/>
  </si>
  <si>
    <t>pjpPROJECTNUM</t>
  </si>
  <si>
    <t>pjpPROJECTNAME</t>
  </si>
  <si>
    <t>pjpEDABAN</t>
  </si>
  <si>
    <t>pjpPJNAME</t>
  </si>
  <si>
    <t>定時時間</t>
    <phoneticPr fontId="3"/>
  </si>
  <si>
    <t>残業時間</t>
    <rPh sb="0" eb="2">
      <t>ザンギョウ</t>
    </rPh>
    <phoneticPr fontId="3"/>
  </si>
  <si>
    <t>pjpKOUTEIID</t>
  </si>
  <si>
    <t>pjpKOUTEINAME</t>
  </si>
  <si>
    <t>pjpTEIZITIME</t>
  </si>
  <si>
    <t xml:space="preserve">[TOP_5]_x000D_
title="TOP"_x000D_
use_maintable_num="pjp"_x000D_
limit=0_x000D_
isNo=0_x000D_
isEdit=0_x000D_
isCheckBox=0_x000D_
isCSV=0_x000D_
isPageMove=0_x000D_
list_type=0_x000D_
message=""_x000D_
use_maintable_num="pjp"_x000D_
delete_type=0_x000D_
form_type=0_x000D_
page_columns="pjpPROJECTNUM,pjpPROJECTNAME,pjpEDABAN,pjpPJNAME,pjpKOUTEIID,pjpKOUTEINAME,pjpSAGYOUDATE,pjpTEIZITIME,pjpZANGYOUTIME"_x000D_
column_labels="プロジェクトナンバー,プロジェクト名,枝番ナンバ,製版・案件名,工程番号,工程名,作業日付,定時時間,残業時間"_x000D_
column_width=0,0,0,0,0,0,0,0,0_x000D_
herf_link=,,,,,,,,_x000D_
_x000D_
</t>
    <phoneticPr fontId="3"/>
  </si>
  <si>
    <t xml:space="preserve">[TOP_5]_x000D_
set_button_top=""_x000D_
set_button_bottom=""_x000D_
</t>
    <phoneticPr fontId="3"/>
  </si>
  <si>
    <t>プロジェクトコード</t>
    <phoneticPr fontId="3"/>
  </si>
  <si>
    <t>PROJECT</t>
    <phoneticPr fontId="3"/>
  </si>
  <si>
    <t>枝番</t>
    <rPh sb="0" eb="2">
      <t>エダバン</t>
    </rPh>
    <phoneticPr fontId="3"/>
  </si>
  <si>
    <t>2CODE</t>
    <phoneticPr fontId="3"/>
  </si>
  <si>
    <t>EDA2</t>
    <phoneticPr fontId="3"/>
  </si>
  <si>
    <t>EDA</t>
    <phoneticPr fontId="3"/>
  </si>
  <si>
    <t>EDA1</t>
    <phoneticPr fontId="3"/>
  </si>
  <si>
    <t>PJNAME</t>
    <phoneticPr fontId="3"/>
  </si>
  <si>
    <t>EDABAN</t>
    <phoneticPr fontId="3"/>
  </si>
  <si>
    <t>EDABAN</t>
    <phoneticPr fontId="3"/>
  </si>
  <si>
    <t>EDABAN</t>
    <phoneticPr fontId="3"/>
  </si>
  <si>
    <t>SELECT * FROM endpjinfo</t>
  </si>
  <si>
    <t>ＰＪ一覧</t>
    <rPh sb="2" eb="4">
      <t>イチラン</t>
    </rPh>
    <phoneticPr fontId="3"/>
  </si>
  <si>
    <t>PJICHIRAN</t>
    <phoneticPr fontId="3"/>
  </si>
  <si>
    <t>ＰＪ一覧</t>
    <rPh sb="2" eb="4">
      <t>イチラン</t>
    </rPh>
    <phoneticPr fontId="3"/>
  </si>
  <si>
    <t>PJICHIRAN_2</t>
  </si>
  <si>
    <t>SELECT * FROM (select * from projectinfo LEFT JOIN projectnuminfo USING (1CODE) LEFT JOIN edabaninfo USING (2CODE)  WHERE 5PJSTAT = 1 ) as projectinfo</t>
    <phoneticPr fontId="3"/>
  </si>
  <si>
    <t xml:space="preserve">[PJICHIRAN_2]_x000D_
SQL_01="SELECT * FROM (select * from projectinfo LEFT JOIN projectnuminfo USING (1CODE) LEFT JOIN edabaninfo USING (2CODE)  WHERE 5PJSTAT = 1 ) as projectinfo "_x000D_
COUNT_SQL="SELECT COUNT(*) FROM (select * from projectinfo LEFT JOIN projectnuminfo USING (1CODE) LEFT JOIN edabaninfo USING (2CODE)  WHERE 5PJSTAT = 1 ) as projectinfo "_x000D_
_x000D_
</t>
    <phoneticPr fontId="3"/>
  </si>
  <si>
    <t>ＰＪ一覧</t>
    <rPh sb="2" eb="4">
      <t>イチラン</t>
    </rPh>
    <phoneticPr fontId="3"/>
  </si>
  <si>
    <t>PJICHIRAN_2</t>
    <phoneticPr fontId="3"/>
  </si>
  <si>
    <t>ＰＪ登録</t>
    <rPh sb="2" eb="4">
      <t>トウロク</t>
    </rPh>
    <phoneticPr fontId="3"/>
  </si>
  <si>
    <t>ＰＪ登録</t>
    <rPh sb="2" eb="4">
      <t>トウロク</t>
    </rPh>
    <phoneticPr fontId="3"/>
  </si>
  <si>
    <t>ＰＪ登録</t>
    <rPh sb="2" eb="4">
      <t>トウロク</t>
    </rPh>
    <phoneticPr fontId="3"/>
  </si>
  <si>
    <t>edaPROJECT</t>
  </si>
  <si>
    <t xml:space="preserve">[PJICHIRAN_2]_x000D_
title="ＰＪ一覧"_x000D_
use_maintable_num="pjt"_x000D_
limit=10_x000D_
isNo=1_x000D_
isEdit=1_x000D_
isCheckBox=0_x000D_
isCSV=1_x000D_
isPageMove=1_x000D_
list_type=0_x000D_
message=""_x000D_
use_maintable_num="pjt"_x000D_
delete_type=1_x000D_
form_type=1_x000D_
sech_form_num="pjtPROJECTNUM,pjtEDABAN,pjtPJNAME"_x000D_
sech_form_labels="プロジェクトナンバ,枝番ナンバ,製版・案件名"_x000D_
sech_fromto_column=""_x000D_
page_columns="pjtPROJECTNUM,pjtEDABAN,pjtPJNAME,pjtCHARGE"_x000D_
column_labels="プロジェクトナンバ,枝番ナンバ,製版・案件名,受注金額"_x000D_
column_width=0,0,0,0_x000D_
herf_link=,,,_x000D_
orderby_columns=""_x000D_
orderby_type=""_x000D_
_x000D_
</t>
    <phoneticPr fontId="3"/>
  </si>
  <si>
    <t xml:space="preserve">[PJICHIRAN_2]_x000D_
set_button_top=""_x000D_
set_button_bottom=""PJTOUROKU_1""_x000D_
</t>
    <phoneticPr fontId="3"/>
  </si>
  <si>
    <t>新規登録</t>
    <rPh sb="0" eb="4">
      <t>シンキトウロク</t>
    </rPh>
    <phoneticPr fontId="3"/>
  </si>
  <si>
    <t>PJICHIRAN_1</t>
  </si>
  <si>
    <t>PJICHIRAN_1</t>
    <phoneticPr fontId="3"/>
  </si>
  <si>
    <t>SELECT * FROM syaininfo WHERE DELETEFLG = '0'</t>
    <phoneticPr fontId="3"/>
  </si>
  <si>
    <t>SELECT COUNT(*) FROM syaininfo WHERE DELETEFLG = '0'</t>
    <phoneticPr fontId="3"/>
  </si>
  <si>
    <t>SELECT COUNT(*)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</si>
  <si>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SELECT DISTINCT endpjinfo.PROJECTNUM,endpjinfo.EDABAN,endpjinfo.PJNAME,endpjinfo.5CODE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</si>
  <si>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 xml:space="preserve">LEFT JOIN  kouteiinfo USING(3CODE) LEFT JOIN  projectditealinfo as a USING(6CODE) LEFT JOIN  syaininfo as b USING(4CODE) LEFT JOIN projectinfo as c USING(5CODE)  </t>
  </si>
  <si>
    <t>LEFT JOIN edabaninfo as d USING(2CODE)  LEFT JOIN projectnuminfo as e USING(1CODE) group by progressinfo.7CODE ) as progressinfo</t>
  </si>
  <si>
    <t>SELECT COUNT(*) FROM (SELECT SAGYOUDATE as SAGYOUDATE,sum(TEIZITIME) as teizi, sum(ZANGYOUTIME) as zangyou ,ifnull(sum(ZANGYOUTIME)+sum(TEIZITIME),0)as total,PROJECTNUM,STAFFNAME,EDABAN,PJNAME,STAFFID,KOUTEINAME from progressinfo  LEFT JOIN  kouteiinfo USING(3CODE) LEFT JOIN  projectditealinfo as a USING(6CODE) LEFT JOIN  syaininfo as b USING(4CODE) LEFT JOIN projectinfo as c USING(5CODE)  LEFT JOIN edabaninfo as d USING(2CODE)  LEFT JOIN projectnuminfo as e USING(1CODE) group by progressinfo.7CODE ) as progressinfo</t>
    <phoneticPr fontId="3"/>
  </si>
  <si>
    <t xml:space="preserve">SELECT * FROM (SELECT SAGYOUDATE as SAGYOUDATE,sum(TEIZITIME) as teizi, sum(ZANGYOUTIME) as ZANGYOUTIME ,ifnull(sum(ZANGYOUTIME)+sum(TEIZITIME),0)as total,PROJECTNUM,STAFFNAME,EDABAN,PJNAME,STAFFID,KOUTEINAME from progressinfo  </t>
    <phoneticPr fontId="3"/>
  </si>
  <si>
    <t>pjpSTAFFNAME</t>
  </si>
  <si>
    <t>SELECT * FROM (SELECT projectnuminfo.PROJECTNUM,edabaninfo.EDABAN,edabaninfo.PJNAME,syaininfo.STAFFNAME,endpjinfo.TEIJITIME,endpjinfo.ZANGYOTIME,projectditealinfo.DETALECHARGE,endpjinfo.TOTALTIME FROM endpjinfo LEFT JOIN projectditealinfo USING (6CODE ) LEFT JOIN syaininfo USING (4CODE )</t>
  </si>
  <si>
    <t xml:space="preserve"> LEFT JOIN projectinfo USING (5CODE ) LEFT JOIN projectnuminfo USING (1CODE ) </t>
  </si>
  <si>
    <t>LEFT JOIN edabaninfo USING (2CODE )   ORDER BY projectnuminfo.PROJECTNUM DESC, edabaninfo.EDABAN DESC ) as endpjinfo</t>
  </si>
  <si>
    <t>SELECT COUNT(*) FROM (SELECT projectnuminfo.PROJECTNUM,edabaninfo.EDABAN,edabaninfo.PJNAME,syaininfo.STAFFNAME,endpjinfo.TEIJITIME,endpjinfo.ZANGYOTIME,projectditealinfo.DETALECHARGE,endpjinfo.TOTALTIME FROM endpjinfo LEFT JOIN projectditealinfo USING (6CODE ) LEFT JOIN syaininfo USING (4CODE ) LEFT JOIN projectinfo USING (5CODE ) LEFT JOIN projectnuminfo USING (1CODE ) LEFT JOIN edabaninfo USING (2CODE )   ORDER BY projectnuminfo.PROJECTNUM DESC, edabaninfo.EDABAN DESC ) as endpjinfo</t>
    <phoneticPr fontId="3"/>
  </si>
  <si>
    <t>epjSTAFFNAME</t>
  </si>
  <si>
    <t>4</t>
    <phoneticPr fontId="3"/>
  </si>
  <si>
    <t xml:space="preserve">SELECT *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t>
  </si>
  <si>
    <t xml:space="preserve">LEFT JOIN syaininfo as b USING(4CODE) LEFT JOIN projectinfo as c USING(5CODE) </t>
  </si>
  <si>
    <t>LEFT JOIN edabaninfo as d USING(2CODE)  LEFT JOIN projectnuminfo as e USING(1CODE)  GROUP BY 5CODE,4CODE,ITEM DESC,PERIOD) as monthdatainfo</t>
  </si>
  <si>
    <t>SELECT COUNT(*)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LEFT JOIN syaininfo as b USING(4CODE) LEFT JOIN projectinfo as c USING(5CODE) LEFT JOIN edabaninfo as d USING(2CODE)  LEFT JOIN projectnuminfo as e USING(1CODE)  GROUP BY 5CODE,4CODE,ITEM DESC,PERIOD) as monthdatainfo</t>
    <phoneticPr fontId="3"/>
  </si>
  <si>
    <t>mpjPROJECTNUM</t>
  </si>
  <si>
    <t>mpjEDABAN</t>
  </si>
  <si>
    <t>mpjPJNAME</t>
  </si>
  <si>
    <t>mpjSTAFFNAME</t>
  </si>
  <si>
    <t>MPJ</t>
    <phoneticPr fontId="3"/>
  </si>
  <si>
    <t>MPJ3</t>
    <phoneticPr fontId="3"/>
  </si>
  <si>
    <t>MPJ2</t>
    <phoneticPr fontId="3"/>
  </si>
  <si>
    <t>SELECT * FROM monthdatainfo</t>
    <phoneticPr fontId="3"/>
  </si>
  <si>
    <t>SELECT * FROM monthdatainfo</t>
    <phoneticPr fontId="3"/>
  </si>
  <si>
    <t>MPJ</t>
    <phoneticPr fontId="3"/>
  </si>
  <si>
    <t>MPJ2</t>
    <phoneticPr fontId="3"/>
  </si>
  <si>
    <t>MPJ3</t>
    <phoneticPr fontId="3"/>
  </si>
  <si>
    <t>9 :プルダウン</t>
  </si>
  <si>
    <t>item</t>
    <phoneticPr fontId="3"/>
  </si>
  <si>
    <t>6month</t>
    <phoneticPr fontId="3"/>
  </si>
  <si>
    <t>7month</t>
  </si>
  <si>
    <t>8month</t>
  </si>
  <si>
    <t>9month</t>
  </si>
  <si>
    <t>10month</t>
  </si>
  <si>
    <t>11month</t>
  </si>
  <si>
    <t>12month</t>
  </si>
  <si>
    <t>1month</t>
    <phoneticPr fontId="3"/>
  </si>
  <si>
    <t>2month</t>
  </si>
  <si>
    <t>3month</t>
  </si>
  <si>
    <t>4month</t>
  </si>
  <si>
    <t>5month</t>
  </si>
  <si>
    <t>6月</t>
    <rPh sb="1" eb="2">
      <t>ガツ</t>
    </rPh>
    <phoneticPr fontId="3"/>
  </si>
  <si>
    <t>7月</t>
  </si>
  <si>
    <t>8月</t>
  </si>
  <si>
    <t>9月</t>
  </si>
  <si>
    <t>10月</t>
  </si>
  <si>
    <t>11月</t>
  </si>
  <si>
    <t>12月</t>
  </si>
  <si>
    <t>1月</t>
  </si>
  <si>
    <t>2月</t>
  </si>
  <si>
    <t>3月</t>
  </si>
  <si>
    <t>4月</t>
  </si>
  <si>
    <t>5月</t>
  </si>
  <si>
    <t>mpj6month</t>
  </si>
  <si>
    <t>mpj7month</t>
  </si>
  <si>
    <t>mpj8month</t>
  </si>
  <si>
    <t>mpj9month</t>
  </si>
  <si>
    <t>mpj10month</t>
  </si>
  <si>
    <t>mpj11month</t>
  </si>
  <si>
    <t>mpj12month</t>
  </si>
  <si>
    <t>mpj2month</t>
  </si>
  <si>
    <t>mpj1month</t>
  </si>
  <si>
    <t>mpj3month</t>
  </si>
  <si>
    <t>mpj4month</t>
  </si>
  <si>
    <t>mpj5month</t>
  </si>
  <si>
    <t>11:button</t>
  </si>
  <si>
    <t>11:button</t>
    <phoneticPr fontId="3"/>
  </si>
  <si>
    <t>PROJECTBUTTON</t>
    <phoneticPr fontId="3"/>
  </si>
  <si>
    <t>プロジェクト選択</t>
    <rPh sb="6" eb="8">
      <t>センタク</t>
    </rPh>
    <phoneticPr fontId="3"/>
  </si>
  <si>
    <t>PROJECTNAME</t>
    <phoneticPr fontId="3"/>
  </si>
  <si>
    <t>pjtPROJECTBUTTON</t>
  </si>
  <si>
    <t>pjtPROJECTNAME</t>
  </si>
  <si>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</si>
  <si>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</si>
  <si>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ＰＪ進捗</t>
    <rPh sb="2" eb="4">
      <t>シンチョク</t>
    </rPh>
    <phoneticPr fontId="3"/>
  </si>
  <si>
    <t>ＰＪナンバマスタ</t>
    <phoneticPr fontId="3"/>
  </si>
  <si>
    <t>工程別ＰＪ一覧</t>
    <rPh sb="0" eb="2">
      <t>コウテイ</t>
    </rPh>
    <rPh sb="2" eb="3">
      <t>ベツ</t>
    </rPh>
    <rPh sb="5" eb="7">
      <t>イチラン</t>
    </rPh>
    <phoneticPr fontId="3"/>
  </si>
  <si>
    <t>終了ＰＪ一覧</t>
    <rPh sb="0" eb="2">
      <t>シュウリョウ</t>
    </rPh>
    <rPh sb="4" eb="6">
      <t>イチラン</t>
    </rPh>
    <phoneticPr fontId="3"/>
  </si>
  <si>
    <t>月別ＰＪ一覧</t>
    <rPh sb="0" eb="2">
      <t>ツキベツ</t>
    </rPh>
    <rPh sb="4" eb="6">
      <t>イチラン</t>
    </rPh>
    <phoneticPr fontId="3"/>
  </si>
  <si>
    <t>ＰＪ進捗</t>
    <rPh sb="2" eb="4">
      <t>シンチョク</t>
    </rPh>
    <phoneticPr fontId="3"/>
  </si>
  <si>
    <t>ＰＪ進捗登録</t>
    <rPh sb="2" eb="4">
      <t>シンチョク</t>
    </rPh>
    <rPh sb="4" eb="6">
      <t>トウロク</t>
    </rPh>
    <phoneticPr fontId="3"/>
  </si>
  <si>
    <t>ＰＪ進捗登録</t>
    <rPh sb="2" eb="4">
      <t>シンチョク</t>
    </rPh>
    <rPh sb="4" eb="6">
      <t>トウロク</t>
    </rPh>
    <phoneticPr fontId="3"/>
  </si>
  <si>
    <t>プロジェクト進捗情報を編集し、登録する。</t>
    <rPh sb="6" eb="8">
      <t>シンチョク</t>
    </rPh>
    <rPh sb="8" eb="10">
      <t>ジョウホウ</t>
    </rPh>
    <rPh sb="11" eb="13">
      <t>ヘンシュウ</t>
    </rPh>
    <rPh sb="15" eb="17">
      <t>トウロク</t>
    </rPh>
    <phoneticPr fontId="3"/>
  </si>
  <si>
    <t>プロジェクト進捗情報登録</t>
    <rPh sb="6" eb="8">
      <t>シンチョク</t>
    </rPh>
    <rPh sb="8" eb="10">
      <t>ジョウホウ</t>
    </rPh>
    <rPh sb="10" eb="12">
      <t>トウロク</t>
    </rPh>
    <phoneticPr fontId="3"/>
  </si>
  <si>
    <t xml:space="preserve">SELECT * FROM(SELECT * FROM progressinfo LEFT JOIN kouteiinfo USING (3CODE ) LEFT JOIN projectditealinfo USING (6CODE ) </t>
    <phoneticPr fontId="3"/>
  </si>
  <si>
    <t>LEFT JOIN projectnuminfo USING (1CODE ) LEFT JOIN edabaninfo USING (2CODE )  WHERE 7PJSTAT = 1)AS progressinfo</t>
    <phoneticPr fontId="3"/>
  </si>
  <si>
    <t xml:space="preserve">LEFT JOIN syaininfo USING (4CODE ) LEFT JOIN projectinfo USING (5CODE ) </t>
    <phoneticPr fontId="3"/>
  </si>
  <si>
    <t>SELECT COUNT(*) FROM (SELECT * FROM progressinfo LEFT JOIN kouteiinfo USING (3CODE ) LEFT JOIN projectditealinfo USING (6CODE ) LEFT JOIN syaininfo USING (4CODE ) LEFT JOIN projectinfo USING (5CODE ) LEFT JOIN projectnuminfo USING (1CODE ) LEFT JOIN edabaninfo USING (2CODE )  WHERE 7PJSTAT = 1) AS progressinfo</t>
    <phoneticPr fontId="3"/>
  </si>
  <si>
    <t>2</t>
  </si>
  <si>
    <t>1</t>
    <phoneticPr fontId="3"/>
  </si>
  <si>
    <t>PROGRESSINFO_2</t>
  </si>
  <si>
    <t>PROGRESSINFO_2</t>
    <phoneticPr fontId="3"/>
  </si>
  <si>
    <t>PROGRESSINFO_1</t>
  </si>
  <si>
    <t>PROGRESSINFO_1</t>
    <phoneticPr fontId="3"/>
  </si>
  <si>
    <t>PROGRESSINFO</t>
    <phoneticPr fontId="3"/>
  </si>
  <si>
    <t>4:半角数字</t>
    <phoneticPr fontId="3"/>
  </si>
  <si>
    <t>PRO</t>
    <phoneticPr fontId="3"/>
  </si>
  <si>
    <t>PRO</t>
    <phoneticPr fontId="3"/>
  </si>
  <si>
    <t>PRO</t>
    <phoneticPr fontId="3"/>
  </si>
  <si>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</si>
  <si>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</si>
  <si>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 xml:space="preserve">SELECT * FROM (SELECT * FROM projectinfo LEFT JOIN projectnuminfo USING (1CODE ) LEFT JOIN edabaninfo USING (2CODE )  WHERE 5PJSTAT = 1) as projectinfo </t>
    <phoneticPr fontId="3"/>
  </si>
  <si>
    <t xml:space="preserve">SELECT * FROM (SELECT * FROM projectinfo LEFT JOIN projectnuminfo USING (1CODE ) LEFT JOIN edabaninfo USING (2CODE )  WHERE 5PJSTAT = 1) as projectinfo </t>
    <phoneticPr fontId="3"/>
  </si>
  <si>
    <t xml:space="preserve">SELECT * FROM (SELECT * FROM projectinfo LEFT JOIN projectnuminfo USING (1CODE ) LEFT JOIN edabaninfo USING (2CODE )  WHERE 5PJSTAT = 1 GROUP BY PJNAME ) as projectinfo  </t>
    <phoneticPr fontId="3"/>
  </si>
  <si>
    <t>SELECT * FROM (select * from endpjinfo GROUP BY PJNAME ) as endpjinfo</t>
    <phoneticPr fontId="3"/>
  </si>
  <si>
    <t>SELECT * FROM (SELECT * FROM syaininfo WHERE DELETEFLG = "0") as syaininfo</t>
    <phoneticPr fontId="3"/>
  </si>
  <si>
    <t>SELECT * FROM (SELECT * FROM monthdatainfo GROUP BY PJNAME) as monthdatainfo</t>
    <phoneticPr fontId="3"/>
  </si>
  <si>
    <t>PROJECTNAME</t>
    <phoneticPr fontId="3"/>
  </si>
  <si>
    <t>PRO2</t>
    <phoneticPr fontId="3"/>
  </si>
  <si>
    <t>PRO2</t>
    <phoneticPr fontId="3"/>
  </si>
  <si>
    <t>auto:PRO2:pjtPROJECTNUM</t>
    <phoneticPr fontId="3"/>
  </si>
  <si>
    <t>PROJECTNUM</t>
    <phoneticPr fontId="3"/>
  </si>
  <si>
    <t>SELECT * FROM projectnuminfo</t>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</si>
</sst>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fonts count="53">
    <font>
      <sz val="11"/>
      <color theme="1"/>
      <name val="ＭＳ Ｐゴシック"/>
      <family val="2"/>
      <charset val="128"/>
      <scheme val="minor"/>
    </font>
    <font>
      <sz val="11"/>
      <name val="ＭＳ Ｐゴシック"/>
      <family val="3"/>
      <charset val="128"/>
    </font>
    <font>
      <sz val="11"/>
      <name val="ＭＳ ゴシック"/>
      <family val="3"/>
      <charset val="128"/>
    </font>
    <font>
      <sz val="6"/>
      <name val="ＭＳ Ｐゴシック"/>
      <family val="2"/>
      <charset val="128"/>
      <scheme val="minor"/>
    </font>
    <font>
      <sz val="6"/>
      <name val="ＭＳ Ｐゴシック"/>
      <family val="3"/>
      <charset val="128"/>
    </font>
    <font>
      <sz val="9"/>
      <name val="ＭＳ ゴシック"/>
      <family val="3"/>
      <charset val="128"/>
    </font>
    <font>
      <sz val="6"/>
      <name val="ＭＳ Ｐゴシック"/>
      <family val="3"/>
      <charset val="128"/>
      <scheme val="minor"/>
    </font>
    <font>
      <sz val="11"/>
      <color rgb="FFFF0000"/>
      <name val="ＭＳ ゴシック"/>
      <family val="3"/>
      <charset val="128"/>
    </font>
    <font>
      <sz val="11"/>
      <color theme="1"/>
      <name val="ＭＳ ゴシック"/>
      <family val="3"/>
      <charset val="128"/>
    </font>
    <font>
      <b/>
      <sz val="9"/>
      <name val="ＭＳ ゴシック"/>
      <family val="3"/>
      <charset val="128"/>
    </font>
    <font>
      <b/>
      <sz val="9"/>
      <color indexed="81"/>
      <name val="ＭＳ Ｐゴシック"/>
      <family val="3"/>
      <charset val="128"/>
    </font>
    <font>
      <b/>
      <sz val="12"/>
      <color indexed="81"/>
      <name val="ＭＳ Ｐゴシック"/>
      <family val="3"/>
      <charset val="128"/>
    </font>
    <font>
      <sz val="11"/>
      <color rgb="FF000000"/>
      <name val="ＭＳ Ｐゴシック"/>
      <family val="3"/>
      <charset val="128"/>
    </font>
    <font>
      <sz val="11"/>
      <color indexed="13"/>
      <name val="ＭＳ Ｐゴシック"/>
      <family val="3"/>
      <charset val="128"/>
    </font>
    <font>
      <sz val="11"/>
      <color indexed="10"/>
      <name val="ＭＳ Ｐゴシック"/>
      <family val="3"/>
      <charset val="128"/>
    </font>
    <font>
      <u/>
      <sz val="11"/>
      <color theme="10"/>
      <name val="ＭＳ Ｐゴシック"/>
      <family val="3"/>
      <charset val="128"/>
    </font>
    <font>
      <sz val="11"/>
      <color rgb="FFFF0000"/>
      <name val="ＭＳ Ｐゴシック"/>
      <family val="2"/>
      <charset val="128"/>
      <scheme val="minor"/>
    </font>
    <font>
      <sz val="11"/>
      <name val="ＭＳ Ｐゴシック"/>
      <family val="2"/>
      <charset val="128"/>
      <scheme val="minor"/>
    </font>
    <font>
      <sz val="11"/>
      <name val="ＭＳ Ｐゴシック"/>
      <family val="3"/>
      <charset val="128"/>
      <scheme val="minor"/>
    </font>
    <font>
      <b/>
      <sz val="9"/>
      <color theme="0"/>
      <name val="ＭＳ ゴシック"/>
      <family val="3"/>
      <charset val="128"/>
    </font>
    <font>
      <sz val="11"/>
      <color rgb="FFFF0000"/>
      <name val="ＭＳ Ｐゴシック"/>
      <family val="3"/>
      <charset val="128"/>
    </font>
    <font>
      <b/>
      <sz val="11"/>
      <color theme="1"/>
      <name val="ＭＳ Ｐゴシック"/>
      <family val="3"/>
      <charset val="128"/>
      <scheme val="minor"/>
    </font>
    <font>
      <b/>
      <sz val="11"/>
      <color rgb="FFFF0000"/>
      <name val="ＭＳ Ｐゴシック"/>
      <family val="3"/>
      <charset val="128"/>
    </font>
    <font>
      <b/>
      <sz val="14"/>
      <color rgb="FFFF0000"/>
      <name val="ＭＳ Ｐゴシック"/>
      <family val="3"/>
      <charset val="128"/>
    </font>
    <font>
      <b/>
      <sz val="14"/>
      <color rgb="FFFF0000"/>
      <name val="ＭＳ Ｐゴシック"/>
      <family val="3"/>
      <charset val="128"/>
      <scheme val="minor"/>
    </font>
    <font>
      <b/>
      <sz val="14"/>
      <color indexed="81"/>
      <name val="ＭＳ Ｐゴシック"/>
      <family val="3"/>
      <charset val="128"/>
    </font>
    <font>
      <b/>
      <sz val="12"/>
      <color rgb="FFFF0000"/>
      <name val="ＭＳ Ｐゴシック"/>
      <family val="3"/>
      <charset val="128"/>
    </font>
    <font>
      <b/>
      <sz val="11"/>
      <color rgb="FFFF0000"/>
      <name val="ＭＳ ゴシック"/>
      <family val="3"/>
      <charset val="128"/>
    </font>
    <font>
      <i/>
      <sz val="11"/>
      <name val="ＭＳ ゴシック"/>
      <family val="3"/>
      <charset val="128"/>
    </font>
    <font>
      <b/>
      <sz val="10"/>
      <color theme="1"/>
      <name val="ＭＳ Ｐゴシック"/>
      <family val="3"/>
      <charset val="128"/>
      <scheme val="minor"/>
    </font>
    <font>
      <b/>
      <u val="double"/>
      <sz val="22"/>
      <color theme="1"/>
      <name val="ＭＳ Ｐゴシック"/>
      <family val="3"/>
      <charset val="128"/>
      <scheme val="minor"/>
    </font>
    <font>
      <sz val="18"/>
      <name val="Arial"/>
      <family val="2"/>
    </font>
    <font>
      <sz val="8"/>
      <color rgb="FFFFFFFF"/>
      <name val="ＭＳ ゴシック"/>
      <family val="3"/>
      <charset val="128"/>
    </font>
    <font>
      <sz val="8"/>
      <color rgb="FF000000"/>
      <name val="ＭＳ ゴシック"/>
      <family val="3"/>
      <charset val="128"/>
    </font>
    <font>
      <u/>
      <sz val="8"/>
      <color rgb="FF0070C0"/>
      <name val="ＭＳ ゴシック"/>
      <family val="3"/>
      <charset val="128"/>
    </font>
    <font>
      <b/>
      <sz val="11"/>
      <color indexed="81"/>
      <name val="ＭＳ Ｐゴシック"/>
      <family val="3"/>
      <charset val="128"/>
    </font>
    <font>
      <b/>
      <sz val="11"/>
      <color rgb="FFFF0000"/>
      <name val="ＭＳ Ｐゴシック"/>
      <family val="3"/>
      <charset val="128"/>
      <scheme val="minor"/>
    </font>
    <font>
      <sz val="18"/>
      <name val="ＭＳ ゴシック"/>
      <family val="3"/>
      <charset val="128"/>
    </font>
    <font>
      <b/>
      <sz val="11"/>
      <name val="ＭＳ ゴシック"/>
      <family val="3"/>
      <charset val="128"/>
    </font>
    <font>
      <sz val="8"/>
      <color rgb="FFFF0000"/>
      <name val="ＭＳ ゴシック"/>
      <family val="3"/>
      <charset val="128"/>
    </font>
    <font>
      <sz val="8"/>
      <color rgb="FFFFC000"/>
      <name val="ＭＳ ゴシック"/>
      <family val="3"/>
      <charset val="128"/>
    </font>
    <font>
      <sz val="8"/>
      <color rgb="FF0070C0"/>
      <name val="ＭＳ ゴシック"/>
      <family val="3"/>
      <charset val="128"/>
    </font>
    <font>
      <sz val="8"/>
      <color rgb="FF7030A0"/>
      <name val="ＭＳ ゴシック"/>
      <family val="3"/>
      <charset val="128"/>
    </font>
    <font>
      <b/>
      <sz val="11"/>
      <color theme="0"/>
      <name val="ＭＳ Ｐゴシック"/>
      <family val="3"/>
      <charset val="128"/>
      <scheme val="minor"/>
    </font>
    <font>
      <b/>
      <sz val="11"/>
      <color theme="0"/>
      <name val="ＭＳ Ｐゴシック"/>
      <family val="3"/>
      <charset val="128"/>
    </font>
    <font>
      <b/>
      <sz val="11"/>
      <color rgb="FF0066FF"/>
      <name val="ＭＳ Ｐゴシック"/>
      <family val="3"/>
      <charset val="128"/>
      <scheme val="minor"/>
    </font>
    <font>
      <sz val="11"/>
      <color rgb="FF000000"/>
      <name val="ＭＳ Ｐゴシック"/>
      <family val="2"/>
      <charset val="128"/>
      <scheme val="minor"/>
    </font>
    <font>
      <u/>
      <sz val="11"/>
      <color theme="1"/>
      <name val="ＭＳ Ｐゴシック"/>
      <family val="2"/>
      <charset val="128"/>
      <scheme val="minor"/>
    </font>
    <font>
      <u/>
      <sz val="11"/>
      <name val="ＭＳ ゴシック"/>
      <family val="3"/>
      <charset val="128"/>
    </font>
    <font>
      <sz val="9"/>
      <color theme="1"/>
      <name val="ＭＳ Ｐゴシック"/>
      <family val="2"/>
      <charset val="128"/>
      <scheme val="minor"/>
    </font>
    <font>
      <i/>
      <sz val="11"/>
      <color theme="1"/>
      <name val="ＭＳ Ｐゴシック"/>
      <family val="3"/>
      <charset val="128"/>
      <scheme val="minor"/>
    </font>
    <font>
      <u/>
      <sz val="11"/>
      <name val="ＭＳ Ｐゴシック"/>
      <family val="3"/>
      <charset val="128"/>
    </font>
    <font>
      <b/>
      <sz val="11"/>
      <name val="ＭＳ Ｐゴシック"/>
      <family val="2"/>
      <charset val="128"/>
      <scheme val="minor"/>
    </font>
  </fonts>
  <fills count="30">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indexed="44"/>
        <bgColor indexed="64"/>
      </patternFill>
    </fill>
    <fill>
      <patternFill patternType="solid">
        <fgColor indexed="43"/>
        <bgColor indexed="64"/>
      </patternFill>
    </fill>
    <fill>
      <patternFill patternType="solid">
        <fgColor rgb="FFFFFF00"/>
        <bgColor indexed="64"/>
      </patternFill>
    </fill>
    <fill>
      <patternFill patternType="solid">
        <fgColor indexed="41"/>
        <bgColor indexed="64"/>
      </patternFill>
    </fill>
    <fill>
      <patternFill patternType="solid">
        <fgColor indexed="11"/>
        <bgColor indexed="64"/>
      </patternFill>
    </fill>
    <fill>
      <patternFill patternType="solid">
        <fgColor indexed="9"/>
        <bgColor indexed="64"/>
      </patternFill>
    </fill>
    <fill>
      <patternFill patternType="solid">
        <fgColor rgb="FF99CCFF"/>
        <bgColor indexed="64"/>
      </patternFill>
    </fill>
    <fill>
      <patternFill patternType="solid">
        <fgColor theme="0"/>
        <bgColor indexed="64"/>
      </patternFill>
    </fill>
    <fill>
      <patternFill patternType="solid">
        <fgColor rgb="FF6666FF"/>
        <bgColor indexed="64"/>
      </patternFill>
    </fill>
    <fill>
      <patternFill patternType="solid">
        <fgColor indexed="47"/>
        <bgColor indexed="64"/>
      </patternFill>
    </fill>
    <fill>
      <patternFill patternType="solid">
        <fgColor indexed="15"/>
        <bgColor indexed="64"/>
      </patternFill>
    </fill>
    <fill>
      <patternFill patternType="solid">
        <fgColor rgb="FFFFC000"/>
        <bgColor indexed="64"/>
      </patternFill>
    </fill>
    <fill>
      <patternFill patternType="solid">
        <fgColor theme="0" tint="-0.14996795556505021"/>
        <bgColor indexed="64"/>
      </patternFill>
    </fill>
    <fill>
      <patternFill patternType="solid">
        <fgColor rgb="FFFFCC66"/>
        <bgColor indexed="64"/>
      </patternFill>
    </fill>
    <fill>
      <patternFill patternType="solid">
        <fgColor rgb="FF9999FF"/>
        <bgColor indexed="64"/>
      </patternFill>
    </fill>
    <fill>
      <patternFill patternType="solid">
        <fgColor rgb="FFFFFF99"/>
        <bgColor indexed="64"/>
      </patternFill>
    </fill>
    <fill>
      <patternFill patternType="solid">
        <fgColor rgb="FF3366FF"/>
        <bgColor indexed="64"/>
      </patternFill>
    </fill>
    <fill>
      <patternFill patternType="solid">
        <fgColor rgb="FF9ED3D7"/>
        <bgColor indexed="64"/>
      </patternFill>
    </fill>
    <fill>
      <patternFill patternType="solid">
        <fgColor theme="0" tint="-0.249977111117893"/>
        <bgColor indexed="64"/>
      </patternFill>
    </fill>
    <fill>
      <patternFill patternType="solid">
        <fgColor rgb="FFFF99FF"/>
        <bgColor indexed="64"/>
      </patternFill>
    </fill>
    <fill>
      <patternFill patternType="solid">
        <fgColor rgb="FF0070C0"/>
        <bgColor indexed="64"/>
      </patternFill>
    </fill>
    <fill>
      <patternFill patternType="solid">
        <fgColor rgb="FF99FF99"/>
        <bgColor indexed="64"/>
      </patternFill>
    </fill>
    <fill>
      <patternFill patternType="solid">
        <fgColor rgb="FFCCFFCC"/>
        <bgColor indexed="64"/>
      </patternFill>
    </fill>
    <fill>
      <patternFill patternType="solid">
        <fgColor rgb="FFCCCCFF"/>
        <bgColor indexed="64"/>
      </patternFill>
    </fill>
    <fill>
      <patternFill patternType="solid">
        <fgColor rgb="FFFFCCCC"/>
        <bgColor indexed="64"/>
      </patternFill>
    </fill>
    <fill>
      <patternFill patternType="solid">
        <fgColor rgb="FFFFCC99"/>
        <bgColor indexed="64"/>
      </patternFill>
    </fill>
  </fills>
  <borders count="18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thin">
        <color indexed="64"/>
      </right>
      <top/>
      <bottom/>
      <diagonal/>
    </border>
    <border>
      <left style="thin">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medium">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hair">
        <color indexed="64"/>
      </bottom>
      <diagonal/>
    </border>
    <border>
      <left/>
      <right style="medium">
        <color indexed="64"/>
      </right>
      <top/>
      <bottom style="hair">
        <color indexed="64"/>
      </bottom>
      <diagonal/>
    </border>
    <border>
      <left style="thin">
        <color rgb="FFFF0000"/>
      </left>
      <right/>
      <top style="thin">
        <color rgb="FFFF0000"/>
      </top>
      <bottom style="hair">
        <color indexed="64"/>
      </bottom>
      <diagonal/>
    </border>
    <border>
      <left/>
      <right/>
      <top style="thin">
        <color rgb="FFFF0000"/>
      </top>
      <bottom style="hair">
        <color indexed="64"/>
      </bottom>
      <diagonal/>
    </border>
    <border>
      <left/>
      <right style="thin">
        <color indexed="64"/>
      </right>
      <top style="thin">
        <color rgb="FFFF0000"/>
      </top>
      <bottom style="hair">
        <color indexed="64"/>
      </bottom>
      <diagonal/>
    </border>
    <border>
      <left style="thin">
        <color indexed="64"/>
      </left>
      <right/>
      <top style="thin">
        <color rgb="FFFF0000"/>
      </top>
      <bottom style="hair">
        <color indexed="64"/>
      </bottom>
      <diagonal/>
    </border>
    <border>
      <left/>
      <right style="thin">
        <color rgb="FFFF0000"/>
      </right>
      <top style="thin">
        <color rgb="FFFF0000"/>
      </top>
      <bottom style="hair">
        <color indexed="64"/>
      </bottom>
      <diagonal/>
    </border>
    <border>
      <left style="thin">
        <color rgb="FFFF0000"/>
      </left>
      <right/>
      <top style="hair">
        <color indexed="64"/>
      </top>
      <bottom style="hair">
        <color indexed="64"/>
      </bottom>
      <diagonal/>
    </border>
    <border>
      <left/>
      <right style="thin">
        <color rgb="FFFF0000"/>
      </right>
      <top style="hair">
        <color indexed="64"/>
      </top>
      <bottom style="hair">
        <color indexed="64"/>
      </bottom>
      <diagonal/>
    </border>
    <border>
      <left style="thin">
        <color rgb="FFFF0000"/>
      </left>
      <right/>
      <top style="hair">
        <color indexed="64"/>
      </top>
      <bottom style="thin">
        <color rgb="FFFF0000"/>
      </bottom>
      <diagonal/>
    </border>
    <border>
      <left/>
      <right/>
      <top style="hair">
        <color indexed="64"/>
      </top>
      <bottom style="thin">
        <color rgb="FFFF0000"/>
      </bottom>
      <diagonal/>
    </border>
    <border>
      <left/>
      <right style="thin">
        <color indexed="64"/>
      </right>
      <top style="hair">
        <color indexed="64"/>
      </top>
      <bottom style="thin">
        <color rgb="FFFF0000"/>
      </bottom>
      <diagonal/>
    </border>
    <border>
      <left style="thin">
        <color indexed="64"/>
      </left>
      <right/>
      <top/>
      <bottom style="thin">
        <color rgb="FFFF0000"/>
      </bottom>
      <diagonal/>
    </border>
    <border>
      <left/>
      <right style="thin">
        <color indexed="64"/>
      </right>
      <top/>
      <bottom style="thin">
        <color rgb="FFFF0000"/>
      </bottom>
      <diagonal/>
    </border>
    <border>
      <left style="thin">
        <color indexed="64"/>
      </left>
      <right/>
      <top style="hair">
        <color indexed="64"/>
      </top>
      <bottom style="thin">
        <color rgb="FFFF0000"/>
      </bottom>
      <diagonal/>
    </border>
    <border>
      <left/>
      <right style="thin">
        <color rgb="FFFF0000"/>
      </right>
      <top style="hair">
        <color indexed="64"/>
      </top>
      <bottom style="thin">
        <color rgb="FFFF0000"/>
      </bottom>
      <diagonal/>
    </border>
    <border>
      <left/>
      <right style="thin">
        <color rgb="FFFF0000"/>
      </right>
      <top/>
      <bottom style="hair">
        <color indexed="64"/>
      </bottom>
      <diagonal/>
    </border>
    <border>
      <left/>
      <right/>
      <top/>
      <bottom style="thin">
        <color rgb="FFFF0000"/>
      </bottom>
      <diagonal/>
    </border>
    <border>
      <left/>
      <right style="thin">
        <color rgb="FFFF0000"/>
      </right>
      <top/>
      <bottom style="thin">
        <color rgb="FFFF0000"/>
      </bottom>
      <diagonal/>
    </border>
    <border>
      <left/>
      <right style="thin">
        <color rgb="FFFF0000"/>
      </right>
      <top style="thin">
        <color indexed="64"/>
      </top>
      <bottom style="hair">
        <color indexed="64"/>
      </bottom>
      <diagonal/>
    </border>
    <border>
      <left style="thick">
        <color rgb="FFFF0000"/>
      </left>
      <right/>
      <top/>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dashed">
        <color indexed="64"/>
      </bottom>
      <diagonal/>
    </border>
    <border>
      <left/>
      <right/>
      <top/>
      <bottom style="dashed">
        <color indexed="64"/>
      </bottom>
      <diagonal/>
    </border>
    <border>
      <left style="medium">
        <color indexed="64"/>
      </left>
      <right style="hair">
        <color indexed="64"/>
      </right>
      <top/>
      <bottom style="dashed">
        <color indexed="64"/>
      </bottom>
      <diagonal/>
    </border>
    <border>
      <left style="hair">
        <color indexed="64"/>
      </left>
      <right style="hair">
        <color indexed="64"/>
      </right>
      <top/>
      <bottom style="dashed">
        <color indexed="64"/>
      </bottom>
      <diagonal/>
    </border>
    <border>
      <left style="hair">
        <color indexed="64"/>
      </left>
      <right style="medium">
        <color indexed="64"/>
      </right>
      <top/>
      <bottom style="dashed">
        <color indexed="64"/>
      </bottom>
      <diagonal/>
    </border>
    <border>
      <left style="medium">
        <color indexed="64"/>
      </left>
      <right style="hair">
        <color indexed="64"/>
      </right>
      <top style="dashed">
        <color indexed="64"/>
      </top>
      <bottom style="dashed">
        <color indexed="64"/>
      </bottom>
      <diagonal/>
    </border>
    <border>
      <left style="hair">
        <color indexed="64"/>
      </left>
      <right style="hair">
        <color indexed="64"/>
      </right>
      <top style="dashed">
        <color indexed="64"/>
      </top>
      <bottom style="dashed">
        <color indexed="64"/>
      </bottom>
      <diagonal/>
    </border>
    <border>
      <left style="hair">
        <color indexed="64"/>
      </left>
      <right/>
      <top style="dashed">
        <color indexed="64"/>
      </top>
      <bottom style="dashed">
        <color indexed="64"/>
      </bottom>
      <diagonal/>
    </border>
    <border>
      <left style="hair">
        <color indexed="64"/>
      </left>
      <right style="medium">
        <color indexed="64"/>
      </right>
      <top style="dashed">
        <color indexed="64"/>
      </top>
      <bottom style="dashed">
        <color indexed="64"/>
      </bottom>
      <diagonal/>
    </border>
    <border>
      <left style="medium">
        <color indexed="64"/>
      </left>
      <right style="hair">
        <color indexed="64"/>
      </right>
      <top style="dashed">
        <color indexed="64"/>
      </top>
      <bottom style="medium">
        <color indexed="64"/>
      </bottom>
      <diagonal/>
    </border>
    <border>
      <left style="hair">
        <color indexed="64"/>
      </left>
      <right style="hair">
        <color indexed="64"/>
      </right>
      <top style="dashed">
        <color indexed="64"/>
      </top>
      <bottom style="medium">
        <color indexed="64"/>
      </bottom>
      <diagonal/>
    </border>
    <border>
      <left style="hair">
        <color indexed="64"/>
      </left>
      <right/>
      <top style="dashed">
        <color indexed="64"/>
      </top>
      <bottom style="medium">
        <color indexed="64"/>
      </bottom>
      <diagonal/>
    </border>
    <border>
      <left style="hair">
        <color indexed="64"/>
      </left>
      <right style="medium">
        <color indexed="64"/>
      </right>
      <top style="dashed">
        <color indexed="64"/>
      </top>
      <bottom style="medium">
        <color indexed="64"/>
      </bottom>
      <diagonal/>
    </border>
    <border>
      <left/>
      <right style="hair">
        <color indexed="64"/>
      </right>
      <top/>
      <bottom style="thin">
        <color indexed="64"/>
      </bottom>
      <diagonal/>
    </border>
    <border>
      <left style="thin">
        <color indexed="64"/>
      </left>
      <right/>
      <top style="thin">
        <color indexed="64"/>
      </top>
      <bottom style="thin">
        <color rgb="FFFF0000"/>
      </bottom>
      <diagonal/>
    </border>
    <border>
      <left/>
      <right/>
      <top style="thin">
        <color indexed="64"/>
      </top>
      <bottom style="thin">
        <color rgb="FFFF0000"/>
      </bottom>
      <diagonal/>
    </border>
    <border>
      <left/>
      <right style="thin">
        <color indexed="64"/>
      </right>
      <top style="thin">
        <color indexed="64"/>
      </top>
      <bottom style="thin">
        <color rgb="FFFF0000"/>
      </bottom>
      <diagonal/>
    </border>
    <border>
      <left style="thin">
        <color rgb="FFFF0000"/>
      </left>
      <right/>
      <top style="thin">
        <color indexed="64"/>
      </top>
      <bottom style="hair">
        <color theme="1"/>
      </bottom>
      <diagonal/>
    </border>
    <border>
      <left style="thin">
        <color rgb="FFFF0000"/>
      </left>
      <right/>
      <top style="hair">
        <color theme="1"/>
      </top>
      <bottom style="hair">
        <color theme="1"/>
      </bottom>
      <diagonal/>
    </border>
    <border>
      <left style="thin">
        <color rgb="FFFF0000"/>
      </left>
      <right/>
      <top style="hair">
        <color theme="1"/>
      </top>
      <bottom style="thin">
        <color theme="1"/>
      </bottom>
      <diagonal/>
    </border>
    <border>
      <left/>
      <right style="thin">
        <color theme="1"/>
      </right>
      <top style="thin">
        <color indexed="64"/>
      </top>
      <bottom style="hair">
        <color theme="1"/>
      </bottom>
      <diagonal/>
    </border>
    <border>
      <left/>
      <right style="thin">
        <color theme="1"/>
      </right>
      <top style="hair">
        <color theme="1"/>
      </top>
      <bottom style="hair">
        <color theme="1"/>
      </bottom>
      <diagonal/>
    </border>
    <border>
      <left/>
      <right style="thin">
        <color theme="1"/>
      </right>
      <top style="hair">
        <color theme="1"/>
      </top>
      <bottom style="thin">
        <color theme="1"/>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style="medium">
        <color indexed="64"/>
      </right>
      <top style="hair">
        <color indexed="64"/>
      </top>
      <bottom style="medium">
        <color indexed="64"/>
      </bottom>
      <diagonal/>
    </border>
    <border>
      <left/>
      <right style="thin">
        <color rgb="FFF2F2F2"/>
      </right>
      <top/>
      <bottom/>
      <diagonal/>
    </border>
    <border>
      <left style="thin">
        <color rgb="FFF2F2F2"/>
      </left>
      <right/>
      <top/>
      <bottom/>
      <diagonal/>
    </border>
    <border>
      <left style="hair">
        <color rgb="FFFF0000"/>
      </left>
      <right style="hair">
        <color indexed="64"/>
      </right>
      <top style="thin">
        <color rgb="FFFF0000"/>
      </top>
      <bottom style="dashed">
        <color indexed="64"/>
      </bottom>
      <diagonal/>
    </border>
    <border>
      <left style="hair">
        <color indexed="64"/>
      </left>
      <right style="hair">
        <color indexed="64"/>
      </right>
      <top style="thin">
        <color rgb="FFFF0000"/>
      </top>
      <bottom style="dashed">
        <color indexed="64"/>
      </bottom>
      <diagonal/>
    </border>
    <border>
      <left style="hair">
        <color indexed="64"/>
      </left>
      <right style="thin">
        <color rgb="FFFF0000"/>
      </right>
      <top style="thin">
        <color rgb="FFFF0000"/>
      </top>
      <bottom style="dashed">
        <color indexed="64"/>
      </bottom>
      <diagonal/>
    </border>
    <border>
      <left style="hair">
        <color rgb="FFFF0000"/>
      </left>
      <right style="hair">
        <color indexed="64"/>
      </right>
      <top style="dashed">
        <color indexed="64"/>
      </top>
      <bottom style="dashed">
        <color indexed="64"/>
      </bottom>
      <diagonal/>
    </border>
    <border>
      <left style="hair">
        <color indexed="64"/>
      </left>
      <right style="thin">
        <color rgb="FFFF0000"/>
      </right>
      <top style="dashed">
        <color indexed="64"/>
      </top>
      <bottom style="dashed">
        <color indexed="64"/>
      </bottom>
      <diagonal/>
    </border>
    <border>
      <left style="hair">
        <color rgb="FFFF0000"/>
      </left>
      <right style="hair">
        <color indexed="64"/>
      </right>
      <top style="dashed">
        <color indexed="64"/>
      </top>
      <bottom style="thin">
        <color rgb="FFFF0000"/>
      </bottom>
      <diagonal/>
    </border>
    <border>
      <left style="hair">
        <color indexed="64"/>
      </left>
      <right style="hair">
        <color indexed="64"/>
      </right>
      <top style="dashed">
        <color indexed="64"/>
      </top>
      <bottom style="thin">
        <color rgb="FFFF0000"/>
      </bottom>
      <diagonal/>
    </border>
    <border>
      <left style="hair">
        <color indexed="64"/>
      </left>
      <right style="thin">
        <color rgb="FFFF0000"/>
      </right>
      <top style="dashed">
        <color indexed="64"/>
      </top>
      <bottom style="thin">
        <color rgb="FFFF0000"/>
      </bottom>
      <diagonal/>
    </border>
    <border>
      <left style="hair">
        <color indexed="64"/>
      </left>
      <right style="medium">
        <color indexed="64"/>
      </right>
      <top style="thin">
        <color rgb="FFFF0000"/>
      </top>
      <bottom style="dashed">
        <color indexed="64"/>
      </bottom>
      <diagonal/>
    </border>
    <border>
      <left style="hair">
        <color indexed="64"/>
      </left>
      <right style="medium">
        <color indexed="64"/>
      </right>
      <top style="dashed">
        <color indexed="64"/>
      </top>
      <bottom style="thin">
        <color rgb="FFFF0000"/>
      </bottom>
      <diagonal/>
    </border>
    <border>
      <left style="medium">
        <color indexed="64"/>
      </left>
      <right/>
      <top style="hair">
        <color indexed="64"/>
      </top>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style="medium">
        <color indexed="64"/>
      </right>
      <top style="hair">
        <color indexed="64"/>
      </top>
      <bottom/>
      <diagonal/>
    </border>
    <border>
      <left/>
      <right style="medium">
        <color indexed="64"/>
      </right>
      <top style="thin">
        <color rgb="FFFF0000"/>
      </top>
      <bottom style="hair">
        <color indexed="64"/>
      </bottom>
      <diagonal/>
    </border>
    <border>
      <left/>
      <right style="medium">
        <color indexed="64"/>
      </right>
      <top style="hair">
        <color indexed="64"/>
      </top>
      <bottom style="thin">
        <color rgb="FFFF0000"/>
      </bottom>
      <diagonal/>
    </border>
    <border>
      <left style="hair">
        <color indexed="64"/>
      </left>
      <right style="hair">
        <color indexed="64"/>
      </right>
      <top style="dashed">
        <color indexed="64"/>
      </top>
      <bottom style="thin">
        <color indexed="64"/>
      </bottom>
      <diagonal/>
    </border>
    <border>
      <left/>
      <right/>
      <top style="thin">
        <color indexed="64"/>
      </top>
      <bottom style="dashed">
        <color indexed="64"/>
      </bottom>
      <diagonal/>
    </border>
    <border>
      <left/>
      <right style="hair">
        <color rgb="FFFF0000"/>
      </right>
      <top style="thin">
        <color indexed="64"/>
      </top>
      <bottom style="dashed">
        <color indexed="64"/>
      </bottom>
      <diagonal/>
    </border>
    <border>
      <left/>
      <right/>
      <top style="dashed">
        <color indexed="64"/>
      </top>
      <bottom style="dashed">
        <color indexed="64"/>
      </bottom>
      <diagonal/>
    </border>
    <border>
      <left/>
      <right style="hair">
        <color rgb="FFFF0000"/>
      </right>
      <top style="dashed">
        <color indexed="64"/>
      </top>
      <bottom style="dashed">
        <color indexed="64"/>
      </bottom>
      <diagonal/>
    </border>
    <border>
      <left style="hair">
        <color rgb="FFFF0000"/>
      </left>
      <right/>
      <top style="thin">
        <color indexed="64"/>
      </top>
      <bottom style="dashed">
        <color indexed="64"/>
      </bottom>
      <diagonal/>
    </border>
    <border>
      <left style="hair">
        <color rgb="FFFF0000"/>
      </left>
      <right/>
      <top style="dashed">
        <color indexed="64"/>
      </top>
      <bottom style="dashed">
        <color indexed="64"/>
      </bottom>
      <diagonal/>
    </border>
    <border>
      <left/>
      <right/>
      <top style="dashed">
        <color indexed="64"/>
      </top>
      <bottom style="thin">
        <color indexed="64"/>
      </bottom>
      <diagonal/>
    </border>
    <border>
      <left/>
      <right style="hair">
        <color rgb="FFFF0000"/>
      </right>
      <top style="dashed">
        <color indexed="64"/>
      </top>
      <bottom style="thin">
        <color indexed="64"/>
      </bottom>
      <diagonal/>
    </border>
    <border>
      <left style="hair">
        <color rgb="FFFF0000"/>
      </left>
      <right/>
      <top style="dashed">
        <color indexed="64"/>
      </top>
      <bottom style="thin">
        <color indexed="64"/>
      </bottom>
      <diagonal/>
    </border>
    <border>
      <left style="hair">
        <color rgb="FFFF0000"/>
      </left>
      <right/>
      <top/>
      <bottom style="dashed">
        <color indexed="64"/>
      </bottom>
      <diagonal/>
    </border>
    <border>
      <left/>
      <right style="thin">
        <color indexed="64"/>
      </right>
      <top style="dashed">
        <color indexed="64"/>
      </top>
      <bottom style="dashed">
        <color indexed="64"/>
      </bottom>
      <diagonal/>
    </border>
    <border>
      <left style="hair">
        <color rgb="FFFF0000"/>
      </left>
      <right/>
      <top style="dashed">
        <color indexed="64"/>
      </top>
      <bottom style="thin">
        <color theme="1"/>
      </bottom>
      <diagonal/>
    </border>
    <border>
      <left/>
      <right/>
      <top style="dashed">
        <color indexed="64"/>
      </top>
      <bottom style="thin">
        <color theme="1"/>
      </bottom>
      <diagonal/>
    </border>
    <border>
      <left/>
      <right style="thin">
        <color indexed="64"/>
      </right>
      <top style="dashed">
        <color indexed="64"/>
      </top>
      <bottom style="thin">
        <color theme="1"/>
      </bottom>
      <diagonal/>
    </border>
    <border>
      <left/>
      <right style="medium">
        <color indexed="64"/>
      </right>
      <top style="dashed">
        <color indexed="64"/>
      </top>
      <bottom style="dashed">
        <color indexed="64"/>
      </bottom>
      <diagonal/>
    </border>
    <border>
      <left/>
      <right style="medium">
        <color indexed="64"/>
      </right>
      <top style="dashed">
        <color indexed="64"/>
      </top>
      <bottom style="thin">
        <color indexed="64"/>
      </bottom>
      <diagonal/>
    </border>
    <border>
      <left/>
      <right/>
      <top style="thin">
        <color theme="1"/>
      </top>
      <bottom style="dashed">
        <color auto="1"/>
      </bottom>
      <diagonal/>
    </border>
    <border>
      <left/>
      <right style="thin">
        <color indexed="64"/>
      </right>
      <top style="thin">
        <color theme="1"/>
      </top>
      <bottom style="dashed">
        <color auto="1"/>
      </bottom>
      <diagonal/>
    </border>
    <border>
      <left/>
      <right style="medium">
        <color indexed="64"/>
      </right>
      <top style="thin">
        <color theme="1"/>
      </top>
      <bottom style="dashed">
        <color auto="1"/>
      </bottom>
      <diagonal/>
    </border>
    <border>
      <left/>
      <right style="medium">
        <color indexed="64"/>
      </right>
      <top style="dashed">
        <color auto="1"/>
      </top>
      <bottom style="thin">
        <color theme="1"/>
      </bottom>
      <diagonal/>
    </border>
    <border>
      <left/>
      <right style="hair">
        <color rgb="FFFF0000"/>
      </right>
      <top/>
      <bottom style="dashed">
        <color indexed="64"/>
      </bottom>
      <diagonal/>
    </border>
    <border>
      <left/>
      <right style="hair">
        <color rgb="FFFF0000"/>
      </right>
      <top style="dashed">
        <color indexed="64"/>
      </top>
      <bottom style="thin">
        <color theme="1"/>
      </bottom>
      <diagonal/>
    </border>
    <border>
      <left style="hair">
        <color rgb="FFFF0000"/>
      </left>
      <right/>
      <top style="thin">
        <color theme="1"/>
      </top>
      <bottom style="dashed">
        <color auto="1"/>
      </bottom>
      <diagonal/>
    </border>
    <border>
      <left/>
      <right style="thin">
        <color auto="1"/>
      </right>
      <top style="dashed">
        <color auto="1"/>
      </top>
      <bottom style="thin">
        <color auto="1"/>
      </bottom>
      <diagonal/>
    </border>
    <border>
      <left style="thin">
        <color rgb="FFFF0000"/>
      </left>
      <right/>
      <top style="thin">
        <color rgb="FFFF0000"/>
      </top>
      <bottom style="thin">
        <color indexed="64"/>
      </bottom>
      <diagonal/>
    </border>
    <border>
      <left/>
      <right/>
      <top style="thin">
        <color rgb="FFFF0000"/>
      </top>
      <bottom style="thin">
        <color indexed="64"/>
      </bottom>
      <diagonal/>
    </border>
    <border>
      <left/>
      <right style="thin">
        <color rgb="FFFF0000"/>
      </right>
      <top style="thin">
        <color rgb="FFFF0000"/>
      </top>
      <bottom style="thin">
        <color indexed="64"/>
      </bottom>
      <diagonal/>
    </border>
    <border>
      <left/>
      <right style="medium">
        <color indexed="64"/>
      </right>
      <top style="thin">
        <color rgb="FFFF0000"/>
      </top>
      <bottom style="thin">
        <color indexed="64"/>
      </bottom>
      <diagonal/>
    </border>
    <border>
      <left style="thin">
        <color rgb="FFFF0000"/>
      </left>
      <right/>
      <top style="thin">
        <color indexed="64"/>
      </top>
      <bottom style="thin">
        <color indexed="64"/>
      </bottom>
      <diagonal/>
    </border>
    <border>
      <left/>
      <right style="thin">
        <color rgb="FFFF0000"/>
      </right>
      <top style="thin">
        <color indexed="64"/>
      </top>
      <bottom style="thin">
        <color indexed="64"/>
      </bottom>
      <diagonal/>
    </border>
    <border>
      <left style="thin">
        <color rgb="FFFF0000"/>
      </left>
      <right/>
      <top style="hair">
        <color indexed="64"/>
      </top>
      <bottom style="medium">
        <color indexed="64"/>
      </bottom>
      <diagonal/>
    </border>
    <border>
      <left style="thin">
        <color indexed="64"/>
      </left>
      <right/>
      <top/>
      <bottom style="medium">
        <color indexed="64"/>
      </bottom>
      <diagonal/>
    </border>
    <border>
      <left/>
      <right style="thin">
        <color rgb="FFFF0000"/>
      </right>
      <top style="hair">
        <color indexed="64"/>
      </top>
      <bottom style="medium">
        <color indexed="64"/>
      </bottom>
      <diagonal/>
    </border>
    <border>
      <left style="hair">
        <color indexed="64"/>
      </left>
      <right style="hair">
        <color indexed="64"/>
      </right>
      <top style="thin">
        <color indexed="64"/>
      </top>
      <bottom style="dashed">
        <color indexed="64"/>
      </bottom>
      <diagonal/>
    </border>
    <border>
      <left style="hair">
        <color indexed="64"/>
      </left>
      <right style="hair">
        <color rgb="FFFF0000"/>
      </right>
      <top style="thin">
        <color indexed="64"/>
      </top>
      <bottom style="dashed">
        <color indexed="64"/>
      </bottom>
      <diagonal/>
    </border>
    <border>
      <left style="hair">
        <color indexed="64"/>
      </left>
      <right style="hair">
        <color rgb="FFFF0000"/>
      </right>
      <top style="dashed">
        <color indexed="64"/>
      </top>
      <bottom style="dashed">
        <color indexed="64"/>
      </bottom>
      <diagonal/>
    </border>
    <border>
      <left style="hair">
        <color indexed="64"/>
      </left>
      <right style="hair">
        <color rgb="FFFF0000"/>
      </right>
      <top style="dashed">
        <color indexed="64"/>
      </top>
      <bottom style="thin">
        <color indexed="64"/>
      </bottom>
      <diagonal/>
    </border>
    <border>
      <left style="thin">
        <color rgb="FFFF0000"/>
      </left>
      <right/>
      <top style="thin">
        <color rgb="FFFF0000"/>
      </top>
      <bottom style="hair">
        <color rgb="FFFF0000"/>
      </bottom>
      <diagonal/>
    </border>
    <border>
      <left/>
      <right/>
      <top style="thin">
        <color rgb="FFFF0000"/>
      </top>
      <bottom style="hair">
        <color rgb="FFFF0000"/>
      </bottom>
      <diagonal/>
    </border>
    <border>
      <left/>
      <right style="thin">
        <color indexed="64"/>
      </right>
      <top style="thin">
        <color rgb="FFFF0000"/>
      </top>
      <bottom style="hair">
        <color rgb="FFFF0000"/>
      </bottom>
      <diagonal/>
    </border>
    <border>
      <left style="thin">
        <color rgb="FFFF0000"/>
      </left>
      <right/>
      <top style="hair">
        <color rgb="FFFF0000"/>
      </top>
      <bottom style="hair">
        <color rgb="FFFF0000"/>
      </bottom>
      <diagonal/>
    </border>
    <border>
      <left/>
      <right/>
      <top style="hair">
        <color rgb="FFFF0000"/>
      </top>
      <bottom style="hair">
        <color rgb="FFFF0000"/>
      </bottom>
      <diagonal/>
    </border>
    <border>
      <left/>
      <right style="thin">
        <color indexed="64"/>
      </right>
      <top style="hair">
        <color rgb="FFFF0000"/>
      </top>
      <bottom style="hair">
        <color rgb="FFFF0000"/>
      </bottom>
      <diagonal/>
    </border>
    <border>
      <left style="thin">
        <color rgb="FFFF0000"/>
      </left>
      <right/>
      <top style="hair">
        <color rgb="FFFF0000"/>
      </top>
      <bottom style="thin">
        <color rgb="FFFF0000"/>
      </bottom>
      <diagonal/>
    </border>
    <border>
      <left/>
      <right/>
      <top style="hair">
        <color rgb="FFFF0000"/>
      </top>
      <bottom style="thin">
        <color rgb="FFFF0000"/>
      </bottom>
      <diagonal/>
    </border>
    <border>
      <left/>
      <right style="thin">
        <color indexed="64"/>
      </right>
      <top style="hair">
        <color rgb="FFFF0000"/>
      </top>
      <bottom style="thin">
        <color rgb="FFFF0000"/>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right style="medium">
        <color indexed="64"/>
      </right>
      <top style="thin">
        <color rgb="FFFF0000"/>
      </top>
      <bottom/>
      <diagonal/>
    </border>
    <border>
      <left style="medium">
        <color indexed="64"/>
      </left>
      <right/>
      <top style="dashed">
        <color indexed="64"/>
      </top>
      <bottom style="dashed">
        <color indexed="64"/>
      </bottom>
      <diagonal/>
    </border>
    <border>
      <left/>
      <right style="hair">
        <color indexed="64"/>
      </right>
      <top style="dashed">
        <color indexed="64"/>
      </top>
      <bottom style="dashed">
        <color indexed="64"/>
      </bottom>
      <diagonal/>
    </border>
  </borders>
  <cellStyleXfs count="3">
    <xf numFmtId="0" fontId="0" fillId="0" borderId="0">
      <alignment vertical="center"/>
    </xf>
    <xf numFmtId="0" fontId="1" fillId="0" borderId="0"/>
    <xf numFmtId="0" fontId="15" fillId="0" borderId="0" applyNumberFormat="0" applyFill="0" applyBorder="0" applyAlignment="0" applyProtection="0">
      <alignment vertical="center"/>
    </xf>
  </cellStyleXfs>
  <cellXfs count="1020">
    <xf numFmtId="0" fontId="0" fillId="0" borderId="0" xfId="0">
      <alignment vertical="center"/>
    </xf>
    <xf numFmtId="0" fontId="2" fillId="0" borderId="1" xfId="1" applyFont="1" applyBorder="1" applyAlignment="1">
      <alignment horizontal="left" vertical="center"/>
    </xf>
    <xf numFmtId="0" fontId="2" fillId="0" borderId="2" xfId="1" applyFont="1" applyBorder="1" applyAlignment="1">
      <alignment horizontal="left" vertical="center"/>
    </xf>
    <xf numFmtId="0" fontId="2" fillId="0" borderId="0" xfId="1" applyFont="1" applyFill="1" applyBorder="1" applyAlignment="1">
      <alignment horizontal="left" vertical="center"/>
    </xf>
    <xf numFmtId="0" fontId="2" fillId="0" borderId="0" xfId="1" applyFont="1" applyBorder="1" applyAlignment="1">
      <alignment horizontal="left" vertical="center"/>
    </xf>
    <xf numFmtId="0" fontId="5" fillId="0" borderId="27" xfId="1" applyFont="1" applyFill="1" applyBorder="1" applyAlignment="1">
      <alignment horizontal="left" vertical="center"/>
    </xf>
    <xf numFmtId="0" fontId="5" fillId="0" borderId="25" xfId="1" applyFont="1" applyFill="1" applyBorder="1" applyAlignment="1">
      <alignment horizontal="left" vertical="center"/>
    </xf>
    <xf numFmtId="0" fontId="2" fillId="0" borderId="25" xfId="1" applyFont="1" applyFill="1" applyBorder="1" applyAlignment="1">
      <alignment horizontal="left" vertical="center"/>
    </xf>
    <xf numFmtId="0" fontId="5" fillId="0" borderId="31" xfId="1" applyFont="1" applyFill="1" applyBorder="1" applyAlignment="1">
      <alignment vertical="center"/>
    </xf>
    <xf numFmtId="0" fontId="5" fillId="0" borderId="29" xfId="1" applyFont="1" applyFill="1" applyBorder="1" applyAlignment="1">
      <alignment vertical="center"/>
    </xf>
    <xf numFmtId="0" fontId="2" fillId="0" borderId="29" xfId="1" applyFont="1" applyFill="1" applyBorder="1" applyAlignment="1">
      <alignment vertical="center"/>
    </xf>
    <xf numFmtId="0" fontId="7" fillId="0" borderId="29" xfId="1" applyFont="1" applyFill="1" applyBorder="1" applyAlignment="1">
      <alignment vertical="center"/>
    </xf>
    <xf numFmtId="0" fontId="2" fillId="0" borderId="32" xfId="1" applyFont="1" applyFill="1" applyBorder="1" applyAlignment="1">
      <alignment vertical="center"/>
    </xf>
    <xf numFmtId="0" fontId="2" fillId="0" borderId="0" xfId="1" applyFont="1" applyFill="1" applyAlignment="1">
      <alignment vertical="center"/>
    </xf>
    <xf numFmtId="0" fontId="2" fillId="0" borderId="0" xfId="1" applyFont="1" applyAlignment="1">
      <alignment vertical="center"/>
    </xf>
    <xf numFmtId="0" fontId="5" fillId="0" borderId="35" xfId="1" applyFont="1" applyFill="1" applyBorder="1" applyAlignment="1">
      <alignment vertical="center"/>
    </xf>
    <xf numFmtId="0" fontId="5" fillId="0" borderId="0" xfId="1" applyFont="1" applyFill="1" applyBorder="1" applyAlignment="1">
      <alignment vertical="center"/>
    </xf>
    <xf numFmtId="0" fontId="2" fillId="0" borderId="0" xfId="1" applyFont="1" applyFill="1" applyBorder="1" applyAlignment="1">
      <alignment vertical="center"/>
    </xf>
    <xf numFmtId="0" fontId="7" fillId="0" borderId="0" xfId="1" applyFont="1" applyFill="1" applyBorder="1" applyAlignment="1">
      <alignment vertical="center"/>
    </xf>
    <xf numFmtId="0" fontId="2" fillId="0" borderId="36" xfId="1" applyFont="1" applyFill="1" applyBorder="1" applyAlignment="1">
      <alignment vertical="center"/>
    </xf>
    <xf numFmtId="0" fontId="2" fillId="0" borderId="37" xfId="1" applyFont="1" applyFill="1" applyBorder="1" applyAlignment="1">
      <alignment horizontal="left" vertical="center"/>
    </xf>
    <xf numFmtId="0" fontId="2" fillId="0" borderId="33" xfId="1" applyFont="1" applyFill="1" applyBorder="1" applyAlignment="1">
      <alignment horizontal="left" vertical="center"/>
    </xf>
    <xf numFmtId="0" fontId="2" fillId="0" borderId="36" xfId="1" applyFont="1" applyFill="1" applyBorder="1" applyAlignment="1">
      <alignment horizontal="left" vertical="center"/>
    </xf>
    <xf numFmtId="0" fontId="8" fillId="0" borderId="33" xfId="0" applyFont="1" applyFill="1" applyBorder="1" applyAlignment="1">
      <alignment horizontal="left" vertical="center"/>
    </xf>
    <xf numFmtId="0" fontId="8" fillId="0" borderId="0" xfId="0" applyFont="1" applyFill="1" applyBorder="1" applyAlignment="1">
      <alignment horizontal="left" vertical="center"/>
    </xf>
    <xf numFmtId="0" fontId="8" fillId="0" borderId="36" xfId="0" applyFont="1" applyFill="1" applyBorder="1" applyAlignment="1">
      <alignment horizontal="left" vertical="center"/>
    </xf>
    <xf numFmtId="0" fontId="8" fillId="0" borderId="0" xfId="0" applyFont="1" applyBorder="1" applyAlignment="1">
      <alignment horizontal="left" vertical="center"/>
    </xf>
    <xf numFmtId="49" fontId="5" fillId="0" borderId="39" xfId="0" applyNumberFormat="1" applyFont="1" applyFill="1" applyBorder="1" applyAlignment="1">
      <alignment horizontal="left" vertical="center"/>
    </xf>
    <xf numFmtId="49" fontId="5" fillId="0" borderId="40" xfId="0" applyNumberFormat="1" applyFont="1" applyFill="1" applyBorder="1" applyAlignment="1">
      <alignment horizontal="left" vertical="center"/>
    </xf>
    <xf numFmtId="49" fontId="5" fillId="0" borderId="41" xfId="0" applyNumberFormat="1" applyFont="1" applyFill="1" applyBorder="1" applyAlignment="1">
      <alignment horizontal="left" vertical="center"/>
    </xf>
    <xf numFmtId="49" fontId="5" fillId="0" borderId="42" xfId="0" applyNumberFormat="1" applyFont="1" applyFill="1" applyBorder="1" applyAlignment="1">
      <alignment horizontal="left" vertical="center"/>
    </xf>
    <xf numFmtId="49" fontId="5" fillId="0" borderId="38" xfId="0" applyNumberFormat="1" applyFont="1" applyFill="1" applyBorder="1" applyAlignment="1">
      <alignment horizontal="left" vertical="center"/>
    </xf>
    <xf numFmtId="49" fontId="5" fillId="0" borderId="43" xfId="0" applyNumberFormat="1" applyFont="1" applyFill="1" applyBorder="1" applyAlignment="1">
      <alignment horizontal="left" vertical="center"/>
    </xf>
    <xf numFmtId="49" fontId="5" fillId="0" borderId="44" xfId="0" applyNumberFormat="1" applyFont="1" applyFill="1" applyBorder="1" applyAlignment="1">
      <alignment horizontal="left" vertical="center"/>
    </xf>
    <xf numFmtId="49" fontId="5" fillId="0" borderId="45" xfId="0" applyNumberFormat="1" applyFont="1" applyFill="1" applyBorder="1" applyAlignment="1">
      <alignment horizontal="left" vertical="center"/>
    </xf>
    <xf numFmtId="49" fontId="5" fillId="0" borderId="46" xfId="0" applyNumberFormat="1" applyFont="1" applyFill="1" applyBorder="1" applyAlignment="1">
      <alignment horizontal="left" vertical="center"/>
    </xf>
    <xf numFmtId="49" fontId="5" fillId="0" borderId="47" xfId="0" applyNumberFormat="1" applyFont="1" applyFill="1" applyBorder="1" applyAlignment="1">
      <alignment horizontal="left" vertical="center"/>
    </xf>
    <xf numFmtId="49" fontId="5" fillId="0" borderId="48" xfId="0" applyNumberFormat="1" applyFont="1" applyFill="1" applyBorder="1" applyAlignment="1">
      <alignment horizontal="left" vertical="center"/>
    </xf>
    <xf numFmtId="49" fontId="5" fillId="0" borderId="49" xfId="0" applyNumberFormat="1" applyFont="1" applyFill="1" applyBorder="1" applyAlignment="1">
      <alignment horizontal="left" vertical="center"/>
    </xf>
    <xf numFmtId="49" fontId="5" fillId="0" borderId="50" xfId="0" applyNumberFormat="1" applyFont="1" applyFill="1" applyBorder="1" applyAlignment="1">
      <alignment horizontal="left" vertical="center"/>
    </xf>
    <xf numFmtId="0" fontId="8" fillId="0" borderId="0" xfId="0" applyFont="1" applyFill="1" applyAlignment="1">
      <alignment horizontal="left" vertical="center"/>
    </xf>
    <xf numFmtId="0" fontId="8" fillId="0" borderId="0" xfId="0" applyFont="1" applyAlignment="1">
      <alignment horizontal="left" vertical="center"/>
    </xf>
    <xf numFmtId="0" fontId="0" fillId="3" borderId="55" xfId="0" applyFill="1" applyBorder="1" applyAlignment="1">
      <alignment horizontal="center" vertical="center"/>
    </xf>
    <xf numFmtId="0" fontId="0" fillId="3" borderId="57" xfId="0" applyFill="1" applyBorder="1" applyAlignment="1">
      <alignment horizontal="center" vertical="center"/>
    </xf>
    <xf numFmtId="0" fontId="0" fillId="0" borderId="56" xfId="0" applyBorder="1">
      <alignment vertical="center"/>
    </xf>
    <xf numFmtId="0" fontId="0" fillId="0" borderId="0" xfId="0" applyFill="1">
      <alignment vertical="center"/>
    </xf>
    <xf numFmtId="0" fontId="0" fillId="0" borderId="55" xfId="0" applyFill="1" applyBorder="1" applyAlignment="1">
      <alignment vertical="center"/>
    </xf>
    <xf numFmtId="0" fontId="0" fillId="0" borderId="0" xfId="0" applyAlignment="1">
      <alignment horizontal="center" vertical="center"/>
    </xf>
    <xf numFmtId="0" fontId="0" fillId="4" borderId="55" xfId="0" applyFill="1" applyBorder="1" applyAlignment="1">
      <alignment horizontal="center" vertical="center"/>
    </xf>
    <xf numFmtId="0" fontId="0" fillId="5" borderId="14" xfId="0" applyFill="1" applyBorder="1" applyAlignment="1">
      <alignment horizontal="center" vertical="center"/>
    </xf>
    <xf numFmtId="0" fontId="0" fillId="0" borderId="55" xfId="0" applyFill="1" applyBorder="1" applyAlignment="1">
      <alignment horizontal="center" vertical="center"/>
    </xf>
    <xf numFmtId="0" fontId="0" fillId="0" borderId="55" xfId="0" applyBorder="1" applyAlignment="1">
      <alignment horizontal="center" vertical="center"/>
    </xf>
    <xf numFmtId="0" fontId="0" fillId="4" borderId="55" xfId="0" applyFill="1" applyBorder="1" applyAlignment="1">
      <alignment horizontal="center" vertical="center" wrapText="1"/>
    </xf>
    <xf numFmtId="0" fontId="0" fillId="6" borderId="55" xfId="0" applyFill="1" applyBorder="1" applyAlignment="1">
      <alignment horizontal="center" vertical="center" wrapText="1"/>
    </xf>
    <xf numFmtId="0" fontId="0" fillId="7" borderId="55" xfId="0" applyFill="1" applyBorder="1" applyAlignment="1">
      <alignment horizontal="center" vertical="center"/>
    </xf>
    <xf numFmtId="0" fontId="14" fillId="0" borderId="13" xfId="0" applyFont="1" applyBorder="1" applyAlignment="1">
      <alignment horizontal="center" vertical="center"/>
    </xf>
    <xf numFmtId="0" fontId="14" fillId="0" borderId="55" xfId="0" applyFont="1" applyBorder="1" applyAlignment="1">
      <alignment horizontal="center" vertical="center"/>
    </xf>
    <xf numFmtId="0" fontId="0" fillId="0" borderId="55" xfId="0" applyBorder="1" applyAlignment="1">
      <alignment horizontal="center" vertical="center" wrapText="1"/>
    </xf>
    <xf numFmtId="0" fontId="0" fillId="0" borderId="55" xfId="0" applyFill="1" applyBorder="1" applyAlignment="1">
      <alignment horizontal="center" vertical="center" wrapText="1"/>
    </xf>
    <xf numFmtId="0" fontId="0" fillId="8" borderId="14" xfId="0" applyFill="1" applyBorder="1" applyAlignment="1">
      <alignment horizontal="center" vertical="center"/>
    </xf>
    <xf numFmtId="0" fontId="0" fillId="0" borderId="13" xfId="0" applyFill="1" applyBorder="1" applyAlignment="1">
      <alignment horizontal="center" vertical="center"/>
    </xf>
    <xf numFmtId="0" fontId="0" fillId="9" borderId="55" xfId="0" applyFill="1" applyBorder="1" applyAlignment="1">
      <alignment horizontal="center" vertical="center" wrapText="1"/>
    </xf>
    <xf numFmtId="0" fontId="0" fillId="0" borderId="55" xfId="0" applyFill="1" applyBorder="1">
      <alignment vertical="center"/>
    </xf>
    <xf numFmtId="0" fontId="0" fillId="0" borderId="55" xfId="0" applyBorder="1">
      <alignment vertical="center"/>
    </xf>
    <xf numFmtId="0" fontId="0" fillId="0" borderId="55" xfId="0" applyFill="1" applyBorder="1" applyAlignment="1">
      <alignment vertical="center" wrapText="1"/>
    </xf>
    <xf numFmtId="0" fontId="0" fillId="0" borderId="0" xfId="0" applyFill="1" applyAlignment="1">
      <alignment horizontal="center" vertical="center"/>
    </xf>
    <xf numFmtId="0" fontId="0" fillId="0" borderId="0" xfId="0" applyFill="1" applyAlignment="1">
      <alignment vertical="center" wrapText="1"/>
    </xf>
    <xf numFmtId="0" fontId="0" fillId="10" borderId="55" xfId="0" applyFill="1" applyBorder="1" applyAlignment="1">
      <alignment horizontal="center" vertical="center"/>
    </xf>
    <xf numFmtId="20" fontId="0" fillId="0" borderId="55" xfId="0" applyNumberFormat="1" applyBorder="1">
      <alignment vertical="center"/>
    </xf>
    <xf numFmtId="49" fontId="5" fillId="0" borderId="38" xfId="0" applyNumberFormat="1" applyFont="1" applyFill="1" applyBorder="1" applyAlignment="1">
      <alignment vertical="center"/>
    </xf>
    <xf numFmtId="49" fontId="5" fillId="0" borderId="48" xfId="0" applyNumberFormat="1" applyFont="1" applyFill="1" applyBorder="1" applyAlignment="1">
      <alignment vertical="center"/>
    </xf>
    <xf numFmtId="0" fontId="5" fillId="10" borderId="25" xfId="1" applyFont="1" applyFill="1" applyBorder="1" applyAlignment="1">
      <alignment horizontal="left" vertical="center"/>
    </xf>
    <xf numFmtId="0" fontId="5" fillId="10" borderId="29" xfId="1" applyFont="1" applyFill="1" applyBorder="1" applyAlignment="1">
      <alignment vertical="center"/>
    </xf>
    <xf numFmtId="0" fontId="5" fillId="10" borderId="0" xfId="1" applyFont="1" applyFill="1" applyBorder="1" applyAlignment="1">
      <alignment vertical="center"/>
    </xf>
    <xf numFmtId="0" fontId="5" fillId="10" borderId="24" xfId="1" applyFont="1" applyFill="1" applyBorder="1" applyAlignment="1">
      <alignment horizontal="left" vertical="center"/>
    </xf>
    <xf numFmtId="0" fontId="5" fillId="10" borderId="26" xfId="1" applyFont="1" applyFill="1" applyBorder="1" applyAlignment="1">
      <alignment horizontal="left" vertical="center"/>
    </xf>
    <xf numFmtId="0" fontId="5" fillId="10" borderId="28" xfId="1" applyFont="1" applyFill="1" applyBorder="1" applyAlignment="1">
      <alignment vertical="center"/>
    </xf>
    <xf numFmtId="0" fontId="5" fillId="10" borderId="30" xfId="1" applyFont="1" applyFill="1" applyBorder="1" applyAlignment="1">
      <alignment vertical="center"/>
    </xf>
    <xf numFmtId="0" fontId="5" fillId="10" borderId="33" xfId="1" applyFont="1" applyFill="1" applyBorder="1" applyAlignment="1">
      <alignment vertical="center"/>
    </xf>
    <xf numFmtId="0" fontId="5" fillId="10" borderId="34" xfId="1" applyFont="1" applyFill="1" applyBorder="1" applyAlignment="1">
      <alignment vertical="center"/>
    </xf>
    <xf numFmtId="49" fontId="9" fillId="10" borderId="11" xfId="0" applyNumberFormat="1" applyFont="1" applyFill="1" applyBorder="1" applyAlignment="1">
      <alignment horizontal="left" vertical="center"/>
    </xf>
    <xf numFmtId="49" fontId="9" fillId="10" borderId="12" xfId="0" applyNumberFormat="1" applyFont="1" applyFill="1" applyBorder="1" applyAlignment="1">
      <alignment horizontal="left" vertical="center"/>
    </xf>
    <xf numFmtId="49" fontId="9" fillId="10" borderId="15" xfId="0" applyNumberFormat="1" applyFont="1" applyFill="1" applyBorder="1" applyAlignment="1">
      <alignment horizontal="left" vertical="center"/>
    </xf>
    <xf numFmtId="49" fontId="9" fillId="10" borderId="13" xfId="0" applyNumberFormat="1" applyFont="1" applyFill="1" applyBorder="1" applyAlignment="1">
      <alignment horizontal="left" vertical="center"/>
    </xf>
    <xf numFmtId="49" fontId="9" fillId="10" borderId="14" xfId="0" applyNumberFormat="1" applyFont="1" applyFill="1" applyBorder="1" applyAlignment="1">
      <alignment horizontal="left" vertical="center"/>
    </xf>
    <xf numFmtId="49" fontId="9" fillId="10" borderId="31" xfId="0" applyNumberFormat="1" applyFont="1" applyFill="1" applyBorder="1" applyAlignment="1">
      <alignment horizontal="left" vertical="center"/>
    </xf>
    <xf numFmtId="49" fontId="9" fillId="10" borderId="29" xfId="0" applyNumberFormat="1" applyFont="1" applyFill="1" applyBorder="1" applyAlignment="1">
      <alignment horizontal="left" vertical="center"/>
    </xf>
    <xf numFmtId="49" fontId="9" fillId="10" borderId="30" xfId="0" applyNumberFormat="1" applyFont="1" applyFill="1" applyBorder="1" applyAlignment="1">
      <alignment horizontal="left" vertical="center"/>
    </xf>
    <xf numFmtId="49" fontId="9" fillId="10" borderId="25" xfId="0" applyNumberFormat="1" applyFont="1" applyFill="1" applyBorder="1" applyAlignment="1">
      <alignment horizontal="left" vertical="center"/>
    </xf>
    <xf numFmtId="0" fontId="17" fillId="0" borderId="55" xfId="0" applyFont="1" applyFill="1" applyBorder="1">
      <alignment vertical="center"/>
    </xf>
    <xf numFmtId="0" fontId="18" fillId="0" borderId="55" xfId="0" applyFont="1" applyFill="1" applyBorder="1">
      <alignment vertical="center"/>
    </xf>
    <xf numFmtId="0" fontId="0" fillId="0" borderId="14" xfId="0" applyFill="1" applyBorder="1" applyAlignment="1">
      <alignment horizontal="center" vertical="center"/>
    </xf>
    <xf numFmtId="49" fontId="5" fillId="11" borderId="49" xfId="0" applyNumberFormat="1" applyFont="1" applyFill="1" applyBorder="1" applyAlignment="1">
      <alignment horizontal="left" vertical="center"/>
    </xf>
    <xf numFmtId="0" fontId="5" fillId="11" borderId="49" xfId="0" applyFont="1" applyFill="1" applyBorder="1" applyAlignment="1">
      <alignment horizontal="left" vertical="center"/>
    </xf>
    <xf numFmtId="49" fontId="5" fillId="11" borderId="49" xfId="0" applyNumberFormat="1" applyFont="1" applyFill="1" applyBorder="1" applyAlignment="1">
      <alignment vertical="center"/>
    </xf>
    <xf numFmtId="49" fontId="5" fillId="11" borderId="60"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5" fillId="11" borderId="39" xfId="0" applyFont="1" applyFill="1" applyBorder="1" applyAlignment="1">
      <alignment horizontal="left" vertical="center"/>
    </xf>
    <xf numFmtId="49" fontId="5" fillId="11" borderId="39" xfId="0" applyNumberFormat="1" applyFont="1" applyFill="1" applyBorder="1" applyAlignment="1">
      <alignment vertical="center"/>
    </xf>
    <xf numFmtId="49" fontId="5" fillId="11" borderId="42" xfId="0" applyNumberFormat="1" applyFont="1" applyFill="1" applyBorder="1" applyAlignment="1">
      <alignment horizontal="left" vertical="center"/>
    </xf>
    <xf numFmtId="49" fontId="19" fillId="12" borderId="11" xfId="0" applyNumberFormat="1" applyFont="1" applyFill="1" applyBorder="1" applyAlignment="1">
      <alignment horizontal="left" vertical="center"/>
    </xf>
    <xf numFmtId="49" fontId="19" fillId="12" borderId="12" xfId="0" applyNumberFormat="1" applyFont="1" applyFill="1" applyBorder="1" applyAlignment="1">
      <alignment horizontal="left" vertical="center"/>
    </xf>
    <xf numFmtId="49" fontId="9" fillId="10" borderId="33" xfId="0" applyNumberFormat="1" applyFont="1" applyFill="1" applyBorder="1" applyAlignment="1">
      <alignment vertical="center"/>
    </xf>
    <xf numFmtId="49" fontId="9" fillId="10" borderId="11" xfId="0" applyNumberFormat="1" applyFont="1" applyFill="1" applyBorder="1" applyAlignment="1">
      <alignment vertical="center"/>
    </xf>
    <xf numFmtId="49" fontId="5" fillId="10" borderId="12" xfId="0" applyNumberFormat="1" applyFont="1" applyFill="1" applyBorder="1" applyAlignment="1">
      <alignment vertical="center"/>
    </xf>
    <xf numFmtId="49" fontId="5" fillId="10" borderId="13" xfId="0" applyNumberFormat="1" applyFont="1" applyFill="1" applyBorder="1" applyAlignment="1">
      <alignment vertical="center"/>
    </xf>
    <xf numFmtId="0" fontId="0" fillId="0" borderId="79" xfId="0" applyBorder="1">
      <alignment vertical="center"/>
    </xf>
    <xf numFmtId="0" fontId="5" fillId="10" borderId="12" xfId="0" applyFont="1" applyFill="1" applyBorder="1" applyAlignment="1">
      <alignment vertical="center"/>
    </xf>
    <xf numFmtId="0" fontId="5" fillId="10" borderId="13" xfId="0" applyFont="1" applyFill="1" applyBorder="1" applyAlignment="1">
      <alignment vertical="center"/>
    </xf>
    <xf numFmtId="49" fontId="5" fillId="10" borderId="12" xfId="0" applyNumberFormat="1" applyFont="1" applyFill="1" applyBorder="1" applyAlignment="1">
      <alignment horizontal="left" vertical="center"/>
    </xf>
    <xf numFmtId="49" fontId="5" fillId="10" borderId="13" xfId="0" applyNumberFormat="1" applyFont="1" applyFill="1" applyBorder="1" applyAlignment="1">
      <alignment horizontal="left" vertical="center"/>
    </xf>
    <xf numFmtId="49" fontId="5" fillId="0" borderId="49" xfId="0" applyNumberFormat="1" applyFont="1" applyFill="1" applyBorder="1" applyAlignment="1">
      <alignment horizontal="center" vertical="center"/>
    </xf>
    <xf numFmtId="49" fontId="5" fillId="0" borderId="39" xfId="0" applyNumberFormat="1" applyFont="1" applyFill="1" applyBorder="1" applyAlignment="1">
      <alignment horizontal="center" vertical="center"/>
    </xf>
    <xf numFmtId="49" fontId="5" fillId="0" borderId="48" xfId="0" applyNumberFormat="1" applyFont="1" applyFill="1" applyBorder="1" applyAlignment="1">
      <alignment horizontal="center" vertical="center"/>
    </xf>
    <xf numFmtId="49" fontId="5" fillId="0" borderId="38" xfId="0" applyNumberFormat="1" applyFont="1" applyFill="1" applyBorder="1" applyAlignment="1">
      <alignment horizontal="center" vertical="center"/>
    </xf>
    <xf numFmtId="0" fontId="22" fillId="0" borderId="0" xfId="0" applyFont="1">
      <alignment vertical="center"/>
    </xf>
    <xf numFmtId="49" fontId="0" fillId="0" borderId="0" xfId="0" applyNumberFormat="1">
      <alignment vertical="center"/>
    </xf>
    <xf numFmtId="0" fontId="1" fillId="13" borderId="14" xfId="0" applyFont="1" applyFill="1" applyBorder="1" applyAlignment="1">
      <alignment vertical="center"/>
    </xf>
    <xf numFmtId="0" fontId="1" fillId="13" borderId="12" xfId="0" applyFont="1" applyFill="1" applyBorder="1" applyAlignment="1">
      <alignment vertical="center"/>
    </xf>
    <xf numFmtId="0" fontId="0" fillId="0" borderId="80" xfId="0" applyFill="1" applyBorder="1" applyAlignment="1">
      <alignment horizontal="center" vertical="center"/>
    </xf>
    <xf numFmtId="49" fontId="0" fillId="0" borderId="80" xfId="0" applyNumberFormat="1" applyFill="1" applyBorder="1" applyAlignment="1">
      <alignment horizontal="center" vertical="center"/>
    </xf>
    <xf numFmtId="0" fontId="0" fillId="0" borderId="80" xfId="0" applyBorder="1" applyAlignment="1">
      <alignment horizontal="center" vertical="center"/>
    </xf>
    <xf numFmtId="0" fontId="0" fillId="7" borderId="55" xfId="0" applyFill="1" applyBorder="1" applyAlignment="1">
      <alignment horizontal="center" vertical="center" wrapText="1"/>
    </xf>
    <xf numFmtId="0" fontId="0" fillId="0" borderId="13" xfId="0" applyBorder="1" applyAlignment="1">
      <alignment horizontal="center" vertical="center" wrapText="1"/>
    </xf>
    <xf numFmtId="0" fontId="0" fillId="0" borderId="13" xfId="0" applyFont="1" applyBorder="1" applyAlignment="1">
      <alignment horizontal="center" vertical="center" wrapText="1"/>
    </xf>
    <xf numFmtId="0" fontId="0" fillId="0" borderId="0" xfId="0" applyAlignment="1">
      <alignment horizontal="center" vertical="center" wrapText="1"/>
    </xf>
    <xf numFmtId="0" fontId="0" fillId="8" borderId="55" xfId="0" applyFill="1" applyBorder="1" applyAlignment="1">
      <alignment horizontal="center" vertical="center"/>
    </xf>
    <xf numFmtId="49" fontId="0" fillId="0" borderId="55" xfId="0" applyNumberFormat="1" applyFill="1" applyBorder="1" applyAlignment="1">
      <alignment horizontal="center" vertical="center"/>
    </xf>
    <xf numFmtId="49" fontId="0" fillId="0" borderId="55" xfId="0" applyNumberFormat="1" applyBorder="1">
      <alignment vertical="center"/>
    </xf>
    <xf numFmtId="49" fontId="0" fillId="0" borderId="55" xfId="0" quotePrefix="1" applyNumberFormat="1" applyBorder="1">
      <alignment vertical="center"/>
    </xf>
    <xf numFmtId="0" fontId="0" fillId="7" borderId="14" xfId="0" applyFill="1" applyBorder="1" applyAlignment="1">
      <alignment horizontal="center" vertical="center"/>
    </xf>
    <xf numFmtId="0" fontId="0" fillId="14" borderId="55" xfId="0" applyFill="1" applyBorder="1" applyAlignment="1">
      <alignment horizontal="center" vertical="center" wrapText="1"/>
    </xf>
    <xf numFmtId="0" fontId="0" fillId="0" borderId="0" xfId="0" applyFill="1" applyBorder="1" applyAlignment="1">
      <alignment horizontal="center" vertical="center"/>
    </xf>
    <xf numFmtId="0" fontId="13" fillId="0" borderId="0" xfId="0" applyFont="1" applyFill="1" applyBorder="1" applyAlignment="1">
      <alignment horizontal="center" vertical="center"/>
    </xf>
    <xf numFmtId="0" fontId="0" fillId="2" borderId="55" xfId="0" applyFill="1" applyBorder="1" applyAlignment="1">
      <alignment horizontal="center" vertical="center"/>
    </xf>
    <xf numFmtId="0" fontId="0" fillId="0" borderId="0" xfId="0" applyFill="1" applyBorder="1" applyAlignment="1">
      <alignment horizontal="center" vertical="center" wrapText="1"/>
    </xf>
    <xf numFmtId="0" fontId="1" fillId="0" borderId="55" xfId="0" applyFont="1" applyFill="1" applyBorder="1" applyAlignment="1">
      <alignment horizontal="center" vertical="center"/>
    </xf>
    <xf numFmtId="0" fontId="0" fillId="0" borderId="55" xfId="0" applyFont="1" applyFill="1" applyBorder="1" applyAlignment="1">
      <alignment horizontal="center" vertical="center"/>
    </xf>
    <xf numFmtId="0" fontId="0" fillId="15" borderId="55" xfId="0" applyFill="1" applyBorder="1" applyAlignment="1">
      <alignment horizontal="center" vertical="center"/>
    </xf>
    <xf numFmtId="0" fontId="23" fillId="0" borderId="0" xfId="0" applyFont="1" applyAlignment="1">
      <alignment vertical="center"/>
    </xf>
    <xf numFmtId="0" fontId="24" fillId="0" borderId="0" xfId="0" applyFont="1">
      <alignment vertical="center"/>
    </xf>
    <xf numFmtId="0" fontId="8" fillId="0" borderId="16" xfId="0" applyFont="1" applyFill="1" applyBorder="1" applyAlignment="1">
      <alignment horizontal="left" vertical="center"/>
    </xf>
    <xf numFmtId="0" fontId="8" fillId="0" borderId="17" xfId="0" applyFont="1" applyFill="1" applyBorder="1" applyAlignment="1">
      <alignment horizontal="left" vertical="center"/>
    </xf>
    <xf numFmtId="0" fontId="8" fillId="0" borderId="17" xfId="0" applyFont="1" applyFill="1" applyBorder="1" applyAlignment="1">
      <alignment horizontal="left" vertical="center" shrinkToFit="1"/>
    </xf>
    <xf numFmtId="0" fontId="8" fillId="0" borderId="81" xfId="0" applyFont="1" applyFill="1" applyBorder="1" applyAlignment="1">
      <alignment horizontal="left" vertical="center"/>
    </xf>
    <xf numFmtId="0" fontId="2" fillId="0" borderId="84" xfId="1" applyFont="1" applyFill="1" applyBorder="1" applyAlignment="1">
      <alignment horizontal="left" vertical="center"/>
    </xf>
    <xf numFmtId="0" fontId="2" fillId="0" borderId="85" xfId="1" applyFont="1" applyFill="1" applyBorder="1" applyAlignment="1">
      <alignment horizontal="left" vertical="center"/>
    </xf>
    <xf numFmtId="0" fontId="2" fillId="0" borderId="86" xfId="1" applyFont="1" applyFill="1" applyBorder="1" applyAlignment="1">
      <alignment horizontal="left" vertical="center"/>
    </xf>
    <xf numFmtId="0" fontId="2" fillId="0" borderId="87" xfId="1" applyFont="1" applyFill="1" applyBorder="1" applyAlignment="1">
      <alignment horizontal="left" vertical="center"/>
    </xf>
    <xf numFmtId="49" fontId="9" fillId="18" borderId="11" xfId="0" applyNumberFormat="1" applyFont="1" applyFill="1" applyBorder="1" applyAlignment="1">
      <alignment horizontal="left" vertical="center"/>
    </xf>
    <xf numFmtId="49" fontId="9" fillId="18" borderId="12" xfId="0" applyNumberFormat="1" applyFont="1" applyFill="1" applyBorder="1" applyAlignment="1">
      <alignment horizontal="left" vertical="center"/>
    </xf>
    <xf numFmtId="49" fontId="9" fillId="18" borderId="15" xfId="0" applyNumberFormat="1" applyFont="1" applyFill="1" applyBorder="1" applyAlignment="1">
      <alignment horizontal="left" vertical="center"/>
    </xf>
    <xf numFmtId="49" fontId="9" fillId="18" borderId="25" xfId="0" applyNumberFormat="1" applyFont="1" applyFill="1" applyBorder="1" applyAlignment="1">
      <alignment horizontal="left" vertical="center"/>
    </xf>
    <xf numFmtId="49" fontId="5" fillId="11" borderId="0" xfId="0" applyNumberFormat="1" applyFont="1" applyFill="1" applyBorder="1" applyAlignment="1">
      <alignment horizontal="left" vertical="center"/>
    </xf>
    <xf numFmtId="49" fontId="5" fillId="11" borderId="0" xfId="0" applyNumberFormat="1" applyFont="1" applyFill="1" applyBorder="1" applyAlignment="1">
      <alignment vertical="center"/>
    </xf>
    <xf numFmtId="49" fontId="5" fillId="11" borderId="36" xfId="0" applyNumberFormat="1" applyFont="1" applyFill="1" applyBorder="1" applyAlignment="1">
      <alignment horizontal="left" vertical="center"/>
    </xf>
    <xf numFmtId="49" fontId="5" fillId="11" borderId="31" xfId="0" applyNumberFormat="1" applyFont="1" applyFill="1" applyBorder="1" applyAlignment="1">
      <alignment horizontal="left" vertical="center"/>
    </xf>
    <xf numFmtId="49" fontId="5" fillId="11" borderId="29" xfId="0" applyNumberFormat="1" applyFont="1" applyFill="1" applyBorder="1" applyAlignment="1">
      <alignment vertical="center"/>
    </xf>
    <xf numFmtId="49" fontId="5" fillId="11" borderId="29" xfId="0" applyNumberFormat="1" applyFont="1" applyFill="1" applyBorder="1" applyAlignment="1">
      <alignment horizontal="left" vertical="center"/>
    </xf>
    <xf numFmtId="49" fontId="5" fillId="11" borderId="32" xfId="0" applyNumberFormat="1" applyFont="1" applyFill="1" applyBorder="1" applyAlignment="1">
      <alignment horizontal="left" vertical="center"/>
    </xf>
    <xf numFmtId="49" fontId="5" fillId="11" borderId="35" xfId="0" applyNumberFormat="1" applyFont="1" applyFill="1" applyBorder="1" applyAlignment="1">
      <alignment horizontal="left" vertical="center"/>
    </xf>
    <xf numFmtId="49" fontId="5" fillId="11" borderId="27" xfId="0" applyNumberFormat="1" applyFont="1" applyFill="1" applyBorder="1" applyAlignment="1">
      <alignment horizontal="left" vertical="center"/>
    </xf>
    <xf numFmtId="49" fontId="5" fillId="11" borderId="25" xfId="0" applyNumberFormat="1" applyFont="1" applyFill="1" applyBorder="1" applyAlignment="1">
      <alignment vertical="center"/>
    </xf>
    <xf numFmtId="49" fontId="5" fillId="11" borderId="25" xfId="0" applyNumberFormat="1" applyFont="1" applyFill="1" applyBorder="1" applyAlignment="1">
      <alignment horizontal="left" vertical="center"/>
    </xf>
    <xf numFmtId="49" fontId="5" fillId="11" borderId="37" xfId="0" applyNumberFormat="1" applyFont="1" applyFill="1" applyBorder="1" applyAlignment="1">
      <alignment horizontal="left" vertical="center"/>
    </xf>
    <xf numFmtId="0" fontId="5" fillId="11" borderId="51" xfId="0"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 borderId="33" xfId="0" applyNumberFormat="1" applyFont="1" applyFill="1" applyBorder="1" applyAlignment="1">
      <alignment vertical="center"/>
    </xf>
    <xf numFmtId="0" fontId="5" fillId="2" borderId="0" xfId="0" applyFont="1" applyFill="1" applyBorder="1" applyAlignment="1">
      <alignment vertical="center"/>
    </xf>
    <xf numFmtId="49" fontId="9" fillId="2" borderId="24" xfId="0" applyNumberFormat="1" applyFont="1" applyFill="1" applyBorder="1" applyAlignment="1">
      <alignment vertical="center"/>
    </xf>
    <xf numFmtId="49" fontId="5" fillId="2" borderId="25" xfId="0" applyNumberFormat="1" applyFont="1" applyFill="1" applyBorder="1" applyAlignment="1">
      <alignment horizontal="left" vertical="center"/>
    </xf>
    <xf numFmtId="49" fontId="5" fillId="2" borderId="25" xfId="0" applyNumberFormat="1" applyFont="1" applyFill="1" applyBorder="1" applyAlignment="1">
      <alignment vertical="center"/>
    </xf>
    <xf numFmtId="49" fontId="15" fillId="0" borderId="55" xfId="2" quotePrefix="1" applyNumberFormat="1" applyBorder="1">
      <alignment vertical="center"/>
    </xf>
    <xf numFmtId="0" fontId="27" fillId="0" borderId="0" xfId="1" applyFont="1" applyFill="1" applyBorder="1" applyAlignment="1">
      <alignment horizontal="left" vertical="center"/>
    </xf>
    <xf numFmtId="0" fontId="5" fillId="11" borderId="46" xfId="0" applyFont="1" applyFill="1" applyBorder="1" applyAlignment="1">
      <alignment vertical="center"/>
    </xf>
    <xf numFmtId="0" fontId="5" fillId="11" borderId="44" xfId="0" applyFont="1" applyFill="1" applyBorder="1" applyAlignment="1">
      <alignment vertical="center"/>
    </xf>
    <xf numFmtId="0" fontId="5" fillId="11" borderId="47" xfId="0" applyFont="1" applyFill="1" applyBorder="1" applyAlignment="1">
      <alignment vertical="center"/>
    </xf>
    <xf numFmtId="49" fontId="5" fillId="11" borderId="41" xfId="0" applyNumberFormat="1" applyFont="1" applyFill="1" applyBorder="1" applyAlignment="1">
      <alignment vertical="center"/>
    </xf>
    <xf numFmtId="49" fontId="5" fillId="11" borderId="42" xfId="0" applyNumberFormat="1" applyFont="1" applyFill="1" applyBorder="1" applyAlignment="1">
      <alignment vertical="center"/>
    </xf>
    <xf numFmtId="49" fontId="5" fillId="11" borderId="53" xfId="0" applyNumberFormat="1" applyFont="1" applyFill="1" applyBorder="1" applyAlignment="1">
      <alignment vertical="center"/>
    </xf>
    <xf numFmtId="49" fontId="5" fillId="11" borderId="51" xfId="0" applyNumberFormat="1" applyFont="1" applyFill="1" applyBorder="1" applyAlignment="1">
      <alignment vertical="center"/>
    </xf>
    <xf numFmtId="49" fontId="5" fillId="11" borderId="54" xfId="0" applyNumberFormat="1" applyFont="1" applyFill="1" applyBorder="1" applyAlignment="1">
      <alignment vertical="center"/>
    </xf>
    <xf numFmtId="0" fontId="8" fillId="19" borderId="0" xfId="0" applyFont="1" applyFill="1" applyBorder="1" applyAlignment="1">
      <alignment horizontal="centerContinuous" vertical="center"/>
    </xf>
    <xf numFmtId="0" fontId="8" fillId="0" borderId="0" xfId="0" applyFont="1" applyBorder="1" applyAlignment="1">
      <alignment horizontal="left" vertical="center" wrapText="1"/>
    </xf>
    <xf numFmtId="0" fontId="8" fillId="0" borderId="0" xfId="0" applyFont="1" applyFill="1" applyBorder="1" applyAlignment="1">
      <alignment vertical="center"/>
    </xf>
    <xf numFmtId="49" fontId="5" fillId="0" borderId="106" xfId="0" applyNumberFormat="1" applyFont="1" applyFill="1" applyBorder="1" applyAlignment="1">
      <alignment horizontal="left" vertical="center"/>
    </xf>
    <xf numFmtId="49" fontId="5" fillId="0" borderId="107" xfId="0" applyNumberFormat="1" applyFont="1" applyFill="1" applyBorder="1" applyAlignment="1">
      <alignment horizontal="left" vertical="center"/>
    </xf>
    <xf numFmtId="49" fontId="5" fillId="0" borderId="108" xfId="0" applyNumberFormat="1" applyFont="1" applyFill="1" applyBorder="1" applyAlignment="1">
      <alignment horizontal="left" vertical="center"/>
    </xf>
    <xf numFmtId="49" fontId="5" fillId="0" borderId="109" xfId="0" applyNumberFormat="1" applyFont="1" applyFill="1" applyBorder="1" applyAlignment="1">
      <alignment horizontal="left" vertical="center"/>
    </xf>
    <xf numFmtId="49" fontId="5" fillId="0" borderId="110" xfId="0" applyNumberFormat="1" applyFont="1" applyFill="1" applyBorder="1" applyAlignment="1">
      <alignment horizontal="left" vertical="center"/>
    </xf>
    <xf numFmtId="0" fontId="28" fillId="0" borderId="0" xfId="1" applyFont="1" applyFill="1" applyBorder="1" applyAlignment="1">
      <alignment horizontal="left" vertical="center"/>
    </xf>
    <xf numFmtId="0" fontId="21" fillId="0" borderId="0" xfId="0" applyFont="1" applyAlignment="1">
      <alignment vertical="center"/>
    </xf>
    <xf numFmtId="0" fontId="8" fillId="0" borderId="0" xfId="0" applyFont="1" applyBorder="1" applyAlignment="1">
      <alignment vertical="top"/>
    </xf>
    <xf numFmtId="49" fontId="5" fillId="11" borderId="37" xfId="0" applyNumberFormat="1" applyFont="1" applyFill="1" applyBorder="1" applyAlignment="1">
      <alignment vertical="center"/>
    </xf>
    <xf numFmtId="49" fontId="5" fillId="0" borderId="33" xfId="0" applyNumberFormat="1" applyFont="1" applyFill="1" applyBorder="1" applyAlignment="1">
      <alignment vertical="center"/>
    </xf>
    <xf numFmtId="49" fontId="19" fillId="12" borderId="29" xfId="0" applyNumberFormat="1" applyFont="1" applyFill="1" applyBorder="1" applyAlignment="1">
      <alignment horizontal="left" vertical="center"/>
    </xf>
    <xf numFmtId="49" fontId="19" fillId="12" borderId="32" xfId="0" applyNumberFormat="1" applyFont="1" applyFill="1" applyBorder="1" applyAlignment="1">
      <alignment horizontal="left" vertical="center"/>
    </xf>
    <xf numFmtId="49" fontId="9" fillId="18" borderId="37" xfId="0" applyNumberFormat="1" applyFont="1" applyFill="1" applyBorder="1" applyAlignment="1">
      <alignment horizontal="left" vertical="center"/>
    </xf>
    <xf numFmtId="49" fontId="9" fillId="10" borderId="37" xfId="0" applyNumberFormat="1" applyFont="1" applyFill="1" applyBorder="1" applyAlignment="1">
      <alignment horizontal="left" vertical="center"/>
    </xf>
    <xf numFmtId="0" fontId="0" fillId="19" borderId="12" xfId="0" applyFill="1" applyBorder="1" applyAlignment="1">
      <alignment vertical="center"/>
    </xf>
    <xf numFmtId="0" fontId="13" fillId="23" borderId="14" xfId="0" applyFont="1" applyFill="1" applyBorder="1" applyAlignment="1">
      <alignment horizontal="center" vertical="center"/>
    </xf>
    <xf numFmtId="0" fontId="36" fillId="10" borderId="14" xfId="0" applyFont="1" applyFill="1" applyBorder="1" applyAlignment="1">
      <alignment vertical="center"/>
    </xf>
    <xf numFmtId="0" fontId="0" fillId="19" borderId="55" xfId="0" applyFill="1" applyBorder="1" applyAlignment="1">
      <alignment vertical="center"/>
    </xf>
    <xf numFmtId="0" fontId="0" fillId="19" borderId="55" xfId="0" applyFill="1" applyBorder="1" applyAlignment="1">
      <alignment horizontal="center" vertical="center"/>
    </xf>
    <xf numFmtId="0" fontId="0" fillId="19" borderId="55" xfId="0" applyFill="1" applyBorder="1" applyAlignment="1">
      <alignment horizontal="center" vertical="center" wrapText="1"/>
    </xf>
    <xf numFmtId="0" fontId="0" fillId="23" borderId="14" xfId="0" applyFill="1" applyBorder="1" applyAlignment="1">
      <alignment vertical="center"/>
    </xf>
    <xf numFmtId="0" fontId="0" fillId="23" borderId="12" xfId="0" applyFill="1" applyBorder="1" applyAlignment="1">
      <alignment vertical="center"/>
    </xf>
    <xf numFmtId="0" fontId="16" fillId="0" borderId="55" xfId="0" applyFont="1" applyFill="1" applyBorder="1" applyAlignment="1">
      <alignment horizontal="center" vertical="center"/>
    </xf>
    <xf numFmtId="0" fontId="0" fillId="10" borderId="55" xfId="0" applyFill="1" applyBorder="1" applyAlignment="1">
      <alignment horizontal="center" vertical="center" wrapText="1"/>
    </xf>
    <xf numFmtId="0" fontId="36" fillId="4" borderId="13" xfId="0" applyFont="1" applyFill="1" applyBorder="1" applyAlignment="1">
      <alignment vertical="center"/>
    </xf>
    <xf numFmtId="0" fontId="36" fillId="10" borderId="55" xfId="0" applyFont="1" applyFill="1" applyBorder="1" applyAlignment="1">
      <alignment horizontal="center" vertical="center"/>
    </xf>
    <xf numFmtId="0" fontId="36" fillId="10" borderId="58" xfId="0" applyFont="1" applyFill="1" applyBorder="1" applyAlignment="1">
      <alignment horizontal="center" vertical="center" wrapText="1"/>
    </xf>
    <xf numFmtId="0" fontId="36" fillId="10" borderId="55" xfId="0" applyFont="1" applyFill="1" applyBorder="1" applyAlignment="1">
      <alignment horizontal="center" vertical="center" wrapText="1"/>
    </xf>
    <xf numFmtId="0" fontId="2" fillId="11" borderId="0" xfId="1" applyFont="1" applyFill="1" applyBorder="1" applyAlignment="1">
      <alignment horizontal="left" vertical="center"/>
    </xf>
    <xf numFmtId="0" fontId="2" fillId="11" borderId="14" xfId="1" applyFont="1" applyFill="1" applyBorder="1" applyAlignment="1">
      <alignment horizontal="left" vertical="center"/>
    </xf>
    <xf numFmtId="0" fontId="2" fillId="11" borderId="12" xfId="1" applyFont="1" applyFill="1" applyBorder="1" applyAlignment="1">
      <alignment horizontal="left" vertical="center"/>
    </xf>
    <xf numFmtId="0" fontId="2" fillId="11" borderId="13" xfId="1" applyFont="1" applyFill="1" applyBorder="1" applyAlignment="1">
      <alignment horizontal="left" vertical="center"/>
    </xf>
    <xf numFmtId="0" fontId="37" fillId="11" borderId="0" xfId="1" applyFont="1" applyFill="1" applyBorder="1" applyAlignment="1">
      <alignment horizontal="left" vertical="center"/>
    </xf>
    <xf numFmtId="0" fontId="38" fillId="0" borderId="0" xfId="1" applyFont="1" applyFill="1" applyBorder="1" applyAlignment="1">
      <alignment horizontal="left" vertical="center"/>
    </xf>
    <xf numFmtId="0" fontId="8" fillId="0" borderId="0" xfId="0" applyFont="1" applyBorder="1" applyAlignment="1">
      <alignment vertical="top"/>
    </xf>
    <xf numFmtId="0" fontId="43" fillId="24" borderId="55" xfId="0" applyFont="1" applyFill="1" applyBorder="1" applyAlignment="1">
      <alignment horizontal="center" vertical="center"/>
    </xf>
    <xf numFmtId="0" fontId="15" fillId="0" borderId="55" xfId="2" applyBorder="1">
      <alignment vertical="center"/>
    </xf>
    <xf numFmtId="0" fontId="15" fillId="0" borderId="0" xfId="2">
      <alignment vertical="center"/>
    </xf>
    <xf numFmtId="49" fontId="19" fillId="25" borderId="12" xfId="0" applyNumberFormat="1" applyFont="1" applyFill="1" applyBorder="1" applyAlignment="1">
      <alignment horizontal="left" vertical="center"/>
    </xf>
    <xf numFmtId="49" fontId="19" fillId="25" borderId="29" xfId="0" applyNumberFormat="1" applyFont="1" applyFill="1" applyBorder="1" applyAlignment="1">
      <alignment horizontal="left" vertical="center"/>
    </xf>
    <xf numFmtId="49" fontId="19" fillId="25" borderId="32" xfId="0" applyNumberFormat="1" applyFont="1" applyFill="1" applyBorder="1" applyAlignment="1">
      <alignment horizontal="left" vertical="center"/>
    </xf>
    <xf numFmtId="49" fontId="9" fillId="25" borderId="11" xfId="0" applyNumberFormat="1" applyFont="1" applyFill="1" applyBorder="1" applyAlignment="1">
      <alignment horizontal="left" vertical="center"/>
    </xf>
    <xf numFmtId="49" fontId="9" fillId="26" borderId="11" xfId="0" applyNumberFormat="1" applyFont="1" applyFill="1" applyBorder="1" applyAlignment="1">
      <alignment vertical="center"/>
    </xf>
    <xf numFmtId="49" fontId="9" fillId="26" borderId="25" xfId="0" applyNumberFormat="1" applyFont="1" applyFill="1" applyBorder="1" applyAlignment="1">
      <alignment horizontal="left" vertical="center"/>
    </xf>
    <xf numFmtId="49" fontId="9" fillId="26" borderId="37" xfId="0" applyNumberFormat="1" applyFont="1" applyFill="1" applyBorder="1" applyAlignment="1">
      <alignment horizontal="left" vertical="center"/>
    </xf>
    <xf numFmtId="49" fontId="9" fillId="26" borderId="31" xfId="0" applyNumberFormat="1" applyFont="1" applyFill="1" applyBorder="1" applyAlignment="1">
      <alignment horizontal="left" vertical="center"/>
    </xf>
    <xf numFmtId="49" fontId="9" fillId="26" borderId="15" xfId="0" applyNumberFormat="1" applyFont="1" applyFill="1" applyBorder="1" applyAlignment="1">
      <alignment horizontal="left" vertical="center"/>
    </xf>
    <xf numFmtId="0" fontId="21" fillId="0" borderId="0" xfId="0" applyFont="1">
      <alignment vertical="center"/>
    </xf>
    <xf numFmtId="0" fontId="44" fillId="24" borderId="55" xfId="2" applyFont="1" applyFill="1" applyBorder="1" applyAlignment="1">
      <alignment horizontal="center" vertical="center"/>
    </xf>
    <xf numFmtId="0" fontId="7" fillId="0" borderId="0" xfId="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45" fillId="0" borderId="0" xfId="0" applyFont="1" applyAlignment="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46" fillId="0" borderId="55" xfId="0" applyFont="1" applyBorder="1">
      <alignment vertical="center"/>
    </xf>
    <xf numFmtId="49" fontId="9" fillId="27" borderId="15" xfId="0" applyNumberFormat="1" applyFont="1" applyFill="1" applyBorder="1" applyAlignment="1">
      <alignment horizontal="left" vertical="center"/>
    </xf>
    <xf numFmtId="0" fontId="2" fillId="2" borderId="44" xfId="1" applyFont="1" applyFill="1" applyBorder="1" applyAlignment="1">
      <alignment vertical="center"/>
    </xf>
    <xf numFmtId="49" fontId="5" fillId="2" borderId="44" xfId="0" applyNumberFormat="1" applyFont="1" applyFill="1" applyBorder="1" applyAlignment="1">
      <alignment horizontal="left" vertical="center"/>
    </xf>
    <xf numFmtId="49" fontId="5" fillId="2" borderId="47" xfId="0" applyNumberFormat="1" applyFont="1" applyFill="1" applyBorder="1" applyAlignment="1">
      <alignment horizontal="left" vertical="center"/>
    </xf>
    <xf numFmtId="49" fontId="5" fillId="2" borderId="39" xfId="0" applyNumberFormat="1" applyFont="1" applyFill="1" applyBorder="1" applyAlignment="1">
      <alignment horizontal="left" vertical="center"/>
    </xf>
    <xf numFmtId="49" fontId="5" fillId="2" borderId="42" xfId="0" applyNumberFormat="1" applyFont="1" applyFill="1" applyBorder="1" applyAlignment="1">
      <alignment horizontal="left" vertical="center"/>
    </xf>
    <xf numFmtId="0" fontId="2" fillId="2" borderId="46" xfId="1" applyFont="1" applyFill="1" applyBorder="1" applyAlignment="1">
      <alignment vertical="center"/>
    </xf>
    <xf numFmtId="49" fontId="5" fillId="0" borderId="123" xfId="0" applyNumberFormat="1" applyFont="1" applyFill="1" applyBorder="1" applyAlignment="1">
      <alignment vertical="center"/>
    </xf>
    <xf numFmtId="49" fontId="5" fillId="2" borderId="124" xfId="0" applyNumberFormat="1" applyFont="1" applyFill="1" applyBorder="1" applyAlignment="1">
      <alignment vertical="center"/>
    </xf>
    <xf numFmtId="49" fontId="5" fillId="2" borderId="125" xfId="0" applyNumberFormat="1" applyFont="1" applyFill="1" applyBorder="1" applyAlignment="1">
      <alignment vertical="center"/>
    </xf>
    <xf numFmtId="0" fontId="5" fillId="2" borderId="125" xfId="0" applyNumberFormat="1" applyFont="1" applyFill="1" applyBorder="1" applyAlignment="1">
      <alignment vertical="center"/>
    </xf>
    <xf numFmtId="49" fontId="5" fillId="2" borderId="125" xfId="0" applyNumberFormat="1" applyFont="1" applyFill="1" applyBorder="1" applyAlignment="1">
      <alignment horizontal="left" vertical="center"/>
    </xf>
    <xf numFmtId="49" fontId="5" fillId="2" borderId="127" xfId="0" applyNumberFormat="1" applyFont="1" applyFill="1" applyBorder="1" applyAlignment="1">
      <alignment horizontal="left" vertical="center"/>
    </xf>
    <xf numFmtId="0" fontId="5" fillId="11" borderId="125" xfId="0" applyFont="1" applyFill="1" applyBorder="1" applyAlignment="1">
      <alignment horizontal="left" vertical="center"/>
    </xf>
    <xf numFmtId="49" fontId="5" fillId="11" borderId="125" xfId="0" applyNumberFormat="1" applyFont="1" applyFill="1" applyBorder="1" applyAlignment="1">
      <alignment vertical="center"/>
    </xf>
    <xf numFmtId="49" fontId="5" fillId="11" borderId="127" xfId="0" applyNumberFormat="1" applyFont="1" applyFill="1" applyBorder="1" applyAlignment="1">
      <alignment horizontal="left" vertical="center"/>
    </xf>
    <xf numFmtId="49" fontId="9" fillId="10" borderId="24" xfId="0" applyNumberFormat="1" applyFont="1" applyFill="1" applyBorder="1" applyAlignment="1">
      <alignment horizontal="left" vertical="center"/>
    </xf>
    <xf numFmtId="0" fontId="0" fillId="0" borderId="14" xfId="0" applyFill="1" applyBorder="1" applyAlignment="1">
      <alignment horizontal="center"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8" fillId="0" borderId="0" xfId="0" applyFont="1" applyBorder="1" applyAlignment="1">
      <alignment vertical="top"/>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49" fontId="9" fillId="27" borderId="12" xfId="0" applyNumberFormat="1" applyFont="1" applyFill="1" applyBorder="1" applyAlignment="1">
      <alignment horizontal="lef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2" borderId="61" xfId="1" applyFont="1" applyFill="1" applyBorder="1" applyAlignment="1">
      <alignment vertical="center"/>
    </xf>
    <xf numFmtId="0" fontId="2" fillId="2" borderId="62" xfId="1" applyFont="1" applyFill="1" applyBorder="1" applyAlignment="1">
      <alignment vertical="center"/>
    </xf>
    <xf numFmtId="0" fontId="2" fillId="2" borderId="65" xfId="1" applyFont="1" applyFill="1" applyBorder="1" applyAlignment="1">
      <alignment vertical="center"/>
    </xf>
    <xf numFmtId="49" fontId="5" fillId="2" borderId="67" xfId="0" applyNumberFormat="1" applyFont="1" applyFill="1" applyBorder="1" applyAlignment="1">
      <alignment horizontal="left" vertical="center"/>
    </xf>
    <xf numFmtId="49" fontId="5" fillId="2" borderId="69" xfId="0" applyNumberFormat="1" applyFont="1" applyFill="1" applyBorder="1" applyAlignment="1">
      <alignment horizontal="left" vertical="center"/>
    </xf>
    <xf numFmtId="49" fontId="5" fillId="2" borderId="74" xfId="0" applyNumberFormat="1" applyFont="1" applyFill="1" applyBorder="1" applyAlignment="1">
      <alignment horizontal="left" vertical="center"/>
    </xf>
    <xf numFmtId="49" fontId="5" fillId="2" borderId="62" xfId="0" applyNumberFormat="1" applyFont="1" applyFill="1" applyBorder="1" applyAlignment="1">
      <alignment horizontal="left" vertical="center"/>
    </xf>
    <xf numFmtId="49" fontId="5" fillId="2" borderId="128" xfId="0" applyNumberFormat="1" applyFont="1" applyFill="1" applyBorder="1" applyAlignment="1">
      <alignment horizontal="left" vertical="center"/>
    </xf>
    <xf numFmtId="49" fontId="5" fillId="2" borderId="129" xfId="0" applyNumberFormat="1" applyFont="1" applyFill="1" applyBorder="1" applyAlignment="1">
      <alignment horizontal="left" vertical="center"/>
    </xf>
    <xf numFmtId="0" fontId="0" fillId="15" borderId="55" xfId="0" applyFill="1" applyBorder="1">
      <alignment vertical="center"/>
    </xf>
    <xf numFmtId="0" fontId="0" fillId="15" borderId="13" xfId="0" applyFill="1" applyBorder="1" applyAlignment="1">
      <alignment horizontal="center" vertical="center"/>
    </xf>
    <xf numFmtId="0" fontId="0" fillId="15" borderId="14" xfId="0" applyFill="1" applyBorder="1" applyAlignment="1">
      <alignment horizontal="center" vertical="center"/>
    </xf>
    <xf numFmtId="49" fontId="9" fillId="28" borderId="11" xfId="0" applyNumberFormat="1" applyFont="1" applyFill="1" applyBorder="1" applyAlignment="1">
      <alignment horizontal="left" vertical="center"/>
    </xf>
    <xf numFmtId="49" fontId="9" fillId="28" borderId="12" xfId="0" applyNumberFormat="1" applyFont="1" applyFill="1" applyBorder="1" applyAlignment="1">
      <alignment horizontal="left" vertical="center"/>
    </xf>
    <xf numFmtId="49" fontId="9" fillId="28" borderId="15" xfId="0" applyNumberFormat="1" applyFont="1" applyFill="1" applyBorder="1" applyAlignment="1">
      <alignment horizontal="left" vertical="center"/>
    </xf>
    <xf numFmtId="49" fontId="9" fillId="29" borderId="15" xfId="0" applyNumberFormat="1" applyFont="1" applyFill="1" applyBorder="1" applyAlignment="1">
      <alignment horizontal="left" vertical="center"/>
    </xf>
    <xf numFmtId="49" fontId="9" fillId="29" borderId="25" xfId="0" applyNumberFormat="1" applyFont="1" applyFill="1" applyBorder="1" applyAlignment="1">
      <alignment horizontal="left" vertical="center"/>
    </xf>
    <xf numFmtId="49" fontId="9" fillId="29" borderId="37" xfId="0" applyNumberFormat="1" applyFont="1" applyFill="1" applyBorder="1" applyAlignment="1">
      <alignment horizontal="left" vertical="center"/>
    </xf>
    <xf numFmtId="49" fontId="9" fillId="28" borderId="13" xfId="0" applyNumberFormat="1" applyFont="1" applyFill="1" applyBorder="1" applyAlignment="1">
      <alignment horizontal="left" vertical="center"/>
    </xf>
    <xf numFmtId="49" fontId="9" fillId="28" borderId="31" xfId="0" applyNumberFormat="1" applyFont="1" applyFill="1" applyBorder="1" applyAlignment="1">
      <alignment horizontal="left" vertical="center"/>
    </xf>
    <xf numFmtId="49" fontId="9" fillId="28" borderId="29" xfId="0" applyNumberFormat="1" applyFont="1" applyFill="1" applyBorder="1" applyAlignment="1">
      <alignment horizontal="left" vertical="center"/>
    </xf>
    <xf numFmtId="49" fontId="9" fillId="28" borderId="30" xfId="0" applyNumberFormat="1" applyFont="1" applyFill="1" applyBorder="1" applyAlignment="1">
      <alignment horizontal="left" vertical="center"/>
    </xf>
    <xf numFmtId="49" fontId="9" fillId="28" borderId="14" xfId="0" applyNumberFormat="1" applyFont="1" applyFill="1" applyBorder="1" applyAlignment="1">
      <alignment horizontal="left" vertical="center"/>
    </xf>
    <xf numFmtId="0" fontId="36" fillId="0" borderId="55" xfId="0" applyFont="1" applyBorder="1" applyAlignment="1">
      <alignment horizontal="center" vertical="center" wrapText="1"/>
    </xf>
    <xf numFmtId="0" fontId="0" fillId="15" borderId="55" xfId="0" applyFill="1" applyBorder="1" applyAlignment="1">
      <alignment horizontal="center" vertical="center" wrapText="1"/>
    </xf>
    <xf numFmtId="49" fontId="0" fillId="0" borderId="12" xfId="0" applyNumberFormat="1" applyBorder="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49" fontId="9" fillId="29"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47" fillId="0" borderId="0" xfId="0" applyFo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11" borderId="0" xfId="1" applyFont="1" applyFill="1" applyBorder="1" applyAlignment="1">
      <alignment horizontal="lef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0" fillId="0" borderId="14" xfId="0" applyFill="1" applyBorder="1" applyAlignment="1">
      <alignment horizontal="center" vertical="center"/>
    </xf>
    <xf numFmtId="0" fontId="48" fillId="0" borderId="0" xfId="1" applyFont="1" applyFill="1" applyBorder="1" applyAlignment="1">
      <alignment horizontal="left" vertical="center"/>
    </xf>
    <xf numFmtId="0" fontId="15" fillId="0" borderId="55" xfId="2" applyFill="1" applyBorder="1" applyAlignment="1">
      <alignment horizontal="center" vertical="center"/>
    </xf>
    <xf numFmtId="0" fontId="0" fillId="0" borderId="14" xfId="0" applyFill="1" applyBorder="1" applyAlignment="1">
      <alignment horizontal="center" vertical="center"/>
    </xf>
    <xf numFmtId="0" fontId="8" fillId="0" borderId="0" xfId="0" applyFont="1" applyBorder="1" applyAlignment="1">
      <alignment vertical="top"/>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5" fillId="2" borderId="0" xfId="0" applyNumberFormat="1" applyFont="1" applyFill="1" applyBorder="1" applyAlignment="1">
      <alignment vertical="center"/>
    </xf>
    <xf numFmtId="0" fontId="8" fillId="0" borderId="0" xfId="0" applyFont="1" applyBorder="1" applyAlignment="1">
      <alignment vertical="top"/>
    </xf>
    <xf numFmtId="49" fontId="5" fillId="0" borderId="2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49" fontId="5" fillId="11" borderId="125"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18" fillId="0" borderId="55" xfId="0" applyFont="1" applyFill="1" applyBorder="1" applyAlignment="1">
      <alignment horizontal="center" vertical="center"/>
    </xf>
    <xf numFmtId="0" fontId="2" fillId="2" borderId="155" xfId="1" applyFont="1" applyFill="1" applyBorder="1" applyAlignment="1">
      <alignment vertical="center"/>
    </xf>
    <xf numFmtId="0" fontId="2" fillId="2" borderId="156" xfId="1" applyFont="1" applyFill="1" applyBorder="1" applyAlignment="1">
      <alignment vertical="center"/>
    </xf>
    <xf numFmtId="0" fontId="2" fillId="2" borderId="157" xfId="1" applyFont="1" applyFill="1" applyBorder="1" applyAlignment="1">
      <alignment vertical="center"/>
    </xf>
    <xf numFmtId="0" fontId="5" fillId="2" borderId="155" xfId="0" applyNumberFormat="1" applyFont="1" applyFill="1" applyBorder="1" applyAlignment="1">
      <alignment vertical="center"/>
    </xf>
    <xf numFmtId="0" fontId="5" fillId="2" borderId="156" xfId="0" applyNumberFormat="1" applyFont="1" applyFill="1" applyBorder="1" applyAlignment="1">
      <alignment vertical="center"/>
    </xf>
    <xf numFmtId="49" fontId="5" fillId="2" borderId="156" xfId="0" applyNumberFormat="1" applyFont="1" applyFill="1" applyBorder="1" applyAlignment="1">
      <alignment horizontal="left" vertical="center"/>
    </xf>
    <xf numFmtId="49" fontId="5" fillId="2" borderId="158" xfId="0" applyNumberFormat="1" applyFont="1" applyFill="1" applyBorder="1" applyAlignment="1">
      <alignment horizontal="left" vertical="center"/>
    </xf>
    <xf numFmtId="49" fontId="5" fillId="0" borderId="106" xfId="0" applyNumberFormat="1" applyFont="1" applyFill="1" applyBorder="1" applyAlignment="1">
      <alignment horizontal="center" vertical="center"/>
    </xf>
    <xf numFmtId="49" fontId="5" fillId="11" borderId="107" xfId="0" applyNumberFormat="1" applyFont="1" applyFill="1" applyBorder="1" applyAlignment="1">
      <alignment horizontal="left" vertical="center"/>
    </xf>
    <xf numFmtId="49" fontId="5" fillId="11" borderId="110" xfId="0" applyNumberFormat="1" applyFont="1" applyFill="1" applyBorder="1" applyAlignment="1">
      <alignment horizontal="left" vertical="center"/>
    </xf>
    <xf numFmtId="0" fontId="36" fillId="10" borderId="12" xfId="0" applyFont="1" applyFill="1" applyBorder="1" applyAlignment="1">
      <alignment horizontal="center" vertical="center"/>
    </xf>
    <xf numFmtId="0" fontId="36" fillId="10" borderId="13" xfId="0" applyFont="1" applyFill="1" applyBorder="1" applyAlignment="1">
      <alignment horizontal="center" vertical="center"/>
    </xf>
    <xf numFmtId="49" fontId="9" fillId="26" borderId="27" xfId="0" applyNumberFormat="1" applyFont="1" applyFill="1" applyBorder="1" applyAlignment="1">
      <alignment horizontal="center" vertical="center" wrapText="1"/>
    </xf>
    <xf numFmtId="49" fontId="9" fillId="26" borderId="25" xfId="0" applyNumberFormat="1" applyFont="1" applyFill="1" applyBorder="1" applyAlignment="1">
      <alignment horizontal="center" vertical="center" wrapText="1"/>
    </xf>
    <xf numFmtId="49" fontId="9" fillId="26" borderId="96" xfId="0" applyNumberFormat="1" applyFont="1" applyFill="1" applyBorder="1" applyAlignment="1">
      <alignment horizontal="center" vertical="center" wrapText="1"/>
    </xf>
    <xf numFmtId="0" fontId="49" fillId="0" borderId="55" xfId="0" applyFont="1" applyFill="1" applyBorder="1" applyAlignment="1">
      <alignment horizontal="center" vertical="center" wrapText="1"/>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124" xfId="0" applyNumberFormat="1" applyFont="1" applyFill="1" applyBorder="1" applyAlignment="1">
      <alignment vertical="center"/>
    </xf>
    <xf numFmtId="49" fontId="5" fillId="11" borderId="127" xfId="0" applyNumberFormat="1" applyFont="1" applyFill="1" applyBorder="1" applyAlignment="1">
      <alignment vertical="center"/>
    </xf>
    <xf numFmtId="0" fontId="47" fillId="0" borderId="55" xfId="0" applyFont="1" applyFill="1" applyBorder="1" applyAlignment="1">
      <alignment horizontal="center" vertical="center"/>
    </xf>
    <xf numFmtId="0" fontId="50" fillId="0" borderId="55" xfId="0" applyFont="1" applyFill="1" applyBorder="1" applyAlignment="1">
      <alignment horizontal="center" vertical="center"/>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0" fontId="5" fillId="2" borderId="39"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5" fillId="0" borderId="44" xfId="0" applyNumberFormat="1" applyFont="1" applyFill="1" applyBorder="1" applyAlignment="1">
      <alignment vertical="center"/>
    </xf>
    <xf numFmtId="0" fontId="5" fillId="0" borderId="39" xfId="0" applyNumberFormat="1" applyFont="1" applyFill="1" applyBorder="1" applyAlignment="1">
      <alignment vertical="center"/>
    </xf>
    <xf numFmtId="49" fontId="5" fillId="2" borderId="39" xfId="0" applyNumberFormat="1" applyFont="1" applyFill="1" applyBorder="1" applyAlignment="1">
      <alignment vertical="center"/>
    </xf>
    <xf numFmtId="0" fontId="5" fillId="0" borderId="51" xfId="0" applyNumberFormat="1" applyFont="1" applyFill="1" applyBorder="1" applyAlignment="1">
      <alignment vertical="center"/>
    </xf>
    <xf numFmtId="49" fontId="9" fillId="26" borderId="12"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0" xfId="0" applyNumberFormat="1" applyFont="1" applyFill="1" applyBorder="1" applyAlignment="1">
      <alignment horizontal="center" vertical="center" wrapText="1"/>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6" borderId="11" xfId="0" applyNumberFormat="1" applyFont="1" applyFill="1" applyBorder="1" applyAlignment="1">
      <alignment horizontal="left" vertical="center"/>
    </xf>
    <xf numFmtId="49" fontId="9" fillId="26" borderId="13" xfId="0" applyNumberFormat="1" applyFont="1" applyFill="1" applyBorder="1" applyAlignment="1">
      <alignment horizontal="left" vertical="center"/>
    </xf>
    <xf numFmtId="49" fontId="5" fillId="2" borderId="41" xfId="0" applyNumberFormat="1" applyFont="1" applyFill="1" applyBorder="1" applyAlignment="1">
      <alignmen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17" fillId="0" borderId="55" xfId="0" applyFont="1" applyFill="1" applyBorder="1" applyAlignment="1">
      <alignment horizontal="center" vertical="center"/>
    </xf>
    <xf numFmtId="0" fontId="51" fillId="0" borderId="0" xfId="2" applyFont="1" applyFill="1" applyAlignment="1">
      <alignment horizontal="center" vertical="center"/>
    </xf>
    <xf numFmtId="0" fontId="52" fillId="0" borderId="55" xfId="0" applyFont="1" applyFill="1" applyBorder="1" applyAlignment="1">
      <alignment horizontal="center"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16" fillId="0" borderId="55" xfId="0" applyFont="1" applyBorder="1">
      <alignment vertical="center"/>
    </xf>
    <xf numFmtId="0" fontId="0" fillId="0" borderId="55" xfId="0" applyFill="1" applyBorder="1" applyAlignment="1">
      <alignment horizontal="center" vertical="center"/>
    </xf>
    <xf numFmtId="0" fontId="0" fillId="19" borderId="55" xfId="0" applyFill="1" applyBorder="1" applyAlignment="1">
      <alignment horizontal="center" vertical="center"/>
    </xf>
    <xf numFmtId="0" fontId="0" fillId="23" borderId="55" xfId="0" applyFill="1" applyBorder="1" applyAlignment="1">
      <alignment horizontal="center" vertical="center"/>
    </xf>
    <xf numFmtId="0" fontId="0" fillId="23" borderId="13" xfId="0" applyFill="1" applyBorder="1" applyAlignment="1">
      <alignment horizontal="center" vertical="center"/>
    </xf>
    <xf numFmtId="0" fontId="36" fillId="10" borderId="55" xfId="0" applyFont="1" applyFill="1" applyBorder="1" applyAlignment="1">
      <alignment horizontal="center"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5" fillId="0" borderId="35" xfId="0" applyNumberFormat="1" applyFont="1" applyFill="1" applyBorder="1" applyAlignment="1">
      <alignment vertical="center"/>
    </xf>
    <xf numFmtId="0" fontId="2" fillId="11" borderId="0" xfId="1" applyFont="1" applyFill="1" applyBorder="1" applyAlignment="1">
      <alignment horizontal="left" vertical="center"/>
    </xf>
    <xf numFmtId="49" fontId="5" fillId="11" borderId="39"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2" fillId="2" borderId="177" xfId="1" applyFont="1" applyFill="1" applyBorder="1" applyAlignment="1">
      <alignment vertical="center"/>
    </xf>
    <xf numFmtId="0" fontId="2" fillId="2" borderId="178" xfId="1" applyFont="1" applyFill="1" applyBorder="1" applyAlignment="1">
      <alignment vertical="center"/>
    </xf>
    <xf numFmtId="0" fontId="2" fillId="2" borderId="179" xfId="1" applyFont="1" applyFill="1" applyBorder="1" applyAlignment="1">
      <alignment vertical="center"/>
    </xf>
    <xf numFmtId="0" fontId="5" fillId="2" borderId="177" xfId="0" applyNumberFormat="1" applyFont="1" applyFill="1" applyBorder="1" applyAlignment="1">
      <alignment vertical="center"/>
    </xf>
    <xf numFmtId="0" fontId="5" fillId="2" borderId="178" xfId="0" applyNumberFormat="1" applyFont="1" applyFill="1" applyBorder="1" applyAlignment="1">
      <alignment vertical="center"/>
    </xf>
    <xf numFmtId="49" fontId="5" fillId="2" borderId="178" xfId="0" applyNumberFormat="1" applyFont="1" applyFill="1" applyBorder="1" applyAlignment="1">
      <alignment horizontal="left" vertical="center"/>
    </xf>
    <xf numFmtId="49" fontId="5" fillId="2" borderId="180" xfId="0" applyNumberFormat="1" applyFont="1" applyFill="1" applyBorder="1" applyAlignment="1">
      <alignment horizontal="left" vertical="center"/>
    </xf>
    <xf numFmtId="49" fontId="9" fillId="6" borderId="11" xfId="0" applyNumberFormat="1" applyFont="1" applyFill="1" applyBorder="1" applyAlignment="1">
      <alignment horizontal="left" vertical="center"/>
    </xf>
    <xf numFmtId="49" fontId="9" fillId="6" borderId="12" xfId="0" applyNumberFormat="1" applyFont="1" applyFill="1" applyBorder="1" applyAlignment="1">
      <alignment horizontal="left" vertical="center"/>
    </xf>
    <xf numFmtId="49" fontId="9" fillId="6" borderId="29" xfId="0" applyNumberFormat="1" applyFont="1" applyFill="1" applyBorder="1" applyAlignment="1">
      <alignment horizontal="left" vertical="center"/>
    </xf>
    <xf numFmtId="49" fontId="9" fillId="6" borderId="32" xfId="0" applyNumberFormat="1" applyFont="1" applyFill="1" applyBorder="1" applyAlignment="1">
      <alignment horizontal="left" vertical="center"/>
    </xf>
    <xf numFmtId="49" fontId="9" fillId="6" borderId="13" xfId="0" applyNumberFormat="1" applyFont="1" applyFill="1" applyBorder="1" applyAlignment="1">
      <alignment horizontal="left" vertical="center"/>
    </xf>
    <xf numFmtId="49" fontId="9" fillId="2" borderId="14" xfId="0" applyNumberFormat="1" applyFont="1" applyFill="1" applyBorder="1" applyAlignment="1">
      <alignment vertical="center" wrapText="1"/>
    </xf>
    <xf numFmtId="49" fontId="9" fillId="2" borderId="12" xfId="0" applyNumberFormat="1" applyFont="1" applyFill="1" applyBorder="1" applyAlignment="1">
      <alignment vertical="center" wrapText="1"/>
    </xf>
    <xf numFmtId="0" fontId="2" fillId="2" borderId="12" xfId="1" applyFont="1" applyFill="1" applyBorder="1" applyAlignment="1">
      <alignment vertical="center"/>
    </xf>
    <xf numFmtId="0" fontId="2" fillId="2" borderId="15" xfId="1" applyFont="1" applyFill="1" applyBorder="1" applyAlignment="1">
      <alignment vertical="center"/>
    </xf>
    <xf numFmtId="49" fontId="9" fillId="6" borderId="15" xfId="0" applyNumberFormat="1" applyFont="1" applyFill="1" applyBorder="1" applyAlignment="1">
      <alignment horizontal="left" vertical="center"/>
    </xf>
    <xf numFmtId="49" fontId="9" fillId="6" borderId="31" xfId="0" applyNumberFormat="1" applyFont="1" applyFill="1" applyBorder="1" applyAlignment="1">
      <alignment horizontal="left" vertical="center"/>
    </xf>
    <xf numFmtId="49" fontId="9" fillId="6" borderId="30" xfId="0" applyNumberFormat="1" applyFont="1" applyFill="1" applyBorder="1" applyAlignment="1">
      <alignment horizontal="left" vertical="center"/>
    </xf>
    <xf numFmtId="49" fontId="9" fillId="6" borderId="25" xfId="0" applyNumberFormat="1" applyFont="1" applyFill="1" applyBorder="1" applyAlignment="1">
      <alignment horizontal="left" vertical="center"/>
    </xf>
    <xf numFmtId="49" fontId="9" fillId="6" borderId="14" xfId="0" applyNumberFormat="1" applyFont="1" applyFill="1" applyBorder="1" applyAlignment="1">
      <alignment horizontal="left" vertical="center"/>
    </xf>
    <xf numFmtId="0" fontId="0" fillId="0" borderId="0" xfId="2" applyFont="1" applyBorder="1" applyAlignment="1" applyProtection="1">
      <alignment vertical="center"/>
    </xf>
    <xf numFmtId="0" fontId="8" fillId="0" borderId="0" xfId="0" applyFont="1" applyBorder="1" applyAlignment="1">
      <alignment vertical="top"/>
    </xf>
    <xf numFmtId="49" fontId="5" fillId="11" borderId="5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5" fillId="11" borderId="67"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wrapText="1"/>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59" xfId="0" applyNumberFormat="1" applyFont="1" applyFill="1" applyBorder="1" applyAlignment="1">
      <alignment vertical="center"/>
    </xf>
    <xf numFmtId="49" fontId="5" fillId="0" borderId="41" xfId="0" applyNumberFormat="1" applyFont="1" applyFill="1" applyBorder="1" applyAlignment="1">
      <alignment vertical="center"/>
    </xf>
    <xf numFmtId="49" fontId="5" fillId="0" borderId="53"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9" fillId="27"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29" fillId="0" borderId="14" xfId="0" applyFont="1" applyBorder="1" applyAlignment="1">
      <alignment horizontal="center" vertical="center"/>
    </xf>
    <xf numFmtId="0" fontId="29" fillId="0" borderId="13" xfId="0" applyFont="1" applyBorder="1" applyAlignment="1">
      <alignment horizontal="center" vertical="center"/>
    </xf>
    <xf numFmtId="0" fontId="30" fillId="0" borderId="0" xfId="0" applyFont="1" applyAlignment="1">
      <alignment horizontal="center" vertical="center" shrinkToFit="1"/>
    </xf>
    <xf numFmtId="0" fontId="36" fillId="10" borderId="14" xfId="0" applyFont="1" applyFill="1" applyBorder="1" applyAlignment="1">
      <alignment horizontal="center" vertical="center" wrapText="1"/>
    </xf>
    <xf numFmtId="0" fontId="36" fillId="10" borderId="12" xfId="0" applyFont="1" applyFill="1" applyBorder="1" applyAlignment="1">
      <alignment horizontal="center" vertical="center" wrapText="1"/>
    </xf>
    <xf numFmtId="0" fontId="36" fillId="10" borderId="13" xfId="0" applyFont="1" applyFill="1" applyBorder="1" applyAlignment="1">
      <alignment horizontal="center" vertical="center" wrapText="1"/>
    </xf>
    <xf numFmtId="0" fontId="1" fillId="13" borderId="12" xfId="0" applyFont="1" applyFill="1" applyBorder="1" applyAlignment="1">
      <alignment horizontal="center" vertical="center"/>
    </xf>
    <xf numFmtId="0" fontId="0" fillId="0" borderId="14" xfId="0" applyFill="1" applyBorder="1" applyAlignment="1">
      <alignment horizontal="center" vertical="center"/>
    </xf>
    <xf numFmtId="0" fontId="0" fillId="0" borderId="12" xfId="0" applyFill="1" applyBorder="1" applyAlignment="1">
      <alignment horizontal="center" vertical="center"/>
    </xf>
    <xf numFmtId="0" fontId="0" fillId="0" borderId="13" xfId="0" applyFill="1" applyBorder="1" applyAlignment="1">
      <alignment horizontal="center" vertical="center"/>
    </xf>
    <xf numFmtId="0" fontId="2" fillId="0" borderId="88" xfId="1" applyFont="1" applyFill="1" applyBorder="1" applyAlignment="1">
      <alignment vertical="center"/>
    </xf>
    <xf numFmtId="0" fontId="2" fillId="0" borderId="89" xfId="1" applyFont="1" applyFill="1" applyBorder="1" applyAlignment="1">
      <alignment vertical="center"/>
    </xf>
    <xf numFmtId="0" fontId="2" fillId="16" borderId="89" xfId="1" applyFont="1" applyFill="1" applyBorder="1" applyAlignment="1">
      <alignment vertical="center"/>
    </xf>
    <xf numFmtId="0" fontId="2" fillId="16" borderId="90" xfId="1" applyFont="1" applyFill="1" applyBorder="1" applyAlignment="1">
      <alignment vertical="center"/>
    </xf>
    <xf numFmtId="0" fontId="2" fillId="2" borderId="89" xfId="1" applyFont="1" applyFill="1" applyBorder="1" applyAlignment="1">
      <alignment vertical="center"/>
    </xf>
    <xf numFmtId="0" fontId="2" fillId="2" borderId="91" xfId="1" applyFont="1" applyFill="1" applyBorder="1" applyAlignment="1">
      <alignment vertical="center"/>
    </xf>
    <xf numFmtId="0" fontId="2" fillId="2" borderId="90" xfId="1" applyFont="1" applyFill="1" applyBorder="1" applyAlignment="1">
      <alignment vertical="center"/>
    </xf>
    <xf numFmtId="0" fontId="2" fillId="2" borderId="133" xfId="1" applyFont="1" applyFill="1" applyBorder="1" applyAlignment="1">
      <alignment vertical="center"/>
    </xf>
    <xf numFmtId="0" fontId="2" fillId="2" borderId="145" xfId="1" applyFont="1" applyFill="1" applyBorder="1" applyAlignment="1">
      <alignment vertical="center"/>
    </xf>
    <xf numFmtId="0" fontId="2" fillId="0" borderId="19" xfId="1" applyFont="1" applyBorder="1" applyAlignment="1">
      <alignment horizontal="left" vertical="center"/>
    </xf>
    <xf numFmtId="0" fontId="2" fillId="0" borderId="20" xfId="1" applyFont="1" applyBorder="1" applyAlignment="1">
      <alignment horizontal="left" vertical="center"/>
    </xf>
    <xf numFmtId="0" fontId="2" fillId="0" borderId="22" xfId="1" applyFont="1" applyBorder="1" applyAlignment="1">
      <alignment horizontal="left" vertical="center"/>
    </xf>
    <xf numFmtId="0" fontId="2" fillId="10" borderId="23" xfId="1" applyFont="1" applyFill="1" applyBorder="1" applyAlignment="1">
      <alignment horizontal="center" vertical="center"/>
    </xf>
    <xf numFmtId="0" fontId="2" fillId="10" borderId="20" xfId="1" applyFont="1" applyFill="1" applyBorder="1" applyAlignment="1">
      <alignment horizontal="center" vertical="center"/>
    </xf>
    <xf numFmtId="0" fontId="2" fillId="10" borderId="21" xfId="1" applyFont="1" applyFill="1" applyBorder="1" applyAlignment="1">
      <alignment horizontal="center" vertical="center"/>
    </xf>
    <xf numFmtId="49" fontId="2" fillId="0" borderId="14" xfId="1" applyNumberFormat="1" applyFont="1" applyFill="1" applyBorder="1" applyAlignment="1">
      <alignment horizontal="center" vertical="center"/>
    </xf>
    <xf numFmtId="49" fontId="2" fillId="0" borderId="12" xfId="1" applyNumberFormat="1" applyFont="1" applyFill="1" applyBorder="1" applyAlignment="1">
      <alignment horizontal="center" vertical="center"/>
    </xf>
    <xf numFmtId="49" fontId="2" fillId="0" borderId="15" xfId="1" applyNumberFormat="1" applyFont="1" applyFill="1" applyBorder="1" applyAlignment="1">
      <alignment horizontal="center" vertical="center"/>
    </xf>
    <xf numFmtId="0" fontId="2" fillId="10" borderId="3" xfId="1" applyFont="1" applyFill="1" applyBorder="1" applyAlignment="1">
      <alignment horizontal="center" vertical="center"/>
    </xf>
    <xf numFmtId="0" fontId="2" fillId="10" borderId="4" xfId="1" applyFont="1" applyFill="1" applyBorder="1" applyAlignment="1">
      <alignment horizontal="center" vertical="center"/>
    </xf>
    <xf numFmtId="0" fontId="2" fillId="10" borderId="5" xfId="1" applyFont="1" applyFill="1" applyBorder="1" applyAlignment="1">
      <alignment horizontal="center" vertical="center"/>
    </xf>
    <xf numFmtId="49" fontId="2" fillId="0" borderId="6" xfId="1" applyNumberFormat="1" applyFont="1" applyBorder="1" applyAlignment="1">
      <alignment horizontal="center" vertical="center"/>
    </xf>
    <xf numFmtId="49" fontId="2" fillId="0" borderId="4" xfId="1" applyNumberFormat="1" applyFont="1" applyBorder="1" applyAlignment="1">
      <alignment horizontal="center" vertical="center"/>
    </xf>
    <xf numFmtId="49" fontId="2" fillId="0" borderId="7" xfId="1" applyNumberFormat="1" applyFont="1" applyBorder="1" applyAlignment="1">
      <alignment horizontal="center" vertical="center"/>
    </xf>
    <xf numFmtId="49" fontId="2" fillId="10" borderId="8" xfId="1" applyNumberFormat="1" applyFont="1" applyFill="1" applyBorder="1" applyAlignment="1">
      <alignment horizontal="center" vertical="center"/>
    </xf>
    <xf numFmtId="49" fontId="2" fillId="10" borderId="9" xfId="1" applyNumberFormat="1" applyFont="1" applyFill="1" applyBorder="1" applyAlignment="1">
      <alignment horizontal="center" vertical="center"/>
    </xf>
    <xf numFmtId="49" fontId="2" fillId="10" borderId="10" xfId="1" applyNumberFormat="1" applyFont="1" applyFill="1" applyBorder="1" applyAlignment="1">
      <alignment horizontal="center" vertical="center"/>
    </xf>
    <xf numFmtId="49" fontId="2" fillId="10" borderId="16" xfId="1" applyNumberFormat="1" applyFont="1" applyFill="1" applyBorder="1" applyAlignment="1">
      <alignment horizontal="center" vertical="center"/>
    </xf>
    <xf numFmtId="49" fontId="2" fillId="10" borderId="17" xfId="1" applyNumberFormat="1" applyFont="1" applyFill="1" applyBorder="1" applyAlignment="1">
      <alignment horizontal="center" vertical="center"/>
    </xf>
    <xf numFmtId="49" fontId="2" fillId="10" borderId="18" xfId="1" applyNumberFormat="1" applyFont="1" applyFill="1" applyBorder="1" applyAlignment="1">
      <alignment horizontal="center" vertical="center"/>
    </xf>
    <xf numFmtId="0" fontId="5" fillId="10" borderId="6" xfId="1" applyFont="1" applyFill="1" applyBorder="1" applyAlignment="1">
      <alignment horizontal="center" vertical="center"/>
    </xf>
    <xf numFmtId="0" fontId="5" fillId="10" borderId="4" xfId="1" applyFont="1" applyFill="1" applyBorder="1" applyAlignment="1">
      <alignment horizontal="center" vertical="center"/>
    </xf>
    <xf numFmtId="0" fontId="5" fillId="10" borderId="5" xfId="1" applyFont="1" applyFill="1" applyBorder="1" applyAlignment="1">
      <alignment horizontal="center" vertical="center"/>
    </xf>
    <xf numFmtId="14" fontId="2" fillId="0" borderId="6" xfId="1" applyNumberFormat="1" applyFont="1" applyBorder="1" applyAlignment="1">
      <alignment horizontal="left" vertical="center"/>
    </xf>
    <xf numFmtId="14" fontId="2" fillId="0" borderId="4" xfId="1" applyNumberFormat="1" applyFont="1" applyBorder="1" applyAlignment="1">
      <alignment horizontal="left" vertical="center"/>
    </xf>
    <xf numFmtId="14" fontId="2" fillId="0" borderId="7" xfId="1" applyNumberFormat="1" applyFont="1" applyBorder="1" applyAlignment="1">
      <alignment horizontal="left" vertical="center"/>
    </xf>
    <xf numFmtId="0" fontId="2" fillId="10" borderId="11" xfId="1" applyFont="1" applyFill="1" applyBorder="1" applyAlignment="1">
      <alignment horizontal="center" vertical="center"/>
    </xf>
    <xf numFmtId="0" fontId="2" fillId="10" borderId="12" xfId="1" applyFont="1" applyFill="1" applyBorder="1" applyAlignment="1">
      <alignment horizontal="center" vertical="center"/>
    </xf>
    <xf numFmtId="0" fontId="2" fillId="10" borderId="13" xfId="1" applyFont="1" applyFill="1" applyBorder="1" applyAlignment="1">
      <alignment horizontal="center" vertical="center"/>
    </xf>
    <xf numFmtId="49" fontId="2" fillId="0" borderId="14" xfId="1" applyNumberFormat="1" applyFont="1" applyBorder="1" applyAlignment="1">
      <alignment horizontal="center" vertical="center"/>
    </xf>
    <xf numFmtId="49" fontId="2" fillId="0" borderId="12" xfId="1" applyNumberFormat="1" applyFont="1" applyBorder="1" applyAlignment="1">
      <alignment horizontal="center" vertical="center"/>
    </xf>
    <xf numFmtId="49" fontId="2" fillId="0" borderId="15" xfId="1" applyNumberFormat="1" applyFont="1" applyBorder="1" applyAlignment="1">
      <alignment horizontal="center" vertical="center"/>
    </xf>
    <xf numFmtId="0" fontId="5" fillId="10" borderId="19" xfId="1" applyFont="1" applyFill="1" applyBorder="1" applyAlignment="1">
      <alignment horizontal="center" vertical="center"/>
    </xf>
    <xf numFmtId="0" fontId="5" fillId="10" borderId="20" xfId="1" applyFont="1" applyFill="1" applyBorder="1" applyAlignment="1">
      <alignment horizontal="center" vertical="center"/>
    </xf>
    <xf numFmtId="0" fontId="5" fillId="10" borderId="21" xfId="1" applyFont="1" applyFill="1" applyBorder="1" applyAlignment="1">
      <alignment horizontal="center" vertical="center"/>
    </xf>
    <xf numFmtId="0" fontId="2" fillId="0" borderId="19" xfId="1" applyFont="1" applyBorder="1" applyAlignment="1">
      <alignment vertical="center"/>
    </xf>
    <xf numFmtId="0" fontId="2" fillId="0" borderId="20" xfId="1" applyFont="1" applyBorder="1" applyAlignment="1">
      <alignment vertical="center"/>
    </xf>
    <xf numFmtId="0" fontId="2" fillId="0" borderId="21" xfId="1" applyFont="1" applyBorder="1" applyAlignment="1">
      <alignment vertical="center"/>
    </xf>
    <xf numFmtId="0" fontId="2" fillId="10" borderId="19" xfId="1" applyFont="1" applyFill="1" applyBorder="1" applyAlignment="1">
      <alignment horizontal="center" vertical="center"/>
    </xf>
    <xf numFmtId="0" fontId="2" fillId="6" borderId="83" xfId="1" applyFont="1" applyFill="1" applyBorder="1" applyAlignment="1">
      <alignment vertical="center"/>
    </xf>
    <xf numFmtId="0" fontId="2" fillId="6" borderId="84" xfId="1" applyFont="1" applyFill="1" applyBorder="1" applyAlignment="1">
      <alignment vertical="center"/>
    </xf>
    <xf numFmtId="0" fontId="2" fillId="0" borderId="181" xfId="1" applyFont="1" applyFill="1" applyBorder="1" applyAlignment="1">
      <alignment vertical="center"/>
    </xf>
    <xf numFmtId="0" fontId="2" fillId="0" borderId="133" xfId="1" applyFont="1" applyFill="1" applyBorder="1" applyAlignment="1">
      <alignment vertical="center"/>
    </xf>
    <xf numFmtId="0" fontId="2" fillId="0" borderId="182" xfId="1" applyFont="1" applyFill="1" applyBorder="1" applyAlignment="1">
      <alignment vertical="center"/>
    </xf>
    <xf numFmtId="0" fontId="2" fillId="6" borderId="92" xfId="1" applyFont="1" applyFill="1" applyBorder="1" applyAlignment="1">
      <alignment vertical="center"/>
    </xf>
    <xf numFmtId="0" fontId="2" fillId="6" borderId="93" xfId="1" applyFont="1" applyFill="1" applyBorder="1" applyAlignment="1">
      <alignment vertical="center"/>
    </xf>
    <xf numFmtId="0" fontId="2" fillId="16" borderId="133" xfId="1" applyFont="1" applyFill="1" applyBorder="1" applyAlignment="1">
      <alignment vertical="center"/>
    </xf>
    <xf numFmtId="0" fontId="2" fillId="16" borderId="145" xfId="1" applyFont="1" applyFill="1" applyBorder="1" applyAlignment="1">
      <alignment vertical="center"/>
    </xf>
    <xf numFmtId="0" fontId="2" fillId="16" borderId="93" xfId="1" applyFont="1" applyFill="1" applyBorder="1" applyAlignment="1">
      <alignment vertical="center"/>
    </xf>
    <xf numFmtId="0" fontId="2" fillId="16" borderId="94" xfId="1" applyFont="1" applyFill="1" applyBorder="1" applyAlignment="1">
      <alignment vertical="center"/>
    </xf>
    <xf numFmtId="0" fontId="2" fillId="17" borderId="8" xfId="1" applyFont="1" applyFill="1" applyBorder="1" applyAlignment="1">
      <alignment horizontal="center" vertical="center"/>
    </xf>
    <xf numFmtId="0" fontId="2" fillId="17" borderId="9" xfId="1" applyFont="1" applyFill="1" applyBorder="1" applyAlignment="1">
      <alignment horizontal="center" vertical="center"/>
    </xf>
    <xf numFmtId="0" fontId="2" fillId="17" borderId="82" xfId="1" applyFont="1" applyFill="1" applyBorder="1" applyAlignment="1">
      <alignment horizontal="center" vertical="center"/>
    </xf>
    <xf numFmtId="0" fontId="2" fillId="0" borderId="92" xfId="1" applyFont="1" applyFill="1" applyBorder="1" applyAlignment="1">
      <alignment vertical="center"/>
    </xf>
    <xf numFmtId="0" fontId="2" fillId="0" borderId="93" xfId="1" applyFont="1" applyFill="1" applyBorder="1" applyAlignment="1">
      <alignment vertical="center"/>
    </xf>
    <xf numFmtId="0" fontId="2" fillId="2" borderId="93" xfId="1" applyFont="1" applyFill="1" applyBorder="1" applyAlignment="1">
      <alignment vertical="center"/>
    </xf>
    <xf numFmtId="0" fontId="2" fillId="2" borderId="95" xfId="1" applyFont="1" applyFill="1" applyBorder="1" applyAlignment="1">
      <alignment vertical="center"/>
    </xf>
    <xf numFmtId="49" fontId="5" fillId="0" borderId="53" xfId="0" applyNumberFormat="1" applyFont="1" applyFill="1" applyBorder="1" applyAlignment="1">
      <alignment vertical="center"/>
    </xf>
    <xf numFmtId="49" fontId="5" fillId="0" borderId="51" xfId="0" applyNumberFormat="1" applyFont="1" applyFill="1" applyBorder="1" applyAlignment="1">
      <alignment vertical="center"/>
    </xf>
    <xf numFmtId="0" fontId="5" fillId="0" borderId="68" xfId="0" applyNumberFormat="1" applyFont="1" applyFill="1" applyBorder="1" applyAlignment="1">
      <alignment vertical="center"/>
    </xf>
    <xf numFmtId="0" fontId="5" fillId="0" borderId="69" xfId="0" applyNumberFormat="1" applyFont="1" applyFill="1" applyBorder="1" applyAlignment="1">
      <alignment vertical="center"/>
    </xf>
    <xf numFmtId="0" fontId="5" fillId="0" borderId="74" xfId="0" applyNumberFormat="1" applyFont="1" applyFill="1" applyBorder="1" applyAlignment="1">
      <alignment vertical="center"/>
    </xf>
    <xf numFmtId="0" fontId="5" fillId="2" borderId="76" xfId="0" applyFont="1" applyFill="1" applyBorder="1" applyAlignment="1">
      <alignment horizontal="center" vertical="center"/>
    </xf>
    <xf numFmtId="0" fontId="5" fillId="2" borderId="72" xfId="0" applyFont="1" applyFill="1" applyBorder="1" applyAlignment="1">
      <alignment horizontal="center" vertical="center"/>
    </xf>
    <xf numFmtId="0" fontId="5" fillId="2" borderId="73" xfId="0" applyFont="1" applyFill="1" applyBorder="1" applyAlignment="1">
      <alignment horizontal="left" vertical="center"/>
    </xf>
    <xf numFmtId="0" fontId="5" fillId="2" borderId="69" xfId="0" applyFont="1" applyFill="1" applyBorder="1" applyAlignment="1">
      <alignment horizontal="left" vertical="center"/>
    </xf>
    <xf numFmtId="0" fontId="5" fillId="2" borderId="74" xfId="0" applyFont="1" applyFill="1" applyBorder="1" applyAlignment="1">
      <alignment horizontal="left" vertical="center"/>
    </xf>
    <xf numFmtId="0" fontId="5" fillId="0" borderId="102" xfId="0" applyFont="1" applyFill="1" applyBorder="1" applyAlignment="1">
      <alignment horizontal="center" vertical="center"/>
    </xf>
    <xf numFmtId="0" fontId="5" fillId="0" borderId="105" xfId="0" applyFont="1" applyFill="1" applyBorder="1" applyAlignment="1">
      <alignment horizontal="center" vertical="center"/>
    </xf>
    <xf numFmtId="0" fontId="5" fillId="0" borderId="51" xfId="0" applyFont="1" applyFill="1" applyBorder="1" applyAlignment="1">
      <alignment horizontal="center" vertical="center"/>
    </xf>
    <xf numFmtId="0" fontId="5" fillId="2" borderId="68" xfId="0" applyFont="1" applyFill="1" applyBorder="1" applyAlignment="1">
      <alignment horizontal="left" vertical="center"/>
    </xf>
    <xf numFmtId="0" fontId="2" fillId="11" borderId="147" xfId="1" applyFont="1" applyFill="1" applyBorder="1" applyAlignment="1">
      <alignment vertical="center"/>
    </xf>
    <xf numFmtId="0" fontId="2" fillId="11" borderId="148" xfId="1" applyFont="1" applyFill="1" applyBorder="1" applyAlignment="1">
      <alignment vertical="center"/>
    </xf>
    <xf numFmtId="0" fontId="5" fillId="0" borderId="14" xfId="0" applyNumberFormat="1" applyFont="1" applyFill="1" applyBorder="1" applyAlignment="1">
      <alignment vertical="center"/>
    </xf>
    <xf numFmtId="0" fontId="5" fillId="0" borderId="12" xfId="0" applyNumberFormat="1" applyFont="1" applyFill="1" applyBorder="1" applyAlignment="1">
      <alignment vertical="center"/>
    </xf>
    <xf numFmtId="0" fontId="5" fillId="0" borderId="13" xfId="0" applyNumberFormat="1" applyFont="1" applyFill="1" applyBorder="1" applyAlignment="1">
      <alignment vertical="center"/>
    </xf>
    <xf numFmtId="0" fontId="2" fillId="0" borderId="134" xfId="1" applyFont="1" applyFill="1" applyBorder="1" applyAlignment="1">
      <alignment vertical="center"/>
    </xf>
    <xf numFmtId="0" fontId="2" fillId="11" borderId="133" xfId="1" applyFont="1" applyFill="1" applyBorder="1" applyAlignment="1">
      <alignment vertical="center"/>
    </xf>
    <xf numFmtId="0" fontId="2" fillId="11" borderId="141" xfId="1" applyFont="1" applyFill="1" applyBorder="1" applyAlignment="1">
      <alignment vertical="center"/>
    </xf>
    <xf numFmtId="49" fontId="9" fillId="10" borderId="31" xfId="0" applyNumberFormat="1" applyFont="1" applyFill="1" applyBorder="1" applyAlignment="1">
      <alignment horizontal="center" vertical="center"/>
    </xf>
    <xf numFmtId="49" fontId="9" fillId="10" borderId="30" xfId="0" applyNumberFormat="1" applyFont="1" applyFill="1" applyBorder="1" applyAlignment="1">
      <alignment horizontal="center" vertical="center"/>
    </xf>
    <xf numFmtId="49" fontId="9" fillId="10" borderId="29" xfId="0" applyNumberFormat="1" applyFont="1" applyFill="1" applyBorder="1" applyAlignment="1">
      <alignment horizontal="center" vertical="center"/>
    </xf>
    <xf numFmtId="49" fontId="9" fillId="10" borderId="14" xfId="0" applyNumberFormat="1" applyFont="1" applyFill="1" applyBorder="1" applyAlignment="1">
      <alignment horizontal="center" vertical="center"/>
    </xf>
    <xf numFmtId="49" fontId="9" fillId="10" borderId="13" xfId="0" applyNumberFormat="1" applyFont="1" applyFill="1" applyBorder="1" applyAlignment="1">
      <alignment horizontal="center" vertical="center"/>
    </xf>
    <xf numFmtId="49" fontId="9" fillId="10" borderId="12" xfId="0" applyNumberFormat="1" applyFont="1" applyFill="1" applyBorder="1" applyAlignment="1">
      <alignment horizontal="center" vertical="center"/>
    </xf>
    <xf numFmtId="49" fontId="5" fillId="0" borderId="59" xfId="0" applyNumberFormat="1" applyFont="1" applyFill="1" applyBorder="1" applyAlignment="1">
      <alignment vertical="center"/>
    </xf>
    <xf numFmtId="49" fontId="5" fillId="0" borderId="49" xfId="0" applyNumberFormat="1" applyFont="1" applyFill="1" applyBorder="1" applyAlignment="1">
      <alignment vertical="center"/>
    </xf>
    <xf numFmtId="0" fontId="5" fillId="0" borderId="66" xfId="0" applyNumberFormat="1" applyFont="1" applyFill="1" applyBorder="1" applyAlignment="1">
      <alignment vertical="center"/>
    </xf>
    <xf numFmtId="0" fontId="5" fillId="0" borderId="39" xfId="0" applyNumberFormat="1" applyFont="1" applyFill="1" applyBorder="1" applyAlignment="1">
      <alignment vertical="center"/>
    </xf>
    <xf numFmtId="0" fontId="5" fillId="0" borderId="67" xfId="0" applyNumberFormat="1" applyFont="1" applyFill="1" applyBorder="1" applyAlignment="1">
      <alignment vertical="center"/>
    </xf>
    <xf numFmtId="0" fontId="5" fillId="2" borderId="49" xfId="0" applyFont="1" applyFill="1" applyBorder="1" applyAlignment="1">
      <alignment horizontal="center" vertical="center"/>
    </xf>
    <xf numFmtId="0" fontId="5" fillId="2" borderId="50" xfId="0" applyFont="1" applyFill="1" applyBorder="1" applyAlignment="1">
      <alignment horizontal="center" vertical="center"/>
    </xf>
    <xf numFmtId="0" fontId="5" fillId="2" borderId="41" xfId="0" applyFont="1" applyFill="1" applyBorder="1" applyAlignment="1">
      <alignment horizontal="left" vertical="center"/>
    </xf>
    <xf numFmtId="0" fontId="5" fillId="2" borderId="39" xfId="0" applyFont="1" applyFill="1" applyBorder="1" applyAlignment="1">
      <alignment horizontal="left" vertical="center"/>
    </xf>
    <xf numFmtId="0" fontId="5" fillId="2" borderId="67" xfId="0" applyFont="1" applyFill="1" applyBorder="1" applyAlignment="1">
      <alignment horizontal="left" vertical="center"/>
    </xf>
    <xf numFmtId="0" fontId="5" fillId="0" borderId="101" xfId="0" applyFont="1" applyFill="1" applyBorder="1" applyAlignment="1">
      <alignment horizontal="center" vertical="center"/>
    </xf>
    <xf numFmtId="0" fontId="5" fillId="0" borderId="104" xfId="0" applyFont="1" applyFill="1" applyBorder="1" applyAlignment="1">
      <alignment horizontal="center" vertical="center"/>
    </xf>
    <xf numFmtId="0" fontId="32" fillId="20" borderId="112" xfId="0" applyFont="1" applyFill="1" applyBorder="1" applyAlignment="1">
      <alignment horizontal="center" vertical="center" wrapText="1" readingOrder="1"/>
    </xf>
    <xf numFmtId="0" fontId="32" fillId="20" borderId="0" xfId="0" applyFont="1" applyFill="1" applyBorder="1" applyAlignment="1">
      <alignment horizontal="center" vertical="center" wrapText="1" readingOrder="1"/>
    </xf>
    <xf numFmtId="0" fontId="32" fillId="20" borderId="111" xfId="0" applyFont="1" applyFill="1" applyBorder="1" applyAlignment="1">
      <alignment horizontal="center" vertical="center" wrapText="1" readingOrder="1"/>
    </xf>
    <xf numFmtId="0" fontId="33" fillId="0" borderId="0" xfId="0" applyFont="1" applyBorder="1" applyAlignment="1">
      <alignment horizontal="center" vertical="center" wrapText="1" readingOrder="1"/>
    </xf>
    <xf numFmtId="0" fontId="33" fillId="0" borderId="111" xfId="0" applyFont="1" applyBorder="1" applyAlignment="1">
      <alignment horizontal="center" vertical="center" wrapText="1" readingOrder="1"/>
    </xf>
    <xf numFmtId="0" fontId="34" fillId="0" borderId="112" xfId="0" applyFont="1" applyBorder="1" applyAlignment="1">
      <alignment vertical="center" wrapText="1" readingOrder="1"/>
    </xf>
    <xf numFmtId="0" fontId="34" fillId="0" borderId="0" xfId="0" applyFont="1" applyBorder="1" applyAlignment="1">
      <alignment vertical="center" wrapText="1" readingOrder="1"/>
    </xf>
    <xf numFmtId="0" fontId="34" fillId="0" borderId="111" xfId="0" applyFont="1" applyBorder="1" applyAlignment="1">
      <alignment vertical="center" wrapText="1" readingOrder="1"/>
    </xf>
    <xf numFmtId="0" fontId="33" fillId="0" borderId="112" xfId="0" applyFont="1" applyBorder="1" applyAlignment="1">
      <alignment horizontal="center" vertical="center" wrapText="1" readingOrder="1"/>
    </xf>
    <xf numFmtId="0" fontId="8" fillId="0" borderId="0" xfId="0" applyFont="1" applyBorder="1" applyAlignment="1">
      <alignment vertical="top" wrapText="1"/>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9" fillId="27" borderId="13" xfId="0" applyNumberFormat="1" applyFont="1" applyFill="1" applyBorder="1" applyAlignment="1">
      <alignment horizontal="left" vertical="center"/>
    </xf>
    <xf numFmtId="49" fontId="9" fillId="27" borderId="31" xfId="0" applyNumberFormat="1" applyFont="1" applyFill="1" applyBorder="1" applyAlignment="1">
      <alignment horizontal="center" vertical="center"/>
    </xf>
    <xf numFmtId="49" fontId="9" fillId="27" borderId="29" xfId="0" applyNumberFormat="1" applyFont="1" applyFill="1" applyBorder="1" applyAlignment="1">
      <alignment horizontal="center" vertical="center"/>
    </xf>
    <xf numFmtId="49" fontId="9" fillId="27" borderId="30" xfId="0" applyNumberFormat="1" applyFont="1" applyFill="1" applyBorder="1" applyAlignment="1">
      <alignment horizontal="center" vertical="center"/>
    </xf>
    <xf numFmtId="49" fontId="9" fillId="27" borderId="14" xfId="0" applyNumberFormat="1" applyFont="1" applyFill="1" applyBorder="1" applyAlignment="1">
      <alignment horizontal="center" vertical="center"/>
    </xf>
    <xf numFmtId="49" fontId="9" fillId="27" borderId="12" xfId="0" applyNumberFormat="1" applyFont="1" applyFill="1" applyBorder="1" applyAlignment="1">
      <alignment horizontal="center" vertical="center"/>
    </xf>
    <xf numFmtId="49" fontId="9" fillId="27" borderId="32" xfId="0" applyNumberFormat="1" applyFont="1" applyFill="1" applyBorder="1" applyAlignment="1">
      <alignment horizontal="center" vertical="center"/>
    </xf>
    <xf numFmtId="0" fontId="2" fillId="0" borderId="46" xfId="1" applyFont="1" applyFill="1" applyBorder="1" applyAlignment="1">
      <alignment vertical="center"/>
    </xf>
    <xf numFmtId="0" fontId="2" fillId="0" borderId="44" xfId="1" applyFont="1" applyFill="1" applyBorder="1" applyAlignment="1">
      <alignment vertical="center"/>
    </xf>
    <xf numFmtId="49" fontId="5" fillId="0" borderId="44" xfId="0" applyNumberFormat="1" applyFont="1" applyFill="1" applyBorder="1" applyAlignment="1">
      <alignment vertical="center"/>
    </xf>
    <xf numFmtId="0" fontId="2" fillId="0" borderId="41" xfId="1" applyFont="1" applyFill="1" applyBorder="1" applyAlignment="1">
      <alignment vertical="center"/>
    </xf>
    <xf numFmtId="0" fontId="2" fillId="0" borderId="39" xfId="1" applyFont="1" applyFill="1" applyBorder="1" applyAlignment="1">
      <alignment vertical="center"/>
    </xf>
    <xf numFmtId="49" fontId="5" fillId="0" borderId="39" xfId="0" applyNumberFormat="1" applyFont="1" applyFill="1" applyBorder="1" applyAlignment="1">
      <alignment vertical="center"/>
    </xf>
    <xf numFmtId="0" fontId="2" fillId="0" borderId="53" xfId="1" applyFont="1" applyFill="1" applyBorder="1" applyAlignment="1">
      <alignment vertical="center"/>
    </xf>
    <xf numFmtId="0" fontId="2" fillId="0" borderId="51" xfId="1" applyFont="1" applyFill="1" applyBorder="1" applyAlignment="1">
      <alignment vertical="center"/>
    </xf>
    <xf numFmtId="0" fontId="2" fillId="11" borderId="136" xfId="1" applyFont="1" applyFill="1" applyBorder="1" applyAlignment="1">
      <alignment vertical="center"/>
    </xf>
    <xf numFmtId="0" fontId="2" fillId="11" borderId="134" xfId="1" applyFont="1" applyFill="1" applyBorder="1" applyAlignment="1">
      <alignment vertical="center"/>
    </xf>
    <xf numFmtId="49" fontId="9" fillId="0" borderId="14" xfId="0" applyNumberFormat="1" applyFont="1" applyFill="1" applyBorder="1" applyAlignment="1">
      <alignment vertical="center"/>
    </xf>
    <xf numFmtId="49" fontId="9" fillId="0" borderId="12" xfId="0" applyNumberFormat="1" applyFont="1" applyFill="1" applyBorder="1" applyAlignment="1">
      <alignment vertical="center"/>
    </xf>
    <xf numFmtId="49" fontId="9" fillId="0" borderId="13" xfId="0" applyNumberFormat="1" applyFont="1" applyFill="1" applyBorder="1" applyAlignment="1">
      <alignment vertical="center"/>
    </xf>
    <xf numFmtId="49" fontId="9" fillId="10" borderId="31" xfId="0" applyNumberFormat="1" applyFont="1" applyFill="1" applyBorder="1" applyAlignment="1">
      <alignment horizontal="center" vertical="center" wrapText="1"/>
    </xf>
    <xf numFmtId="49" fontId="9" fillId="10" borderId="29" xfId="0" applyNumberFormat="1" applyFont="1" applyFill="1" applyBorder="1" applyAlignment="1">
      <alignment horizontal="center" vertical="center" wrapText="1"/>
    </xf>
    <xf numFmtId="49" fontId="9" fillId="10" borderId="30" xfId="0" applyNumberFormat="1" applyFont="1" applyFill="1" applyBorder="1" applyAlignment="1">
      <alignment horizontal="center" vertical="center" wrapText="1"/>
    </xf>
    <xf numFmtId="49" fontId="9" fillId="10" borderId="35" xfId="0" applyNumberFormat="1" applyFont="1" applyFill="1" applyBorder="1" applyAlignment="1">
      <alignment horizontal="center" vertical="center" wrapText="1"/>
    </xf>
    <xf numFmtId="49" fontId="9" fillId="10" borderId="0" xfId="0" applyNumberFormat="1" applyFont="1" applyFill="1" applyBorder="1" applyAlignment="1">
      <alignment horizontal="center" vertical="center" wrapText="1"/>
    </xf>
    <xf numFmtId="49" fontId="9" fillId="10" borderId="34" xfId="0" applyNumberFormat="1" applyFont="1" applyFill="1" applyBorder="1" applyAlignment="1">
      <alignment horizontal="center" vertical="center" wrapText="1"/>
    </xf>
    <xf numFmtId="49" fontId="9" fillId="10" borderId="27" xfId="0" applyNumberFormat="1" applyFont="1" applyFill="1" applyBorder="1" applyAlignment="1">
      <alignment horizontal="center" vertical="center" wrapText="1"/>
    </xf>
    <xf numFmtId="49" fontId="9" fillId="10" borderId="25" xfId="0" applyNumberFormat="1" applyFont="1" applyFill="1" applyBorder="1" applyAlignment="1">
      <alignment horizontal="center" vertical="center" wrapText="1"/>
    </xf>
    <xf numFmtId="49" fontId="9" fillId="10" borderId="26" xfId="0" applyNumberFormat="1" applyFont="1" applyFill="1" applyBorder="1" applyAlignment="1">
      <alignment horizontal="center" vertical="center" wrapText="1"/>
    </xf>
    <xf numFmtId="0" fontId="2" fillId="0" borderId="131" xfId="1" applyFont="1" applyFill="1" applyBorder="1" applyAlignment="1">
      <alignment vertical="center"/>
    </xf>
    <xf numFmtId="0" fontId="2" fillId="0" borderId="132" xfId="1" applyFont="1" applyFill="1" applyBorder="1" applyAlignment="1">
      <alignment vertical="center"/>
    </xf>
    <xf numFmtId="0" fontId="33" fillId="21" borderId="0" xfId="0" applyFont="1" applyFill="1" applyBorder="1" applyAlignment="1">
      <alignment horizontal="center" vertical="center" wrapText="1" readingOrder="1"/>
    </xf>
    <xf numFmtId="0" fontId="33" fillId="21" borderId="111" xfId="0" applyFont="1" applyFill="1" applyBorder="1" applyAlignment="1">
      <alignment horizontal="center" vertical="center" wrapText="1" readingOrder="1"/>
    </xf>
    <xf numFmtId="0" fontId="34" fillId="21" borderId="112" xfId="0" applyFont="1" applyFill="1" applyBorder="1" applyAlignment="1">
      <alignment vertical="center" wrapText="1" readingOrder="1"/>
    </xf>
    <xf numFmtId="0" fontId="34" fillId="21" borderId="0" xfId="0" applyFont="1" applyFill="1" applyBorder="1" applyAlignment="1">
      <alignment vertical="center" wrapText="1" readingOrder="1"/>
    </xf>
    <xf numFmtId="0" fontId="34" fillId="21" borderId="111" xfId="0" applyFont="1" applyFill="1" applyBorder="1" applyAlignment="1">
      <alignment vertical="center" wrapText="1" readingOrder="1"/>
    </xf>
    <xf numFmtId="0" fontId="33" fillId="21" borderId="112" xfId="0" applyFont="1" applyFill="1" applyBorder="1" applyAlignment="1">
      <alignment horizontal="center" vertical="center" wrapText="1" readingOrder="1"/>
    </xf>
    <xf numFmtId="14" fontId="40" fillId="21" borderId="112" xfId="0" applyNumberFormat="1" applyFont="1" applyFill="1" applyBorder="1" applyAlignment="1">
      <alignment horizontal="center" vertical="center" wrapText="1" readingOrder="1"/>
    </xf>
    <xf numFmtId="14" fontId="40" fillId="21" borderId="0" xfId="0" applyNumberFormat="1" applyFont="1" applyFill="1" applyBorder="1" applyAlignment="1">
      <alignment horizontal="center" vertical="center" wrapText="1" readingOrder="1"/>
    </xf>
    <xf numFmtId="14" fontId="40" fillId="21" borderId="111" xfId="0" applyNumberFormat="1" applyFont="1" applyFill="1" applyBorder="1" applyAlignment="1">
      <alignment horizontal="center" vertical="center" wrapText="1" readingOrder="1"/>
    </xf>
    <xf numFmtId="14" fontId="41" fillId="0" borderId="112" xfId="0" applyNumberFormat="1" applyFont="1" applyBorder="1" applyAlignment="1">
      <alignment horizontal="center" vertical="center" wrapText="1" readingOrder="1"/>
    </xf>
    <xf numFmtId="14" fontId="41" fillId="0" borderId="0" xfId="0" applyNumberFormat="1" applyFont="1" applyBorder="1" applyAlignment="1">
      <alignment horizontal="center" vertical="center" wrapText="1" readingOrder="1"/>
    </xf>
    <xf numFmtId="14" fontId="41" fillId="0" borderId="111" xfId="0" applyNumberFormat="1" applyFont="1" applyBorder="1" applyAlignment="1">
      <alignment horizontal="center" vertical="center" wrapText="1" readingOrder="1"/>
    </xf>
    <xf numFmtId="0" fontId="2" fillId="11" borderId="135" xfId="1" applyFont="1" applyFill="1" applyBorder="1" applyAlignment="1">
      <alignment vertical="center"/>
    </xf>
    <xf numFmtId="0" fontId="2" fillId="11" borderId="131" xfId="1" applyFont="1" applyFill="1" applyBorder="1" applyAlignment="1">
      <alignment vertical="center"/>
    </xf>
    <xf numFmtId="0" fontId="2" fillId="11" borderId="132" xfId="1" applyFont="1" applyFill="1" applyBorder="1" applyAlignment="1">
      <alignment vertical="center"/>
    </xf>
    <xf numFmtId="0" fontId="5" fillId="0" borderId="25" xfId="0" applyNumberFormat="1" applyFont="1" applyFill="1" applyBorder="1" applyAlignment="1">
      <alignment vertical="center"/>
    </xf>
    <xf numFmtId="0" fontId="5" fillId="0" borderId="37" xfId="0" applyNumberFormat="1" applyFont="1" applyFill="1" applyBorder="1" applyAlignment="1">
      <alignment vertical="center"/>
    </xf>
    <xf numFmtId="0" fontId="2" fillId="11" borderId="145" xfId="1" applyFont="1" applyFill="1" applyBorder="1" applyAlignment="1">
      <alignment vertical="center"/>
    </xf>
    <xf numFmtId="14" fontId="2" fillId="0" borderId="6" xfId="1" applyNumberFormat="1" applyFont="1" applyBorder="1" applyAlignment="1">
      <alignment horizontal="center" vertical="center"/>
    </xf>
    <xf numFmtId="14" fontId="2" fillId="0" borderId="4" xfId="1" applyNumberFormat="1" applyFont="1" applyBorder="1" applyAlignment="1">
      <alignment horizontal="center" vertical="center"/>
    </xf>
    <xf numFmtId="14" fontId="2" fillId="0" borderId="7" xfId="1" applyNumberFormat="1" applyFont="1" applyBorder="1" applyAlignment="1">
      <alignment horizontal="center" vertical="center"/>
    </xf>
    <xf numFmtId="0" fontId="2" fillId="0" borderId="11" xfId="1" applyFont="1" applyFill="1" applyBorder="1" applyAlignment="1">
      <alignment horizontal="center" vertical="center"/>
    </xf>
    <xf numFmtId="0" fontId="2" fillId="0" borderId="12" xfId="1" applyFont="1" applyFill="1" applyBorder="1" applyAlignment="1">
      <alignment horizontal="center" vertical="center"/>
    </xf>
    <xf numFmtId="0" fontId="2" fillId="0" borderId="13" xfId="1" applyFont="1" applyFill="1" applyBorder="1" applyAlignment="1">
      <alignment horizontal="center" vertical="center"/>
    </xf>
    <xf numFmtId="0" fontId="5" fillId="0" borderId="6" xfId="1" applyFont="1" applyFill="1" applyBorder="1" applyAlignment="1">
      <alignment vertical="center"/>
    </xf>
    <xf numFmtId="0" fontId="5" fillId="0" borderId="4" xfId="1" applyFont="1" applyFill="1" applyBorder="1" applyAlignment="1">
      <alignment vertical="center"/>
    </xf>
    <xf numFmtId="0" fontId="5" fillId="0" borderId="5" xfId="1" applyFont="1" applyFill="1" applyBorder="1" applyAlignment="1">
      <alignment vertical="center"/>
    </xf>
    <xf numFmtId="0" fontId="2" fillId="10" borderId="27" xfId="1" applyFont="1" applyFill="1" applyBorder="1" applyAlignment="1">
      <alignment horizontal="center" vertical="center"/>
    </xf>
    <xf numFmtId="0" fontId="2" fillId="10" borderId="25" xfId="1" applyFont="1" applyFill="1" applyBorder="1" applyAlignment="1">
      <alignment horizontal="center" vertical="center"/>
    </xf>
    <xf numFmtId="0" fontId="2" fillId="10" borderId="26" xfId="1" applyFont="1" applyFill="1" applyBorder="1" applyAlignment="1">
      <alignment horizontal="center" vertical="center"/>
    </xf>
    <xf numFmtId="0" fontId="2" fillId="0" borderId="27" xfId="1" applyFont="1" applyFill="1" applyBorder="1" applyAlignment="1">
      <alignment vertical="center"/>
    </xf>
    <xf numFmtId="0" fontId="2" fillId="0" borderId="25" xfId="1" applyFont="1" applyFill="1" applyBorder="1" applyAlignment="1">
      <alignment vertical="center"/>
    </xf>
    <xf numFmtId="0" fontId="2" fillId="0" borderId="37" xfId="1" applyFont="1" applyFill="1" applyBorder="1" applyAlignment="1">
      <alignment vertical="center"/>
    </xf>
    <xf numFmtId="14" fontId="39" fillId="0" borderId="112" xfId="0" applyNumberFormat="1" applyFont="1" applyBorder="1" applyAlignment="1">
      <alignment horizontal="center" vertical="center" wrapText="1" readingOrder="1"/>
    </xf>
    <xf numFmtId="14" fontId="33" fillId="0" borderId="0" xfId="0" applyNumberFormat="1" applyFont="1" applyBorder="1" applyAlignment="1">
      <alignment horizontal="center" vertical="center" wrapText="1" readingOrder="1"/>
    </xf>
    <xf numFmtId="14" fontId="33" fillId="0" borderId="111" xfId="0" applyNumberFormat="1" applyFont="1" applyBorder="1" applyAlignment="1">
      <alignment horizontal="center" vertical="center" wrapText="1" readingOrder="1"/>
    </xf>
    <xf numFmtId="0" fontId="31" fillId="21" borderId="112" xfId="0" applyFont="1" applyFill="1" applyBorder="1" applyAlignment="1">
      <alignment vertical="center" wrapText="1"/>
    </xf>
    <xf numFmtId="0" fontId="31" fillId="21" borderId="0" xfId="0" applyFont="1" applyFill="1" applyBorder="1" applyAlignment="1">
      <alignment vertical="center" wrapText="1"/>
    </xf>
    <xf numFmtId="0" fontId="31" fillId="21" borderId="111" xfId="0" applyFont="1" applyFill="1" applyBorder="1" applyAlignment="1">
      <alignment vertical="center" wrapText="1"/>
    </xf>
    <xf numFmtId="14" fontId="42" fillId="21" borderId="112" xfId="0" applyNumberFormat="1" applyFont="1" applyFill="1" applyBorder="1" applyAlignment="1">
      <alignment horizontal="center" vertical="center" wrapText="1" readingOrder="1"/>
    </xf>
    <xf numFmtId="14" fontId="42" fillId="21" borderId="0" xfId="0" applyNumberFormat="1" applyFont="1" applyFill="1" applyBorder="1" applyAlignment="1">
      <alignment horizontal="center" vertical="center" wrapText="1" readingOrder="1"/>
    </xf>
    <xf numFmtId="14" fontId="42" fillId="21" borderId="111" xfId="0" applyNumberFormat="1" applyFont="1" applyFill="1" applyBorder="1" applyAlignment="1">
      <alignment horizontal="center" vertical="center" wrapText="1" readingOrder="1"/>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49" fontId="5" fillId="0" borderId="12" xfId="0" applyNumberFormat="1" applyFont="1" applyFill="1" applyBorder="1" applyAlignment="1">
      <alignment vertical="center"/>
    </xf>
    <xf numFmtId="49" fontId="5" fillId="0" borderId="13" xfId="0" applyNumberFormat="1" applyFont="1" applyFill="1" applyBorder="1" applyAlignment="1">
      <alignment vertical="center"/>
    </xf>
    <xf numFmtId="0" fontId="2" fillId="0" borderId="140" xfId="1" applyFont="1" applyFill="1" applyBorder="1" applyAlignment="1">
      <alignment vertical="center"/>
    </xf>
    <xf numFmtId="0" fontId="2" fillId="0" borderId="84" xfId="1" applyFont="1" applyFill="1" applyBorder="1" applyAlignment="1">
      <alignment vertical="center"/>
    </xf>
    <xf numFmtId="0" fontId="2" fillId="0" borderId="151" xfId="1" applyFont="1" applyFill="1" applyBorder="1" applyAlignment="1">
      <alignment vertical="center"/>
    </xf>
    <xf numFmtId="0" fontId="2" fillId="11" borderId="149" xfId="1" applyFont="1" applyFill="1" applyBorder="1" applyAlignment="1">
      <alignment vertical="center"/>
    </xf>
    <xf numFmtId="0" fontId="2" fillId="0" borderId="137" xfId="1" applyFont="1" applyFill="1" applyBorder="1" applyAlignment="1">
      <alignment vertical="center"/>
    </xf>
    <xf numFmtId="0" fontId="2" fillId="0" borderId="138" xfId="1" applyFont="1" applyFill="1" applyBorder="1" applyAlignment="1">
      <alignment vertical="center"/>
    </xf>
    <xf numFmtId="0" fontId="2" fillId="11" borderId="142" xfId="1" applyFont="1" applyFill="1" applyBorder="1" applyAlignment="1">
      <alignment vertical="center"/>
    </xf>
    <xf numFmtId="0" fontId="2" fillId="11" borderId="143" xfId="1" applyFont="1" applyFill="1" applyBorder="1" applyAlignment="1">
      <alignment vertical="center"/>
    </xf>
    <xf numFmtId="0" fontId="2" fillId="11" borderId="152" xfId="1" applyFont="1" applyFill="1" applyBorder="1" applyAlignment="1">
      <alignment vertical="center"/>
    </xf>
    <xf numFmtId="0" fontId="2" fillId="11" borderId="150" xfId="1" applyFont="1" applyFill="1" applyBorder="1" applyAlignment="1">
      <alignment vertical="center"/>
    </xf>
    <xf numFmtId="0" fontId="2" fillId="11" borderId="139" xfId="1" applyFont="1" applyFill="1" applyBorder="1" applyAlignment="1">
      <alignment vertical="center"/>
    </xf>
    <xf numFmtId="0" fontId="2" fillId="11" borderId="137" xfId="1" applyFont="1" applyFill="1" applyBorder="1" applyAlignment="1">
      <alignment vertical="center"/>
    </xf>
    <xf numFmtId="0" fontId="2" fillId="11" borderId="138" xfId="1" applyFont="1" applyFill="1" applyBorder="1" applyAlignment="1">
      <alignment vertical="center"/>
    </xf>
    <xf numFmtId="0" fontId="2" fillId="11" borderId="144" xfId="1" applyFont="1" applyFill="1" applyBorder="1" applyAlignment="1">
      <alignment vertical="center"/>
    </xf>
    <xf numFmtId="0" fontId="5" fillId="0" borderId="39" xfId="0" applyFont="1" applyFill="1" applyBorder="1" applyAlignment="1">
      <alignment horizontal="center" vertical="center"/>
    </xf>
    <xf numFmtId="0" fontId="5" fillId="2" borderId="66" xfId="0" applyFont="1" applyFill="1" applyBorder="1" applyAlignment="1">
      <alignment horizontal="left" vertical="center"/>
    </xf>
    <xf numFmtId="14" fontId="2" fillId="0" borderId="14" xfId="1" applyNumberFormat="1" applyFont="1" applyBorder="1" applyAlignment="1">
      <alignment horizontal="center" vertical="center"/>
    </xf>
    <xf numFmtId="14" fontId="2" fillId="0" borderId="12" xfId="1" applyNumberFormat="1" applyFont="1" applyBorder="1" applyAlignment="1">
      <alignment horizontal="center" vertical="center"/>
    </xf>
    <xf numFmtId="14" fontId="2" fillId="0" borderId="15" xfId="1" applyNumberFormat="1" applyFont="1" applyBorder="1" applyAlignment="1">
      <alignment horizontal="center" vertical="center"/>
    </xf>
    <xf numFmtId="0" fontId="5" fillId="11" borderId="168" xfId="0" applyNumberFormat="1" applyFont="1" applyFill="1" applyBorder="1" applyAlignment="1">
      <alignment vertical="center"/>
    </xf>
    <xf numFmtId="0" fontId="5" fillId="11" borderId="169" xfId="0" applyNumberFormat="1" applyFont="1" applyFill="1" applyBorder="1" applyAlignment="1">
      <alignment vertical="center"/>
    </xf>
    <xf numFmtId="0" fontId="5" fillId="11" borderId="170" xfId="0" applyNumberFormat="1" applyFont="1" applyFill="1" applyBorder="1" applyAlignment="1">
      <alignment vertical="center"/>
    </xf>
    <xf numFmtId="0" fontId="5" fillId="2" borderId="64" xfId="0" applyFont="1" applyFill="1" applyBorder="1" applyAlignment="1">
      <alignment horizontal="left" vertical="center"/>
    </xf>
    <xf numFmtId="0" fontId="5" fillId="2" borderId="62" xfId="0" applyFont="1" applyFill="1" applyBorder="1" applyAlignment="1">
      <alignment horizontal="left" vertical="center"/>
    </xf>
    <xf numFmtId="0" fontId="5" fillId="2" borderId="63" xfId="0" applyFont="1" applyFill="1" applyBorder="1" applyAlignment="1">
      <alignment horizontal="left" vertical="center"/>
    </xf>
    <xf numFmtId="0" fontId="5" fillId="2" borderId="64" xfId="0" applyFont="1" applyFill="1" applyBorder="1" applyAlignment="1">
      <alignment horizontal="center" vertical="center"/>
    </xf>
    <xf numFmtId="0" fontId="5" fillId="2" borderId="63" xfId="0" applyFont="1" applyFill="1" applyBorder="1" applyAlignment="1">
      <alignment horizontal="center" vertical="center"/>
    </xf>
    <xf numFmtId="0" fontId="5" fillId="2" borderId="62" xfId="0" applyFont="1" applyFill="1" applyBorder="1" applyAlignment="1">
      <alignment horizontal="center" vertical="center"/>
    </xf>
    <xf numFmtId="0" fontId="5" fillId="2" borderId="65" xfId="0" applyFont="1" applyFill="1" applyBorder="1" applyAlignment="1">
      <alignment horizontal="center" vertical="center"/>
    </xf>
    <xf numFmtId="0" fontId="5" fillId="0" borderId="41" xfId="0" applyFont="1" applyFill="1" applyBorder="1" applyAlignment="1">
      <alignment horizontal="center" vertical="center"/>
    </xf>
    <xf numFmtId="0" fontId="5" fillId="0" borderId="40" xfId="0" applyFont="1" applyFill="1" applyBorder="1" applyAlignment="1">
      <alignment horizontal="center" vertical="center"/>
    </xf>
    <xf numFmtId="0" fontId="5" fillId="2" borderId="59" xfId="0" applyFont="1" applyFill="1" applyBorder="1" applyAlignment="1">
      <alignment horizontal="center" vertical="center"/>
    </xf>
    <xf numFmtId="0" fontId="5" fillId="2" borderId="75" xfId="0" applyFont="1" applyFill="1" applyBorder="1" applyAlignment="1">
      <alignment horizontal="center" vertical="center"/>
    </xf>
    <xf numFmtId="49" fontId="5" fillId="0" borderId="41" xfId="0" applyNumberFormat="1" applyFont="1" applyFill="1" applyBorder="1" applyAlignment="1">
      <alignment vertical="center"/>
    </xf>
    <xf numFmtId="0" fontId="5" fillId="11" borderId="171" xfId="0" applyNumberFormat="1" applyFont="1" applyFill="1" applyBorder="1" applyAlignment="1">
      <alignment vertical="center"/>
    </xf>
    <xf numFmtId="0" fontId="5" fillId="11" borderId="172" xfId="0" applyNumberFormat="1" applyFont="1" applyFill="1" applyBorder="1" applyAlignment="1">
      <alignment vertical="center"/>
    </xf>
    <xf numFmtId="0" fontId="5" fillId="11" borderId="173" xfId="0" applyNumberFormat="1" applyFont="1" applyFill="1" applyBorder="1" applyAlignment="1">
      <alignment vertical="center"/>
    </xf>
    <xf numFmtId="0" fontId="5" fillId="2" borderId="59" xfId="0" applyFont="1" applyFill="1" applyBorder="1" applyAlignment="1">
      <alignment horizontal="left" vertical="center"/>
    </xf>
    <xf numFmtId="0" fontId="5" fillId="2" borderId="49" xfId="0" applyFont="1" applyFill="1" applyBorder="1" applyAlignment="1">
      <alignment horizontal="left" vertical="center"/>
    </xf>
    <xf numFmtId="0" fontId="5" fillId="2" borderId="50" xfId="0" applyFont="1" applyFill="1" applyBorder="1" applyAlignment="1">
      <alignment horizontal="left" vertical="center"/>
    </xf>
    <xf numFmtId="0" fontId="5" fillId="11" borderId="174" xfId="0" applyNumberFormat="1" applyFont="1" applyFill="1" applyBorder="1" applyAlignment="1">
      <alignment vertical="center"/>
    </xf>
    <xf numFmtId="0" fontId="5" fillId="11" borderId="175" xfId="0" applyNumberFormat="1" applyFont="1" applyFill="1" applyBorder="1" applyAlignment="1">
      <alignment vertical="center"/>
    </xf>
    <xf numFmtId="0" fontId="5" fillId="11" borderId="176" xfId="0" applyNumberFormat="1" applyFont="1" applyFill="1" applyBorder="1" applyAlignment="1">
      <alignment vertical="center"/>
    </xf>
    <xf numFmtId="0" fontId="5" fillId="2" borderId="71" xfId="0" applyFont="1" applyFill="1" applyBorder="1" applyAlignment="1">
      <alignment horizontal="left" vertical="center"/>
    </xf>
    <xf numFmtId="0" fontId="5" fillId="2" borderId="76" xfId="0" applyFont="1" applyFill="1" applyBorder="1" applyAlignment="1">
      <alignment horizontal="left" vertical="center"/>
    </xf>
    <xf numFmtId="0" fontId="5" fillId="2" borderId="72" xfId="0" applyFont="1" applyFill="1" applyBorder="1" applyAlignment="1">
      <alignment horizontal="left" vertical="center"/>
    </xf>
    <xf numFmtId="0" fontId="5" fillId="2" borderId="71" xfId="0" applyFont="1" applyFill="1" applyBorder="1" applyAlignment="1">
      <alignment horizontal="center" vertical="center"/>
    </xf>
    <xf numFmtId="0" fontId="5" fillId="2" borderId="77" xfId="0" applyFont="1" applyFill="1" applyBorder="1" applyAlignment="1">
      <alignment horizontal="center" vertical="center"/>
    </xf>
    <xf numFmtId="49" fontId="5" fillId="0" borderId="31" xfId="0" applyNumberFormat="1" applyFont="1" applyFill="1" applyBorder="1" applyAlignment="1">
      <alignment vertical="center"/>
    </xf>
    <xf numFmtId="49" fontId="5" fillId="0" borderId="29" xfId="0" applyNumberFormat="1" applyFont="1" applyFill="1" applyBorder="1" applyAlignment="1">
      <alignment vertical="center"/>
    </xf>
    <xf numFmtId="49" fontId="5" fillId="0" borderId="30" xfId="0" applyNumberFormat="1" applyFont="1" applyFill="1" applyBorder="1" applyAlignment="1">
      <alignment vertical="center"/>
    </xf>
    <xf numFmtId="0" fontId="5" fillId="0" borderId="31" xfId="0" applyNumberFormat="1" applyFont="1" applyFill="1" applyBorder="1" applyAlignment="1">
      <alignment vertical="center"/>
    </xf>
    <xf numFmtId="0" fontId="5" fillId="0" borderId="29" xfId="0" applyNumberFormat="1" applyFont="1" applyFill="1" applyBorder="1" applyAlignment="1">
      <alignment vertical="center"/>
    </xf>
    <xf numFmtId="49" fontId="5" fillId="0" borderId="35" xfId="0" applyNumberFormat="1" applyFont="1" applyFill="1" applyBorder="1" applyAlignment="1">
      <alignment vertical="center"/>
    </xf>
    <xf numFmtId="49" fontId="5" fillId="0" borderId="0" xfId="0" applyNumberFormat="1" applyFont="1" applyFill="1" applyBorder="1" applyAlignment="1">
      <alignment vertical="center"/>
    </xf>
    <xf numFmtId="49" fontId="5" fillId="0" borderId="34" xfId="0" applyNumberFormat="1" applyFont="1" applyFill="1" applyBorder="1" applyAlignment="1">
      <alignment vertical="center"/>
    </xf>
    <xf numFmtId="0" fontId="5" fillId="0" borderId="35" xfId="0" applyNumberFormat="1" applyFont="1" applyFill="1" applyBorder="1" applyAlignment="1">
      <alignment vertical="center"/>
    </xf>
    <xf numFmtId="0" fontId="5" fillId="0" borderId="0" xfId="0" applyNumberFormat="1" applyFont="1" applyFill="1" applyBorder="1" applyAlignment="1">
      <alignment vertical="center"/>
    </xf>
    <xf numFmtId="0" fontId="5" fillId="0" borderId="34" xfId="0" applyNumberFormat="1" applyFont="1" applyFill="1" applyBorder="1" applyAlignment="1">
      <alignment vertical="center"/>
    </xf>
    <xf numFmtId="49" fontId="9" fillId="28" borderId="12" xfId="0" applyNumberFormat="1" applyFont="1" applyFill="1" applyBorder="1" applyAlignment="1">
      <alignment horizontal="center" vertical="center"/>
    </xf>
    <xf numFmtId="49" fontId="5" fillId="0" borderId="14" xfId="0" applyNumberFormat="1" applyFont="1" applyFill="1" applyBorder="1" applyAlignment="1">
      <alignment vertical="center"/>
    </xf>
    <xf numFmtId="49" fontId="9" fillId="28" borderId="31" xfId="0" applyNumberFormat="1" applyFont="1" applyFill="1" applyBorder="1" applyAlignment="1">
      <alignment horizontal="center" vertical="center"/>
    </xf>
    <xf numFmtId="49" fontId="9" fillId="28" borderId="30" xfId="0" applyNumberFormat="1" applyFont="1" applyFill="1" applyBorder="1" applyAlignment="1">
      <alignment horizontal="center" vertical="center"/>
    </xf>
    <xf numFmtId="49" fontId="9" fillId="28" borderId="29" xfId="0" applyNumberFormat="1" applyFont="1" applyFill="1" applyBorder="1" applyAlignment="1">
      <alignment horizontal="center" vertical="center"/>
    </xf>
    <xf numFmtId="49" fontId="9" fillId="28" borderId="14" xfId="0" applyNumberFormat="1" applyFont="1" applyFill="1" applyBorder="1" applyAlignment="1">
      <alignment horizontal="center" vertical="center"/>
    </xf>
    <xf numFmtId="49" fontId="9" fillId="28" borderId="13" xfId="0" applyNumberFormat="1" applyFont="1" applyFill="1" applyBorder="1" applyAlignment="1">
      <alignment horizontal="center" vertical="center"/>
    </xf>
    <xf numFmtId="0" fontId="5" fillId="0" borderId="61" xfId="0" applyNumberFormat="1" applyFont="1" applyFill="1" applyBorder="1" applyAlignment="1">
      <alignment vertical="center"/>
    </xf>
    <xf numFmtId="0" fontId="5" fillId="0" borderId="62" xfId="0" applyNumberFormat="1" applyFont="1" applyFill="1" applyBorder="1" applyAlignment="1">
      <alignment vertical="center"/>
    </xf>
    <xf numFmtId="0" fontId="5" fillId="0" borderId="65" xfId="0" applyNumberFormat="1" applyFont="1" applyFill="1" applyBorder="1" applyAlignment="1">
      <alignment vertical="center"/>
    </xf>
    <xf numFmtId="0" fontId="5" fillId="2" borderId="65" xfId="0" applyFont="1" applyFill="1" applyBorder="1" applyAlignment="1">
      <alignment horizontal="left" vertical="center"/>
    </xf>
    <xf numFmtId="0" fontId="5" fillId="0" borderId="100" xfId="0" applyFont="1" applyFill="1" applyBorder="1" applyAlignment="1">
      <alignment horizontal="center" vertical="center"/>
    </xf>
    <xf numFmtId="0" fontId="5" fillId="0" borderId="103" xfId="0" applyFont="1" applyFill="1" applyBorder="1" applyAlignment="1">
      <alignment horizontal="center" vertical="center"/>
    </xf>
    <xf numFmtId="0" fontId="5" fillId="0" borderId="44" xfId="0" applyFont="1" applyFill="1" applyBorder="1" applyAlignment="1">
      <alignment horizontal="center" vertical="center"/>
    </xf>
    <xf numFmtId="0" fontId="5" fillId="0" borderId="78" xfId="0" applyFont="1" applyFill="1" applyBorder="1" applyAlignment="1">
      <alignment horizontal="center" vertical="center"/>
    </xf>
    <xf numFmtId="0" fontId="5" fillId="2" borderId="61" xfId="0" applyFont="1" applyFill="1" applyBorder="1" applyAlignment="1">
      <alignment horizontal="left" vertical="center"/>
    </xf>
    <xf numFmtId="0" fontId="5" fillId="2" borderId="41" xfId="0" applyFont="1" applyFill="1" applyBorder="1" applyAlignment="1">
      <alignment horizontal="center" vertical="center"/>
    </xf>
    <xf numFmtId="0" fontId="5" fillId="2" borderId="40" xfId="0" applyFont="1" applyFill="1" applyBorder="1" applyAlignment="1">
      <alignment horizontal="center" vertical="center"/>
    </xf>
    <xf numFmtId="49" fontId="5" fillId="0" borderId="67" xfId="0" applyNumberFormat="1" applyFont="1" applyFill="1" applyBorder="1" applyAlignment="1">
      <alignment vertical="center"/>
    </xf>
    <xf numFmtId="49" fontId="5" fillId="0" borderId="27" xfId="0" applyNumberFormat="1" applyFont="1" applyFill="1" applyBorder="1" applyAlignment="1">
      <alignment vertical="center"/>
    </xf>
    <xf numFmtId="49" fontId="5" fillId="0" borderId="25" xfId="0" applyNumberFormat="1" applyFont="1" applyFill="1" applyBorder="1" applyAlignment="1">
      <alignment vertical="center"/>
    </xf>
    <xf numFmtId="49" fontId="5" fillId="0" borderId="26" xfId="0" applyNumberFormat="1" applyFont="1" applyFill="1" applyBorder="1" applyAlignment="1">
      <alignment vertical="center"/>
    </xf>
    <xf numFmtId="0" fontId="5" fillId="0" borderId="27" xfId="0" applyNumberFormat="1" applyFont="1" applyFill="1" applyBorder="1" applyAlignment="1">
      <alignment vertical="center"/>
    </xf>
    <xf numFmtId="0" fontId="5" fillId="0" borderId="26" xfId="0" applyNumberFormat="1" applyFont="1" applyFill="1" applyBorder="1" applyAlignment="1">
      <alignment vertical="center"/>
    </xf>
    <xf numFmtId="0" fontId="2" fillId="22" borderId="14" xfId="1" applyFont="1" applyFill="1" applyBorder="1" applyAlignment="1">
      <alignment horizontal="center" vertical="center"/>
    </xf>
    <xf numFmtId="0" fontId="2" fillId="22" borderId="12" xfId="1" applyFont="1" applyFill="1" applyBorder="1" applyAlignment="1">
      <alignment horizontal="center" vertical="center"/>
    </xf>
    <xf numFmtId="0" fontId="2" fillId="22" borderId="13" xfId="1" applyFont="1" applyFill="1" applyBorder="1" applyAlignment="1">
      <alignment horizontal="center" vertical="center"/>
    </xf>
    <xf numFmtId="0" fontId="5" fillId="0" borderId="41" xfId="0" applyNumberFormat="1" applyFont="1" applyFill="1" applyBorder="1" applyAlignment="1">
      <alignment vertical="center"/>
    </xf>
    <xf numFmtId="0" fontId="5" fillId="0" borderId="40" xfId="0" applyNumberFormat="1" applyFont="1" applyFill="1" applyBorder="1" applyAlignment="1">
      <alignment vertical="center"/>
    </xf>
    <xf numFmtId="49" fontId="5" fillId="11" borderId="4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40" xfId="0" applyNumberFormat="1" applyFont="1" applyFill="1" applyBorder="1" applyAlignment="1">
      <alignment horizontal="left" vertical="center"/>
    </xf>
    <xf numFmtId="0" fontId="5" fillId="0" borderId="53" xfId="0" applyNumberFormat="1" applyFont="1" applyFill="1" applyBorder="1" applyAlignment="1">
      <alignment vertical="center"/>
    </xf>
    <xf numFmtId="0" fontId="5" fillId="0" borderId="51" xfId="0" applyNumberFormat="1" applyFont="1" applyFill="1" applyBorder="1" applyAlignment="1">
      <alignment vertical="center"/>
    </xf>
    <xf numFmtId="0" fontId="5" fillId="0" borderId="52" xfId="0" applyNumberFormat="1" applyFont="1" applyFill="1" applyBorder="1" applyAlignment="1">
      <alignment vertical="center"/>
    </xf>
    <xf numFmtId="49" fontId="5" fillId="11" borderId="53"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5" fillId="11" borderId="52" xfId="0" applyNumberFormat="1" applyFont="1" applyFill="1" applyBorder="1" applyAlignment="1">
      <alignment horizontal="left" vertical="center"/>
    </xf>
    <xf numFmtId="0" fontId="5" fillId="0" borderId="46" xfId="0" applyNumberFormat="1" applyFont="1" applyFill="1" applyBorder="1" applyAlignment="1">
      <alignment vertical="center"/>
    </xf>
    <xf numFmtId="0" fontId="5" fillId="0" borderId="44" xfId="0" applyNumberFormat="1" applyFont="1" applyFill="1" applyBorder="1" applyAlignment="1">
      <alignment vertical="center"/>
    </xf>
    <xf numFmtId="0" fontId="5" fillId="0" borderId="45" xfId="0" applyNumberFormat="1" applyFont="1" applyFill="1" applyBorder="1" applyAlignment="1">
      <alignment vertical="center"/>
    </xf>
    <xf numFmtId="49" fontId="5" fillId="11" borderId="46"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45" xfId="0" applyNumberFormat="1" applyFont="1" applyFill="1" applyBorder="1" applyAlignment="1">
      <alignment horizontal="left" vertical="center"/>
    </xf>
    <xf numFmtId="0" fontId="15" fillId="0" borderId="41" xfId="2" quotePrefix="1" applyNumberFormat="1" applyFill="1" applyBorder="1" applyAlignment="1">
      <alignment vertical="center"/>
    </xf>
    <xf numFmtId="0" fontId="5" fillId="2" borderId="73" xfId="0" applyFont="1" applyFill="1" applyBorder="1" applyAlignment="1">
      <alignment horizontal="center" vertical="center"/>
    </xf>
    <xf numFmtId="0" fontId="5" fillId="2" borderId="69" xfId="0" applyFont="1" applyFill="1" applyBorder="1" applyAlignment="1">
      <alignment horizontal="center" vertical="center"/>
    </xf>
    <xf numFmtId="0" fontId="5" fillId="2" borderId="74" xfId="0" applyFont="1" applyFill="1" applyBorder="1" applyAlignment="1">
      <alignment horizontal="center" vertical="center"/>
    </xf>
    <xf numFmtId="0" fontId="5" fillId="0" borderId="52" xfId="0" applyFont="1" applyFill="1" applyBorder="1" applyAlignment="1">
      <alignment horizontal="center" vertical="center"/>
    </xf>
    <xf numFmtId="0" fontId="5" fillId="0" borderId="53" xfId="0" applyFont="1" applyFill="1" applyBorder="1" applyAlignment="1">
      <alignment vertical="center"/>
    </xf>
    <xf numFmtId="0" fontId="5" fillId="0" borderId="51" xfId="0" applyFont="1" applyFill="1" applyBorder="1" applyAlignment="1">
      <alignment vertical="center"/>
    </xf>
    <xf numFmtId="0" fontId="5" fillId="0" borderId="52" xfId="0" applyFont="1" applyFill="1" applyBorder="1" applyAlignment="1">
      <alignment vertical="center"/>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0" fontId="5" fillId="2" borderId="70" xfId="0" applyNumberFormat="1" applyFont="1" applyFill="1" applyBorder="1" applyAlignment="1">
      <alignment vertical="center"/>
    </xf>
    <xf numFmtId="0" fontId="5" fillId="2" borderId="70" xfId="0" applyFont="1" applyFill="1" applyBorder="1" applyAlignment="1">
      <alignment horizontal="left" vertical="center"/>
    </xf>
    <xf numFmtId="0" fontId="5" fillId="2" borderId="73" xfId="0" applyFont="1" applyFill="1" applyBorder="1" applyAlignment="1">
      <alignment vertical="center"/>
    </xf>
    <xf numFmtId="0" fontId="5" fillId="2" borderId="69" xfId="0" applyFont="1" applyFill="1" applyBorder="1" applyAlignment="1">
      <alignment vertical="center"/>
    </xf>
    <xf numFmtId="0" fontId="5" fillId="2" borderId="39" xfId="0" applyFont="1" applyFill="1" applyBorder="1" applyAlignment="1">
      <alignment horizontal="center" vertical="center"/>
    </xf>
    <xf numFmtId="0" fontId="5" fillId="2" borderId="67" xfId="0" applyFont="1" applyFill="1" applyBorder="1" applyAlignment="1">
      <alignment horizontal="center" vertical="center"/>
    </xf>
    <xf numFmtId="0" fontId="5" fillId="0" borderId="41" xfId="0" applyFont="1" applyFill="1" applyBorder="1" applyAlignment="1">
      <alignment vertical="center"/>
    </xf>
    <xf numFmtId="0" fontId="5" fillId="0" borderId="39" xfId="0" applyFont="1" applyFill="1" applyBorder="1" applyAlignment="1">
      <alignment vertical="center"/>
    </xf>
    <xf numFmtId="0" fontId="5" fillId="0" borderId="40" xfId="0"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5" fillId="2" borderId="40" xfId="0" applyNumberFormat="1" applyFont="1" applyFill="1" applyBorder="1" applyAlignment="1">
      <alignment vertical="center"/>
    </xf>
    <xf numFmtId="0" fontId="5" fillId="2" borderId="41" xfId="0" applyFont="1" applyFill="1" applyBorder="1" applyAlignment="1">
      <alignment vertical="center"/>
    </xf>
    <xf numFmtId="0" fontId="5" fillId="2" borderId="39" xfId="0" applyFont="1" applyFill="1" applyBorder="1" applyAlignment="1">
      <alignment vertical="center"/>
    </xf>
    <xf numFmtId="0" fontId="5" fillId="0" borderId="45" xfId="0" applyFont="1" applyFill="1" applyBorder="1" applyAlignment="1">
      <alignment horizontal="center" vertical="center"/>
    </xf>
    <xf numFmtId="0" fontId="5" fillId="0" borderId="46" xfId="0" applyFont="1" applyFill="1" applyBorder="1" applyAlignment="1">
      <alignment vertical="center"/>
    </xf>
    <xf numFmtId="0" fontId="5" fillId="0" borderId="44" xfId="0" applyFont="1" applyFill="1" applyBorder="1" applyAlignment="1">
      <alignment vertical="center"/>
    </xf>
    <xf numFmtId="0" fontId="5" fillId="0" borderId="45" xfId="0" applyFont="1" applyFill="1" applyBorder="1" applyAlignment="1">
      <alignment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3" xfId="0" applyNumberFormat="1" applyFont="1" applyFill="1" applyBorder="1" applyAlignment="1">
      <alignment vertical="center"/>
    </xf>
    <xf numFmtId="0" fontId="5" fillId="2" borderId="64" xfId="0" applyFont="1" applyFill="1" applyBorder="1" applyAlignment="1">
      <alignment vertical="center"/>
    </xf>
    <xf numFmtId="0" fontId="5" fillId="2" borderId="62" xfId="0" applyFont="1" applyFill="1" applyBorder="1" applyAlignment="1">
      <alignment vertical="center"/>
    </xf>
    <xf numFmtId="49" fontId="9" fillId="10" borderId="97" xfId="0" applyNumberFormat="1" applyFont="1" applyFill="1" applyBorder="1" applyAlignment="1">
      <alignment vertical="center"/>
    </xf>
    <xf numFmtId="49" fontId="9" fillId="10" borderId="98" xfId="0" applyNumberFormat="1" applyFont="1" applyFill="1" applyBorder="1" applyAlignment="1">
      <alignment vertical="center"/>
    </xf>
    <xf numFmtId="49" fontId="9" fillId="10" borderId="97" xfId="0" applyNumberFormat="1" applyFont="1" applyFill="1" applyBorder="1" applyAlignment="1">
      <alignment horizontal="center" vertical="center"/>
    </xf>
    <xf numFmtId="49" fontId="9" fillId="10" borderId="98" xfId="0" applyNumberFormat="1" applyFont="1" applyFill="1" applyBorder="1" applyAlignment="1">
      <alignment horizontal="center" vertical="center"/>
    </xf>
    <xf numFmtId="49" fontId="9" fillId="10" borderId="99" xfId="0" applyNumberFormat="1" applyFont="1" applyFill="1" applyBorder="1" applyAlignment="1">
      <alignment horizontal="center" vertical="center"/>
    </xf>
    <xf numFmtId="49" fontId="9" fillId="10" borderId="55" xfId="0" applyNumberFormat="1" applyFont="1" applyFill="1" applyBorder="1" applyAlignment="1">
      <alignment horizontal="center" vertical="center"/>
    </xf>
    <xf numFmtId="0" fontId="2" fillId="11" borderId="146" xfId="1" applyFont="1" applyFill="1" applyBorder="1" applyAlignment="1">
      <alignment vertical="center"/>
    </xf>
    <xf numFmtId="0" fontId="5" fillId="2" borderId="66" xfId="0" applyFont="1" applyFill="1" applyBorder="1" applyAlignment="1">
      <alignment horizontal="center" vertical="center"/>
    </xf>
    <xf numFmtId="0" fontId="5" fillId="2" borderId="40" xfId="0" applyFont="1" applyFill="1" applyBorder="1" applyAlignment="1">
      <alignment horizontal="left" vertical="center"/>
    </xf>
    <xf numFmtId="0" fontId="5" fillId="0" borderId="66" xfId="0" applyFont="1" applyFill="1" applyBorder="1" applyAlignment="1">
      <alignment horizontal="center" vertical="center"/>
    </xf>
    <xf numFmtId="0" fontId="2" fillId="11" borderId="0" xfId="1" applyFont="1" applyFill="1" applyBorder="1" applyAlignment="1">
      <alignment horizontal="center" vertical="center"/>
    </xf>
    <xf numFmtId="0" fontId="5" fillId="0" borderId="30" xfId="0" applyNumberFormat="1" applyFont="1" applyFill="1" applyBorder="1" applyAlignment="1">
      <alignment vertical="center"/>
    </xf>
    <xf numFmtId="0" fontId="31" fillId="0" borderId="112" xfId="0" applyFont="1" applyBorder="1" applyAlignment="1">
      <alignment horizontal="center" vertical="center" wrapText="1"/>
    </xf>
    <xf numFmtId="0" fontId="31" fillId="0" borderId="111" xfId="0" applyFont="1" applyBorder="1" applyAlignment="1">
      <alignment horizontal="center" vertical="center" wrapText="1"/>
    </xf>
    <xf numFmtId="49" fontId="9" fillId="29" borderId="14" xfId="0" applyNumberFormat="1" applyFont="1" applyFill="1" applyBorder="1" applyAlignment="1">
      <alignment horizontal="center" vertical="center"/>
    </xf>
    <xf numFmtId="49" fontId="9" fillId="29" borderId="12" xfId="0" applyNumberFormat="1" applyFont="1" applyFill="1" applyBorder="1" applyAlignment="1">
      <alignment horizontal="center" vertical="center"/>
    </xf>
    <xf numFmtId="49" fontId="9" fillId="29" borderId="29" xfId="0" applyNumberFormat="1" applyFont="1" applyFill="1" applyBorder="1" applyAlignment="1">
      <alignment horizontal="center" vertical="center"/>
    </xf>
    <xf numFmtId="49" fontId="9" fillId="29" borderId="32" xfId="0" applyNumberFormat="1" applyFont="1" applyFill="1" applyBorder="1" applyAlignment="1">
      <alignment horizontal="center" vertical="center"/>
    </xf>
    <xf numFmtId="0" fontId="2" fillId="0" borderId="14" xfId="1" applyFont="1" applyFill="1" applyBorder="1" applyAlignment="1">
      <alignment vertical="center"/>
    </xf>
    <xf numFmtId="0" fontId="2" fillId="0" borderId="12" xfId="1" applyFont="1" applyFill="1" applyBorder="1" applyAlignment="1">
      <alignment vertical="center"/>
    </xf>
    <xf numFmtId="49" fontId="5" fillId="0" borderId="159" xfId="0" applyNumberFormat="1" applyFont="1" applyFill="1" applyBorder="1" applyAlignment="1">
      <alignment vertical="center"/>
    </xf>
    <xf numFmtId="49" fontId="5" fillId="0" borderId="160" xfId="0" applyNumberFormat="1" applyFont="1" applyFill="1" applyBorder="1" applyAlignment="1">
      <alignment vertical="center"/>
    </xf>
    <xf numFmtId="49" fontId="5" fillId="0" borderId="124" xfId="0" applyNumberFormat="1" applyFont="1" applyFill="1" applyBorder="1" applyAlignment="1">
      <alignment vertical="center"/>
    </xf>
    <xf numFmtId="49" fontId="5" fillId="0" borderId="125" xfId="0" applyNumberFormat="1" applyFont="1" applyFill="1" applyBorder="1" applyAlignment="1">
      <alignment vertical="center"/>
    </xf>
    <xf numFmtId="0" fontId="5" fillId="0" borderId="124" xfId="0" applyNumberFormat="1" applyFont="1" applyFill="1" applyBorder="1" applyAlignment="1">
      <alignment vertical="center"/>
    </xf>
    <xf numFmtId="0" fontId="5" fillId="0" borderId="125" xfId="0" applyNumberFormat="1" applyFont="1" applyFill="1" applyBorder="1" applyAlignment="1">
      <alignment vertical="center"/>
    </xf>
    <xf numFmtId="0" fontId="5" fillId="0" borderId="126" xfId="0" applyNumberFormat="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9" borderId="13" xfId="0" applyNumberFormat="1" applyFont="1" applyFill="1" applyBorder="1" applyAlignment="1">
      <alignment horizontal="left" vertical="center"/>
    </xf>
    <xf numFmtId="49" fontId="9" fillId="29" borderId="31" xfId="0" applyNumberFormat="1" applyFont="1" applyFill="1" applyBorder="1" applyAlignment="1">
      <alignment horizontal="center" vertical="center"/>
    </xf>
    <xf numFmtId="49" fontId="9" fillId="29" borderId="30" xfId="0" applyNumberFormat="1" applyFont="1" applyFill="1" applyBorder="1" applyAlignment="1">
      <alignment horizontal="center" vertical="center"/>
    </xf>
    <xf numFmtId="0" fontId="5" fillId="2" borderId="109" xfId="0" applyFont="1" applyFill="1" applyBorder="1" applyAlignment="1">
      <alignment horizontal="left" vertical="center"/>
    </xf>
    <xf numFmtId="0" fontId="5" fillId="2" borderId="107" xfId="0" applyFont="1" applyFill="1" applyBorder="1" applyAlignment="1">
      <alignment horizontal="left" vertical="center"/>
    </xf>
    <xf numFmtId="0" fontId="5" fillId="2" borderId="163" xfId="0" applyFont="1" applyFill="1" applyBorder="1" applyAlignment="1">
      <alignment horizontal="left" vertical="center"/>
    </xf>
    <xf numFmtId="0" fontId="5" fillId="2" borderId="109" xfId="0" applyFont="1" applyFill="1" applyBorder="1" applyAlignment="1">
      <alignment horizontal="center" vertical="center"/>
    </xf>
    <xf numFmtId="0" fontId="5" fillId="2" borderId="107" xfId="0" applyFont="1" applyFill="1" applyBorder="1" applyAlignment="1">
      <alignment horizontal="center" vertical="center"/>
    </xf>
    <xf numFmtId="0" fontId="5" fillId="2" borderId="163" xfId="0" applyFont="1" applyFill="1" applyBorder="1" applyAlignment="1">
      <alignment horizontal="center" vertical="center"/>
    </xf>
    <xf numFmtId="0" fontId="5" fillId="0" borderId="107" xfId="0" applyFont="1" applyFill="1" applyBorder="1" applyAlignment="1">
      <alignment horizontal="center" vertical="center"/>
    </xf>
    <xf numFmtId="0" fontId="5" fillId="0" borderId="108" xfId="0" applyFont="1" applyFill="1" applyBorder="1" applyAlignment="1">
      <alignment horizontal="center" vertical="center"/>
    </xf>
    <xf numFmtId="0" fontId="5" fillId="0" borderId="109" xfId="0" applyFont="1" applyFill="1" applyBorder="1" applyAlignment="1">
      <alignment vertical="center"/>
    </xf>
    <xf numFmtId="0" fontId="5" fillId="0" borderId="107" xfId="0" applyFont="1" applyFill="1" applyBorder="1" applyAlignment="1">
      <alignment vertical="center"/>
    </xf>
    <xf numFmtId="0" fontId="5" fillId="0" borderId="108" xfId="0" applyFont="1" applyFill="1" applyBorder="1" applyAlignment="1">
      <alignment vertical="center"/>
    </xf>
    <xf numFmtId="49" fontId="5" fillId="0" borderId="109" xfId="0" applyNumberFormat="1" applyFont="1" applyFill="1" applyBorder="1" applyAlignment="1">
      <alignment vertical="center"/>
    </xf>
    <xf numFmtId="49" fontId="5" fillId="0" borderId="107" xfId="0" applyNumberFormat="1" applyFont="1" applyFill="1" applyBorder="1" applyAlignment="1">
      <alignment vertical="center"/>
    </xf>
    <xf numFmtId="0" fontId="5" fillId="2" borderId="161" xfId="0" applyNumberFormat="1" applyFont="1" applyFill="1" applyBorder="1" applyAlignment="1">
      <alignment vertical="center"/>
    </xf>
    <xf numFmtId="0" fontId="5" fillId="2" borderId="107" xfId="0" applyNumberFormat="1" applyFont="1" applyFill="1" applyBorder="1" applyAlignment="1">
      <alignment vertical="center"/>
    </xf>
    <xf numFmtId="0" fontId="5" fillId="2" borderId="108" xfId="0" applyNumberFormat="1" applyFont="1" applyFill="1" applyBorder="1" applyAlignment="1">
      <alignment vertical="center"/>
    </xf>
    <xf numFmtId="0" fontId="5" fillId="2" borderId="108" xfId="0" applyFont="1" applyFill="1" applyBorder="1" applyAlignment="1">
      <alignment horizontal="left" vertical="center"/>
    </xf>
    <xf numFmtId="0" fontId="5" fillId="2" borderId="109" xfId="0" applyFont="1" applyFill="1" applyBorder="1" applyAlignment="1">
      <alignment vertical="center"/>
    </xf>
    <xf numFmtId="0" fontId="5" fillId="2" borderId="107" xfId="0" applyFont="1" applyFill="1" applyBorder="1" applyAlignment="1">
      <alignment vertical="center"/>
    </xf>
    <xf numFmtId="0" fontId="5" fillId="2" borderId="162" xfId="0" applyFont="1" applyFill="1" applyBorder="1" applyAlignment="1">
      <alignment horizontal="center" vertical="center"/>
    </xf>
    <xf numFmtId="0" fontId="5" fillId="2" borderId="18" xfId="0" applyFont="1" applyFill="1" applyBorder="1" applyAlignment="1">
      <alignment horizontal="center" vertical="center"/>
    </xf>
    <xf numFmtId="0" fontId="5" fillId="19" borderId="61" xfId="0" applyNumberFormat="1" applyFont="1" applyFill="1" applyBorder="1" applyAlignment="1">
      <alignment vertical="center"/>
    </xf>
    <xf numFmtId="0" fontId="5" fillId="19" borderId="62" xfId="0" applyNumberFormat="1" applyFont="1" applyFill="1" applyBorder="1" applyAlignment="1">
      <alignment vertical="center"/>
    </xf>
    <xf numFmtId="0" fontId="5" fillId="19" borderId="63" xfId="0" applyNumberFormat="1" applyFont="1" applyFill="1" applyBorder="1" applyAlignment="1">
      <alignment vertical="center"/>
    </xf>
    <xf numFmtId="0" fontId="5" fillId="19" borderId="66" xfId="0" applyNumberFormat="1" applyFont="1" applyFill="1" applyBorder="1" applyAlignment="1">
      <alignment vertical="center"/>
    </xf>
    <xf numFmtId="0" fontId="5" fillId="19" borderId="39" xfId="0" applyNumberFormat="1" applyFont="1" applyFill="1" applyBorder="1" applyAlignment="1">
      <alignment vertical="center"/>
    </xf>
    <xf numFmtId="0" fontId="5" fillId="19" borderId="40" xfId="0" applyNumberFormat="1" applyFont="1" applyFill="1" applyBorder="1" applyAlignment="1">
      <alignment vertical="center"/>
    </xf>
    <xf numFmtId="0" fontId="5" fillId="19" borderId="68" xfId="0" applyNumberFormat="1" applyFont="1" applyFill="1" applyBorder="1" applyAlignment="1">
      <alignment vertical="center"/>
    </xf>
    <xf numFmtId="0" fontId="5" fillId="19" borderId="69" xfId="0" applyNumberFormat="1" applyFont="1" applyFill="1" applyBorder="1" applyAlignment="1">
      <alignment vertical="center"/>
    </xf>
    <xf numFmtId="0" fontId="5" fillId="19" borderId="70" xfId="0" applyNumberFormat="1" applyFont="1" applyFill="1" applyBorder="1" applyAlignment="1">
      <alignment vertical="center"/>
    </xf>
    <xf numFmtId="0" fontId="5" fillId="19" borderId="67" xfId="0" applyNumberFormat="1" applyFont="1" applyFill="1" applyBorder="1" applyAlignment="1">
      <alignment vertical="center"/>
    </xf>
    <xf numFmtId="0" fontId="5" fillId="19" borderId="65" xfId="0" applyNumberFormat="1" applyFont="1" applyFill="1" applyBorder="1" applyAlignment="1">
      <alignment vertical="center"/>
    </xf>
    <xf numFmtId="0" fontId="5" fillId="19" borderId="74" xfId="0" applyNumberFormat="1" applyFont="1" applyFill="1" applyBorder="1" applyAlignment="1">
      <alignment vertical="center"/>
    </xf>
    <xf numFmtId="49" fontId="5" fillId="11" borderId="124" xfId="0" applyNumberFormat="1" applyFont="1" applyFill="1" applyBorder="1" applyAlignment="1">
      <alignment horizontal="left" vertical="center"/>
    </xf>
    <xf numFmtId="49" fontId="5" fillId="11" borderId="125" xfId="0" applyNumberFormat="1" applyFont="1" applyFill="1" applyBorder="1" applyAlignment="1">
      <alignment horizontal="left" vertical="center"/>
    </xf>
    <xf numFmtId="49" fontId="5" fillId="11" borderId="126" xfId="0" applyNumberFormat="1" applyFont="1" applyFill="1" applyBorder="1" applyAlignment="1">
      <alignment horizontal="left" vertical="center"/>
    </xf>
    <xf numFmtId="0" fontId="5" fillId="0" borderId="41" xfId="0" quotePrefix="1" applyNumberFormat="1" applyFont="1" applyFill="1" applyBorder="1" applyAlignment="1">
      <alignment vertical="center"/>
    </xf>
    <xf numFmtId="0" fontId="2" fillId="0" borderId="31" xfId="1" applyFont="1" applyFill="1" applyBorder="1" applyAlignment="1">
      <alignment vertical="center"/>
    </xf>
    <xf numFmtId="0" fontId="2" fillId="0" borderId="29" xfId="1" applyFont="1" applyFill="1" applyBorder="1" applyAlignment="1">
      <alignment vertical="center"/>
    </xf>
    <xf numFmtId="49" fontId="9" fillId="6" borderId="29" xfId="0" applyNumberFormat="1" applyFont="1" applyFill="1" applyBorder="1" applyAlignment="1">
      <alignment horizontal="center" vertical="center"/>
    </xf>
    <xf numFmtId="49" fontId="9" fillId="6" borderId="30" xfId="0" applyNumberFormat="1" applyFont="1" applyFill="1" applyBorder="1" applyAlignment="1">
      <alignment horizontal="center" vertical="center"/>
    </xf>
    <xf numFmtId="49" fontId="9" fillId="6" borderId="97" xfId="0" applyNumberFormat="1" applyFont="1" applyFill="1" applyBorder="1" applyAlignment="1">
      <alignment vertical="center"/>
    </xf>
    <xf numFmtId="49" fontId="9" fillId="6" borderId="98" xfId="0" applyNumberFormat="1" applyFont="1" applyFill="1" applyBorder="1" applyAlignment="1">
      <alignment vertical="center"/>
    </xf>
    <xf numFmtId="49" fontId="9" fillId="6" borderId="31" xfId="0" applyNumberFormat="1" applyFont="1" applyFill="1" applyBorder="1" applyAlignment="1">
      <alignment horizontal="center" vertical="center"/>
    </xf>
    <xf numFmtId="49" fontId="9" fillId="6" borderId="97" xfId="0" applyNumberFormat="1" applyFont="1" applyFill="1" applyBorder="1" applyAlignment="1">
      <alignment horizontal="center" vertical="center"/>
    </xf>
    <xf numFmtId="49" fontId="9" fillId="6" borderId="98" xfId="0" applyNumberFormat="1" applyFont="1" applyFill="1" applyBorder="1" applyAlignment="1">
      <alignment horizontal="center" vertical="center"/>
    </xf>
    <xf numFmtId="49" fontId="9" fillId="6" borderId="99" xfId="0" applyNumberFormat="1" applyFont="1" applyFill="1" applyBorder="1" applyAlignment="1">
      <alignment horizontal="center" vertical="center"/>
    </xf>
    <xf numFmtId="49" fontId="9" fillId="6" borderId="14" xfId="0" applyNumberFormat="1" applyFont="1" applyFill="1" applyBorder="1" applyAlignment="1">
      <alignment horizontal="center" vertical="center"/>
    </xf>
    <xf numFmtId="49" fontId="9" fillId="6" borderId="12" xfId="0" applyNumberFormat="1" applyFont="1" applyFill="1" applyBorder="1" applyAlignment="1">
      <alignment horizontal="center" vertical="center"/>
    </xf>
    <xf numFmtId="49" fontId="9" fillId="6" borderId="13" xfId="0" applyNumberFormat="1" applyFont="1" applyFill="1" applyBorder="1" applyAlignment="1">
      <alignment horizontal="center" vertical="center"/>
    </xf>
    <xf numFmtId="49" fontId="9" fillId="6" borderId="55" xfId="0" applyNumberFormat="1" applyFont="1" applyFill="1" applyBorder="1" applyAlignment="1">
      <alignment horizontal="center" vertical="center"/>
    </xf>
    <xf numFmtId="0" fontId="2" fillId="11" borderId="153" xfId="1" applyFont="1" applyFill="1" applyBorder="1" applyAlignment="1">
      <alignment vertical="center"/>
    </xf>
    <xf numFmtId="0" fontId="2" fillId="11" borderId="154" xfId="1" applyFont="1" applyFill="1" applyBorder="1" applyAlignment="1">
      <alignment vertical="center"/>
    </xf>
    <xf numFmtId="0" fontId="2" fillId="0" borderId="113" xfId="1" applyFont="1" applyFill="1" applyBorder="1" applyAlignment="1">
      <alignment vertical="center"/>
    </xf>
    <xf numFmtId="0" fontId="2" fillId="0" borderId="114" xfId="1" applyFont="1" applyFill="1" applyBorder="1" applyAlignment="1">
      <alignment vertical="center"/>
    </xf>
    <xf numFmtId="0" fontId="2" fillId="0" borderId="121" xfId="1" applyFont="1" applyFill="1" applyBorder="1" applyAlignment="1">
      <alignment vertical="center"/>
    </xf>
    <xf numFmtId="0" fontId="5" fillId="0" borderId="14" xfId="0" applyNumberFormat="1" applyFont="1" applyFill="1" applyBorder="1" applyAlignment="1">
      <alignment horizontal="center" vertical="center"/>
    </xf>
    <xf numFmtId="0" fontId="5" fillId="0" borderId="12"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2" fillId="0" borderId="166" xfId="1" applyFont="1" applyFill="1" applyBorder="1" applyAlignment="1">
      <alignment vertical="center"/>
    </xf>
    <xf numFmtId="0" fontId="2" fillId="11" borderId="116" xfId="1" applyFont="1" applyFill="1" applyBorder="1" applyAlignment="1">
      <alignment vertical="center"/>
    </xf>
    <xf numFmtId="0" fontId="2" fillId="11" borderId="89" xfId="1" applyFont="1" applyFill="1" applyBorder="1" applyAlignment="1">
      <alignment vertical="center"/>
    </xf>
    <xf numFmtId="0" fontId="2" fillId="11" borderId="117" xfId="1" applyFont="1" applyFill="1" applyBorder="1" applyAlignment="1">
      <alignment vertical="center"/>
    </xf>
    <xf numFmtId="0" fontId="2" fillId="11" borderId="91" xfId="1" applyFont="1" applyFill="1" applyBorder="1" applyAlignment="1">
      <alignment vertical="center"/>
    </xf>
    <xf numFmtId="49" fontId="9" fillId="26" borderId="29" xfId="0" applyNumberFormat="1" applyFont="1" applyFill="1" applyBorder="1" applyAlignment="1">
      <alignment horizontal="center" vertical="center" wrapText="1"/>
    </xf>
    <xf numFmtId="49" fontId="9" fillId="26" borderId="0" xfId="0" applyNumberFormat="1" applyFont="1" applyFill="1" applyBorder="1" applyAlignment="1">
      <alignment horizontal="center" vertical="center" wrapText="1"/>
    </xf>
    <xf numFmtId="0" fontId="2" fillId="0" borderId="164" xfId="1" applyFont="1" applyFill="1" applyBorder="1" applyAlignment="1">
      <alignment vertical="center"/>
    </xf>
    <xf numFmtId="0" fontId="2" fillId="0" borderId="165" xfId="1" applyFont="1" applyFill="1" applyBorder="1" applyAlignment="1">
      <alignment vertical="center"/>
    </xf>
    <xf numFmtId="0" fontId="2" fillId="11" borderId="113" xfId="1" applyFont="1" applyFill="1" applyBorder="1" applyAlignment="1">
      <alignment vertical="center"/>
    </xf>
    <xf numFmtId="0" fontId="2" fillId="11" borderId="114" xfId="1" applyFont="1" applyFill="1" applyBorder="1" applyAlignment="1">
      <alignment vertical="center"/>
    </xf>
    <xf numFmtId="0" fontId="2" fillId="11" borderId="115" xfId="1" applyFont="1" applyFill="1" applyBorder="1" applyAlignment="1">
      <alignment vertical="center"/>
    </xf>
    <xf numFmtId="0" fontId="2" fillId="0" borderId="130" xfId="1" applyFont="1" applyFill="1" applyBorder="1" applyAlignment="1">
      <alignment vertical="center"/>
    </xf>
    <xf numFmtId="0" fontId="2" fillId="0" borderId="167" xfId="1" applyFont="1" applyFill="1" applyBorder="1" applyAlignment="1">
      <alignment vertical="center"/>
    </xf>
    <xf numFmtId="0" fontId="2" fillId="11" borderId="118" xfId="1" applyFont="1" applyFill="1" applyBorder="1" applyAlignment="1">
      <alignment vertical="center"/>
    </xf>
    <xf numFmtId="0" fontId="2" fillId="11" borderId="119" xfId="1" applyFont="1" applyFill="1" applyBorder="1" applyAlignment="1">
      <alignment vertical="center"/>
    </xf>
    <xf numFmtId="0" fontId="2" fillId="11" borderId="120" xfId="1" applyFont="1" applyFill="1" applyBorder="1" applyAlignment="1">
      <alignment vertical="center"/>
    </xf>
    <xf numFmtId="0" fontId="2" fillId="11" borderId="122" xfId="1" applyFont="1" applyFill="1" applyBorder="1" applyAlignment="1">
      <alignment vertical="center"/>
    </xf>
    <xf numFmtId="49" fontId="9" fillId="26" borderId="29" xfId="0" applyNumberFormat="1" applyFont="1" applyFill="1" applyBorder="1" applyAlignment="1">
      <alignment horizontal="center" vertical="center"/>
    </xf>
    <xf numFmtId="49" fontId="9" fillId="26" borderId="30" xfId="0" applyNumberFormat="1" applyFont="1" applyFill="1" applyBorder="1" applyAlignment="1">
      <alignment horizontal="center" vertical="center"/>
    </xf>
    <xf numFmtId="49" fontId="9" fillId="26" borderId="97" xfId="0" applyNumberFormat="1" applyFont="1" applyFill="1" applyBorder="1" applyAlignment="1">
      <alignment vertical="center"/>
    </xf>
    <xf numFmtId="49" fontId="9" fillId="26" borderId="98" xfId="0" applyNumberFormat="1" applyFont="1" applyFill="1" applyBorder="1" applyAlignment="1">
      <alignment vertical="center"/>
    </xf>
    <xf numFmtId="49" fontId="9" fillId="26" borderId="31" xfId="0" applyNumberFormat="1" applyFont="1" applyFill="1" applyBorder="1" applyAlignment="1">
      <alignment horizontal="center" vertical="center"/>
    </xf>
    <xf numFmtId="49" fontId="9" fillId="26" borderId="97" xfId="0" applyNumberFormat="1" applyFont="1" applyFill="1" applyBorder="1" applyAlignment="1">
      <alignment horizontal="center" vertical="center"/>
    </xf>
    <xf numFmtId="49" fontId="9" fillId="26" borderId="98" xfId="0" applyNumberFormat="1" applyFont="1" applyFill="1" applyBorder="1" applyAlignment="1">
      <alignment horizontal="center" vertical="center"/>
    </xf>
    <xf numFmtId="49" fontId="9" fillId="26" borderId="99" xfId="0" applyNumberFormat="1" applyFont="1" applyFill="1" applyBorder="1" applyAlignment="1">
      <alignment horizontal="center" vertical="center"/>
    </xf>
    <xf numFmtId="49" fontId="9" fillId="26" borderId="14" xfId="0" applyNumberFormat="1" applyFont="1" applyFill="1" applyBorder="1" applyAlignment="1">
      <alignment horizontal="center" vertical="center"/>
    </xf>
    <xf numFmtId="49" fontId="9" fillId="26" borderId="12" xfId="0" applyNumberFormat="1" applyFont="1" applyFill="1" applyBorder="1" applyAlignment="1">
      <alignment horizontal="center" vertical="center"/>
    </xf>
    <xf numFmtId="49" fontId="9" fillId="26" borderId="13" xfId="0" applyNumberFormat="1" applyFont="1" applyFill="1" applyBorder="1" applyAlignment="1">
      <alignment horizontal="center" vertical="center"/>
    </xf>
    <xf numFmtId="49" fontId="9" fillId="26" borderId="55" xfId="0" applyNumberFormat="1" applyFont="1" applyFill="1" applyBorder="1" applyAlignment="1">
      <alignment horizontal="center" vertical="center"/>
    </xf>
    <xf numFmtId="49" fontId="9" fillId="26" borderId="28"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14" xfId="0" applyNumberFormat="1" applyFont="1" applyFill="1" applyBorder="1" applyAlignment="1">
      <alignment horizontal="left" vertical="center"/>
    </xf>
    <xf numFmtId="49" fontId="9" fillId="26" borderId="12" xfId="0" applyNumberFormat="1" applyFont="1" applyFill="1" applyBorder="1" applyAlignment="1">
      <alignment horizontal="left" vertical="center"/>
    </xf>
    <xf numFmtId="0" fontId="5" fillId="2" borderId="70" xfId="0" applyFont="1" applyFill="1" applyBorder="1" applyAlignment="1">
      <alignment horizontal="center"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7" xfId="0" applyNumberFormat="1" applyFont="1" applyFill="1" applyBorder="1" applyAlignment="1">
      <alignment vertical="center"/>
    </xf>
    <xf numFmtId="49" fontId="5" fillId="0" borderId="40" xfId="0" applyNumberFormat="1" applyFont="1" applyFill="1" applyBorder="1" applyAlignment="1">
      <alignment vertical="center"/>
    </xf>
    <xf numFmtId="49" fontId="5" fillId="2" borderId="61" xfId="0" applyNumberFormat="1" applyFont="1" applyFill="1" applyBorder="1" applyAlignment="1">
      <alignment vertical="center"/>
    </xf>
    <xf numFmtId="49" fontId="5" fillId="2" borderId="62" xfId="0" applyNumberFormat="1" applyFont="1" applyFill="1" applyBorder="1" applyAlignment="1">
      <alignment vertical="center"/>
    </xf>
    <xf numFmtId="49" fontId="5" fillId="2" borderId="65" xfId="0" applyNumberFormat="1" applyFont="1" applyFill="1" applyBorder="1" applyAlignment="1">
      <alignment vertical="center"/>
    </xf>
    <xf numFmtId="49" fontId="5" fillId="0" borderId="45" xfId="0" applyNumberFormat="1" applyFont="1" applyFill="1" applyBorder="1" applyAlignment="1">
      <alignment vertical="center"/>
    </xf>
    <xf numFmtId="0" fontId="5" fillId="0" borderId="46" xfId="0" quotePrefix="1"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49" fontId="5" fillId="2" borderId="74" xfId="0" applyNumberFormat="1" applyFont="1" applyFill="1" applyBorder="1" applyAlignment="1">
      <alignment vertical="center"/>
    </xf>
    <xf numFmtId="49" fontId="5" fillId="0" borderId="52" xfId="0" applyNumberFormat="1" applyFont="1" applyFill="1" applyBorder="1" applyAlignment="1">
      <alignment vertical="center"/>
    </xf>
    <xf numFmtId="0" fontId="2" fillId="0" borderId="40" xfId="1" applyFont="1" applyFill="1" applyBorder="1" applyAlignment="1">
      <alignment vertical="center"/>
    </xf>
    <xf numFmtId="0" fontId="2" fillId="0" borderId="124" xfId="1" applyFont="1" applyFill="1" applyBorder="1" applyAlignment="1">
      <alignment vertical="center"/>
    </xf>
    <xf numFmtId="0" fontId="2" fillId="0" borderId="125" xfId="1" applyFont="1" applyFill="1" applyBorder="1" applyAlignment="1">
      <alignment vertical="center"/>
    </xf>
    <xf numFmtId="0" fontId="2" fillId="0" borderId="126" xfId="1" applyFont="1" applyFill="1" applyBorder="1" applyAlignment="1">
      <alignment vertical="center"/>
    </xf>
    <xf numFmtId="49" fontId="9" fillId="27" borderId="14" xfId="0" applyNumberFormat="1" applyFont="1" applyFill="1" applyBorder="1" applyAlignment="1">
      <alignment horizontal="left" vertical="center"/>
    </xf>
    <xf numFmtId="0" fontId="0" fillId="6" borderId="35" xfId="0" applyFill="1" applyBorder="1" applyAlignment="1">
      <alignment horizontal="center" vertical="center"/>
    </xf>
    <xf numFmtId="0" fontId="0" fillId="6" borderId="0" xfId="0" applyFill="1" applyBorder="1" applyAlignment="1">
      <alignment horizontal="center" vertical="center"/>
    </xf>
  </cellXfs>
  <cellStyles count="3">
    <cellStyle name="ハイパーリンク" xfId="2" builtinId="8"/>
    <cellStyle name="標準" xfId="0" builtinId="0"/>
    <cellStyle name="標準 2" xfId="1"/>
  </cellStyles>
  <dxfs count="10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s>
  <tableStyles count="0" defaultTableStyle="TableStyleMedium2" defaultPivotStyle="PivotStyleLight16"/>
  <colors>
    <mruColors>
      <color rgb="FFFFFF99"/>
      <color rgb="FF99FFCC"/>
      <color rgb="FFFFCC99"/>
      <color rgb="FF0066FF"/>
      <color rgb="FFCCFFCC"/>
      <color rgb="FFFFCCCC"/>
      <color rgb="FFCCCCFF"/>
      <color rgb="FFFF99FF"/>
      <color rgb="FF99FF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390525</xdr:colOff>
      <xdr:row>27</xdr:row>
      <xdr:rowOff>38100</xdr:rowOff>
    </xdr:from>
    <xdr:to>
      <xdr:col>9</xdr:col>
      <xdr:colOff>200025</xdr:colOff>
      <xdr:row>31</xdr:row>
      <xdr:rowOff>142875</xdr:rowOff>
    </xdr:to>
    <xdr:pic>
      <xdr:nvPicPr>
        <xdr:cNvPr id="3" name="図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57600" y="4819650"/>
          <a:ext cx="2552700"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53340</xdr:colOff>
          <xdr:row>0</xdr:row>
          <xdr:rowOff>167640</xdr:rowOff>
        </xdr:from>
        <xdr:to>
          <xdr:col>1</xdr:col>
          <xdr:colOff>1363980</xdr:colOff>
          <xdr:row>4</xdr:row>
          <xdr:rowOff>68580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全設定を作成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11</xdr:row>
          <xdr:rowOff>0</xdr:rowOff>
        </xdr:from>
        <xdr:to>
          <xdr:col>5</xdr:col>
          <xdr:colOff>640080</xdr:colOff>
          <xdr:row>13</xdr:row>
          <xdr:rowOff>0</xdr:rowOff>
        </xdr:to>
        <xdr:sp macro="" textlink="">
          <xdr:nvSpPr>
            <xdr:cNvPr id="34818" name="Button 2" hidden="1">
              <a:extLst>
                <a:ext uri="{63B3BB69-23CF-44E3-9099-C40C66FF867C}">
                  <a14:compatExt spid="_x0000_s34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ショートカットを更新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182880</xdr:colOff>
          <xdr:row>0</xdr:row>
          <xdr:rowOff>0</xdr:rowOff>
        </xdr:from>
        <xdr:to>
          <xdr:col>11</xdr:col>
          <xdr:colOff>152400</xdr:colOff>
          <xdr:row>0</xdr:row>
          <xdr:rowOff>281940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form.ini作成（※上書き）</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22860</xdr:colOff>
          <xdr:row>0</xdr:row>
          <xdr:rowOff>68580</xdr:rowOff>
        </xdr:from>
        <xdr:to>
          <xdr:col>5</xdr:col>
          <xdr:colOff>15240</xdr:colOff>
          <xdr:row>1</xdr:row>
          <xdr:rowOff>152400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suggest.ini作成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640080</xdr:colOff>
          <xdr:row>0</xdr:row>
          <xdr:rowOff>0</xdr:rowOff>
        </xdr:from>
        <xdr:to>
          <xdr:col>7</xdr:col>
          <xdr:colOff>0</xdr:colOff>
          <xdr:row>1</xdr:row>
          <xdr:rowOff>15240</xdr:rowOff>
        </xdr:to>
        <xdr:sp macro="" textlink="">
          <xdr:nvSpPr>
            <xdr:cNvPr id="11275" name="Button 11" hidden="1">
              <a:extLst>
                <a:ext uri="{63B3BB69-23CF-44E3-9099-C40C66FF867C}">
                  <a14:compatExt spid="_x0000_s1127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button.ini作成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149505" name="Button 1" hidden="1">
              <a:extLst>
                <a:ext uri="{63B3BB69-23CF-44E3-9099-C40C66FF867C}">
                  <a14:compatExt spid="_x0000_s149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149506" name="Button 2" hidden="1">
              <a:extLst>
                <a:ext uri="{63B3BB69-23CF-44E3-9099-C40C66FF867C}">
                  <a14:compatExt spid="_x0000_s1495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10</xdr:col>
      <xdr:colOff>180578</xdr:colOff>
      <xdr:row>9</xdr:row>
      <xdr:rowOff>103799</xdr:rowOff>
    </xdr:from>
    <xdr:to>
      <xdr:col>42</xdr:col>
      <xdr:colOff>6002</xdr:colOff>
      <xdr:row>24</xdr:row>
      <xdr:rowOff>30543</xdr:rowOff>
    </xdr:to>
    <xdr:sp macro="" textlink="">
      <xdr:nvSpPr>
        <xdr:cNvPr id="4" name="角丸四角形 3"/>
        <xdr:cNvSpPr/>
      </xdr:nvSpPr>
      <xdr:spPr>
        <a:xfrm>
          <a:off x="1990328" y="1646849"/>
          <a:ext cx="5616624" cy="3870094"/>
        </a:xfrm>
        <a:prstGeom prst="roundRect">
          <a:avLst>
            <a:gd name="adj" fmla="val 2711"/>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endParaRPr kumimoji="1" lang="ja-JP" altLang="en-US"/>
        </a:p>
      </xdr:txBody>
    </xdr:sp>
    <xdr:clientData/>
  </xdr:twoCellAnchor>
  <xdr:twoCellAnchor editAs="oneCell">
    <xdr:from>
      <xdr:col>35</xdr:col>
      <xdr:colOff>144395</xdr:colOff>
      <xdr:row>5</xdr:row>
      <xdr:rowOff>133350</xdr:rowOff>
    </xdr:from>
    <xdr:to>
      <xdr:col>41</xdr:col>
      <xdr:colOff>11045</xdr:colOff>
      <xdr:row>7</xdr:row>
      <xdr:rowOff>85725</xdr:rowOff>
    </xdr:to>
    <xdr:pic>
      <xdr:nvPicPr>
        <xdr:cNvPr id="5" name="Picture 189">
          <a:extLst>
            <a:ext uri="{FF2B5EF4-FFF2-40B4-BE49-F238E27FC236}">
              <a16:creationId xmlns:a16="http://schemas.microsoft.com/office/drawing/2014/main" xmlns="" id="{25AEE92A-B8B1-41CB-BA5E-F2B76DC637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78520" y="990600"/>
          <a:ext cx="9525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93797</xdr:colOff>
      <xdr:row>8</xdr:row>
      <xdr:rowOff>76762</xdr:rowOff>
    </xdr:from>
    <xdr:to>
      <xdr:col>16</xdr:col>
      <xdr:colOff>82262</xdr:colOff>
      <xdr:row>9</xdr:row>
      <xdr:rowOff>114862</xdr:rowOff>
    </xdr:to>
    <xdr:sp macro="" textlink="">
      <xdr:nvSpPr>
        <xdr:cNvPr id="7" name="四角形: 角を丸くする 74">
          <a:extLst>
            <a:ext uri="{FF2B5EF4-FFF2-40B4-BE49-F238E27FC236}">
              <a16:creationId xmlns:a16="http://schemas.microsoft.com/office/drawing/2014/main" xmlns="" id="{9BBF4CF8-38A4-4629-A2C5-DDF7D6D482E1}"/>
            </a:ext>
          </a:extLst>
        </xdr:cNvPr>
        <xdr:cNvSpPr/>
      </xdr:nvSpPr>
      <xdr:spPr>
        <a:xfrm>
          <a:off x="2084522" y="1448362"/>
          <a:ext cx="893340" cy="209550"/>
        </a:xfrm>
        <a:prstGeom prst="roundRect">
          <a:avLst/>
        </a:prstGeom>
        <a:solidFill>
          <a:schemeClr val="bg1">
            <a:lumMod val="75000"/>
          </a:schemeClr>
        </a:solidFill>
        <a:ln>
          <a:solidFill>
            <a:schemeClr val="tx1">
              <a:lumMod val="50000"/>
              <a:lumOff val="50000"/>
            </a:schemeClr>
          </a:solidFill>
        </a:ln>
      </xdr:spPr>
      <xdr:style>
        <a:lnRef idx="1">
          <a:schemeClr val="accent1"/>
        </a:lnRef>
        <a:fillRef idx="3">
          <a:schemeClr val="accent1"/>
        </a:fillRef>
        <a:effectRef idx="2">
          <a:schemeClr val="accent1"/>
        </a:effectRef>
        <a:fontRef idx="minor">
          <a:schemeClr val="lt1"/>
        </a:fontRef>
      </xdr:style>
      <xdr:txBody>
        <a:bodyPr wrap="square"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defRPr/>
          </a:pPr>
          <a:r>
            <a:rPr lang="ja-JP" altLang="en-US" sz="900" b="1">
              <a:solidFill>
                <a:schemeClr val="tx1"/>
              </a:solidFill>
            </a:rPr>
            <a:t>ユーザ情報</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65921" name="Button 1" hidden="1">
              <a:extLst>
                <a:ext uri="{63B3BB69-23CF-44E3-9099-C40C66FF867C}">
                  <a14:compatExt spid="_x0000_s465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65922" name="Button 2" hidden="1">
              <a:extLst>
                <a:ext uri="{63B3BB69-23CF-44E3-9099-C40C66FF867C}">
                  <a14:compatExt spid="_x0000_s465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01761" name="Button 1" hidden="1">
              <a:extLst>
                <a:ext uri="{63B3BB69-23CF-44E3-9099-C40C66FF867C}">
                  <a14:compatExt spid="_x0000_s50176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01762" name="Button 2" hidden="1">
              <a:extLst>
                <a:ext uri="{63B3BB69-23CF-44E3-9099-C40C66FF867C}">
                  <a14:compatExt spid="_x0000_s50176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77185" name="Button 1" hidden="1">
              <a:extLst>
                <a:ext uri="{63B3BB69-23CF-44E3-9099-C40C66FF867C}">
                  <a14:compatExt spid="_x0000_s4771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77186" name="Button 2" hidden="1">
              <a:extLst>
                <a:ext uri="{63B3BB69-23CF-44E3-9099-C40C66FF867C}">
                  <a14:compatExt spid="_x0000_s4771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02785" name="Button 1" hidden="1">
              <a:extLst>
                <a:ext uri="{63B3BB69-23CF-44E3-9099-C40C66FF867C}">
                  <a14:compatExt spid="_x0000_s5027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02786" name="Button 2" hidden="1">
              <a:extLst>
                <a:ext uri="{63B3BB69-23CF-44E3-9099-C40C66FF867C}">
                  <a14:compatExt spid="_x0000_s5027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19169" name="Button 1" hidden="1">
              <a:extLst>
                <a:ext uri="{63B3BB69-23CF-44E3-9099-C40C66FF867C}">
                  <a14:compatExt spid="_x0000_s51916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19170" name="Button 2" hidden="1">
              <a:extLst>
                <a:ext uri="{63B3BB69-23CF-44E3-9099-C40C66FF867C}">
                  <a14:compatExt spid="_x0000_s51917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78209" name="Button 1" hidden="1">
              <a:extLst>
                <a:ext uri="{63B3BB69-23CF-44E3-9099-C40C66FF867C}">
                  <a14:compatExt spid="_x0000_s4782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78210" name="Button 2" hidden="1">
              <a:extLst>
                <a:ext uri="{63B3BB69-23CF-44E3-9099-C40C66FF867C}">
                  <a14:compatExt spid="_x0000_s4782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03809" name="Button 1" hidden="1">
              <a:extLst>
                <a:ext uri="{63B3BB69-23CF-44E3-9099-C40C66FF867C}">
                  <a14:compatExt spid="_x0000_s5038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03810" name="Button 2" hidden="1">
              <a:extLst>
                <a:ext uri="{63B3BB69-23CF-44E3-9099-C40C66FF867C}">
                  <a14:compatExt spid="_x0000_s5038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79233" name="Button 1" hidden="1">
              <a:extLst>
                <a:ext uri="{63B3BB69-23CF-44E3-9099-C40C66FF867C}">
                  <a14:compatExt spid="_x0000_s47923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79234" name="Button 2" hidden="1">
              <a:extLst>
                <a:ext uri="{63B3BB69-23CF-44E3-9099-C40C66FF867C}">
                  <a14:compatExt spid="_x0000_s47923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90497" name="Button 1" hidden="1">
              <a:extLst>
                <a:ext uri="{63B3BB69-23CF-44E3-9099-C40C66FF867C}">
                  <a14:compatExt spid="_x0000_s49049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90498" name="Button 2" hidden="1">
              <a:extLst>
                <a:ext uri="{63B3BB69-23CF-44E3-9099-C40C66FF867C}">
                  <a14:compatExt spid="_x0000_s49049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72417" name="Button 1" hidden="1">
              <a:extLst>
                <a:ext uri="{63B3BB69-23CF-44E3-9099-C40C66FF867C}">
                  <a14:compatExt spid="_x0000_s5724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72418" name="Button 2" hidden="1">
              <a:extLst>
                <a:ext uri="{63B3BB69-23CF-44E3-9099-C40C66FF867C}">
                  <a14:compatExt spid="_x0000_s5724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90849" name="Button 1" hidden="1">
              <a:extLst>
                <a:ext uri="{63B3BB69-23CF-44E3-9099-C40C66FF867C}">
                  <a14:compatExt spid="_x0000_s590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90850" name="Button 2" hidden="1">
              <a:extLst>
                <a:ext uri="{63B3BB69-23CF-44E3-9099-C40C66FF867C}">
                  <a14:compatExt spid="_x0000_s590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608257" name="Button 1" hidden="1">
              <a:extLst>
                <a:ext uri="{63B3BB69-23CF-44E3-9099-C40C66FF867C}">
                  <a14:compatExt spid="_x0000_s60825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608258" name="Button 2" hidden="1">
              <a:extLst>
                <a:ext uri="{63B3BB69-23CF-44E3-9099-C40C66FF867C}">
                  <a14:compatExt spid="_x0000_s60825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610305" name="Button 1" hidden="1">
              <a:extLst>
                <a:ext uri="{63B3BB69-23CF-44E3-9099-C40C66FF867C}">
                  <a14:compatExt spid="_x0000_s6103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610306" name="Button 2" hidden="1">
              <a:extLst>
                <a:ext uri="{63B3BB69-23CF-44E3-9099-C40C66FF867C}">
                  <a14:compatExt spid="_x0000_s6103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35553" name="Button 1" hidden="1">
              <a:extLst>
                <a:ext uri="{63B3BB69-23CF-44E3-9099-C40C66FF867C}">
                  <a14:compatExt spid="_x0000_s5355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35554" name="Button 2" hidden="1">
              <a:extLst>
                <a:ext uri="{63B3BB69-23CF-44E3-9099-C40C66FF867C}">
                  <a14:compatExt spid="_x0000_s5355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6817" name="Button 1" hidden="1">
              <a:extLst>
                <a:ext uri="{63B3BB69-23CF-44E3-9099-C40C66FF867C}">
                  <a14:compatExt spid="_x0000_s546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6818" name="Button 2" hidden="1">
              <a:extLst>
                <a:ext uri="{63B3BB69-23CF-44E3-9099-C40C66FF867C}">
                  <a14:compatExt spid="_x0000_s546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7841" name="Button 1" hidden="1">
              <a:extLst>
                <a:ext uri="{63B3BB69-23CF-44E3-9099-C40C66FF867C}">
                  <a14:compatExt spid="_x0000_s5478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7842" name="Button 2" hidden="1">
              <a:extLst>
                <a:ext uri="{63B3BB69-23CF-44E3-9099-C40C66FF867C}">
                  <a14:compatExt spid="_x0000_s5478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8865" name="Button 1" hidden="1">
              <a:extLst>
                <a:ext uri="{63B3BB69-23CF-44E3-9099-C40C66FF867C}">
                  <a14:compatExt spid="_x0000_s5488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8866" name="Button 2" hidden="1">
              <a:extLst>
                <a:ext uri="{63B3BB69-23CF-44E3-9099-C40C66FF867C}">
                  <a14:compatExt spid="_x0000_s5488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60129" name="Button 1" hidden="1">
              <a:extLst>
                <a:ext uri="{63B3BB69-23CF-44E3-9099-C40C66FF867C}">
                  <a14:compatExt spid="_x0000_s560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60130" name="Button 2" hidden="1">
              <a:extLst>
                <a:ext uri="{63B3BB69-23CF-44E3-9099-C40C66FF867C}">
                  <a14:compatExt spid="_x0000_s560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61153" name="Button 1" hidden="1">
              <a:extLst>
                <a:ext uri="{63B3BB69-23CF-44E3-9099-C40C66FF867C}">
                  <a14:compatExt spid="_x0000_s5611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61154" name="Button 2" hidden="1">
              <a:extLst>
                <a:ext uri="{63B3BB69-23CF-44E3-9099-C40C66FF867C}">
                  <a14:compatExt spid="_x0000_s5611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62177" name="Button 1" hidden="1">
              <a:extLst>
                <a:ext uri="{63B3BB69-23CF-44E3-9099-C40C66FF867C}">
                  <a14:compatExt spid="_x0000_s56217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62178" name="Button 2" hidden="1">
              <a:extLst>
                <a:ext uri="{63B3BB69-23CF-44E3-9099-C40C66FF867C}">
                  <a14:compatExt spid="_x0000_s56217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274" name="Button 2" hidden="1">
              <a:extLst>
                <a:ext uri="{63B3BB69-23CF-44E3-9099-C40C66FF867C}">
                  <a14:compatExt spid="_x0000_s5427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17441" name="Button 1" hidden="1">
              <a:extLst>
                <a:ext uri="{63B3BB69-23CF-44E3-9099-C40C66FF867C}">
                  <a14:compatExt spid="_x0000_s3174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17442" name="Button 2" hidden="1">
              <a:extLst>
                <a:ext uri="{63B3BB69-23CF-44E3-9099-C40C66FF867C}">
                  <a14:compatExt spid="_x0000_s3174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18466" name="Button 2" hidden="1">
              <a:extLst>
                <a:ext uri="{63B3BB69-23CF-44E3-9099-C40C66FF867C}">
                  <a14:compatExt spid="_x0000_s3184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37921" name="Button 1" hidden="1">
              <a:extLst>
                <a:ext uri="{63B3BB69-23CF-44E3-9099-C40C66FF867C}">
                  <a14:compatExt spid="_x0000_s337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37922" name="Button 2" hidden="1">
              <a:extLst>
                <a:ext uri="{63B3BB69-23CF-44E3-9099-C40C66FF867C}">
                  <a14:compatExt spid="_x0000_s337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11</xdr:col>
      <xdr:colOff>100755</xdr:colOff>
      <xdr:row>9</xdr:row>
      <xdr:rowOff>8163</xdr:rowOff>
    </xdr:from>
    <xdr:to>
      <xdr:col>21</xdr:col>
      <xdr:colOff>123825</xdr:colOff>
      <xdr:row>10</xdr:row>
      <xdr:rowOff>19050</xdr:rowOff>
    </xdr:to>
    <xdr:sp macro="" textlink="">
      <xdr:nvSpPr>
        <xdr:cNvPr id="4" name="Rectangle 39">
          <a:extLst>
            <a:ext uri="{FF2B5EF4-FFF2-40B4-BE49-F238E27FC236}">
              <a16:creationId xmlns:a16="http://schemas.microsoft.com/office/drawing/2014/main" xmlns="" id="{6D5F724C-509A-49A2-B851-C9A18BADEE93}"/>
            </a:ext>
          </a:extLst>
        </xdr:cNvPr>
        <xdr:cNvSpPr>
          <a:spLocks noChangeArrowheads="1"/>
        </xdr:cNvSpPr>
      </xdr:nvSpPr>
      <xdr:spPr bwMode="auto">
        <a:xfrm>
          <a:off x="2091480" y="1551213"/>
          <a:ext cx="1832820" cy="182337"/>
        </a:xfrm>
        <a:prstGeom prst="rect">
          <a:avLst/>
        </a:prstGeom>
        <a:solidFill>
          <a:schemeClr val="bg1"/>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en-US" altLang="ja-JP" sz="1000">
              <a:latin typeface="ＭＳ ゴシック" panose="020B0609070205080204" pitchFamily="49" charset="-128"/>
              <a:ea typeface="ＭＳ ゴシック" panose="020B0609070205080204" pitchFamily="49" charset="-128"/>
            </a:rPr>
            <a:t>yyyy/MM/dd hh:mm:ss</a:t>
          </a:r>
        </a:p>
      </xdr:txBody>
    </xdr:sp>
    <xdr:clientData/>
  </xdr:twoCellAnchor>
  <xdr:twoCellAnchor>
    <xdr:from>
      <xdr:col>6</xdr:col>
      <xdr:colOff>168984</xdr:colOff>
      <xdr:row>8</xdr:row>
      <xdr:rowOff>152400</xdr:rowOff>
    </xdr:from>
    <xdr:to>
      <xdr:col>10</xdr:col>
      <xdr:colOff>142711</xdr:colOff>
      <xdr:row>10</xdr:row>
      <xdr:rowOff>68545</xdr:rowOff>
    </xdr:to>
    <xdr:sp macro="" textlink="">
      <xdr:nvSpPr>
        <xdr:cNvPr id="5" name="Text Box 44">
          <a:extLst>
            <a:ext uri="{FF2B5EF4-FFF2-40B4-BE49-F238E27FC236}">
              <a16:creationId xmlns:a16="http://schemas.microsoft.com/office/drawing/2014/main" xmlns="" id="{56EDEFBA-1BFA-429D-B339-FEF1234131E2}"/>
            </a:ext>
          </a:extLst>
        </xdr:cNvPr>
        <xdr:cNvSpPr txBox="1">
          <a:spLocks noChangeArrowheads="1"/>
        </xdr:cNvSpPr>
      </xdr:nvSpPr>
      <xdr:spPr bwMode="auto">
        <a:xfrm>
          <a:off x="1254834" y="1524000"/>
          <a:ext cx="697627" cy="25904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spAutoFit/>
        </a:bodyP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ja-JP" altLang="en-US" sz="1000"/>
            <a:t>更新日時</a:t>
          </a:r>
        </a:p>
      </xdr:txBody>
    </xdr:sp>
    <xdr:clientData/>
  </xdr:twoCellAnchor>
  <xdr:twoCellAnchor>
    <xdr:from>
      <xdr:col>21</xdr:col>
      <xdr:colOff>134032</xdr:colOff>
      <xdr:row>9</xdr:row>
      <xdr:rowOff>15851</xdr:rowOff>
    </xdr:from>
    <xdr:to>
      <xdr:col>22</xdr:col>
      <xdr:colOff>105457</xdr:colOff>
      <xdr:row>10</xdr:row>
      <xdr:rowOff>25376</xdr:rowOff>
    </xdr:to>
    <xdr:sp macro="" textlink="">
      <xdr:nvSpPr>
        <xdr:cNvPr id="9" name="Rectangle 219">
          <a:extLst>
            <a:ext uri="{FF2B5EF4-FFF2-40B4-BE49-F238E27FC236}">
              <a16:creationId xmlns:a16="http://schemas.microsoft.com/office/drawing/2014/main" xmlns="" id="{CC5BE8C4-CB52-49DC-A757-2DB69D108451}"/>
            </a:ext>
          </a:extLst>
        </xdr:cNvPr>
        <xdr:cNvSpPr>
          <a:spLocks noChangeArrowheads="1"/>
        </xdr:cNvSpPr>
      </xdr:nvSpPr>
      <xdr:spPr bwMode="auto">
        <a:xfrm>
          <a:off x="3934507" y="1558901"/>
          <a:ext cx="152400" cy="180975"/>
        </a:xfrm>
        <a:prstGeom prst="rect">
          <a:avLst/>
        </a:prstGeom>
        <a:solidFill>
          <a:srgbClr val="CCCCFF"/>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a:spcBef>
              <a:spcPct val="0"/>
            </a:spcBef>
            <a:buFontTx/>
            <a:buNone/>
          </a:pPr>
          <a:endParaRPr lang="ja-JP" altLang="ja-JP" sz="1000" b="1">
            <a:latin typeface="ＭＳ Ｐゴシック" panose="020B0600070205080204" pitchFamily="50" charset="-128"/>
          </a:endParaRPr>
        </a:p>
      </xdr:txBody>
    </xdr:sp>
    <xdr:clientData/>
  </xdr:twoCellAnchor>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38945" name="Button 1" hidden="1">
              <a:extLst>
                <a:ext uri="{63B3BB69-23CF-44E3-9099-C40C66FF867C}">
                  <a14:compatExt spid="_x0000_s33894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38946" name="Button 2" hidden="1">
              <a:extLst>
                <a:ext uri="{63B3BB69-23CF-44E3-9099-C40C66FF867C}">
                  <a14:compatExt spid="_x0000_s33894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8130" name="Button 2" hidden="1">
              <a:extLst>
                <a:ext uri="{63B3BB69-23CF-44E3-9099-C40C66FF867C}">
                  <a14:compatExt spid="_x0000_s48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61825" name="Button 1" hidden="1">
              <a:extLst>
                <a:ext uri="{63B3BB69-23CF-44E3-9099-C40C66FF867C}">
                  <a14:compatExt spid="_x0000_s46182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61826" name="Button 2" hidden="1">
              <a:extLst>
                <a:ext uri="{63B3BB69-23CF-44E3-9099-C40C66FF867C}">
                  <a14:compatExt spid="_x0000_s4618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62849" name="Button 1" hidden="1">
              <a:extLst>
                <a:ext uri="{63B3BB69-23CF-44E3-9099-C40C66FF867C}">
                  <a14:compatExt spid="_x0000_s462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62850" name="Button 2" hidden="1">
              <a:extLst>
                <a:ext uri="{63B3BB69-23CF-44E3-9099-C40C66FF867C}">
                  <a14:compatExt spid="_x0000_s462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571500</xdr:colOff>
          <xdr:row>7</xdr:row>
          <xdr:rowOff>22860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項目定義に展開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35211;&#31309;&#12426;&#65381;&#35531;&#27714;&#12471;&#12473;&#12486;&#12512;&#20181;&#27096;&#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設定・その他"/>
      <sheetName val="項目定義"/>
      <sheetName val="Suggest定義"/>
      <sheetName val="ボタン定義"/>
      <sheetName val="メニュー仕様書"/>
      <sheetName val="TOPページ"/>
      <sheetName val="TOP(最新情報)"/>
      <sheetName val="TOP(見積り中情報)"/>
      <sheetName val="TOP(未請求情報)"/>
      <sheetName val="TOP(未入金情報)"/>
      <sheetName val="案件情報登録"/>
      <sheetName val="案件情報流用"/>
      <sheetName val="案件一覧"/>
      <sheetName val="案件情報"/>
      <sheetName val="案件(見積タブ)"/>
      <sheetName val="案件(請求入金タブ)"/>
      <sheetName val="ステータス変更"/>
      <sheetName val="ステータス(見積選択)"/>
      <sheetName val="見積情報登録"/>
      <sheetName val="見積書印刷"/>
      <sheetName val="見積コピー選択"/>
      <sheetName val="見積コピー処理"/>
      <sheetName val="見積補足資料登録"/>
      <sheetName val="見積補足資料登録（リスト）"/>
      <sheetName val="請求情報登録"/>
      <sheetName val="請求書印刷"/>
      <sheetName val="請求コピー"/>
      <sheetName val="請求コピー処理 "/>
      <sheetName val="入金処理"/>
      <sheetName val="入金処理(請求一覧)"/>
      <sheetName val="Sheet1"/>
      <sheetName val="売上管理表"/>
      <sheetName val="売上管理表（帳票）"/>
      <sheetName val="入金管理表"/>
      <sheetName val="入金管理表（帳票）"/>
      <sheetName val="操作履歴リスト"/>
      <sheetName val="操作履歴"/>
      <sheetName val="操作履歴削除"/>
      <sheetName val="操作履歴削除処理"/>
      <sheetName val="自社マスタ"/>
      <sheetName val="ユーザマスタ(一覧)"/>
      <sheetName val="ユーザマスタ(登録)"/>
      <sheetName val="顧客マスタ(一覧)"/>
      <sheetName val="顧客マスタ(登録)"/>
      <sheetName val="見積品目マスタ(一覧)"/>
      <sheetName val="見積品目マスタ(登録)"/>
      <sheetName val="テンプレ(リスト用)"/>
      <sheetName val="テンプレ(INPUT用)"/>
      <sheetName val="AllColumn"/>
      <sheetName val="MASTER"/>
    </sheetNames>
    <sheetDataSet>
      <sheetData sheetId="0"/>
      <sheetData sheetId="1"/>
      <sheetData sheetId="2">
        <row r="1">
          <cell r="E1" t="str">
            <v>※手で修正した項目はセルの色を変えるなどすることを強く推奨。</v>
          </cell>
        </row>
        <row r="2">
          <cell r="B2" t="str">
            <v>共通</v>
          </cell>
          <cell r="C2" t="str">
            <v>DB設定より移送</v>
          </cell>
          <cell r="G2" t="str">
            <v>DB設定から起こす</v>
          </cell>
          <cell r="J2" t="str">
            <v>手動</v>
          </cell>
          <cell r="L2" t="str">
            <v>DB設定から起こす</v>
          </cell>
          <cell r="R2" t="str">
            <v>手動</v>
          </cell>
        </row>
        <row r="3">
          <cell r="B3" t="str">
            <v>カラム識別</v>
          </cell>
          <cell r="C3" t="str">
            <v>テーブル識別</v>
          </cell>
          <cell r="D3" t="str">
            <v>カラム名</v>
          </cell>
          <cell r="E3" t="str">
            <v>型</v>
          </cell>
          <cell r="F3" t="str">
            <v>桁数</v>
          </cell>
          <cell r="G3" t="str">
            <v>NOT NULL</v>
          </cell>
          <cell r="H3" t="str">
            <v>ユニークキー</v>
          </cell>
          <cell r="I3" t="str">
            <v>項目名</v>
          </cell>
          <cell r="J3" t="str">
            <v>default</v>
          </cell>
          <cell r="K3" t="str">
            <v>前区切り文字</v>
          </cell>
          <cell r="L3" t="str">
            <v>タイプ</v>
          </cell>
          <cell r="M3" t="str">
            <v>size</v>
          </cell>
          <cell r="N3" t="str">
            <v>入力可能条件</v>
          </cell>
          <cell r="O3" t="str">
            <v>入力桁数ちょうどか</v>
          </cell>
          <cell r="P3" t="str">
            <v>フォーマット</v>
          </cell>
          <cell r="Q3" t="str">
            <v>水平位置</v>
          </cell>
          <cell r="R3" t="str">
            <v>対象プルダウン</v>
          </cell>
          <cell r="S3" t="str">
            <v>リンク先</v>
          </cell>
          <cell r="T3" t="str">
            <v>リンク先キー</v>
          </cell>
          <cell r="U3" t="str">
            <v>参照</v>
          </cell>
          <cell r="X3" t="str">
            <v>特殊処理</v>
          </cell>
        </row>
        <row r="4">
          <cell r="B4" t="str">
            <v>必須（自動）</v>
          </cell>
          <cell r="C4" t="str">
            <v>必須</v>
          </cell>
          <cell r="D4" t="str">
            <v>必須</v>
          </cell>
          <cell r="E4" t="str">
            <v>必須</v>
          </cell>
          <cell r="L4" t="str">
            <v>入力時必須</v>
          </cell>
          <cell r="M4" t="str">
            <v>必須</v>
          </cell>
          <cell r="N4" t="str">
            <v>入力時必須</v>
          </cell>
          <cell r="Q4" t="str">
            <v>リスト表示時</v>
          </cell>
          <cell r="S4" t="str">
            <v>リンク先画面</v>
          </cell>
          <cell r="T4" t="str">
            <v>リンク先画面に
引き渡すID列</v>
          </cell>
          <cell r="U4" t="str">
            <v>検索時に検索を行うテーブル識別</v>
          </cell>
          <cell r="V4" t="str">
            <v>入力時に検索を行うテーブル識別</v>
          </cell>
          <cell r="W4" t="str">
            <v>入力時に補完のみ行うテーブル識別</v>
          </cell>
          <cell r="X4" t="str">
            <v>特殊処理用設定
zip:項目名⇒郵便番号</v>
          </cell>
        </row>
        <row r="5">
          <cell r="B5" t="str">
            <v>column_num</v>
          </cell>
          <cell r="C5" t="str">
            <v>table_num</v>
          </cell>
          <cell r="D5" t="str">
            <v>column</v>
          </cell>
          <cell r="E5" t="str">
            <v>type</v>
          </cell>
          <cell r="F5" t="str">
            <v>length</v>
          </cell>
          <cell r="G5" t="str">
            <v>not_null</v>
          </cell>
          <cell r="H5" t="str">
            <v>unique_kye</v>
          </cell>
          <cell r="I5" t="str">
            <v>item_name</v>
          </cell>
          <cell r="J5" t="str">
            <v>defalt</v>
          </cell>
          <cell r="K5" t="str">
            <v>form1_delimiter</v>
          </cell>
          <cell r="L5" t="str">
            <v>form1_type</v>
          </cell>
          <cell r="M5" t="str">
            <v>form1_size</v>
          </cell>
          <cell r="N5" t="str">
            <v>form1_format</v>
          </cell>
          <cell r="O5" t="str">
            <v>isJust</v>
          </cell>
          <cell r="P5" t="str">
            <v>format_text</v>
          </cell>
          <cell r="Q5" t="str">
            <v>list_align</v>
          </cell>
          <cell r="R5" t="str">
            <v>pul_num</v>
          </cell>
          <cell r="S5" t="str">
            <v>link_to</v>
          </cell>
          <cell r="T5" t="str">
            <v>link_key</v>
          </cell>
          <cell r="U5" t="str">
            <v>ref_search</v>
          </cell>
          <cell r="V5" t="str">
            <v>ref_key_input</v>
          </cell>
          <cell r="W5" t="str">
            <v>ref_value_copy</v>
          </cell>
          <cell r="X5" t="str">
            <v>sp</v>
          </cell>
        </row>
        <row r="6">
          <cell r="B6" t="str">
            <v>sp01</v>
          </cell>
          <cell r="E6" t="str">
            <v>CHAR</v>
          </cell>
          <cell r="F6">
            <v>0</v>
          </cell>
          <cell r="G6" t="str">
            <v>2:可(NULLでもOK)</v>
          </cell>
          <cell r="H6" t="str">
            <v>2:N(ユニークでない)</v>
          </cell>
          <cell r="I6" t="str">
            <v>特殊設定用項目</v>
          </cell>
          <cell r="L6" t="str">
            <v>1 :text</v>
          </cell>
          <cell r="M6">
            <v>0</v>
          </cell>
          <cell r="N6" t="str">
            <v>9:ALL OK</v>
          </cell>
          <cell r="O6" t="str">
            <v>2:短いの可</v>
          </cell>
          <cell r="P6" t="str">
            <v>0:なし</v>
          </cell>
          <cell r="Q6" t="str">
            <v>1:中央</v>
          </cell>
        </row>
        <row r="7">
          <cell r="B7" t="str">
            <v>sp02</v>
          </cell>
          <cell r="E7" t="str">
            <v>CHAR</v>
          </cell>
          <cell r="F7">
            <v>0</v>
          </cell>
          <cell r="G7" t="str">
            <v>2:可(NULLでもOK)</v>
          </cell>
          <cell r="H7" t="str">
            <v>2:N(ユニークでない)</v>
          </cell>
          <cell r="I7" t="str">
            <v>特殊設定用項目</v>
          </cell>
          <cell r="L7" t="str">
            <v>1 :text</v>
          </cell>
          <cell r="M7">
            <v>0</v>
          </cell>
          <cell r="N7" t="str">
            <v>9:ALL OK</v>
          </cell>
          <cell r="O7" t="str">
            <v>2:短いの可</v>
          </cell>
          <cell r="P7" t="str">
            <v>0:なし</v>
          </cell>
          <cell r="Q7" t="str">
            <v>1:中央</v>
          </cell>
        </row>
        <row r="8">
          <cell r="B8" t="str">
            <v>sp03</v>
          </cell>
          <cell r="E8" t="str">
            <v>CHAR</v>
          </cell>
          <cell r="F8">
            <v>0</v>
          </cell>
          <cell r="G8" t="str">
            <v>2:可(NULLでもOK)</v>
          </cell>
          <cell r="H8" t="str">
            <v>2:N(ユニークでない)</v>
          </cell>
          <cell r="I8" t="str">
            <v>特殊設定用項目</v>
          </cell>
          <cell r="L8" t="str">
            <v>1 :text</v>
          </cell>
          <cell r="M8">
            <v>0</v>
          </cell>
          <cell r="N8" t="str">
            <v>9:ALL OK</v>
          </cell>
          <cell r="O8" t="str">
            <v>2:短いの可</v>
          </cell>
          <cell r="P8" t="str">
            <v>0:なし</v>
          </cell>
          <cell r="Q8" t="str">
            <v>1:中央</v>
          </cell>
        </row>
        <row r="9">
          <cell r="B9" t="str">
            <v>hanHKEY</v>
          </cell>
          <cell r="C9" t="str">
            <v>han</v>
          </cell>
          <cell r="D9" t="str">
            <v>HKEY</v>
          </cell>
          <cell r="E9" t="str">
            <v>CHAR</v>
          </cell>
          <cell r="F9">
            <v>10</v>
          </cell>
          <cell r="G9" t="str">
            <v>1:不可(NOT NULL)</v>
          </cell>
          <cell r="H9" t="str">
            <v>1:U（ユニーク）</v>
          </cell>
          <cell r="I9" t="str">
            <v>キー</v>
          </cell>
          <cell r="L9" t="str">
            <v>1 :text</v>
          </cell>
          <cell r="M9">
            <v>12</v>
          </cell>
          <cell r="N9" t="str">
            <v>3:半角英数</v>
          </cell>
          <cell r="O9" t="str">
            <v>2:短いの可</v>
          </cell>
          <cell r="P9" t="str">
            <v>0:なし</v>
          </cell>
          <cell r="Q9" t="str">
            <v>1:中央</v>
          </cell>
        </row>
        <row r="10">
          <cell r="B10" t="str">
            <v>hanHVALUE</v>
          </cell>
          <cell r="C10" t="str">
            <v>han</v>
          </cell>
          <cell r="D10" t="str">
            <v>HVALUE</v>
          </cell>
          <cell r="E10" t="str">
            <v>BIGINT</v>
          </cell>
          <cell r="F10">
            <v>20</v>
          </cell>
          <cell r="G10" t="str">
            <v>1:不可(NOT NULL)</v>
          </cell>
          <cell r="H10" t="str">
            <v>1:U（ユニーク）</v>
          </cell>
          <cell r="I10" t="str">
            <v>値</v>
          </cell>
          <cell r="L10" t="str">
            <v>1 :text</v>
          </cell>
          <cell r="M10">
            <v>22</v>
          </cell>
          <cell r="N10" t="str">
            <v>4:半角数字</v>
          </cell>
          <cell r="O10" t="str">
            <v>2:短いの可</v>
          </cell>
          <cell r="P10" t="str">
            <v>3:数値</v>
          </cell>
          <cell r="Q10" t="str">
            <v>2:右寄せ</v>
          </cell>
        </row>
        <row r="11">
          <cell r="B11" t="str">
            <v>hanHLABEL</v>
          </cell>
          <cell r="C11" t="str">
            <v>han</v>
          </cell>
          <cell r="D11" t="str">
            <v>HLABEL</v>
          </cell>
          <cell r="E11" t="str">
            <v>VARCHAR</v>
          </cell>
          <cell r="F11">
            <v>20</v>
          </cell>
          <cell r="G11" t="str">
            <v>1:不可(NOT NULL)</v>
          </cell>
          <cell r="H11" t="str">
            <v>2:N(ユニークでない)</v>
          </cell>
          <cell r="I11" t="str">
            <v>表示値</v>
          </cell>
          <cell r="L11" t="str">
            <v>1 :text</v>
          </cell>
          <cell r="M11">
            <v>22</v>
          </cell>
          <cell r="N11" t="str">
            <v>9:ALL OK</v>
          </cell>
          <cell r="O11" t="str">
            <v>2:短いの可</v>
          </cell>
          <cell r="P11" t="str">
            <v>0:なし</v>
          </cell>
          <cell r="Q11" t="str">
            <v>1:中央</v>
          </cell>
        </row>
        <row r="12">
          <cell r="B12" t="str">
            <v>usrUSRID</v>
          </cell>
          <cell r="C12" t="str">
            <v>usr</v>
          </cell>
          <cell r="D12" t="str">
            <v>USRID</v>
          </cell>
          <cell r="E12" t="str">
            <v>BIGINT</v>
          </cell>
          <cell r="F12">
            <v>20</v>
          </cell>
          <cell r="G12" t="str">
            <v>2:可(NULLでもOK)</v>
          </cell>
          <cell r="H12" t="str">
            <v>1:U（ユニーク）</v>
          </cell>
          <cell r="I12" t="str">
            <v>ユーザID</v>
          </cell>
          <cell r="L12" t="str">
            <v>1 :text</v>
          </cell>
          <cell r="M12">
            <v>22</v>
          </cell>
          <cell r="N12" t="str">
            <v>7:使用不可（DB自動採番）</v>
          </cell>
          <cell r="O12" t="str">
            <v>2:短いの可</v>
          </cell>
          <cell r="P12" t="str">
            <v>0:なし</v>
          </cell>
          <cell r="Q12" t="str">
            <v>1:中央</v>
          </cell>
        </row>
        <row r="13">
          <cell r="B13" t="str">
            <v>usrUSERMEI</v>
          </cell>
          <cell r="C13" t="str">
            <v>usr</v>
          </cell>
          <cell r="D13" t="str">
            <v>USERMEI</v>
          </cell>
          <cell r="E13" t="str">
            <v>VARCHAR</v>
          </cell>
          <cell r="F13">
            <v>20</v>
          </cell>
          <cell r="G13" t="str">
            <v>1:不可(NOT NULL)</v>
          </cell>
          <cell r="H13" t="str">
            <v>1:U（ユニーク）</v>
          </cell>
          <cell r="I13" t="str">
            <v>ユーザ名※</v>
          </cell>
          <cell r="L13" t="str">
            <v>1 :text</v>
          </cell>
          <cell r="M13">
            <v>30</v>
          </cell>
          <cell r="N13" t="str">
            <v>5:半角英数記号</v>
          </cell>
          <cell r="O13" t="str">
            <v>2:短いの可</v>
          </cell>
          <cell r="P13" t="str">
            <v>0:なし</v>
          </cell>
          <cell r="Q13" t="str">
            <v>1:中央</v>
          </cell>
        </row>
        <row r="14">
          <cell r="B14" t="str">
            <v>usrUSERPASS</v>
          </cell>
          <cell r="C14" t="str">
            <v>usr</v>
          </cell>
          <cell r="D14" t="str">
            <v>USERPASS</v>
          </cell>
          <cell r="E14" t="str">
            <v>VARCHAR</v>
          </cell>
          <cell r="F14">
            <v>20</v>
          </cell>
          <cell r="G14" t="str">
            <v>1:不可(NOT NULL)</v>
          </cell>
          <cell r="H14" t="str">
            <v>2:N(ユニークでない)</v>
          </cell>
          <cell r="I14" t="str">
            <v>パスワード※</v>
          </cell>
          <cell r="L14" t="str">
            <v>7 :パスワード</v>
          </cell>
          <cell r="M14">
            <v>30</v>
          </cell>
          <cell r="N14" t="str">
            <v>9:ALL OK</v>
          </cell>
          <cell r="O14" t="str">
            <v>2:短いの可</v>
          </cell>
          <cell r="P14" t="str">
            <v>0:なし</v>
          </cell>
          <cell r="Q14" t="str">
            <v>1:中央</v>
          </cell>
        </row>
        <row r="15">
          <cell r="B15" t="str">
            <v>usrKENGEN</v>
          </cell>
          <cell r="C15" t="str">
            <v>usr</v>
          </cell>
          <cell r="D15" t="str">
            <v>KENGEN</v>
          </cell>
          <cell r="E15" t="str">
            <v>BIGINT</v>
          </cell>
          <cell r="F15">
            <v>20</v>
          </cell>
          <cell r="G15" t="str">
            <v>1:不可(NOT NULL)</v>
          </cell>
          <cell r="H15" t="str">
            <v>2:N(ユニークでない)</v>
          </cell>
          <cell r="I15" t="str">
            <v>権限</v>
          </cell>
          <cell r="L15" t="str">
            <v>9 :プルダウン</v>
          </cell>
          <cell r="M15">
            <v>22</v>
          </cell>
          <cell r="N15" t="str">
            <v>4:半角数字</v>
          </cell>
          <cell r="O15" t="str">
            <v>2:短いの可</v>
          </cell>
          <cell r="P15" t="str">
            <v>3:数値</v>
          </cell>
          <cell r="Q15" t="str">
            <v>1:中央</v>
          </cell>
          <cell r="R15" t="str">
            <v>AUTH</v>
          </cell>
        </row>
        <row r="16">
          <cell r="B16" t="str">
            <v>usrHYOJIMEI</v>
          </cell>
          <cell r="C16" t="str">
            <v>usr</v>
          </cell>
          <cell r="D16" t="str">
            <v>HYOJIMEI</v>
          </cell>
          <cell r="E16" t="str">
            <v>VARCHAR</v>
          </cell>
          <cell r="F16">
            <v>20</v>
          </cell>
          <cell r="G16" t="str">
            <v>1:不可(NOT NULL)</v>
          </cell>
          <cell r="H16" t="str">
            <v>2:N(ユニークでない)</v>
          </cell>
          <cell r="I16" t="str">
            <v>表示名※</v>
          </cell>
          <cell r="L16" t="str">
            <v>1 :text</v>
          </cell>
          <cell r="M16">
            <v>35</v>
          </cell>
          <cell r="N16" t="str">
            <v>9:ALL OK</v>
          </cell>
          <cell r="O16" t="str">
            <v>2:短いの可</v>
          </cell>
          <cell r="P16" t="str">
            <v>0:なし</v>
          </cell>
          <cell r="Q16" t="str">
            <v>0:左寄せ</v>
          </cell>
          <cell r="S16" t="str">
            <v>USERMASTER_1</v>
          </cell>
          <cell r="T16" t="str">
            <v>USRID</v>
          </cell>
          <cell r="U16" t="str">
            <v>USR</v>
          </cell>
        </row>
        <row r="17">
          <cell r="B17" t="str">
            <v>usrCOLOR</v>
          </cell>
          <cell r="C17" t="str">
            <v>usr</v>
          </cell>
          <cell r="D17" t="str">
            <v>COLOR</v>
          </cell>
          <cell r="E17" t="str">
            <v>VARCHAR</v>
          </cell>
          <cell r="F17">
            <v>7</v>
          </cell>
          <cell r="G17" t="str">
            <v>1:不可(NOT NULL)</v>
          </cell>
          <cell r="H17" t="str">
            <v>2:N(ユニークでない)</v>
          </cell>
          <cell r="I17" t="str">
            <v>使用カラー</v>
          </cell>
          <cell r="J17" t="str">
            <v>#7777DD</v>
          </cell>
          <cell r="L17" t="str">
            <v>6 :色指定</v>
          </cell>
          <cell r="M17">
            <v>9</v>
          </cell>
          <cell r="N17" t="str">
            <v>5:半角英数記号</v>
          </cell>
          <cell r="O17" t="str">
            <v>2:短いの可</v>
          </cell>
          <cell r="P17" t="str">
            <v>0:なし</v>
          </cell>
          <cell r="Q17" t="str">
            <v>1:中央</v>
          </cell>
        </row>
        <row r="18">
          <cell r="B18" t="str">
            <v>usrSTAMPNAME</v>
          </cell>
          <cell r="C18" t="str">
            <v>usr</v>
          </cell>
          <cell r="D18" t="str">
            <v>STAMPNAME</v>
          </cell>
          <cell r="E18" t="str">
            <v>VARCHAR</v>
          </cell>
          <cell r="F18">
            <v>5</v>
          </cell>
          <cell r="G18" t="str">
            <v>1:不可(NOT NULL)</v>
          </cell>
          <cell r="H18" t="str">
            <v>2:N(ユニークでない)</v>
          </cell>
          <cell r="I18" t="str">
            <v>印鑑用名称※</v>
          </cell>
          <cell r="L18" t="str">
            <v>1 :text</v>
          </cell>
          <cell r="M18">
            <v>10</v>
          </cell>
          <cell r="N18" t="str">
            <v>9:ALL OK</v>
          </cell>
          <cell r="O18" t="str">
            <v>2:短いの可</v>
          </cell>
          <cell r="P18" t="str">
            <v>0:なし</v>
          </cell>
          <cell r="Q18" t="str">
            <v>1:中央</v>
          </cell>
        </row>
        <row r="19">
          <cell r="B19" t="str">
            <v>usrPSUKEY</v>
          </cell>
          <cell r="C19" t="str">
            <v>usr</v>
          </cell>
          <cell r="D19" t="str">
            <v>PSUKEY</v>
          </cell>
          <cell r="E19" t="str">
            <v>VARCHAR</v>
          </cell>
          <cell r="F19">
            <v>2</v>
          </cell>
          <cell r="G19" t="str">
            <v>2:可(NULLでもOK)</v>
          </cell>
          <cell r="H19" t="str">
            <v>2:N(ユニークでない)</v>
          </cell>
          <cell r="I19" t="str">
            <v>識別コード</v>
          </cell>
          <cell r="L19" t="str">
            <v>1 :text</v>
          </cell>
          <cell r="M19">
            <v>5</v>
          </cell>
          <cell r="N19" t="str">
            <v>3:半角英数</v>
          </cell>
          <cell r="O19" t="str">
            <v>2:短いの可</v>
          </cell>
          <cell r="P19" t="str">
            <v>0:なし</v>
          </cell>
          <cell r="Q19" t="str">
            <v>1:中央</v>
          </cell>
        </row>
        <row r="20">
          <cell r="B20" t="str">
            <v>usrDELETEFLAG</v>
          </cell>
          <cell r="C20" t="str">
            <v>usr</v>
          </cell>
          <cell r="D20" t="str">
            <v>DELETEFLAG</v>
          </cell>
          <cell r="E20" t="str">
            <v>TINYINT</v>
          </cell>
          <cell r="F20">
            <v>1</v>
          </cell>
          <cell r="G20" t="str">
            <v>1:不可(NOT NULL)</v>
          </cell>
          <cell r="H20" t="str">
            <v>2:N(ユニークでない)</v>
          </cell>
          <cell r="I20" t="str">
            <v>削除フラグ</v>
          </cell>
          <cell r="L20" t="str">
            <v>1 :text</v>
          </cell>
          <cell r="M20">
            <v>3</v>
          </cell>
          <cell r="N20" t="str">
            <v>4:半角数字</v>
          </cell>
          <cell r="O20" t="str">
            <v>2:短いの可</v>
          </cell>
          <cell r="P20" t="str">
            <v>0:なし</v>
          </cell>
          <cell r="Q20" t="str">
            <v>2:右寄せ</v>
          </cell>
        </row>
        <row r="21">
          <cell r="B21" t="str">
            <v>usrUPDATETIME</v>
          </cell>
          <cell r="C21" t="str">
            <v>usr</v>
          </cell>
          <cell r="D21" t="str">
            <v>UPDATETIME</v>
          </cell>
          <cell r="E21" t="str">
            <v>TIMESTAMP</v>
          </cell>
          <cell r="F21">
            <v>16</v>
          </cell>
          <cell r="G21" t="str">
            <v>1:不可(NOT NULL)</v>
          </cell>
          <cell r="H21" t="str">
            <v>2:N(ユニークでない)</v>
          </cell>
          <cell r="I21" t="str">
            <v>更新日時</v>
          </cell>
          <cell r="L21" t="str">
            <v>4 :日時</v>
          </cell>
          <cell r="M21">
            <v>18</v>
          </cell>
          <cell r="N21" t="str">
            <v>5:半角英数記号</v>
          </cell>
          <cell r="O21" t="str">
            <v>2:短いの可</v>
          </cell>
          <cell r="P21" t="str">
            <v>0:なし</v>
          </cell>
          <cell r="Q21" t="str">
            <v>1:中央</v>
          </cell>
        </row>
        <row r="22">
          <cell r="B22" t="str">
            <v>usrUPDATEUSER</v>
          </cell>
          <cell r="C22" t="str">
            <v>usr</v>
          </cell>
          <cell r="D22" t="str">
            <v>UPDATEUSER</v>
          </cell>
          <cell r="E22" t="str">
            <v>BIGINT</v>
          </cell>
          <cell r="F22">
            <v>20</v>
          </cell>
          <cell r="G22" t="str">
            <v>1:不可(NOT NULL)</v>
          </cell>
          <cell r="H22" t="str">
            <v>2:N(ユニークでない)</v>
          </cell>
          <cell r="I22" t="str">
            <v>更新ユーザ</v>
          </cell>
          <cell r="L22" t="str">
            <v>1 :text</v>
          </cell>
          <cell r="M22">
            <v>22</v>
          </cell>
          <cell r="N22" t="str">
            <v>4:半角数字</v>
          </cell>
          <cell r="O22" t="str">
            <v>2:短いの可</v>
          </cell>
          <cell r="P22" t="str">
            <v>3:数値</v>
          </cell>
          <cell r="Q22" t="str">
            <v>1:中央</v>
          </cell>
        </row>
        <row r="23">
          <cell r="B23" t="str">
            <v>jsyJSYID</v>
          </cell>
          <cell r="C23" t="str">
            <v>jsy</v>
          </cell>
          <cell r="D23" t="str">
            <v>JSYID</v>
          </cell>
          <cell r="E23" t="str">
            <v>BIGINT</v>
          </cell>
          <cell r="F23">
            <v>20</v>
          </cell>
          <cell r="G23" t="str">
            <v>1:不可(NOT NULL)</v>
          </cell>
          <cell r="H23" t="str">
            <v>1:U（ユニーク）</v>
          </cell>
          <cell r="I23" t="str">
            <v>ID</v>
          </cell>
          <cell r="L23" t="str">
            <v>1 :text</v>
          </cell>
          <cell r="M23">
            <v>5</v>
          </cell>
          <cell r="N23" t="str">
            <v>7:使用不可（DB自動採番）</v>
          </cell>
          <cell r="O23" t="str">
            <v>2:短いの可</v>
          </cell>
          <cell r="P23" t="str">
            <v>0:なし</v>
          </cell>
          <cell r="Q23" t="str">
            <v>1:中央</v>
          </cell>
        </row>
        <row r="24">
          <cell r="B24" t="str">
            <v>jsySYAMEI</v>
          </cell>
          <cell r="C24" t="str">
            <v>jsy</v>
          </cell>
          <cell r="D24" t="str">
            <v>SYAMEI</v>
          </cell>
          <cell r="E24" t="str">
            <v>VARCHAR</v>
          </cell>
          <cell r="F24">
            <v>20</v>
          </cell>
          <cell r="G24" t="str">
            <v>1:不可(NOT NULL)</v>
          </cell>
          <cell r="H24" t="str">
            <v>2:N(ユニークでない)</v>
          </cell>
          <cell r="I24" t="str">
            <v>社名（フル）※</v>
          </cell>
          <cell r="L24" t="str">
            <v>1 :text</v>
          </cell>
          <cell r="M24">
            <v>38</v>
          </cell>
          <cell r="N24" t="str">
            <v>9:ALL OK</v>
          </cell>
          <cell r="O24" t="str">
            <v>2:短いの可</v>
          </cell>
          <cell r="P24" t="str">
            <v>0:なし</v>
          </cell>
          <cell r="Q24" t="str">
            <v>0:左寄せ</v>
          </cell>
        </row>
        <row r="25">
          <cell r="B25" t="str">
            <v>jsySYARYAKUMEI</v>
          </cell>
          <cell r="C25" t="str">
            <v>jsy</v>
          </cell>
          <cell r="D25" t="str">
            <v>SYARYAKUMEI</v>
          </cell>
          <cell r="E25" t="str">
            <v>VARCHAR</v>
          </cell>
          <cell r="F25">
            <v>15</v>
          </cell>
          <cell r="G25" t="str">
            <v>1:不可(NOT NULL)</v>
          </cell>
          <cell r="H25" t="str">
            <v>2:N(ユニークでない)</v>
          </cell>
          <cell r="I25" t="str">
            <v>社名（略式）※</v>
          </cell>
          <cell r="L25" t="str">
            <v>1 :text</v>
          </cell>
          <cell r="M25">
            <v>28</v>
          </cell>
          <cell r="N25" t="str">
            <v>9:ALL OK</v>
          </cell>
          <cell r="O25" t="str">
            <v>2:短いの可</v>
          </cell>
          <cell r="P25" t="str">
            <v>0:なし</v>
          </cell>
          <cell r="Q25" t="str">
            <v>1:中央</v>
          </cell>
        </row>
        <row r="26">
          <cell r="B26" t="str">
            <v>jsyYUBIN</v>
          </cell>
          <cell r="C26" t="str">
            <v>jsy</v>
          </cell>
          <cell r="D26" t="str">
            <v>YUBIN</v>
          </cell>
          <cell r="E26" t="str">
            <v>VARCHAR</v>
          </cell>
          <cell r="F26">
            <v>8</v>
          </cell>
          <cell r="G26" t="str">
            <v>1:不可(NOT NULL)</v>
          </cell>
          <cell r="H26" t="str">
            <v>2:N(ユニークでない)</v>
          </cell>
          <cell r="I26" t="str">
            <v>郵便番号※</v>
          </cell>
          <cell r="L26" t="str">
            <v>1 :text</v>
          </cell>
          <cell r="M26">
            <v>10</v>
          </cell>
          <cell r="N26" t="str">
            <v>5:半角英数記号</v>
          </cell>
          <cell r="O26" t="str">
            <v>2:短いの可</v>
          </cell>
          <cell r="P26" t="str">
            <v>0:なし</v>
          </cell>
          <cell r="Q26" t="str">
            <v>1:中央</v>
          </cell>
          <cell r="X26" t="str">
            <v>zip:jsyJYUSHO1</v>
          </cell>
        </row>
        <row r="27">
          <cell r="B27" t="str">
            <v>jsyJYUSHO1</v>
          </cell>
          <cell r="C27" t="str">
            <v>jsy</v>
          </cell>
          <cell r="D27" t="str">
            <v>JYUSHO1</v>
          </cell>
          <cell r="E27" t="str">
            <v>VARCHAR</v>
          </cell>
          <cell r="F27">
            <v>40</v>
          </cell>
          <cell r="G27" t="str">
            <v>1:不可(NOT NULL)</v>
          </cell>
          <cell r="H27" t="str">
            <v>2:N(ユニークでない)</v>
          </cell>
          <cell r="I27" t="str">
            <v>住所１※</v>
          </cell>
          <cell r="L27" t="str">
            <v>1 :text</v>
          </cell>
          <cell r="M27">
            <v>75</v>
          </cell>
          <cell r="N27" t="str">
            <v>9:ALL OK</v>
          </cell>
          <cell r="O27" t="str">
            <v>2:短いの可</v>
          </cell>
          <cell r="P27" t="str">
            <v>0:なし</v>
          </cell>
          <cell r="Q27" t="str">
            <v>0:左寄せ</v>
          </cell>
        </row>
        <row r="28">
          <cell r="B28" t="str">
            <v>jsyJYUSHO2</v>
          </cell>
          <cell r="C28" t="str">
            <v>jsy</v>
          </cell>
          <cell r="D28" t="str">
            <v>JYUSHO2</v>
          </cell>
          <cell r="E28" t="str">
            <v>VARCHAR</v>
          </cell>
          <cell r="F28">
            <v>22</v>
          </cell>
          <cell r="G28" t="str">
            <v>2:可(NULLでもOK)</v>
          </cell>
          <cell r="H28" t="str">
            <v>2:N(ユニークでない)</v>
          </cell>
          <cell r="I28" t="str">
            <v>住所２</v>
          </cell>
          <cell r="L28" t="str">
            <v>1 :text</v>
          </cell>
          <cell r="M28">
            <v>35</v>
          </cell>
          <cell r="N28" t="str">
            <v>9:ALL OK</v>
          </cell>
          <cell r="O28" t="str">
            <v>2:短いの可</v>
          </cell>
          <cell r="P28" t="str">
            <v>0:なし</v>
          </cell>
          <cell r="Q28" t="str">
            <v>0:左寄せ</v>
          </cell>
        </row>
        <row r="29">
          <cell r="B29" t="str">
            <v>jsyTEL</v>
          </cell>
          <cell r="C29" t="str">
            <v>jsy</v>
          </cell>
          <cell r="D29" t="str">
            <v>TEL</v>
          </cell>
          <cell r="E29" t="str">
            <v>VARCHAR</v>
          </cell>
          <cell r="F29">
            <v>13</v>
          </cell>
          <cell r="G29" t="str">
            <v>1:不可(NOT NULL)</v>
          </cell>
          <cell r="H29" t="str">
            <v>2:N(ユニークでない)</v>
          </cell>
          <cell r="I29" t="str">
            <v>TEL※</v>
          </cell>
          <cell r="L29" t="str">
            <v>1 :text</v>
          </cell>
          <cell r="M29">
            <v>14</v>
          </cell>
          <cell r="N29" t="str">
            <v>5:半角英数記号</v>
          </cell>
          <cell r="O29" t="str">
            <v>2:短いの可</v>
          </cell>
          <cell r="P29" t="str">
            <v>0:なし</v>
          </cell>
          <cell r="Q29" t="str">
            <v>1:中央</v>
          </cell>
        </row>
        <row r="30">
          <cell r="B30" t="str">
            <v>jsyFAX</v>
          </cell>
          <cell r="C30" t="str">
            <v>jsy</v>
          </cell>
          <cell r="D30" t="str">
            <v>FAX</v>
          </cell>
          <cell r="E30" t="str">
            <v>VARCHAR</v>
          </cell>
          <cell r="F30">
            <v>13</v>
          </cell>
          <cell r="G30" t="str">
            <v>1:不可(NOT NULL)</v>
          </cell>
          <cell r="H30" t="str">
            <v>2:N(ユニークでない)</v>
          </cell>
          <cell r="I30" t="str">
            <v>FAX※</v>
          </cell>
          <cell r="L30" t="str">
            <v>1 :text</v>
          </cell>
          <cell r="M30">
            <v>14</v>
          </cell>
          <cell r="N30" t="str">
            <v>5:半角英数記号</v>
          </cell>
          <cell r="O30" t="str">
            <v>2:短いの可</v>
          </cell>
          <cell r="P30" t="str">
            <v>0:なし</v>
          </cell>
          <cell r="Q30" t="str">
            <v>1:中央</v>
          </cell>
        </row>
        <row r="31">
          <cell r="B31" t="str">
            <v>jsyKISHU</v>
          </cell>
          <cell r="C31" t="str">
            <v>jsy</v>
          </cell>
          <cell r="D31" t="str">
            <v>KISHU</v>
          </cell>
          <cell r="E31" t="str">
            <v>VARCHAR</v>
          </cell>
          <cell r="F31">
            <v>7</v>
          </cell>
          <cell r="G31" t="str">
            <v>1:不可(NOT NULL)</v>
          </cell>
          <cell r="H31" t="str">
            <v>2:N(ユニークでない)</v>
          </cell>
          <cell r="I31" t="str">
            <v>期首※</v>
          </cell>
          <cell r="L31" t="str">
            <v>5:年月</v>
          </cell>
          <cell r="M31">
            <v>14</v>
          </cell>
          <cell r="N31" t="str">
            <v>5:半角英数記号</v>
          </cell>
          <cell r="O31" t="str">
            <v>2:短いの可</v>
          </cell>
          <cell r="P31" t="str">
            <v>0:なし</v>
          </cell>
          <cell r="Q31" t="str">
            <v>1:中央</v>
          </cell>
        </row>
        <row r="32">
          <cell r="B32" t="str">
            <v>jsyANUKEY</v>
          </cell>
          <cell r="C32" t="str">
            <v>jsy</v>
          </cell>
          <cell r="D32" t="str">
            <v>ANUKEY</v>
          </cell>
          <cell r="E32" t="str">
            <v>VARCHAR</v>
          </cell>
          <cell r="F32">
            <v>3</v>
          </cell>
          <cell r="G32" t="str">
            <v>2:可(NULLでもOK)</v>
          </cell>
          <cell r="H32" t="str">
            <v>2:N(ユニークでない)</v>
          </cell>
          <cell r="I32" t="str">
            <v>案件識別</v>
          </cell>
          <cell r="L32" t="str">
            <v>1 :text</v>
          </cell>
          <cell r="M32">
            <v>14</v>
          </cell>
          <cell r="N32" t="str">
            <v>5:半角英数記号</v>
          </cell>
          <cell r="O32" t="str">
            <v>2:短いの可</v>
          </cell>
          <cell r="P32" t="str">
            <v>0:なし</v>
          </cell>
          <cell r="Q32" t="str">
            <v>1:中央</v>
          </cell>
        </row>
        <row r="33">
          <cell r="B33" t="str">
            <v>jsyMTUKEY</v>
          </cell>
          <cell r="C33" t="str">
            <v>jsy</v>
          </cell>
          <cell r="D33" t="str">
            <v>MTUKEY</v>
          </cell>
          <cell r="E33" t="str">
            <v>VARCHAR</v>
          </cell>
          <cell r="F33">
            <v>3</v>
          </cell>
          <cell r="G33" t="str">
            <v>2:可(NULLでもOK)</v>
          </cell>
          <cell r="H33" t="str">
            <v>2:N(ユニークでない)</v>
          </cell>
          <cell r="I33" t="str">
            <v>見積識別</v>
          </cell>
          <cell r="L33" t="str">
            <v>1 :text</v>
          </cell>
          <cell r="M33">
            <v>14</v>
          </cell>
          <cell r="N33" t="str">
            <v>5:半角英数記号</v>
          </cell>
          <cell r="O33" t="str">
            <v>2:短いの可</v>
          </cell>
          <cell r="P33" t="str">
            <v>0:なし</v>
          </cell>
          <cell r="Q33" t="str">
            <v>1:中央</v>
          </cell>
        </row>
        <row r="34">
          <cell r="B34" t="str">
            <v>jsySKUKEY</v>
          </cell>
          <cell r="C34" t="str">
            <v>jsy</v>
          </cell>
          <cell r="D34" t="str">
            <v>SKUKEY</v>
          </cell>
          <cell r="E34" t="str">
            <v>VARCHAR</v>
          </cell>
          <cell r="F34">
            <v>3</v>
          </cell>
          <cell r="G34" t="str">
            <v>2:可(NULLでもOK)</v>
          </cell>
          <cell r="H34" t="str">
            <v>2:N(ユニークでない)</v>
          </cell>
          <cell r="I34" t="str">
            <v>請求識別</v>
          </cell>
          <cell r="L34" t="str">
            <v>1 :text</v>
          </cell>
          <cell r="M34">
            <v>14</v>
          </cell>
          <cell r="N34" t="str">
            <v>5:半角英数記号</v>
          </cell>
          <cell r="O34" t="str">
            <v>2:短いの可</v>
          </cell>
          <cell r="P34" t="str">
            <v>0:なし</v>
          </cell>
          <cell r="Q34" t="str">
            <v>1:中央</v>
          </cell>
        </row>
        <row r="35">
          <cell r="B35" t="str">
            <v>jsyUPDATETIME</v>
          </cell>
          <cell r="C35" t="str">
            <v>jsy</v>
          </cell>
          <cell r="D35" t="str">
            <v>UPDATETIME</v>
          </cell>
          <cell r="E35" t="str">
            <v>TIMESTAMP</v>
          </cell>
          <cell r="F35">
            <v>16</v>
          </cell>
          <cell r="G35" t="str">
            <v>1:不可(NOT NULL)</v>
          </cell>
          <cell r="H35" t="str">
            <v>2:N(ユニークでない)</v>
          </cell>
          <cell r="I35" t="str">
            <v>更新日時</v>
          </cell>
          <cell r="L35" t="str">
            <v>4 :日時</v>
          </cell>
          <cell r="M35">
            <v>18</v>
          </cell>
          <cell r="N35" t="str">
            <v>5:半角英数記号</v>
          </cell>
          <cell r="O35" t="str">
            <v>2:短いの可</v>
          </cell>
          <cell r="P35" t="str">
            <v>0:なし</v>
          </cell>
          <cell r="Q35" t="str">
            <v>1:中央</v>
          </cell>
        </row>
        <row r="36">
          <cell r="B36" t="str">
            <v>jsyUPDATEUSER</v>
          </cell>
          <cell r="C36" t="str">
            <v>jsy</v>
          </cell>
          <cell r="D36" t="str">
            <v>UPDATEUSER</v>
          </cell>
          <cell r="E36" t="str">
            <v>BIGINT</v>
          </cell>
          <cell r="F36">
            <v>20</v>
          </cell>
          <cell r="G36" t="str">
            <v>1:不可(NOT NULL)</v>
          </cell>
          <cell r="H36" t="str">
            <v>2:N(ユニークでない)</v>
          </cell>
          <cell r="I36" t="str">
            <v>更新ユーザ</v>
          </cell>
          <cell r="L36" t="str">
            <v>1 :text</v>
          </cell>
          <cell r="M36">
            <v>22</v>
          </cell>
          <cell r="N36" t="str">
            <v>4:半角数字</v>
          </cell>
          <cell r="O36" t="str">
            <v>2:短いの可</v>
          </cell>
          <cell r="P36" t="str">
            <v>3:数値</v>
          </cell>
          <cell r="Q36" t="str">
            <v>1:中央</v>
          </cell>
        </row>
        <row r="37">
          <cell r="B37" t="str">
            <v>kyaKYAID</v>
          </cell>
          <cell r="C37" t="str">
            <v>kya</v>
          </cell>
          <cell r="D37" t="str">
            <v>KYAID</v>
          </cell>
          <cell r="E37" t="str">
            <v>BIGINT</v>
          </cell>
          <cell r="F37">
            <v>20</v>
          </cell>
          <cell r="G37" t="str">
            <v>2:可(NULLでもOK)</v>
          </cell>
          <cell r="H37" t="str">
            <v>1:U（ユニーク）</v>
          </cell>
          <cell r="I37" t="str">
            <v>顧客コード</v>
          </cell>
          <cell r="L37" t="str">
            <v>1 :text</v>
          </cell>
          <cell r="M37">
            <v>5</v>
          </cell>
          <cell r="N37" t="str">
            <v>7:使用不可（DB自動採番）</v>
          </cell>
          <cell r="O37" t="str">
            <v>2:短いの可</v>
          </cell>
          <cell r="P37" t="str">
            <v>0:なし</v>
          </cell>
          <cell r="Q37" t="str">
            <v>1:中央</v>
          </cell>
        </row>
        <row r="38">
          <cell r="B38" t="str">
            <v>kyaKOKYAKUMEI</v>
          </cell>
          <cell r="C38" t="str">
            <v>kya</v>
          </cell>
          <cell r="D38" t="str">
            <v>KOKYAKUMEI</v>
          </cell>
          <cell r="E38" t="str">
            <v>VARCHAR</v>
          </cell>
          <cell r="F38">
            <v>20</v>
          </cell>
          <cell r="G38" t="str">
            <v>1:不可(NOT NULL)</v>
          </cell>
          <cell r="H38" t="str">
            <v>2:N(ユニークでない)</v>
          </cell>
          <cell r="I38" t="str">
            <v>顧客名※</v>
          </cell>
          <cell r="L38" t="str">
            <v>1 :text</v>
          </cell>
          <cell r="M38">
            <v>42</v>
          </cell>
          <cell r="N38" t="str">
            <v>9:ALL OK</v>
          </cell>
          <cell r="O38" t="str">
            <v>2:短いの可</v>
          </cell>
          <cell r="P38" t="str">
            <v>0:なし</v>
          </cell>
          <cell r="Q38" t="str">
            <v>0:左寄せ</v>
          </cell>
          <cell r="S38" t="str">
            <v>KOKYAKUMASTER_1</v>
          </cell>
          <cell r="T38" t="str">
            <v>KYAID</v>
          </cell>
          <cell r="U38" t="str">
            <v>KYA</v>
          </cell>
        </row>
        <row r="39">
          <cell r="B39" t="str">
            <v>kyaYUBIN</v>
          </cell>
          <cell r="C39" t="str">
            <v>kya</v>
          </cell>
          <cell r="D39" t="str">
            <v>YUBIN</v>
          </cell>
          <cell r="E39" t="str">
            <v>VARCHAR</v>
          </cell>
          <cell r="F39">
            <v>8</v>
          </cell>
          <cell r="G39" t="str">
            <v>2:可(NULLでもOK)</v>
          </cell>
          <cell r="H39" t="str">
            <v>2:N(ユニークでない)</v>
          </cell>
          <cell r="I39" t="str">
            <v>郵便番号</v>
          </cell>
          <cell r="L39" t="str">
            <v>1 :text</v>
          </cell>
          <cell r="M39">
            <v>10</v>
          </cell>
          <cell r="N39" t="str">
            <v>5:半角英数記号</v>
          </cell>
          <cell r="O39" t="str">
            <v>2:短いの可</v>
          </cell>
          <cell r="P39" t="str">
            <v>0:なし</v>
          </cell>
          <cell r="Q39" t="str">
            <v>1:中央</v>
          </cell>
          <cell r="X39" t="str">
            <v>zip:kyaJYUSHO1</v>
          </cell>
        </row>
        <row r="40">
          <cell r="B40" t="str">
            <v>kyaJYUSHO1</v>
          </cell>
          <cell r="C40" t="str">
            <v>kya</v>
          </cell>
          <cell r="D40" t="str">
            <v>JYUSHO1</v>
          </cell>
          <cell r="E40" t="str">
            <v>VARCHAR</v>
          </cell>
          <cell r="F40">
            <v>40</v>
          </cell>
          <cell r="G40" t="str">
            <v>2:可(NULLでもOK)</v>
          </cell>
          <cell r="H40" t="str">
            <v>2:N(ユニークでない)</v>
          </cell>
          <cell r="I40" t="str">
            <v>住所１</v>
          </cell>
          <cell r="L40" t="str">
            <v>1 :text</v>
          </cell>
          <cell r="M40">
            <v>70</v>
          </cell>
          <cell r="N40" t="str">
            <v>9:ALL OK</v>
          </cell>
          <cell r="O40" t="str">
            <v>2:短いの可</v>
          </cell>
          <cell r="P40" t="str">
            <v>0:なし</v>
          </cell>
          <cell r="Q40" t="str">
            <v>0:左寄せ</v>
          </cell>
        </row>
        <row r="41">
          <cell r="B41" t="str">
            <v>kyaJYUSHO2</v>
          </cell>
          <cell r="C41" t="str">
            <v>kya</v>
          </cell>
          <cell r="D41" t="str">
            <v>JYUSHO2</v>
          </cell>
          <cell r="E41" t="str">
            <v>VARCHAR</v>
          </cell>
          <cell r="F41">
            <v>22</v>
          </cell>
          <cell r="G41" t="str">
            <v>2:可(NULLでもOK)</v>
          </cell>
          <cell r="H41" t="str">
            <v>2:N(ユニークでない)</v>
          </cell>
          <cell r="I41" t="str">
            <v>住所２</v>
          </cell>
          <cell r="L41" t="str">
            <v>1 :text</v>
          </cell>
          <cell r="M41">
            <v>35</v>
          </cell>
          <cell r="N41" t="str">
            <v>9:ALL OK</v>
          </cell>
          <cell r="O41" t="str">
            <v>2:短いの可</v>
          </cell>
          <cell r="P41" t="str">
            <v>0:なし</v>
          </cell>
          <cell r="Q41" t="str">
            <v>0:左寄せ</v>
          </cell>
        </row>
        <row r="42">
          <cell r="B42" t="str">
            <v>kyaTEL</v>
          </cell>
          <cell r="C42" t="str">
            <v>kya</v>
          </cell>
          <cell r="D42" t="str">
            <v>TEL</v>
          </cell>
          <cell r="E42" t="str">
            <v>VARCHAR</v>
          </cell>
          <cell r="F42">
            <v>13</v>
          </cell>
          <cell r="G42" t="str">
            <v>2:可(NULLでもOK)</v>
          </cell>
          <cell r="H42" t="str">
            <v>2:N(ユニークでない)</v>
          </cell>
          <cell r="I42" t="str">
            <v>TEL</v>
          </cell>
          <cell r="L42" t="str">
            <v>1 :text</v>
          </cell>
          <cell r="M42">
            <v>14</v>
          </cell>
          <cell r="N42" t="str">
            <v>5:半角英数記号</v>
          </cell>
          <cell r="O42" t="str">
            <v>2:短いの可</v>
          </cell>
          <cell r="P42" t="str">
            <v>0:なし</v>
          </cell>
          <cell r="Q42" t="str">
            <v>1:中央</v>
          </cell>
        </row>
        <row r="43">
          <cell r="B43" t="str">
            <v>kyaFAX</v>
          </cell>
          <cell r="C43" t="str">
            <v>kya</v>
          </cell>
          <cell r="D43" t="str">
            <v>FAX</v>
          </cell>
          <cell r="E43" t="str">
            <v>VARCHAR</v>
          </cell>
          <cell r="F43">
            <v>13</v>
          </cell>
          <cell r="G43" t="str">
            <v>2:可(NULLでもOK)</v>
          </cell>
          <cell r="H43" t="str">
            <v>2:N(ユニークでない)</v>
          </cell>
          <cell r="I43" t="str">
            <v>FAX</v>
          </cell>
          <cell r="L43" t="str">
            <v>1 :text</v>
          </cell>
          <cell r="M43">
            <v>14</v>
          </cell>
          <cell r="N43" t="str">
            <v>5:半角英数記号</v>
          </cell>
          <cell r="O43" t="str">
            <v>2:短いの可</v>
          </cell>
          <cell r="P43" t="str">
            <v>0:なし</v>
          </cell>
          <cell r="Q43" t="str">
            <v>1:中央</v>
          </cell>
        </row>
        <row r="44">
          <cell r="B44" t="str">
            <v>kyaTANTO1</v>
          </cell>
          <cell r="C44" t="str">
            <v>kya</v>
          </cell>
          <cell r="D44" t="str">
            <v>TANTO1</v>
          </cell>
          <cell r="E44" t="str">
            <v>VARCHAR</v>
          </cell>
          <cell r="F44">
            <v>20</v>
          </cell>
          <cell r="G44" t="str">
            <v>2:可(NULLでもOK)</v>
          </cell>
          <cell r="H44" t="str">
            <v>2:N(ユニークでない)</v>
          </cell>
          <cell r="I44" t="str">
            <v>担当者１</v>
          </cell>
          <cell r="L44" t="str">
            <v>1 :text</v>
          </cell>
          <cell r="M44">
            <v>35</v>
          </cell>
          <cell r="N44" t="str">
            <v>9:ALL OK</v>
          </cell>
          <cell r="O44" t="str">
            <v>2:短いの可</v>
          </cell>
          <cell r="P44" t="str">
            <v>0:なし</v>
          </cell>
          <cell r="Q44" t="str">
            <v>0:左寄せ</v>
          </cell>
        </row>
        <row r="45">
          <cell r="B45" t="str">
            <v>kyaEMAIL1</v>
          </cell>
          <cell r="C45" t="str">
            <v>kya</v>
          </cell>
          <cell r="D45" t="str">
            <v>EMAIL1</v>
          </cell>
          <cell r="E45" t="str">
            <v>VARCHAR</v>
          </cell>
          <cell r="F45">
            <v>40</v>
          </cell>
          <cell r="G45" t="str">
            <v>2:可(NULLでもOK)</v>
          </cell>
          <cell r="H45" t="str">
            <v>2:N(ユニークでない)</v>
          </cell>
          <cell r="I45" t="str">
            <v>Eメール１</v>
          </cell>
          <cell r="L45" t="str">
            <v>1 :text</v>
          </cell>
          <cell r="M45">
            <v>40</v>
          </cell>
          <cell r="N45" t="str">
            <v>5:半角英数記号</v>
          </cell>
          <cell r="O45" t="str">
            <v>2:短いの可</v>
          </cell>
          <cell r="P45" t="str">
            <v>0:なし</v>
          </cell>
          <cell r="Q45" t="str">
            <v>0:左寄せ</v>
          </cell>
        </row>
        <row r="46">
          <cell r="B46" t="str">
            <v>kyaTANTO2</v>
          </cell>
          <cell r="C46" t="str">
            <v>kya</v>
          </cell>
          <cell r="D46" t="str">
            <v>TANTO2</v>
          </cell>
          <cell r="E46" t="str">
            <v>VARCHAR</v>
          </cell>
          <cell r="F46">
            <v>20</v>
          </cell>
          <cell r="G46" t="str">
            <v>2:可(NULLでもOK)</v>
          </cell>
          <cell r="H46" t="str">
            <v>2:N(ユニークでない)</v>
          </cell>
          <cell r="I46" t="str">
            <v>担当者２</v>
          </cell>
          <cell r="L46" t="str">
            <v>1 :text</v>
          </cell>
          <cell r="M46">
            <v>35</v>
          </cell>
          <cell r="N46" t="str">
            <v>9:ALL OK</v>
          </cell>
          <cell r="O46" t="str">
            <v>2:短いの可</v>
          </cell>
          <cell r="P46" t="str">
            <v>0:なし</v>
          </cell>
          <cell r="Q46" t="str">
            <v>0:左寄せ</v>
          </cell>
        </row>
        <row r="47">
          <cell r="B47" t="str">
            <v>kyaEMAIL2</v>
          </cell>
          <cell r="C47" t="str">
            <v>kya</v>
          </cell>
          <cell r="D47" t="str">
            <v>EMAIL2</v>
          </cell>
          <cell r="E47" t="str">
            <v>VARCHAR</v>
          </cell>
          <cell r="F47">
            <v>40</v>
          </cell>
          <cell r="G47" t="str">
            <v>2:可(NULLでもOK)</v>
          </cell>
          <cell r="H47" t="str">
            <v>2:N(ユニークでない)</v>
          </cell>
          <cell r="I47" t="str">
            <v>Eメール２</v>
          </cell>
          <cell r="L47" t="str">
            <v>1 :text</v>
          </cell>
          <cell r="M47">
            <v>40</v>
          </cell>
          <cell r="N47" t="str">
            <v>5:半角英数記号</v>
          </cell>
          <cell r="O47" t="str">
            <v>2:短いの可</v>
          </cell>
          <cell r="P47" t="str">
            <v>0:なし</v>
          </cell>
          <cell r="Q47" t="str">
            <v>0:左寄せ</v>
          </cell>
        </row>
        <row r="48">
          <cell r="B48" t="str">
            <v>kyaDELETEFLAG</v>
          </cell>
          <cell r="C48" t="str">
            <v>kya</v>
          </cell>
          <cell r="D48" t="str">
            <v>DELETEFLAG</v>
          </cell>
          <cell r="E48" t="str">
            <v>TINYINT</v>
          </cell>
          <cell r="F48">
            <v>1</v>
          </cell>
          <cell r="G48" t="str">
            <v>1:不可(NOT NULL)</v>
          </cell>
          <cell r="H48" t="str">
            <v>2:N(ユニークでない)</v>
          </cell>
          <cell r="I48" t="str">
            <v>削除フラグ</v>
          </cell>
          <cell r="L48" t="str">
            <v>1 :text</v>
          </cell>
          <cell r="M48">
            <v>3</v>
          </cell>
          <cell r="N48" t="str">
            <v>4:半角数字</v>
          </cell>
          <cell r="O48" t="str">
            <v>2:短いの可</v>
          </cell>
          <cell r="P48" t="str">
            <v>0:なし</v>
          </cell>
          <cell r="Q48" t="str">
            <v>1:中央</v>
          </cell>
        </row>
        <row r="49">
          <cell r="B49" t="str">
            <v>kyaUPDATETIME</v>
          </cell>
          <cell r="C49" t="str">
            <v>kya</v>
          </cell>
          <cell r="D49" t="str">
            <v>UPDATETIME</v>
          </cell>
          <cell r="E49" t="str">
            <v>TIMESTAMP</v>
          </cell>
          <cell r="F49">
            <v>16</v>
          </cell>
          <cell r="G49" t="str">
            <v>1:不可(NOT NULL)</v>
          </cell>
          <cell r="H49" t="str">
            <v>2:N(ユニークでない)</v>
          </cell>
          <cell r="I49" t="str">
            <v>更新日時</v>
          </cell>
          <cell r="L49" t="str">
            <v>4 :日時</v>
          </cell>
          <cell r="M49">
            <v>18</v>
          </cell>
          <cell r="N49" t="str">
            <v>5:半角英数記号</v>
          </cell>
          <cell r="O49" t="str">
            <v>2:短いの可</v>
          </cell>
          <cell r="P49" t="str">
            <v>0:なし</v>
          </cell>
          <cell r="Q49" t="str">
            <v>1:中央</v>
          </cell>
        </row>
        <row r="50">
          <cell r="B50" t="str">
            <v>kyaUPDATEUSER</v>
          </cell>
          <cell r="C50" t="str">
            <v>kya</v>
          </cell>
          <cell r="D50" t="str">
            <v>UPDATEUSER</v>
          </cell>
          <cell r="E50" t="str">
            <v>BIGINT</v>
          </cell>
          <cell r="F50">
            <v>20</v>
          </cell>
          <cell r="G50" t="str">
            <v>1:不可(NOT NULL)</v>
          </cell>
          <cell r="H50" t="str">
            <v>2:N(ユニークでない)</v>
          </cell>
          <cell r="I50" t="str">
            <v>更新ユーザ</v>
          </cell>
          <cell r="L50" t="str">
            <v>1 :text</v>
          </cell>
          <cell r="M50">
            <v>22</v>
          </cell>
          <cell r="N50" t="str">
            <v>4:半角数字</v>
          </cell>
          <cell r="O50" t="str">
            <v>2:短いの可</v>
          </cell>
          <cell r="P50" t="str">
            <v>3:数値</v>
          </cell>
          <cell r="Q50" t="str">
            <v>1:中央</v>
          </cell>
        </row>
        <row r="51">
          <cell r="B51" t="str">
            <v>himHIMID</v>
          </cell>
          <cell r="C51" t="str">
            <v>him</v>
          </cell>
          <cell r="D51" t="str">
            <v>HIMID</v>
          </cell>
          <cell r="E51" t="str">
            <v>BIGINT</v>
          </cell>
          <cell r="F51">
            <v>20</v>
          </cell>
          <cell r="G51" t="str">
            <v>2:可(NULLでもOK)</v>
          </cell>
          <cell r="H51" t="str">
            <v>1:U（ユニーク）</v>
          </cell>
          <cell r="I51" t="str">
            <v>品目コード</v>
          </cell>
          <cell r="L51" t="str">
            <v>1 :text</v>
          </cell>
          <cell r="M51">
            <v>22</v>
          </cell>
          <cell r="N51" t="str">
            <v>7:使用不可（DB自動採番）</v>
          </cell>
          <cell r="O51" t="str">
            <v>2:短いの可</v>
          </cell>
          <cell r="P51" t="str">
            <v>0:なし</v>
          </cell>
          <cell r="Q51" t="str">
            <v>2:右寄せ</v>
          </cell>
        </row>
        <row r="52">
          <cell r="B52" t="str">
            <v>himHINMOKUMEI</v>
          </cell>
          <cell r="C52" t="str">
            <v>him</v>
          </cell>
          <cell r="D52" t="str">
            <v>HINMOKUMEI</v>
          </cell>
          <cell r="E52" t="str">
            <v>VARCHAR</v>
          </cell>
          <cell r="F52">
            <v>25</v>
          </cell>
          <cell r="G52" t="str">
            <v>2:可(NULLでもOK)</v>
          </cell>
          <cell r="H52" t="str">
            <v>2:N(ユニークでない)</v>
          </cell>
          <cell r="I52" t="str">
            <v>品目名※</v>
          </cell>
          <cell r="L52" t="str">
            <v>1 :text</v>
          </cell>
          <cell r="M52">
            <v>50</v>
          </cell>
          <cell r="N52" t="str">
            <v>9:ALL OK</v>
          </cell>
          <cell r="O52" t="str">
            <v>2:短いの可</v>
          </cell>
          <cell r="P52" t="str">
            <v>0:なし</v>
          </cell>
          <cell r="Q52" t="str">
            <v>0:左寄せ</v>
          </cell>
          <cell r="S52" t="str">
            <v>HINMOKUMASTER_1</v>
          </cell>
          <cell r="T52" t="str">
            <v>HIMID</v>
          </cell>
          <cell r="U52" t="str">
            <v>HIM</v>
          </cell>
        </row>
        <row r="53">
          <cell r="B53" t="str">
            <v>himTANNI</v>
          </cell>
          <cell r="C53" t="str">
            <v>him</v>
          </cell>
          <cell r="D53" t="str">
            <v>TANNI</v>
          </cell>
          <cell r="E53" t="str">
            <v>VARCHAR</v>
          </cell>
          <cell r="F53">
            <v>10</v>
          </cell>
          <cell r="G53" t="str">
            <v>2:可(NULLでもOK)</v>
          </cell>
          <cell r="H53" t="str">
            <v>2:N(ユニークでない)</v>
          </cell>
          <cell r="I53" t="str">
            <v>単位</v>
          </cell>
          <cell r="L53" t="str">
            <v>1 :text</v>
          </cell>
          <cell r="M53">
            <v>18</v>
          </cell>
          <cell r="N53" t="str">
            <v>9:ALL OK</v>
          </cell>
          <cell r="O53" t="str">
            <v>2:短いの可</v>
          </cell>
          <cell r="P53" t="str">
            <v>0:なし</v>
          </cell>
          <cell r="Q53" t="str">
            <v>1:中央</v>
          </cell>
        </row>
        <row r="54">
          <cell r="B54" t="str">
            <v>himTANKA</v>
          </cell>
          <cell r="C54" t="str">
            <v>him</v>
          </cell>
          <cell r="D54" t="str">
            <v>TANKA</v>
          </cell>
          <cell r="E54" t="str">
            <v>BIGINT</v>
          </cell>
          <cell r="F54">
            <v>10</v>
          </cell>
          <cell r="G54" t="str">
            <v>2:可(NULLでもOK)</v>
          </cell>
          <cell r="H54" t="str">
            <v>2:N(ユニークでない)</v>
          </cell>
          <cell r="I54" t="str">
            <v>単価</v>
          </cell>
          <cell r="L54" t="str">
            <v>1 :text</v>
          </cell>
          <cell r="M54">
            <v>12</v>
          </cell>
          <cell r="N54" t="str">
            <v>4:半角数字</v>
          </cell>
          <cell r="O54" t="str">
            <v>2:短いの可</v>
          </cell>
          <cell r="P54" t="str">
            <v>3:数値</v>
          </cell>
          <cell r="Q54" t="str">
            <v>2:右寄せ</v>
          </cell>
        </row>
        <row r="55">
          <cell r="B55" t="str">
            <v>himZEIRITSU</v>
          </cell>
          <cell r="C55" t="str">
            <v>him</v>
          </cell>
          <cell r="D55" t="str">
            <v>ZEIRITSU</v>
          </cell>
          <cell r="E55" t="str">
            <v>FLOAT</v>
          </cell>
          <cell r="F55">
            <v>5</v>
          </cell>
          <cell r="G55" t="str">
            <v>2:可(NULLでもOK)</v>
          </cell>
          <cell r="H55" t="str">
            <v>2:N(ユニークでない)</v>
          </cell>
          <cell r="I55" t="str">
            <v>消費税率</v>
          </cell>
          <cell r="J55">
            <v>10</v>
          </cell>
          <cell r="L55" t="str">
            <v>9 :プルダウン</v>
          </cell>
          <cell r="M55">
            <v>7</v>
          </cell>
          <cell r="N55" t="str">
            <v>3:半角英数</v>
          </cell>
          <cell r="O55" t="str">
            <v>2:短いの可</v>
          </cell>
          <cell r="P55" t="str">
            <v>0:なし</v>
          </cell>
          <cell r="Q55" t="str">
            <v>1:中央</v>
          </cell>
          <cell r="R55" t="str">
            <v>TAX</v>
          </cell>
        </row>
        <row r="56">
          <cell r="B56" t="str">
            <v>himBIKO</v>
          </cell>
          <cell r="C56" t="str">
            <v>him</v>
          </cell>
          <cell r="D56" t="str">
            <v>BIKO</v>
          </cell>
          <cell r="E56" t="str">
            <v>VARCHAR</v>
          </cell>
          <cell r="F56">
            <v>30</v>
          </cell>
          <cell r="G56" t="str">
            <v>2:可(NULLでもOK)</v>
          </cell>
          <cell r="H56" t="str">
            <v>2:N(ユニークでない)</v>
          </cell>
          <cell r="I56" t="str">
            <v>備考</v>
          </cell>
          <cell r="L56" t="str">
            <v>1 :text</v>
          </cell>
          <cell r="M56">
            <v>55</v>
          </cell>
          <cell r="N56" t="str">
            <v>9:ALL OK</v>
          </cell>
          <cell r="O56" t="str">
            <v>2:短いの可</v>
          </cell>
          <cell r="P56" t="str">
            <v>0:なし</v>
          </cell>
          <cell r="Q56" t="str">
            <v>0:左寄せ</v>
          </cell>
        </row>
        <row r="57">
          <cell r="B57" t="str">
            <v>himHINMOKUKUBUN</v>
          </cell>
          <cell r="C57" t="str">
            <v>him</v>
          </cell>
          <cell r="D57" t="str">
            <v>HINMOKUKUBUN</v>
          </cell>
          <cell r="E57" t="str">
            <v>TINYINT</v>
          </cell>
          <cell r="F57">
            <v>2</v>
          </cell>
          <cell r="G57" t="str">
            <v>2:可(NULLでもOK)</v>
          </cell>
          <cell r="H57" t="str">
            <v>2:N(ユニークでない)</v>
          </cell>
          <cell r="I57" t="str">
            <v>品目区分</v>
          </cell>
          <cell r="L57" t="str">
            <v>1 :text</v>
          </cell>
          <cell r="M57">
            <v>4</v>
          </cell>
          <cell r="N57" t="str">
            <v>4:半角数字</v>
          </cell>
          <cell r="O57" t="str">
            <v>2:短いの可</v>
          </cell>
          <cell r="P57" t="str">
            <v>0:なし</v>
          </cell>
          <cell r="Q57" t="str">
            <v>1:中央</v>
          </cell>
        </row>
        <row r="58">
          <cell r="B58" t="str">
            <v>himUPDATETIME</v>
          </cell>
          <cell r="C58" t="str">
            <v>him</v>
          </cell>
          <cell r="D58" t="str">
            <v>UPDATETIME</v>
          </cell>
          <cell r="E58" t="str">
            <v>TIMESTAMP</v>
          </cell>
          <cell r="F58">
            <v>16</v>
          </cell>
          <cell r="G58" t="str">
            <v>1:不可(NOT NULL)</v>
          </cell>
          <cell r="H58" t="str">
            <v>2:N(ユニークでない)</v>
          </cell>
          <cell r="I58" t="str">
            <v>更新日時</v>
          </cell>
          <cell r="L58" t="str">
            <v>4 :日時</v>
          </cell>
          <cell r="M58">
            <v>18</v>
          </cell>
          <cell r="N58" t="str">
            <v>5:半角英数記号</v>
          </cell>
          <cell r="O58" t="str">
            <v>2:短いの可</v>
          </cell>
          <cell r="P58" t="str">
            <v>0:なし</v>
          </cell>
          <cell r="Q58" t="str">
            <v>1:中央</v>
          </cell>
        </row>
        <row r="59">
          <cell r="B59" t="str">
            <v>himUPDATEUSER</v>
          </cell>
          <cell r="C59" t="str">
            <v>him</v>
          </cell>
          <cell r="D59" t="str">
            <v>UPDATEUSER</v>
          </cell>
          <cell r="E59" t="str">
            <v>BIGINT</v>
          </cell>
          <cell r="F59">
            <v>20</v>
          </cell>
          <cell r="G59" t="str">
            <v>1:不可(NOT NULL)</v>
          </cell>
          <cell r="H59" t="str">
            <v>2:N(ユニークでない)</v>
          </cell>
          <cell r="I59" t="str">
            <v>更新ユーザ</v>
          </cell>
          <cell r="L59" t="str">
            <v>1 :text</v>
          </cell>
          <cell r="M59">
            <v>22</v>
          </cell>
          <cell r="N59" t="str">
            <v>4:半角数字</v>
          </cell>
          <cell r="O59" t="str">
            <v>2:短いの可</v>
          </cell>
          <cell r="P59" t="str">
            <v>3:数値</v>
          </cell>
          <cell r="Q59" t="str">
            <v>2:右寄せ</v>
          </cell>
        </row>
        <row r="60">
          <cell r="B60" t="str">
            <v>wkfWKFGROPU</v>
          </cell>
          <cell r="C60" t="str">
            <v>wkf</v>
          </cell>
          <cell r="D60" t="str">
            <v>WKFGROPU</v>
          </cell>
          <cell r="E60" t="str">
            <v>BIGINT</v>
          </cell>
          <cell r="F60">
            <v>20</v>
          </cell>
          <cell r="G60" t="str">
            <v>1:不可(NOT NULL)</v>
          </cell>
          <cell r="H60" t="str">
            <v>1:U（ユニーク）</v>
          </cell>
          <cell r="I60" t="str">
            <v>ワークフローグループ</v>
          </cell>
          <cell r="L60" t="str">
            <v>1 :text</v>
          </cell>
          <cell r="M60">
            <v>22</v>
          </cell>
          <cell r="N60" t="str">
            <v>4:半角数字</v>
          </cell>
          <cell r="O60" t="str">
            <v>2:短いの可</v>
          </cell>
          <cell r="P60" t="str">
            <v>3:数値</v>
          </cell>
          <cell r="Q60" t="str">
            <v>2:右寄せ</v>
          </cell>
        </row>
        <row r="61">
          <cell r="B61" t="str">
            <v>wkfUSRID</v>
          </cell>
          <cell r="C61" t="str">
            <v>wkf</v>
          </cell>
          <cell r="D61" t="str">
            <v>USRID</v>
          </cell>
          <cell r="E61" t="str">
            <v>VARCHAR</v>
          </cell>
          <cell r="F61">
            <v>40</v>
          </cell>
          <cell r="G61" t="str">
            <v>1:不可(NOT NULL)</v>
          </cell>
          <cell r="H61" t="str">
            <v>2:N(ユニークでない)</v>
          </cell>
          <cell r="I61" t="str">
            <v>承認者</v>
          </cell>
          <cell r="L61" t="str">
            <v>1 :text</v>
          </cell>
          <cell r="M61">
            <v>42</v>
          </cell>
          <cell r="N61" t="str">
            <v>9:ALL OK</v>
          </cell>
          <cell r="O61" t="str">
            <v>1:ちょうどのみ</v>
          </cell>
          <cell r="P61" t="str">
            <v>0:なし</v>
          </cell>
          <cell r="Q61" t="str">
            <v>0:左寄せ</v>
          </cell>
        </row>
        <row r="62">
          <cell r="B62" t="str">
            <v>wkfNEXTGROUP</v>
          </cell>
          <cell r="C62" t="str">
            <v>wkf</v>
          </cell>
          <cell r="D62" t="str">
            <v>NEXTGROUP</v>
          </cell>
          <cell r="E62" t="str">
            <v>VARCHAR</v>
          </cell>
          <cell r="F62">
            <v>10</v>
          </cell>
          <cell r="G62" t="str">
            <v>1:不可(NOT NULL)</v>
          </cell>
          <cell r="H62" t="str">
            <v>2:N(ユニークでない)</v>
          </cell>
          <cell r="I62" t="str">
            <v>次ワークグループ</v>
          </cell>
          <cell r="L62" t="str">
            <v>1 :text</v>
          </cell>
          <cell r="M62">
            <v>12</v>
          </cell>
          <cell r="N62" t="str">
            <v>3:半角英数</v>
          </cell>
          <cell r="O62" t="str">
            <v>2:短いの可</v>
          </cell>
          <cell r="P62" t="str">
            <v>0:なし</v>
          </cell>
          <cell r="Q62" t="str">
            <v>1:中央</v>
          </cell>
        </row>
        <row r="63">
          <cell r="B63" t="str">
            <v>wkfFLOWNAME</v>
          </cell>
          <cell r="C63" t="str">
            <v>wkf</v>
          </cell>
          <cell r="D63" t="str">
            <v>FLOWNAME</v>
          </cell>
          <cell r="E63" t="str">
            <v>BIGINT</v>
          </cell>
          <cell r="F63">
            <v>20</v>
          </cell>
          <cell r="G63" t="str">
            <v>1:不可(NOT NULL)</v>
          </cell>
          <cell r="H63" t="str">
            <v>2:N(ユニークでない)</v>
          </cell>
          <cell r="I63" t="str">
            <v>フロー名称</v>
          </cell>
          <cell r="L63" t="str">
            <v>1 :text</v>
          </cell>
          <cell r="M63">
            <v>22</v>
          </cell>
          <cell r="N63" t="str">
            <v>4:半角数字</v>
          </cell>
          <cell r="O63" t="str">
            <v>2:短いの可</v>
          </cell>
          <cell r="P63" t="str">
            <v>3:数値</v>
          </cell>
          <cell r="Q63" t="str">
            <v>2:右寄せ</v>
          </cell>
        </row>
        <row r="64">
          <cell r="B64" t="str">
            <v>wkfUPDATETIME</v>
          </cell>
          <cell r="C64" t="str">
            <v>wkf</v>
          </cell>
          <cell r="D64" t="str">
            <v>UPDATETIME</v>
          </cell>
          <cell r="E64" t="str">
            <v>TIMESTAMP</v>
          </cell>
          <cell r="F64">
            <v>16</v>
          </cell>
          <cell r="G64" t="str">
            <v>1:不可(NOT NULL)</v>
          </cell>
          <cell r="H64" t="str">
            <v>2:N(ユニークでない)</v>
          </cell>
          <cell r="I64" t="str">
            <v>更新日時</v>
          </cell>
          <cell r="L64" t="str">
            <v>4 :日時</v>
          </cell>
          <cell r="M64">
            <v>18</v>
          </cell>
          <cell r="N64" t="str">
            <v>5:半角英数記号</v>
          </cell>
          <cell r="O64" t="str">
            <v>2:短いの可</v>
          </cell>
          <cell r="P64" t="str">
            <v>0:なし</v>
          </cell>
          <cell r="Q64" t="str">
            <v>1:中央</v>
          </cell>
        </row>
        <row r="65">
          <cell r="B65" t="str">
            <v>wkfUPDATEUSER</v>
          </cell>
          <cell r="C65" t="str">
            <v>wkf</v>
          </cell>
          <cell r="D65" t="str">
            <v>UPDATEUSER</v>
          </cell>
          <cell r="E65" t="str">
            <v>BIGINT</v>
          </cell>
          <cell r="F65">
            <v>20</v>
          </cell>
          <cell r="G65" t="str">
            <v>1:不可(NOT NULL)</v>
          </cell>
          <cell r="H65" t="str">
            <v>2:N(ユニークでない)</v>
          </cell>
          <cell r="I65" t="str">
            <v>更新ユーザ</v>
          </cell>
          <cell r="L65" t="str">
            <v>1 :text</v>
          </cell>
          <cell r="M65">
            <v>22</v>
          </cell>
          <cell r="N65" t="str">
            <v>4:半角数字</v>
          </cell>
          <cell r="O65" t="str">
            <v>2:短いの可</v>
          </cell>
          <cell r="P65" t="str">
            <v>3:数値</v>
          </cell>
          <cell r="Q65" t="str">
            <v>2:右寄せ</v>
          </cell>
        </row>
        <row r="66">
          <cell r="B66" t="str">
            <v>ankANKID</v>
          </cell>
          <cell r="C66" t="str">
            <v>ank</v>
          </cell>
          <cell r="D66" t="str">
            <v>ANKID</v>
          </cell>
          <cell r="E66" t="str">
            <v>BIGINT</v>
          </cell>
          <cell r="F66">
            <v>20</v>
          </cell>
          <cell r="G66" t="str">
            <v>2:可(NULLでもOK)</v>
          </cell>
          <cell r="H66" t="str">
            <v>1:U（ユニーク）</v>
          </cell>
          <cell r="I66" t="str">
            <v>案件ID</v>
          </cell>
          <cell r="L66" t="str">
            <v>1 :text</v>
          </cell>
          <cell r="M66">
            <v>5</v>
          </cell>
          <cell r="N66" t="str">
            <v>7:使用不可（DB自動採番）</v>
          </cell>
          <cell r="O66" t="str">
            <v>2:短いの可</v>
          </cell>
          <cell r="P66" t="str">
            <v>0:なし</v>
          </cell>
          <cell r="Q66" t="str">
            <v>1:中央</v>
          </cell>
        </row>
        <row r="67">
          <cell r="B67" t="str">
            <v>ankANKUCODE</v>
          </cell>
          <cell r="C67" t="str">
            <v>ank</v>
          </cell>
          <cell r="D67" t="str">
            <v>ANKUCODE</v>
          </cell>
          <cell r="E67" t="str">
            <v>VARCHAR</v>
          </cell>
          <cell r="F67">
            <v>10</v>
          </cell>
          <cell r="G67" t="str">
            <v>2:可(NULLでもOK)</v>
          </cell>
          <cell r="H67" t="str">
            <v>1:U（ユニーク）</v>
          </cell>
          <cell r="I67" t="str">
            <v>案件コード</v>
          </cell>
          <cell r="J67" t="str">
            <v>(auto)</v>
          </cell>
          <cell r="L67" t="str">
            <v>1 :text</v>
          </cell>
          <cell r="M67">
            <v>12</v>
          </cell>
          <cell r="N67" t="str">
            <v>5:半角英数記号</v>
          </cell>
          <cell r="O67" t="str">
            <v>2:短いの可</v>
          </cell>
          <cell r="P67" t="str">
            <v>0:なし</v>
          </cell>
          <cell r="Q67" t="str">
            <v>1:中央</v>
          </cell>
          <cell r="S67" t="str">
            <v>ANKENSHOW_1</v>
          </cell>
          <cell r="T67" t="str">
            <v>ANKID</v>
          </cell>
          <cell r="U67" t="str">
            <v>ANK</v>
          </cell>
        </row>
        <row r="68">
          <cell r="B68" t="str">
            <v>ankANKENMEI</v>
          </cell>
          <cell r="C68" t="str">
            <v>ank</v>
          </cell>
          <cell r="D68" t="str">
            <v>ANKENMEI</v>
          </cell>
          <cell r="E68" t="str">
            <v>VARCHAR</v>
          </cell>
          <cell r="F68">
            <v>30</v>
          </cell>
          <cell r="G68" t="str">
            <v>1:不可(NOT NULL)</v>
          </cell>
          <cell r="H68" t="str">
            <v>2:N(ユニークでない)</v>
          </cell>
          <cell r="I68" t="str">
            <v>案件名※</v>
          </cell>
          <cell r="L68" t="str">
            <v>1 :text</v>
          </cell>
          <cell r="M68">
            <v>60</v>
          </cell>
          <cell r="N68" t="str">
            <v>9:ALL OK</v>
          </cell>
          <cell r="O68" t="str">
            <v>2:短いの可</v>
          </cell>
          <cell r="P68" t="str">
            <v>0:なし</v>
          </cell>
          <cell r="Q68" t="str">
            <v>0:左寄せ</v>
          </cell>
          <cell r="S68" t="str">
            <v>ANKENSHOW_1</v>
          </cell>
          <cell r="T68" t="str">
            <v>ANKID</v>
          </cell>
          <cell r="U68" t="str">
            <v>ANK2</v>
          </cell>
        </row>
        <row r="69">
          <cell r="B69" t="str">
            <v>ankRYAKUMEI</v>
          </cell>
          <cell r="C69" t="str">
            <v>ank</v>
          </cell>
          <cell r="D69" t="str">
            <v>RYAKUMEI</v>
          </cell>
          <cell r="E69" t="str">
            <v>VARCHAR</v>
          </cell>
          <cell r="F69">
            <v>10</v>
          </cell>
          <cell r="G69" t="str">
            <v>2:可(NULLでもOK)</v>
          </cell>
          <cell r="H69" t="str">
            <v>2:N(ユニークでない)</v>
          </cell>
          <cell r="I69" t="str">
            <v>案件略名</v>
          </cell>
          <cell r="L69" t="str">
            <v>1 :text</v>
          </cell>
          <cell r="M69">
            <v>20</v>
          </cell>
          <cell r="N69" t="str">
            <v>9:ALL OK</v>
          </cell>
          <cell r="O69" t="str">
            <v>2:短いの可</v>
          </cell>
          <cell r="P69" t="str">
            <v>0:なし</v>
          </cell>
          <cell r="Q69" t="str">
            <v>1:中央</v>
          </cell>
        </row>
        <row r="70">
          <cell r="B70" t="str">
            <v>ankUSRID</v>
          </cell>
          <cell r="C70" t="str">
            <v>ank</v>
          </cell>
          <cell r="D70" t="str">
            <v>USRID</v>
          </cell>
          <cell r="E70" t="str">
            <v>BIGINT</v>
          </cell>
          <cell r="F70">
            <v>20</v>
          </cell>
          <cell r="G70" t="str">
            <v>1:不可(NOT NULL)</v>
          </cell>
          <cell r="H70" t="str">
            <v>2:N(ユニークでない)</v>
          </cell>
          <cell r="I70" t="str">
            <v>担当者※＊</v>
          </cell>
          <cell r="J70" t="str">
            <v>userid@session</v>
          </cell>
          <cell r="L70" t="str">
            <v>1 :text</v>
          </cell>
          <cell r="M70">
            <v>5</v>
          </cell>
          <cell r="N70" t="str">
            <v>4:半角数字</v>
          </cell>
          <cell r="O70" t="str">
            <v>2:短いの可</v>
          </cell>
          <cell r="P70" t="str">
            <v>0:なし</v>
          </cell>
          <cell r="Q70" t="str">
            <v>1:中央</v>
          </cell>
          <cell r="V70" t="str">
            <v>USR</v>
          </cell>
        </row>
        <row r="71">
          <cell r="B71" t="str">
            <v>ankKYAID</v>
          </cell>
          <cell r="C71" t="str">
            <v>ank</v>
          </cell>
          <cell r="D71" t="str">
            <v>KYAID</v>
          </cell>
          <cell r="E71" t="str">
            <v>BIGINT</v>
          </cell>
          <cell r="F71">
            <v>20</v>
          </cell>
          <cell r="G71" t="str">
            <v>2:可(NULLでもOK)</v>
          </cell>
          <cell r="H71" t="str">
            <v>2:N(ユニークでない)</v>
          </cell>
          <cell r="I71" t="str">
            <v>顧客＊</v>
          </cell>
          <cell r="L71" t="str">
            <v>1 :text</v>
          </cell>
          <cell r="M71">
            <v>5</v>
          </cell>
          <cell r="N71" t="str">
            <v>4:半角数字</v>
          </cell>
          <cell r="O71" t="str">
            <v>2:短いの可</v>
          </cell>
          <cell r="P71" t="str">
            <v>0:なし</v>
          </cell>
          <cell r="Q71" t="str">
            <v>1:中央</v>
          </cell>
          <cell r="V71" t="str">
            <v>KYA</v>
          </cell>
        </row>
        <row r="72">
          <cell r="B72" t="str">
            <v>ankTANTOMEI</v>
          </cell>
          <cell r="C72" t="str">
            <v>ank</v>
          </cell>
          <cell r="D72" t="str">
            <v>TANTOMEI</v>
          </cell>
          <cell r="E72" t="str">
            <v>VARCHAR</v>
          </cell>
          <cell r="F72">
            <v>20</v>
          </cell>
          <cell r="G72" t="str">
            <v>2:可(NULLでもOK)</v>
          </cell>
          <cell r="H72" t="str">
            <v>2:N(ユニークでない)</v>
          </cell>
          <cell r="I72" t="str">
            <v>顧客担当者</v>
          </cell>
          <cell r="L72" t="str">
            <v>1 :text</v>
          </cell>
          <cell r="M72">
            <v>40</v>
          </cell>
          <cell r="N72" t="str">
            <v>9:ALL OK</v>
          </cell>
          <cell r="O72" t="str">
            <v>2:短いの可</v>
          </cell>
          <cell r="P72" t="str">
            <v>0:なし</v>
          </cell>
          <cell r="Q72" t="str">
            <v>1:中央</v>
          </cell>
          <cell r="W72" t="str">
            <v>TAN</v>
          </cell>
          <cell r="X72" t="str">
            <v>auto:TAN:ankKYAID</v>
          </cell>
        </row>
        <row r="73">
          <cell r="B73" t="str">
            <v>ankSTATUS</v>
          </cell>
          <cell r="C73" t="str">
            <v>ank</v>
          </cell>
          <cell r="D73" t="str">
            <v>STATUS</v>
          </cell>
          <cell r="E73" t="str">
            <v>TINYINT</v>
          </cell>
          <cell r="F73">
            <v>1</v>
          </cell>
          <cell r="G73" t="str">
            <v>1:不可(NOT NULL)</v>
          </cell>
          <cell r="H73" t="str">
            <v>2:N(ユニークでない)</v>
          </cell>
          <cell r="I73" t="str">
            <v>ステータス</v>
          </cell>
          <cell r="J73">
            <v>1</v>
          </cell>
          <cell r="L73" t="str">
            <v>9 :プルダウン</v>
          </cell>
          <cell r="M73">
            <v>3</v>
          </cell>
          <cell r="N73" t="str">
            <v>4:半角数字</v>
          </cell>
          <cell r="O73" t="str">
            <v>2:短いの可</v>
          </cell>
          <cell r="P73" t="str">
            <v>0:なし</v>
          </cell>
          <cell r="Q73" t="str">
            <v>1:中央</v>
          </cell>
          <cell r="R73" t="str">
            <v>STATUS</v>
          </cell>
        </row>
        <row r="74">
          <cell r="B74" t="str">
            <v>ankGAIYO</v>
          </cell>
          <cell r="C74" t="str">
            <v>ank</v>
          </cell>
          <cell r="D74" t="str">
            <v>GAIYO</v>
          </cell>
          <cell r="E74" t="str">
            <v>VARCHAR</v>
          </cell>
          <cell r="F74">
            <v>255</v>
          </cell>
          <cell r="G74" t="str">
            <v>2:可(NULLでもOK)</v>
          </cell>
          <cell r="H74" t="str">
            <v>2:N(ユニークでない)</v>
          </cell>
          <cell r="I74" t="str">
            <v>案件概要</v>
          </cell>
          <cell r="L74" t="str">
            <v>8 :テキストエリア</v>
          </cell>
          <cell r="M74">
            <v>257</v>
          </cell>
          <cell r="N74" t="str">
            <v>9:ALL OK</v>
          </cell>
          <cell r="O74" t="str">
            <v>2:短いの可</v>
          </cell>
          <cell r="P74" t="str">
            <v>0:なし</v>
          </cell>
          <cell r="Q74" t="str">
            <v>0:左寄せ</v>
          </cell>
        </row>
        <row r="75">
          <cell r="B75" t="str">
            <v>ankSANKOANKID</v>
          </cell>
          <cell r="C75" t="str">
            <v>ank</v>
          </cell>
          <cell r="D75" t="str">
            <v>SANKOANKID</v>
          </cell>
          <cell r="E75" t="str">
            <v>BIGINT</v>
          </cell>
          <cell r="F75">
            <v>20</v>
          </cell>
          <cell r="G75" t="str">
            <v>2:可(NULLでもOK)</v>
          </cell>
          <cell r="H75" t="str">
            <v>2:N(ユニークでない)</v>
          </cell>
          <cell r="I75" t="str">
            <v>参考案件コード</v>
          </cell>
          <cell r="L75" t="str">
            <v>10:リンク</v>
          </cell>
          <cell r="M75">
            <v>22</v>
          </cell>
          <cell r="N75" t="str">
            <v>4:半角数字</v>
          </cell>
          <cell r="O75" t="str">
            <v>2:短いの可</v>
          </cell>
          <cell r="P75" t="str">
            <v>0:なし</v>
          </cell>
          <cell r="Q75" t="str">
            <v>1:中央</v>
          </cell>
          <cell r="S75" t="str">
            <v>ANKENSHOW_1</v>
          </cell>
          <cell r="T75" t="str">
            <v>SANKOANKID</v>
          </cell>
          <cell r="U75" t="str">
            <v>ANK</v>
          </cell>
        </row>
        <row r="76">
          <cell r="B76" t="str">
            <v>ankJISSIBI</v>
          </cell>
          <cell r="C76" t="str">
            <v>ank</v>
          </cell>
          <cell r="D76" t="str">
            <v>JISSIBI</v>
          </cell>
          <cell r="E76" t="str">
            <v>DATE</v>
          </cell>
          <cell r="F76">
            <v>10</v>
          </cell>
          <cell r="G76" t="str">
            <v>2:可(NULLでもOK)</v>
          </cell>
          <cell r="H76" t="str">
            <v>2:N(ユニークでない)</v>
          </cell>
          <cell r="I76" t="str">
            <v>実施日</v>
          </cell>
          <cell r="L76" t="str">
            <v>3 :日付</v>
          </cell>
          <cell r="M76">
            <v>12</v>
          </cell>
          <cell r="N76" t="str">
            <v>5:半角英数記号</v>
          </cell>
          <cell r="O76" t="str">
            <v>2:短いの可</v>
          </cell>
          <cell r="P76" t="str">
            <v>0:なし</v>
          </cell>
          <cell r="Q76" t="str">
            <v>1:中央</v>
          </cell>
        </row>
        <row r="77">
          <cell r="B77" t="str">
            <v>ankCREATETIME</v>
          </cell>
          <cell r="C77" t="str">
            <v>ank</v>
          </cell>
          <cell r="D77" t="str">
            <v>CREATETIME</v>
          </cell>
          <cell r="E77" t="str">
            <v>TIMESTAMP</v>
          </cell>
          <cell r="F77">
            <v>16</v>
          </cell>
          <cell r="G77" t="str">
            <v>1:不可(NOT NULL)</v>
          </cell>
          <cell r="H77" t="str">
            <v>2:N(ユニークでない)</v>
          </cell>
          <cell r="I77" t="str">
            <v>登録日時</v>
          </cell>
          <cell r="L77" t="str">
            <v>4 :日時</v>
          </cell>
          <cell r="M77">
            <v>18</v>
          </cell>
          <cell r="N77" t="str">
            <v>3:半角英数</v>
          </cell>
          <cell r="O77" t="str">
            <v>2:短いの可</v>
          </cell>
          <cell r="P77" t="str">
            <v>0:なし</v>
          </cell>
          <cell r="Q77" t="str">
            <v>1:中央</v>
          </cell>
        </row>
        <row r="78">
          <cell r="B78" t="str">
            <v>ankUPDATETIME</v>
          </cell>
          <cell r="C78" t="str">
            <v>ank</v>
          </cell>
          <cell r="D78" t="str">
            <v>UPDATETIME</v>
          </cell>
          <cell r="E78" t="str">
            <v>TIMESTAMP</v>
          </cell>
          <cell r="F78">
            <v>16</v>
          </cell>
          <cell r="G78" t="str">
            <v>1:不可(NOT NULL)</v>
          </cell>
          <cell r="H78" t="str">
            <v>2:N(ユニークでない)</v>
          </cell>
          <cell r="I78" t="str">
            <v>更新日時</v>
          </cell>
          <cell r="L78" t="str">
            <v>4 :日時</v>
          </cell>
          <cell r="M78">
            <v>18</v>
          </cell>
          <cell r="N78" t="str">
            <v>5:半角英数記号</v>
          </cell>
          <cell r="O78" t="str">
            <v>2:短いの可</v>
          </cell>
          <cell r="P78" t="str">
            <v>0:なし</v>
          </cell>
          <cell r="Q78" t="str">
            <v>1:中央</v>
          </cell>
        </row>
        <row r="79">
          <cell r="B79" t="str">
            <v>ankUPDATEUSER</v>
          </cell>
          <cell r="C79" t="str">
            <v>ank</v>
          </cell>
          <cell r="D79" t="str">
            <v>UPDATEUSER</v>
          </cell>
          <cell r="E79" t="str">
            <v>BIGINT</v>
          </cell>
          <cell r="F79">
            <v>20</v>
          </cell>
          <cell r="G79" t="str">
            <v>1:不可(NOT NULL)</v>
          </cell>
          <cell r="H79" t="str">
            <v>2:N(ユニークでない)</v>
          </cell>
          <cell r="I79" t="str">
            <v>更新ユーザ</v>
          </cell>
          <cell r="L79" t="str">
            <v>1 :text</v>
          </cell>
          <cell r="M79">
            <v>22</v>
          </cell>
          <cell r="N79" t="str">
            <v>4:半角数字</v>
          </cell>
          <cell r="O79" t="str">
            <v>2:短いの可</v>
          </cell>
          <cell r="P79" t="str">
            <v>3:数値</v>
          </cell>
          <cell r="Q79" t="str">
            <v>2:右寄せ</v>
          </cell>
        </row>
        <row r="80">
          <cell r="B80" t="str">
            <v>mmhMMHID</v>
          </cell>
          <cell r="C80" t="str">
            <v>mmh</v>
          </cell>
          <cell r="D80" t="str">
            <v>MMHID</v>
          </cell>
          <cell r="E80" t="str">
            <v>BIGINT</v>
          </cell>
          <cell r="F80">
            <v>20</v>
          </cell>
          <cell r="G80" t="str">
            <v>2:可(NULLでもOK)</v>
          </cell>
          <cell r="H80" t="str">
            <v>1:U（ユニーク）</v>
          </cell>
          <cell r="I80" t="str">
            <v>見積ID</v>
          </cell>
          <cell r="L80" t="str">
            <v>1 :text</v>
          </cell>
          <cell r="M80">
            <v>5</v>
          </cell>
          <cell r="N80" t="str">
            <v>7:使用不可（DB自動採番）</v>
          </cell>
          <cell r="O80" t="str">
            <v>2:短いの可</v>
          </cell>
          <cell r="P80" t="str">
            <v>0:なし</v>
          </cell>
          <cell r="Q80" t="str">
            <v>0:左寄せ</v>
          </cell>
        </row>
        <row r="81">
          <cell r="B81" t="str">
            <v>mmhANKID</v>
          </cell>
          <cell r="C81" t="str">
            <v>mmh</v>
          </cell>
          <cell r="D81" t="str">
            <v>ANKID</v>
          </cell>
          <cell r="E81" t="str">
            <v>BIGINT</v>
          </cell>
          <cell r="F81">
            <v>20</v>
          </cell>
          <cell r="G81" t="str">
            <v>2:可(NULLでもOK)</v>
          </cell>
          <cell r="H81" t="str">
            <v>2:N(ユニークでない)</v>
          </cell>
          <cell r="I81" t="str">
            <v>案件コード</v>
          </cell>
          <cell r="L81" t="str">
            <v>1 :text</v>
          </cell>
          <cell r="M81">
            <v>5</v>
          </cell>
          <cell r="N81" t="str">
            <v>4:半角数字</v>
          </cell>
          <cell r="O81" t="str">
            <v>2:短いの可</v>
          </cell>
          <cell r="P81" t="str">
            <v>0:なし</v>
          </cell>
          <cell r="Q81" t="str">
            <v>0:左寄せ</v>
          </cell>
          <cell r="V81" t="str">
            <v>ANK</v>
          </cell>
        </row>
        <row r="82">
          <cell r="B82" t="str">
            <v>mmhMMHUCODE</v>
          </cell>
          <cell r="C82" t="str">
            <v>mmh</v>
          </cell>
          <cell r="D82" t="str">
            <v>MMHUCODE</v>
          </cell>
          <cell r="E82" t="str">
            <v>VARCHAR</v>
          </cell>
          <cell r="F82">
            <v>10</v>
          </cell>
          <cell r="G82" t="str">
            <v>2:可(NULLでもOK)</v>
          </cell>
          <cell r="H82" t="str">
            <v>1:U（ユニーク）</v>
          </cell>
          <cell r="I82" t="str">
            <v>見積コード</v>
          </cell>
          <cell r="J82" t="str">
            <v>(auto)</v>
          </cell>
          <cell r="L82" t="str">
            <v>1 :text</v>
          </cell>
          <cell r="M82">
            <v>12</v>
          </cell>
          <cell r="N82" t="str">
            <v>5:半角英数記号</v>
          </cell>
          <cell r="O82" t="str">
            <v>2:短いの可</v>
          </cell>
          <cell r="P82" t="str">
            <v>0:なし</v>
          </cell>
          <cell r="Q82" t="str">
            <v>1:中央</v>
          </cell>
          <cell r="S82" t="str">
            <v>MITSUMORIINFO_1</v>
          </cell>
          <cell r="T82" t="str">
            <v>MMHID</v>
          </cell>
        </row>
        <row r="83">
          <cell r="B83" t="str">
            <v>mmhKENMEI</v>
          </cell>
          <cell r="C83" t="str">
            <v>mmh</v>
          </cell>
          <cell r="D83" t="str">
            <v>KENMEI</v>
          </cell>
          <cell r="E83" t="str">
            <v>VARCHAR</v>
          </cell>
          <cell r="F83">
            <v>30</v>
          </cell>
          <cell r="G83" t="str">
            <v>1:不可(NOT NULL)</v>
          </cell>
          <cell r="H83" t="str">
            <v>2:N(ユニークでない)</v>
          </cell>
          <cell r="I83" t="str">
            <v>見積件名※</v>
          </cell>
          <cell r="L83" t="str">
            <v>1 :text</v>
          </cell>
          <cell r="M83">
            <v>55</v>
          </cell>
          <cell r="N83" t="str">
            <v>9:ALL OK</v>
          </cell>
          <cell r="O83" t="str">
            <v>2:短いの可</v>
          </cell>
          <cell r="P83" t="str">
            <v>0:なし</v>
          </cell>
          <cell r="Q83" t="str">
            <v>0:左寄せ</v>
          </cell>
        </row>
        <row r="84">
          <cell r="B84" t="str">
            <v>mmhATE</v>
          </cell>
          <cell r="C84" t="str">
            <v>mmh</v>
          </cell>
          <cell r="D84" t="str">
            <v>ATE</v>
          </cell>
          <cell r="E84" t="str">
            <v>VARCHAR</v>
          </cell>
          <cell r="F84">
            <v>25</v>
          </cell>
          <cell r="G84" t="str">
            <v>2:可(NULLでもOK)</v>
          </cell>
          <cell r="H84" t="str">
            <v>2:N(ユニークでない)</v>
          </cell>
          <cell r="I84" t="str">
            <v>見積宛</v>
          </cell>
          <cell r="L84" t="str">
            <v>1 :text</v>
          </cell>
          <cell r="M84">
            <v>45</v>
          </cell>
          <cell r="N84" t="str">
            <v>9:ALL OK</v>
          </cell>
          <cell r="O84" t="str">
            <v>2:短いの可</v>
          </cell>
          <cell r="P84" t="str">
            <v>0:なし</v>
          </cell>
          <cell r="Q84" t="str">
            <v>1:中央</v>
          </cell>
        </row>
        <row r="85">
          <cell r="B85" t="str">
            <v>mmhKOKYAKUTANTO</v>
          </cell>
          <cell r="C85" t="str">
            <v>mmh</v>
          </cell>
          <cell r="D85" t="str">
            <v>KOKYAKUTANTO</v>
          </cell>
          <cell r="E85" t="str">
            <v>VARCHAR</v>
          </cell>
          <cell r="F85">
            <v>20</v>
          </cell>
          <cell r="G85" t="str">
            <v>2:可(NULLでもOK)</v>
          </cell>
          <cell r="H85" t="str">
            <v>2:N(ユニークでない)</v>
          </cell>
          <cell r="I85" t="str">
            <v>顧客担当者</v>
          </cell>
          <cell r="L85" t="str">
            <v>1 :text</v>
          </cell>
          <cell r="M85">
            <v>35</v>
          </cell>
          <cell r="N85" t="str">
            <v>9:ALL OK</v>
          </cell>
          <cell r="O85" t="str">
            <v>2:短いの可</v>
          </cell>
          <cell r="P85" t="str">
            <v>0:なし</v>
          </cell>
          <cell r="Q85" t="str">
            <v>1:中央</v>
          </cell>
        </row>
        <row r="86">
          <cell r="B86" t="str">
            <v>mmhMITUMORIBI</v>
          </cell>
          <cell r="C86" t="str">
            <v>mmh</v>
          </cell>
          <cell r="D86" t="str">
            <v>MITUMORIBI</v>
          </cell>
          <cell r="E86" t="str">
            <v>DATE</v>
          </cell>
          <cell r="F86">
            <v>10</v>
          </cell>
          <cell r="G86" t="str">
            <v>1:不可(NOT NULL)</v>
          </cell>
          <cell r="H86" t="str">
            <v>2:N(ユニークでない)</v>
          </cell>
          <cell r="I86" t="str">
            <v>見積日※</v>
          </cell>
          <cell r="J86" t="str">
            <v>date@system</v>
          </cell>
          <cell r="L86" t="str">
            <v>3 :日付</v>
          </cell>
          <cell r="M86">
            <v>12</v>
          </cell>
          <cell r="N86" t="str">
            <v>5:半角英数記号</v>
          </cell>
          <cell r="O86" t="str">
            <v>2:短いの可</v>
          </cell>
          <cell r="P86" t="str">
            <v>0:なし</v>
          </cell>
          <cell r="Q86" t="str">
            <v>1:中央</v>
          </cell>
          <cell r="S86" t="str">
            <v>MITSUMORIINFO_1</v>
          </cell>
          <cell r="T86" t="str">
            <v>MMHID</v>
          </cell>
        </row>
        <row r="87">
          <cell r="B87" t="str">
            <v>mmhUSRID</v>
          </cell>
          <cell r="C87" t="str">
            <v>mmh</v>
          </cell>
          <cell r="D87" t="str">
            <v>USRID</v>
          </cell>
          <cell r="E87" t="str">
            <v>BIGINT</v>
          </cell>
          <cell r="F87">
            <v>20</v>
          </cell>
          <cell r="G87" t="str">
            <v>1:不可(NOT NULL)</v>
          </cell>
          <cell r="H87" t="str">
            <v>2:N(ユニークでない)</v>
          </cell>
          <cell r="I87" t="str">
            <v>見積担当※＊</v>
          </cell>
          <cell r="J87" t="str">
            <v>userid@session</v>
          </cell>
          <cell r="L87" t="str">
            <v>1 :text</v>
          </cell>
          <cell r="M87">
            <v>5</v>
          </cell>
          <cell r="N87" t="str">
            <v>4:半角数字</v>
          </cell>
          <cell r="O87" t="str">
            <v>2:短いの可</v>
          </cell>
          <cell r="P87" t="str">
            <v>0:なし</v>
          </cell>
          <cell r="Q87" t="str">
            <v>0:左寄せ</v>
          </cell>
          <cell r="V87" t="str">
            <v>USR</v>
          </cell>
        </row>
        <row r="88">
          <cell r="B88" t="str">
            <v>mmhTANTOMEI</v>
          </cell>
          <cell r="C88" t="str">
            <v>mmh</v>
          </cell>
          <cell r="D88" t="str">
            <v>TANTOMEI</v>
          </cell>
          <cell r="E88" t="str">
            <v>VARCHAR</v>
          </cell>
          <cell r="F88">
            <v>20</v>
          </cell>
          <cell r="G88" t="str">
            <v>2:可(NULLでもOK)</v>
          </cell>
          <cell r="H88" t="str">
            <v>2:N(ユニークでない)</v>
          </cell>
          <cell r="I88" t="str">
            <v>見積担当者</v>
          </cell>
          <cell r="L88" t="str">
            <v>1 :text</v>
          </cell>
          <cell r="M88">
            <v>22</v>
          </cell>
          <cell r="N88" t="str">
            <v>9:ALL OK</v>
          </cell>
          <cell r="O88" t="str">
            <v>2:短いの可</v>
          </cell>
          <cell r="P88" t="str">
            <v>0:なし</v>
          </cell>
          <cell r="Q88" t="str">
            <v>1:中央</v>
          </cell>
        </row>
        <row r="89">
          <cell r="B89" t="str">
            <v>mmhYUKOKIGEN</v>
          </cell>
          <cell r="C89" t="str">
            <v>mmh</v>
          </cell>
          <cell r="D89" t="str">
            <v>YUKOKIGEN</v>
          </cell>
          <cell r="E89" t="str">
            <v>VARCHAR</v>
          </cell>
          <cell r="F89">
            <v>15</v>
          </cell>
          <cell r="G89" t="str">
            <v>1:不可(NOT NULL)</v>
          </cell>
          <cell r="H89" t="str">
            <v>2:N(ユニークでない)</v>
          </cell>
          <cell r="I89" t="str">
            <v>有効期限※</v>
          </cell>
          <cell r="J89" t="str">
            <v>見積日より１ヶ月</v>
          </cell>
          <cell r="L89" t="str">
            <v>1 :text</v>
          </cell>
          <cell r="M89">
            <v>28</v>
          </cell>
          <cell r="N89" t="str">
            <v>9:ALL OK</v>
          </cell>
          <cell r="O89" t="str">
            <v>2:短いの可</v>
          </cell>
          <cell r="P89" t="str">
            <v>0:なし</v>
          </cell>
          <cell r="Q89" t="str">
            <v>1:中央</v>
          </cell>
        </row>
        <row r="90">
          <cell r="B90" t="str">
            <v>mmhBIKO</v>
          </cell>
          <cell r="C90" t="str">
            <v>mmh</v>
          </cell>
          <cell r="D90" t="str">
            <v>BIKO</v>
          </cell>
          <cell r="E90" t="str">
            <v>VARCHAR</v>
          </cell>
          <cell r="F90">
            <v>50</v>
          </cell>
          <cell r="G90" t="str">
            <v>2:可(NULLでもOK)</v>
          </cell>
          <cell r="H90" t="str">
            <v>2:N(ユニークでない)</v>
          </cell>
          <cell r="I90" t="str">
            <v>備考</v>
          </cell>
          <cell r="L90" t="str">
            <v>8 :テキストエリア</v>
          </cell>
          <cell r="M90">
            <v>100</v>
          </cell>
          <cell r="N90" t="str">
            <v>9:ALL OK</v>
          </cell>
          <cell r="O90" t="str">
            <v>2:短いの可</v>
          </cell>
          <cell r="P90" t="str">
            <v>0:なし</v>
          </cell>
          <cell r="Q90" t="str">
            <v>0:左寄せ</v>
          </cell>
        </row>
        <row r="91">
          <cell r="B91" t="str">
            <v>mmhKINGAKUKEI</v>
          </cell>
          <cell r="C91" t="str">
            <v>mmh</v>
          </cell>
          <cell r="D91" t="str">
            <v>KINGAKUKEI</v>
          </cell>
          <cell r="E91" t="str">
            <v>BIGINT</v>
          </cell>
          <cell r="F91">
            <v>15</v>
          </cell>
          <cell r="G91" t="str">
            <v>2:可(NULLでもOK)</v>
          </cell>
          <cell r="H91" t="str">
            <v>2:N(ユニークでない)</v>
          </cell>
          <cell r="I91" t="str">
            <v>見積金額</v>
          </cell>
          <cell r="J91">
            <v>0</v>
          </cell>
          <cell r="L91" t="str">
            <v>1 :text</v>
          </cell>
          <cell r="M91">
            <v>12</v>
          </cell>
          <cell r="N91" t="str">
            <v>4:半角数字</v>
          </cell>
          <cell r="O91" t="str">
            <v>2:短いの可</v>
          </cell>
          <cell r="P91" t="str">
            <v>3:数値</v>
          </cell>
          <cell r="Q91" t="str">
            <v>2:右寄せ</v>
          </cell>
        </row>
        <row r="92">
          <cell r="B92" t="str">
            <v>mmhZEI</v>
          </cell>
          <cell r="C92" t="str">
            <v>mmh</v>
          </cell>
          <cell r="D92" t="str">
            <v>ZEI</v>
          </cell>
          <cell r="E92" t="str">
            <v>BIGINT</v>
          </cell>
          <cell r="F92">
            <v>15</v>
          </cell>
          <cell r="G92" t="str">
            <v>2:可(NULLでもOK)</v>
          </cell>
          <cell r="H92" t="str">
            <v>2:N(ユニークでない)</v>
          </cell>
          <cell r="I92" t="str">
            <v>消費税</v>
          </cell>
          <cell r="J92">
            <v>0</v>
          </cell>
          <cell r="L92" t="str">
            <v>1 :text</v>
          </cell>
          <cell r="M92">
            <v>12</v>
          </cell>
          <cell r="N92" t="str">
            <v>4:半角数字</v>
          </cell>
          <cell r="O92" t="str">
            <v>2:短いの可</v>
          </cell>
          <cell r="P92" t="str">
            <v>3:数値</v>
          </cell>
          <cell r="Q92" t="str">
            <v>2:右寄せ</v>
          </cell>
        </row>
        <row r="93">
          <cell r="B93" t="str">
            <v>mmhSAIYO</v>
          </cell>
          <cell r="C93" t="str">
            <v>mmh</v>
          </cell>
          <cell r="D93" t="str">
            <v>SAIYO</v>
          </cell>
          <cell r="E93" t="str">
            <v>TINYINT</v>
          </cell>
          <cell r="F93">
            <v>2</v>
          </cell>
          <cell r="G93" t="str">
            <v>2:可(NULLでもOK)</v>
          </cell>
          <cell r="H93" t="str">
            <v>1:U（ユニーク）</v>
          </cell>
          <cell r="I93" t="str">
            <v>採用</v>
          </cell>
          <cell r="L93" t="str">
            <v>1 :text</v>
          </cell>
          <cell r="M93">
            <v>12</v>
          </cell>
          <cell r="N93" t="str">
            <v>4:半角数字</v>
          </cell>
          <cell r="O93" t="str">
            <v>2:短いの可</v>
          </cell>
          <cell r="P93" t="str">
            <v>3:数値</v>
          </cell>
          <cell r="Q93" t="str">
            <v>2:右寄せ</v>
          </cell>
        </row>
        <row r="94">
          <cell r="B94" t="str">
            <v>mmhUPDATETIME</v>
          </cell>
          <cell r="C94" t="str">
            <v>mmh</v>
          </cell>
          <cell r="D94" t="str">
            <v>UPDATETIME</v>
          </cell>
          <cell r="E94" t="str">
            <v>TIMESTAMP</v>
          </cell>
          <cell r="F94">
            <v>16</v>
          </cell>
          <cell r="G94" t="str">
            <v>1:不可(NOT NULL)</v>
          </cell>
          <cell r="H94" t="str">
            <v>2:N(ユニークでない)</v>
          </cell>
          <cell r="I94" t="str">
            <v>更新日時</v>
          </cell>
          <cell r="L94" t="str">
            <v>4 :日時</v>
          </cell>
          <cell r="M94">
            <v>18</v>
          </cell>
          <cell r="N94" t="str">
            <v>5:半角英数記号</v>
          </cell>
          <cell r="O94" t="str">
            <v>2:短いの可</v>
          </cell>
          <cell r="P94" t="str">
            <v>0:なし</v>
          </cell>
          <cell r="Q94" t="str">
            <v>1:中央</v>
          </cell>
        </row>
        <row r="95">
          <cell r="B95" t="str">
            <v>mmhUPDATEUSER</v>
          </cell>
          <cell r="C95" t="str">
            <v>mmh</v>
          </cell>
          <cell r="D95" t="str">
            <v>UPDATEUSER</v>
          </cell>
          <cell r="E95" t="str">
            <v>BIGINT</v>
          </cell>
          <cell r="F95">
            <v>20</v>
          </cell>
          <cell r="G95" t="str">
            <v>1:不可(NOT NULL)</v>
          </cell>
          <cell r="H95" t="str">
            <v>2:N(ユニークでない)</v>
          </cell>
          <cell r="I95" t="str">
            <v>更新ユーザ</v>
          </cell>
          <cell r="L95" t="str">
            <v>1 :text</v>
          </cell>
          <cell r="M95">
            <v>22</v>
          </cell>
          <cell r="N95" t="str">
            <v>4:半角数字</v>
          </cell>
          <cell r="O95" t="str">
            <v>2:短いの可</v>
          </cell>
          <cell r="P95" t="str">
            <v>3:数値</v>
          </cell>
          <cell r="Q95" t="str">
            <v>2:右寄せ</v>
          </cell>
        </row>
        <row r="96">
          <cell r="B96" t="str">
            <v>mmmMMHID</v>
          </cell>
          <cell r="C96" t="str">
            <v>mmm</v>
          </cell>
          <cell r="D96" t="str">
            <v>MMHID</v>
          </cell>
          <cell r="E96" t="str">
            <v>BIGINT</v>
          </cell>
          <cell r="F96">
            <v>20</v>
          </cell>
          <cell r="G96" t="str">
            <v>1:不可(NOT NULL)</v>
          </cell>
          <cell r="H96" t="str">
            <v>1:U（ユニーク）</v>
          </cell>
          <cell r="I96" t="str">
            <v>見積コード</v>
          </cell>
          <cell r="L96" t="str">
            <v>1 :text</v>
          </cell>
          <cell r="M96">
            <v>5</v>
          </cell>
          <cell r="N96" t="str">
            <v>4:半角数字</v>
          </cell>
          <cell r="O96" t="str">
            <v>2:短いの可</v>
          </cell>
          <cell r="P96" t="str">
            <v>0:なし</v>
          </cell>
          <cell r="Q96" t="str">
            <v>0:左寄せ</v>
          </cell>
        </row>
        <row r="97">
          <cell r="B97" t="str">
            <v>mmmSEQ</v>
          </cell>
          <cell r="C97" t="str">
            <v>mmm</v>
          </cell>
          <cell r="D97" t="str">
            <v>SEQ</v>
          </cell>
          <cell r="E97" t="str">
            <v>BIGINT</v>
          </cell>
          <cell r="F97">
            <v>20</v>
          </cell>
          <cell r="G97" t="str">
            <v>1:不可(NOT NULL)</v>
          </cell>
          <cell r="H97" t="str">
            <v>1:U（ユニーク）</v>
          </cell>
          <cell r="I97" t="str">
            <v>明細No</v>
          </cell>
          <cell r="L97" t="str">
            <v>1 :text</v>
          </cell>
          <cell r="M97">
            <v>22</v>
          </cell>
          <cell r="N97" t="str">
            <v>4:半角数字</v>
          </cell>
          <cell r="O97" t="str">
            <v>2:短いの可</v>
          </cell>
          <cell r="P97" t="str">
            <v>3:数値</v>
          </cell>
          <cell r="Q97" t="str">
            <v>2:右寄せ</v>
          </cell>
        </row>
        <row r="98">
          <cell r="B98" t="str">
            <v>mmmHINMEI</v>
          </cell>
          <cell r="C98" t="str">
            <v>mmm</v>
          </cell>
          <cell r="D98" t="str">
            <v>HINMEI</v>
          </cell>
          <cell r="E98" t="str">
            <v>VARCHAR</v>
          </cell>
          <cell r="F98">
            <v>25</v>
          </cell>
          <cell r="G98" t="str">
            <v>2:可(NULLでもOK)</v>
          </cell>
          <cell r="H98" t="str">
            <v>2:N(ユニークでない)</v>
          </cell>
          <cell r="I98" t="str">
            <v>品名</v>
          </cell>
          <cell r="L98" t="str">
            <v>1 :text</v>
          </cell>
          <cell r="M98">
            <v>50</v>
          </cell>
          <cell r="N98" t="str">
            <v>9:ALL OK</v>
          </cell>
          <cell r="O98" t="str">
            <v>2:短いの可</v>
          </cell>
          <cell r="P98" t="str">
            <v>0:なし</v>
          </cell>
          <cell r="Q98" t="str">
            <v>0:左寄せ</v>
          </cell>
          <cell r="W98" t="str">
            <v>HIM2</v>
          </cell>
        </row>
        <row r="99">
          <cell r="B99" t="str">
            <v>mmmTANKA</v>
          </cell>
          <cell r="C99" t="str">
            <v>mmm</v>
          </cell>
          <cell r="D99" t="str">
            <v>TANKA</v>
          </cell>
          <cell r="E99" t="str">
            <v>BIGINT</v>
          </cell>
          <cell r="F99">
            <v>10</v>
          </cell>
          <cell r="G99" t="str">
            <v>2:可(NULLでもOK)</v>
          </cell>
          <cell r="H99" t="str">
            <v>2:N(ユニークでない)</v>
          </cell>
          <cell r="I99" t="str">
            <v>単価</v>
          </cell>
          <cell r="L99" t="str">
            <v>1 :text</v>
          </cell>
          <cell r="M99">
            <v>10</v>
          </cell>
          <cell r="N99" t="str">
            <v>4:半角数字</v>
          </cell>
          <cell r="O99" t="str">
            <v>2:短いの可</v>
          </cell>
          <cell r="P99" t="str">
            <v>3:数値</v>
          </cell>
          <cell r="Q99" t="str">
            <v>2:右寄せ</v>
          </cell>
        </row>
        <row r="100">
          <cell r="B100" t="str">
            <v>mmmSURYO</v>
          </cell>
          <cell r="C100" t="str">
            <v>mmm</v>
          </cell>
          <cell r="D100" t="str">
            <v>SURYO</v>
          </cell>
          <cell r="E100" t="str">
            <v>BIGINT</v>
          </cell>
          <cell r="F100">
            <v>10</v>
          </cell>
          <cell r="G100" t="str">
            <v>2:可(NULLでもOK)</v>
          </cell>
          <cell r="H100" t="str">
            <v>2:N(ユニークでない)</v>
          </cell>
          <cell r="I100" t="str">
            <v>数量</v>
          </cell>
          <cell r="L100" t="str">
            <v>1 :text</v>
          </cell>
          <cell r="M100">
            <v>8</v>
          </cell>
          <cell r="N100" t="str">
            <v>4:半角数字</v>
          </cell>
          <cell r="O100" t="str">
            <v>2:短いの可</v>
          </cell>
          <cell r="P100" t="str">
            <v>3:数値</v>
          </cell>
          <cell r="Q100" t="str">
            <v>2:右寄せ</v>
          </cell>
        </row>
        <row r="101">
          <cell r="B101" t="str">
            <v>mmmTANNI</v>
          </cell>
          <cell r="C101" t="str">
            <v>mmm</v>
          </cell>
          <cell r="D101" t="str">
            <v>TANNI</v>
          </cell>
          <cell r="E101" t="str">
            <v>VARCHAR</v>
          </cell>
          <cell r="F101">
            <v>10</v>
          </cell>
          <cell r="G101" t="str">
            <v>2:可(NULLでもOK)</v>
          </cell>
          <cell r="H101" t="str">
            <v>2:N(ユニークでない)</v>
          </cell>
          <cell r="I101" t="str">
            <v>単位</v>
          </cell>
          <cell r="L101" t="str">
            <v>1 :text</v>
          </cell>
          <cell r="M101">
            <v>12</v>
          </cell>
          <cell r="N101" t="str">
            <v>9:ALL OK</v>
          </cell>
          <cell r="O101" t="str">
            <v>2:短いの可</v>
          </cell>
          <cell r="P101" t="str">
            <v>0:なし</v>
          </cell>
          <cell r="Q101" t="str">
            <v>1:中央</v>
          </cell>
        </row>
        <row r="102">
          <cell r="B102" t="str">
            <v>mmmZEIRITSU</v>
          </cell>
          <cell r="C102" t="str">
            <v>mmm</v>
          </cell>
          <cell r="D102" t="str">
            <v>ZEIRITSU</v>
          </cell>
          <cell r="E102" t="str">
            <v>FLOAT</v>
          </cell>
          <cell r="F102">
            <v>53</v>
          </cell>
          <cell r="G102" t="str">
            <v>2:可(NULLでもOK)</v>
          </cell>
          <cell r="H102" t="str">
            <v>2:N(ユニークでない)</v>
          </cell>
          <cell r="I102" t="str">
            <v>消費税率</v>
          </cell>
          <cell r="L102" t="str">
            <v>9 :プルダウン</v>
          </cell>
          <cell r="M102">
            <v>55</v>
          </cell>
          <cell r="N102" t="str">
            <v>3:半角英数</v>
          </cell>
          <cell r="O102" t="str">
            <v>2:短いの可</v>
          </cell>
          <cell r="P102" t="str">
            <v>0:なし</v>
          </cell>
          <cell r="Q102" t="str">
            <v>0:左寄せ</v>
          </cell>
          <cell r="R102" t="str">
            <v>TAX</v>
          </cell>
        </row>
        <row r="103">
          <cell r="B103" t="str">
            <v>mmmKINGAKU</v>
          </cell>
          <cell r="C103" t="str">
            <v>mmm</v>
          </cell>
          <cell r="D103" t="str">
            <v>KINGAKU</v>
          </cell>
          <cell r="E103" t="str">
            <v>BIGINT</v>
          </cell>
          <cell r="F103">
            <v>12</v>
          </cell>
          <cell r="G103" t="str">
            <v>2:可(NULLでもOK)</v>
          </cell>
          <cell r="H103" t="str">
            <v>2:N(ユニークでない)</v>
          </cell>
          <cell r="I103" t="str">
            <v>金額</v>
          </cell>
          <cell r="L103" t="str">
            <v>1 :text</v>
          </cell>
          <cell r="M103">
            <v>10</v>
          </cell>
          <cell r="N103" t="str">
            <v>4:半角数字</v>
          </cell>
          <cell r="O103" t="str">
            <v>2:短いの可</v>
          </cell>
          <cell r="P103" t="str">
            <v>3:数値</v>
          </cell>
          <cell r="Q103" t="str">
            <v>2:右寄せ</v>
          </cell>
        </row>
        <row r="104">
          <cell r="B104" t="str">
            <v>mmmBIKO</v>
          </cell>
          <cell r="C104" t="str">
            <v>mmm</v>
          </cell>
          <cell r="D104" t="str">
            <v>BIKO</v>
          </cell>
          <cell r="E104" t="str">
            <v>VARCHAR</v>
          </cell>
          <cell r="F104">
            <v>30</v>
          </cell>
          <cell r="G104" t="str">
            <v>2:可(NULLでもOK)</v>
          </cell>
          <cell r="H104" t="str">
            <v>2:N(ユニークでない)</v>
          </cell>
          <cell r="I104" t="str">
            <v>備考</v>
          </cell>
          <cell r="L104" t="str">
            <v>1 :text</v>
          </cell>
          <cell r="M104">
            <v>32</v>
          </cell>
          <cell r="N104" t="str">
            <v>9:ALL OK</v>
          </cell>
          <cell r="O104" t="str">
            <v>2:短いの可</v>
          </cell>
          <cell r="P104" t="str">
            <v>0:なし</v>
          </cell>
          <cell r="Q104" t="str">
            <v>0:左寄せ</v>
          </cell>
        </row>
        <row r="105">
          <cell r="B105" t="str">
            <v>mmmHIMID</v>
          </cell>
          <cell r="C105" t="str">
            <v>mmm</v>
          </cell>
          <cell r="D105" t="str">
            <v>HIMID</v>
          </cell>
          <cell r="E105" t="str">
            <v>BIGINT</v>
          </cell>
          <cell r="F105">
            <v>20</v>
          </cell>
          <cell r="G105" t="str">
            <v>2:可(NULLでもOK)</v>
          </cell>
          <cell r="H105" t="str">
            <v>2:N(ユニークでない)</v>
          </cell>
          <cell r="I105" t="str">
            <v>品目コード</v>
          </cell>
          <cell r="L105" t="str">
            <v>1 :text</v>
          </cell>
          <cell r="M105">
            <v>22</v>
          </cell>
          <cell r="N105" t="str">
            <v>4:半角数字</v>
          </cell>
          <cell r="O105" t="str">
            <v>2:短いの可</v>
          </cell>
          <cell r="P105" t="str">
            <v>0:なし</v>
          </cell>
          <cell r="Q105" t="str">
            <v>2:右寄せ</v>
          </cell>
        </row>
        <row r="106">
          <cell r="B106" t="str">
            <v>mmmHEDDERFLAG</v>
          </cell>
          <cell r="C106" t="str">
            <v>mmm</v>
          </cell>
          <cell r="D106" t="str">
            <v>HEDDERFLAG</v>
          </cell>
          <cell r="E106" t="str">
            <v>TINYINT</v>
          </cell>
          <cell r="F106">
            <v>1</v>
          </cell>
          <cell r="G106" t="str">
            <v>1:不可(NOT NULL)</v>
          </cell>
          <cell r="H106" t="str">
            <v>2:N(ユニークでない)</v>
          </cell>
          <cell r="I106" t="str">
            <v>ヘッダフラグ</v>
          </cell>
          <cell r="L106" t="str">
            <v>1 :text</v>
          </cell>
          <cell r="M106">
            <v>3</v>
          </cell>
          <cell r="N106" t="str">
            <v>4:半角数字</v>
          </cell>
          <cell r="O106" t="str">
            <v>2:短いの可</v>
          </cell>
          <cell r="P106" t="str">
            <v>0:なし</v>
          </cell>
          <cell r="Q106" t="str">
            <v>2:右寄せ</v>
          </cell>
        </row>
        <row r="107">
          <cell r="B107" t="str">
            <v>sehSEHID</v>
          </cell>
          <cell r="C107" t="str">
            <v>seh</v>
          </cell>
          <cell r="D107" t="str">
            <v>SEHID</v>
          </cell>
          <cell r="E107" t="str">
            <v>BIGINT</v>
          </cell>
          <cell r="F107">
            <v>20</v>
          </cell>
          <cell r="G107" t="str">
            <v>2:可(NULLでもOK)</v>
          </cell>
          <cell r="H107" t="str">
            <v>1:U（ユニーク）</v>
          </cell>
          <cell r="I107" t="str">
            <v>請求ID</v>
          </cell>
          <cell r="L107" t="str">
            <v>1 :text</v>
          </cell>
          <cell r="M107">
            <v>22</v>
          </cell>
          <cell r="N107" t="str">
            <v>7:使用不可（DB自動採番）</v>
          </cell>
          <cell r="O107" t="str">
            <v>2:短いの可</v>
          </cell>
          <cell r="P107" t="str">
            <v>0:なし</v>
          </cell>
          <cell r="Q107" t="str">
            <v>2:右寄せ</v>
          </cell>
        </row>
        <row r="108">
          <cell r="B108" t="str">
            <v>sehANKID</v>
          </cell>
          <cell r="C108" t="str">
            <v>seh</v>
          </cell>
          <cell r="D108" t="str">
            <v>ANKID</v>
          </cell>
          <cell r="E108" t="str">
            <v>BIGINT</v>
          </cell>
          <cell r="F108">
            <v>20</v>
          </cell>
          <cell r="G108" t="str">
            <v>1:不可(NOT NULL)</v>
          </cell>
          <cell r="H108" t="str">
            <v>2:N(ユニークでない)</v>
          </cell>
          <cell r="I108" t="str">
            <v>案件コード</v>
          </cell>
          <cell r="L108" t="str">
            <v>1 :text</v>
          </cell>
          <cell r="M108">
            <v>5</v>
          </cell>
          <cell r="N108" t="str">
            <v>4:半角数字</v>
          </cell>
          <cell r="O108" t="str">
            <v>2:短いの可</v>
          </cell>
          <cell r="P108" t="str">
            <v>0:なし</v>
          </cell>
          <cell r="Q108" t="str">
            <v>0:左寄せ</v>
          </cell>
          <cell r="V108" t="str">
            <v>ANK</v>
          </cell>
        </row>
        <row r="109">
          <cell r="B109" t="str">
            <v>sehSEHUCODE</v>
          </cell>
          <cell r="C109" t="str">
            <v>seh</v>
          </cell>
          <cell r="D109" t="str">
            <v>SEHUCODE</v>
          </cell>
          <cell r="E109" t="str">
            <v>VARCHAR</v>
          </cell>
          <cell r="F109">
            <v>10</v>
          </cell>
          <cell r="G109" t="str">
            <v>2:可(NULLでもOK)</v>
          </cell>
          <cell r="H109" t="str">
            <v>1:U（ユニーク）</v>
          </cell>
          <cell r="I109" t="str">
            <v>請求コード</v>
          </cell>
          <cell r="J109" t="str">
            <v>(auto)</v>
          </cell>
          <cell r="L109" t="str">
            <v>1 :text</v>
          </cell>
          <cell r="M109">
            <v>12</v>
          </cell>
          <cell r="N109" t="str">
            <v>5:半角英数記号</v>
          </cell>
          <cell r="O109" t="str">
            <v>2:短いの可</v>
          </cell>
          <cell r="P109" t="str">
            <v>0:なし</v>
          </cell>
          <cell r="Q109" t="str">
            <v>1:中央</v>
          </cell>
        </row>
        <row r="110">
          <cell r="B110" t="str">
            <v>sehKENMEI</v>
          </cell>
          <cell r="C110" t="str">
            <v>seh</v>
          </cell>
          <cell r="D110" t="str">
            <v>KENMEI</v>
          </cell>
          <cell r="E110" t="str">
            <v>VARCHAR</v>
          </cell>
          <cell r="F110">
            <v>30</v>
          </cell>
          <cell r="G110" t="str">
            <v>1:不可(NOT NULL)</v>
          </cell>
          <cell r="H110" t="str">
            <v>2:N(ユニークでない)</v>
          </cell>
          <cell r="I110" t="str">
            <v>請求件名※</v>
          </cell>
          <cell r="L110" t="str">
            <v>1 :text</v>
          </cell>
          <cell r="M110">
            <v>40</v>
          </cell>
          <cell r="N110" t="str">
            <v>9:ALL OK</v>
          </cell>
          <cell r="O110" t="str">
            <v>2:短いの可</v>
          </cell>
          <cell r="P110" t="str">
            <v>0:なし</v>
          </cell>
          <cell r="Q110" t="str">
            <v>1:中央</v>
          </cell>
          <cell r="S110" t="str">
            <v>SEIKYUINFO_1</v>
          </cell>
          <cell r="T110" t="str">
            <v>SEHID</v>
          </cell>
        </row>
        <row r="111">
          <cell r="B111" t="str">
            <v>sehATE</v>
          </cell>
          <cell r="C111" t="str">
            <v>seh</v>
          </cell>
          <cell r="D111" t="str">
            <v>ATE</v>
          </cell>
          <cell r="E111" t="str">
            <v>VARCHAR</v>
          </cell>
          <cell r="F111">
            <v>25</v>
          </cell>
          <cell r="G111" t="str">
            <v>2:可(NULLでもOK)</v>
          </cell>
          <cell r="H111" t="str">
            <v>2:N(ユニークでない)</v>
          </cell>
          <cell r="I111" t="str">
            <v>請求宛</v>
          </cell>
          <cell r="L111" t="str">
            <v>1 :text</v>
          </cell>
          <cell r="M111">
            <v>40</v>
          </cell>
          <cell r="N111" t="str">
            <v>9:ALL OK</v>
          </cell>
          <cell r="O111" t="str">
            <v>2:短いの可</v>
          </cell>
          <cell r="P111" t="str">
            <v>0:なし</v>
          </cell>
          <cell r="Q111" t="str">
            <v>1:中央</v>
          </cell>
        </row>
        <row r="112">
          <cell r="B112" t="str">
            <v>sehKOKYAKUTANTO</v>
          </cell>
          <cell r="C112" t="str">
            <v>seh</v>
          </cell>
          <cell r="D112" t="str">
            <v>KOKYAKUTANTO</v>
          </cell>
          <cell r="E112" t="str">
            <v>VARCHAR</v>
          </cell>
          <cell r="F112">
            <v>20</v>
          </cell>
          <cell r="G112" t="str">
            <v>2:可(NULLでもOK)</v>
          </cell>
          <cell r="H112" t="str">
            <v>2:N(ユニークでない)</v>
          </cell>
          <cell r="I112" t="str">
            <v>顧客担当者</v>
          </cell>
          <cell r="L112" t="str">
            <v>1 :text</v>
          </cell>
          <cell r="M112">
            <v>25</v>
          </cell>
          <cell r="N112" t="str">
            <v>9:ALL OK</v>
          </cell>
          <cell r="O112" t="str">
            <v>2:短いの可</v>
          </cell>
          <cell r="P112" t="str">
            <v>0:なし</v>
          </cell>
          <cell r="Q112" t="str">
            <v>1:中央</v>
          </cell>
        </row>
        <row r="113">
          <cell r="B113" t="str">
            <v>sehSEIKYUBI</v>
          </cell>
          <cell r="C113" t="str">
            <v>seh</v>
          </cell>
          <cell r="D113" t="str">
            <v>SEIKYUBI</v>
          </cell>
          <cell r="E113" t="str">
            <v>DATE</v>
          </cell>
          <cell r="F113">
            <v>10</v>
          </cell>
          <cell r="G113" t="str">
            <v>1:不可(NOT NULL)</v>
          </cell>
          <cell r="H113" t="str">
            <v>2:N(ユニークでない)</v>
          </cell>
          <cell r="I113" t="str">
            <v>請求日※</v>
          </cell>
          <cell r="J113" t="str">
            <v>date@system</v>
          </cell>
          <cell r="L113" t="str">
            <v>3 :日付</v>
          </cell>
          <cell r="M113">
            <v>12</v>
          </cell>
          <cell r="N113" t="str">
            <v>5:半角英数記号</v>
          </cell>
          <cell r="O113" t="str">
            <v>2:短いの可</v>
          </cell>
          <cell r="P113" t="str">
            <v>0:なし</v>
          </cell>
          <cell r="Q113" t="str">
            <v>1:中央</v>
          </cell>
          <cell r="S113" t="str">
            <v>NYUKIN_1</v>
          </cell>
          <cell r="T113" t="str">
            <v>ANKID</v>
          </cell>
        </row>
        <row r="114">
          <cell r="B114" t="str">
            <v>sehUSRID</v>
          </cell>
          <cell r="C114" t="str">
            <v>seh</v>
          </cell>
          <cell r="D114" t="str">
            <v>USRID</v>
          </cell>
          <cell r="E114" t="str">
            <v>BIGINT</v>
          </cell>
          <cell r="F114">
            <v>20</v>
          </cell>
          <cell r="G114" t="str">
            <v>1:不可(NOT NULL)</v>
          </cell>
          <cell r="H114" t="str">
            <v>2:N(ユニークでない)</v>
          </cell>
          <cell r="I114" t="str">
            <v>請求担当※＊</v>
          </cell>
          <cell r="J114" t="str">
            <v>userid@session</v>
          </cell>
          <cell r="L114" t="str">
            <v>1 :text</v>
          </cell>
          <cell r="M114">
            <v>5</v>
          </cell>
          <cell r="N114" t="str">
            <v>4:半角数字</v>
          </cell>
          <cell r="O114" t="str">
            <v>2:短いの可</v>
          </cell>
          <cell r="P114" t="str">
            <v>0:なし</v>
          </cell>
          <cell r="Q114" t="str">
            <v>0:左寄せ</v>
          </cell>
          <cell r="V114" t="str">
            <v>USR</v>
          </cell>
        </row>
        <row r="115">
          <cell r="B115" t="str">
            <v>sehTANTOMEI</v>
          </cell>
          <cell r="C115" t="str">
            <v>seh</v>
          </cell>
          <cell r="D115" t="str">
            <v>TANTOMEI</v>
          </cell>
          <cell r="E115" t="str">
            <v>VARCHAR</v>
          </cell>
          <cell r="F115">
            <v>20</v>
          </cell>
          <cell r="G115" t="str">
            <v>2:可(NULLでもOK)</v>
          </cell>
          <cell r="H115" t="str">
            <v>2:N(ユニークでない)</v>
          </cell>
          <cell r="I115" t="str">
            <v>請求担当者</v>
          </cell>
          <cell r="L115" t="str">
            <v>1 :text</v>
          </cell>
          <cell r="M115">
            <v>22</v>
          </cell>
          <cell r="N115" t="str">
            <v>9:ALL OK</v>
          </cell>
          <cell r="O115" t="str">
            <v>2:短いの可</v>
          </cell>
          <cell r="P115" t="str">
            <v>0:なし</v>
          </cell>
          <cell r="Q115" t="str">
            <v>1:中央</v>
          </cell>
        </row>
        <row r="116">
          <cell r="B116" t="str">
            <v>sehSIHARAIKIGEN</v>
          </cell>
          <cell r="C116" t="str">
            <v>seh</v>
          </cell>
          <cell r="D116" t="str">
            <v>SIHARAIKIGEN</v>
          </cell>
          <cell r="E116" t="str">
            <v>DATE</v>
          </cell>
          <cell r="F116">
            <v>10</v>
          </cell>
          <cell r="G116" t="str">
            <v>1:不可(NOT NULL)</v>
          </cell>
          <cell r="H116" t="str">
            <v>2:N(ユニークでない)</v>
          </cell>
          <cell r="I116" t="str">
            <v>支払期限※</v>
          </cell>
          <cell r="L116" t="str">
            <v>3 :日付</v>
          </cell>
          <cell r="M116">
            <v>12</v>
          </cell>
          <cell r="N116" t="str">
            <v>5:半角英数記号</v>
          </cell>
          <cell r="O116" t="str">
            <v>2:短いの可</v>
          </cell>
          <cell r="P116" t="str">
            <v>0:なし</v>
          </cell>
          <cell r="Q116" t="str">
            <v>1:中央</v>
          </cell>
          <cell r="S116" t="str">
            <v>NYUKIN_1</v>
          </cell>
          <cell r="T116" t="str">
            <v>ANKID</v>
          </cell>
        </row>
        <row r="117">
          <cell r="B117" t="str">
            <v>sehBIKO</v>
          </cell>
          <cell r="C117" t="str">
            <v>seh</v>
          </cell>
          <cell r="D117" t="str">
            <v>BIKO</v>
          </cell>
          <cell r="E117" t="str">
            <v>VARCHAR</v>
          </cell>
          <cell r="F117">
            <v>50</v>
          </cell>
          <cell r="G117" t="str">
            <v>2:可(NULLでもOK)</v>
          </cell>
          <cell r="H117" t="str">
            <v>2:N(ユニークでない)</v>
          </cell>
          <cell r="I117" t="str">
            <v>備考</v>
          </cell>
          <cell r="L117" t="str">
            <v>8 :テキストエリア</v>
          </cell>
          <cell r="M117">
            <v>52</v>
          </cell>
          <cell r="N117" t="str">
            <v>9:ALL OK</v>
          </cell>
          <cell r="O117" t="str">
            <v>2:短いの可</v>
          </cell>
          <cell r="P117" t="str">
            <v>0:なし</v>
          </cell>
          <cell r="Q117" t="str">
            <v>0:左寄せ</v>
          </cell>
        </row>
        <row r="118">
          <cell r="B118" t="str">
            <v>sehKINGAKUKEI</v>
          </cell>
          <cell r="C118" t="str">
            <v>seh</v>
          </cell>
          <cell r="D118" t="str">
            <v>KINGAKUKEI</v>
          </cell>
          <cell r="E118" t="str">
            <v>BIGINT</v>
          </cell>
          <cell r="F118">
            <v>10</v>
          </cell>
          <cell r="G118" t="str">
            <v>2:可(NULLでもOK)</v>
          </cell>
          <cell r="H118" t="str">
            <v>2:N(ユニークでない)</v>
          </cell>
          <cell r="I118" t="str">
            <v>請求金額</v>
          </cell>
          <cell r="J118">
            <v>0</v>
          </cell>
          <cell r="L118" t="str">
            <v>1 :text</v>
          </cell>
          <cell r="M118">
            <v>12</v>
          </cell>
          <cell r="N118" t="str">
            <v>4:半角数字</v>
          </cell>
          <cell r="O118" t="str">
            <v>2:短いの可</v>
          </cell>
          <cell r="P118" t="str">
            <v>3:数値</v>
          </cell>
          <cell r="Q118" t="str">
            <v>2:右寄せ</v>
          </cell>
          <cell r="S118" t="str">
            <v>SEIKYUINFO_1</v>
          </cell>
          <cell r="T118" t="str">
            <v>SEHID</v>
          </cell>
        </row>
        <row r="119">
          <cell r="B119" t="str">
            <v>sehZEI</v>
          </cell>
          <cell r="C119" t="str">
            <v>seh</v>
          </cell>
          <cell r="D119" t="str">
            <v>ZEI</v>
          </cell>
          <cell r="E119" t="str">
            <v>BIGINT</v>
          </cell>
          <cell r="F119">
            <v>15</v>
          </cell>
          <cell r="G119" t="str">
            <v>2:可(NULLでもOK)</v>
          </cell>
          <cell r="H119" t="str">
            <v>2:N(ユニークでない)</v>
          </cell>
          <cell r="I119" t="str">
            <v>消費税</v>
          </cell>
          <cell r="J119">
            <v>0</v>
          </cell>
          <cell r="L119" t="str">
            <v>1 :text</v>
          </cell>
          <cell r="M119">
            <v>12</v>
          </cell>
          <cell r="N119" t="str">
            <v>4:半角数字</v>
          </cell>
          <cell r="O119" t="str">
            <v>2:短いの可</v>
          </cell>
          <cell r="P119" t="str">
            <v>3:数値</v>
          </cell>
          <cell r="Q119" t="str">
            <v>2:右寄せ</v>
          </cell>
        </row>
        <row r="120">
          <cell r="B120" t="str">
            <v>sehUPDATETIME</v>
          </cell>
          <cell r="C120" t="str">
            <v>seh</v>
          </cell>
          <cell r="D120" t="str">
            <v>UPDATETIME</v>
          </cell>
          <cell r="E120" t="str">
            <v>TIMESTAMP</v>
          </cell>
          <cell r="F120">
            <v>16</v>
          </cell>
          <cell r="G120" t="str">
            <v>1:不可(NOT NULL)</v>
          </cell>
          <cell r="H120" t="str">
            <v>2:N(ユニークでない)</v>
          </cell>
          <cell r="I120" t="str">
            <v>更新日時</v>
          </cell>
          <cell r="L120" t="str">
            <v>4 :日時</v>
          </cell>
          <cell r="M120">
            <v>18</v>
          </cell>
          <cell r="N120" t="str">
            <v>5:半角英数記号</v>
          </cell>
          <cell r="O120" t="str">
            <v>2:短いの可</v>
          </cell>
          <cell r="P120" t="str">
            <v>0:なし</v>
          </cell>
          <cell r="Q120" t="str">
            <v>1:中央</v>
          </cell>
        </row>
        <row r="121">
          <cell r="B121" t="str">
            <v>sehUPDATEUSER</v>
          </cell>
          <cell r="C121" t="str">
            <v>seh</v>
          </cell>
          <cell r="D121" t="str">
            <v>UPDATEUSER</v>
          </cell>
          <cell r="E121" t="str">
            <v>BIGINT</v>
          </cell>
          <cell r="F121">
            <v>20</v>
          </cell>
          <cell r="G121" t="str">
            <v>1:不可(NOT NULL)</v>
          </cell>
          <cell r="H121" t="str">
            <v>2:N(ユニークでない)</v>
          </cell>
          <cell r="I121" t="str">
            <v>更新ユーザ</v>
          </cell>
          <cell r="L121" t="str">
            <v>1 :text</v>
          </cell>
          <cell r="M121">
            <v>22</v>
          </cell>
          <cell r="N121" t="str">
            <v>4:半角数字</v>
          </cell>
          <cell r="O121" t="str">
            <v>2:短いの可</v>
          </cell>
          <cell r="P121" t="str">
            <v>3:数値</v>
          </cell>
          <cell r="Q121" t="str">
            <v>2:右寄せ</v>
          </cell>
        </row>
        <row r="122">
          <cell r="B122" t="str">
            <v>semSEHID</v>
          </cell>
          <cell r="C122" t="str">
            <v>sem</v>
          </cell>
          <cell r="D122" t="str">
            <v>SEHID</v>
          </cell>
          <cell r="E122" t="str">
            <v>BIGINT</v>
          </cell>
          <cell r="F122">
            <v>20</v>
          </cell>
          <cell r="G122" t="str">
            <v>1:不可(NOT NULL)</v>
          </cell>
          <cell r="H122" t="str">
            <v>1:U（ユニーク）</v>
          </cell>
          <cell r="I122" t="str">
            <v>請求コード</v>
          </cell>
          <cell r="L122" t="str">
            <v>1 :text</v>
          </cell>
          <cell r="M122">
            <v>5</v>
          </cell>
          <cell r="N122" t="str">
            <v>4:半角数字</v>
          </cell>
          <cell r="O122" t="str">
            <v>2:短いの可</v>
          </cell>
          <cell r="P122" t="str">
            <v>0:なし</v>
          </cell>
          <cell r="Q122" t="str">
            <v>0:左寄せ</v>
          </cell>
        </row>
        <row r="123">
          <cell r="B123" t="str">
            <v>semSEQ</v>
          </cell>
          <cell r="C123" t="str">
            <v>sem</v>
          </cell>
          <cell r="D123" t="str">
            <v>SEQ</v>
          </cell>
          <cell r="E123" t="str">
            <v>BIGINT</v>
          </cell>
          <cell r="F123">
            <v>20</v>
          </cell>
          <cell r="G123" t="str">
            <v>1:不可(NOT NULL)</v>
          </cell>
          <cell r="H123" t="str">
            <v>1:U（ユニーク）</v>
          </cell>
          <cell r="I123" t="str">
            <v>明細No</v>
          </cell>
          <cell r="L123" t="str">
            <v>1 :text</v>
          </cell>
          <cell r="M123">
            <v>22</v>
          </cell>
          <cell r="N123" t="str">
            <v>4:半角数字</v>
          </cell>
          <cell r="O123" t="str">
            <v>2:短いの可</v>
          </cell>
          <cell r="P123" t="str">
            <v>3:数値</v>
          </cell>
          <cell r="Q123" t="str">
            <v>2:右寄せ</v>
          </cell>
        </row>
        <row r="124">
          <cell r="B124" t="str">
            <v>semHINMEI</v>
          </cell>
          <cell r="C124" t="str">
            <v>sem</v>
          </cell>
          <cell r="D124" t="str">
            <v>HINMEI</v>
          </cell>
          <cell r="E124" t="str">
            <v>VARCHAR</v>
          </cell>
          <cell r="F124">
            <v>25</v>
          </cell>
          <cell r="G124" t="str">
            <v>2:可(NULLでもOK)</v>
          </cell>
          <cell r="H124" t="str">
            <v>2:N(ユニークでない)</v>
          </cell>
          <cell r="I124" t="str">
            <v>品名</v>
          </cell>
          <cell r="L124" t="str">
            <v>1 :text</v>
          </cell>
          <cell r="M124">
            <v>50</v>
          </cell>
          <cell r="N124" t="str">
            <v>9:ALL OK</v>
          </cell>
          <cell r="O124" t="str">
            <v>2:短いの可</v>
          </cell>
          <cell r="P124" t="str">
            <v>0:なし</v>
          </cell>
          <cell r="Q124" t="str">
            <v>0:左寄せ</v>
          </cell>
          <cell r="W124" t="str">
            <v>HIM2</v>
          </cell>
        </row>
        <row r="125">
          <cell r="B125" t="str">
            <v>semTANKA</v>
          </cell>
          <cell r="C125" t="str">
            <v>sem</v>
          </cell>
          <cell r="D125" t="str">
            <v>TANKA</v>
          </cell>
          <cell r="E125" t="str">
            <v>BIGINT</v>
          </cell>
          <cell r="F125">
            <v>10</v>
          </cell>
          <cell r="G125" t="str">
            <v>2:可(NULLでもOK)</v>
          </cell>
          <cell r="H125" t="str">
            <v>2:N(ユニークでない)</v>
          </cell>
          <cell r="I125" t="str">
            <v>単価</v>
          </cell>
          <cell r="L125" t="str">
            <v>1 :text</v>
          </cell>
          <cell r="M125">
            <v>12</v>
          </cell>
          <cell r="N125" t="str">
            <v>4:半角数字</v>
          </cell>
          <cell r="O125" t="str">
            <v>2:短いの可</v>
          </cell>
          <cell r="P125" t="str">
            <v>0:なし</v>
          </cell>
          <cell r="Q125" t="str">
            <v>2:右寄せ</v>
          </cell>
        </row>
        <row r="126">
          <cell r="B126" t="str">
            <v>semSURYO</v>
          </cell>
          <cell r="C126" t="str">
            <v>sem</v>
          </cell>
          <cell r="D126" t="str">
            <v>SURYO</v>
          </cell>
          <cell r="E126" t="str">
            <v>BIGINT</v>
          </cell>
          <cell r="F126">
            <v>10</v>
          </cell>
          <cell r="G126" t="str">
            <v>2:可(NULLでもOK)</v>
          </cell>
          <cell r="H126" t="str">
            <v>2:N(ユニークでない)</v>
          </cell>
          <cell r="I126" t="str">
            <v>数量</v>
          </cell>
          <cell r="L126" t="str">
            <v>1 :text</v>
          </cell>
          <cell r="M126">
            <v>12</v>
          </cell>
          <cell r="N126" t="str">
            <v>4:半角数字</v>
          </cell>
          <cell r="O126" t="str">
            <v>2:短いの可</v>
          </cell>
          <cell r="P126" t="str">
            <v>0:なし</v>
          </cell>
          <cell r="Q126" t="str">
            <v>2:右寄せ</v>
          </cell>
        </row>
        <row r="127">
          <cell r="B127" t="str">
            <v>semTANNI</v>
          </cell>
          <cell r="C127" t="str">
            <v>sem</v>
          </cell>
          <cell r="D127" t="str">
            <v>TANNI</v>
          </cell>
          <cell r="E127" t="str">
            <v>VARCHAR</v>
          </cell>
          <cell r="F127">
            <v>10</v>
          </cell>
          <cell r="G127" t="str">
            <v>2:可(NULLでもOK)</v>
          </cell>
          <cell r="H127" t="str">
            <v>2:N(ユニークでない)</v>
          </cell>
          <cell r="I127" t="str">
            <v>単位</v>
          </cell>
          <cell r="L127" t="str">
            <v>1 :text</v>
          </cell>
          <cell r="M127">
            <v>12</v>
          </cell>
          <cell r="N127" t="str">
            <v>9:ALL OK</v>
          </cell>
          <cell r="O127" t="str">
            <v>2:短いの可</v>
          </cell>
          <cell r="P127" t="str">
            <v>0:なし</v>
          </cell>
          <cell r="Q127" t="str">
            <v>1:中央</v>
          </cell>
        </row>
        <row r="128">
          <cell r="B128" t="str">
            <v>semZEIRITSU</v>
          </cell>
          <cell r="C128" t="str">
            <v>sem</v>
          </cell>
          <cell r="D128" t="str">
            <v>ZEIRITSU</v>
          </cell>
          <cell r="E128" t="str">
            <v>FLOAT</v>
          </cell>
          <cell r="F128">
            <v>5</v>
          </cell>
          <cell r="G128" t="str">
            <v>2:可(NULLでもOK)</v>
          </cell>
          <cell r="H128" t="str">
            <v>2:N(ユニークでない)</v>
          </cell>
          <cell r="I128" t="str">
            <v>消費税率</v>
          </cell>
          <cell r="L128" t="str">
            <v>9 :プルダウン</v>
          </cell>
          <cell r="M128">
            <v>55</v>
          </cell>
          <cell r="N128" t="str">
            <v>3:半角英数</v>
          </cell>
          <cell r="O128" t="str">
            <v>2:短いの可</v>
          </cell>
          <cell r="P128" t="str">
            <v>0:なし</v>
          </cell>
          <cell r="Q128" t="str">
            <v>1:中央</v>
          </cell>
          <cell r="R128" t="str">
            <v>TAX</v>
          </cell>
        </row>
        <row r="129">
          <cell r="B129" t="str">
            <v>semKINGAKU</v>
          </cell>
          <cell r="C129" t="str">
            <v>sem</v>
          </cell>
          <cell r="D129" t="str">
            <v>KINGAKU</v>
          </cell>
          <cell r="E129" t="str">
            <v>BIGINT</v>
          </cell>
          <cell r="F129">
            <v>10</v>
          </cell>
          <cell r="G129" t="str">
            <v>2:可(NULLでもOK)</v>
          </cell>
          <cell r="H129" t="str">
            <v>2:N(ユニークでない)</v>
          </cell>
          <cell r="I129" t="str">
            <v>金額</v>
          </cell>
          <cell r="L129" t="str">
            <v>1 :text</v>
          </cell>
          <cell r="M129">
            <v>12</v>
          </cell>
          <cell r="N129" t="str">
            <v>4:半角数字</v>
          </cell>
          <cell r="O129" t="str">
            <v>2:短いの可</v>
          </cell>
          <cell r="P129" t="str">
            <v>0:なし</v>
          </cell>
          <cell r="Q129" t="str">
            <v>2:右寄せ</v>
          </cell>
        </row>
        <row r="130">
          <cell r="B130" t="str">
            <v>semBIKO</v>
          </cell>
          <cell r="C130" t="str">
            <v>sem</v>
          </cell>
          <cell r="D130" t="str">
            <v>BIKO</v>
          </cell>
          <cell r="E130" t="str">
            <v>VARCHAR</v>
          </cell>
          <cell r="F130">
            <v>30</v>
          </cell>
          <cell r="G130" t="str">
            <v>2:可(NULLでもOK)</v>
          </cell>
          <cell r="H130" t="str">
            <v>2:N(ユニークでない)</v>
          </cell>
          <cell r="I130" t="str">
            <v>備考</v>
          </cell>
          <cell r="L130" t="str">
            <v>1 :text</v>
          </cell>
          <cell r="M130">
            <v>32</v>
          </cell>
          <cell r="N130" t="str">
            <v>9:ALL OK</v>
          </cell>
          <cell r="O130" t="str">
            <v>2:短いの可</v>
          </cell>
          <cell r="P130" t="str">
            <v>0:なし</v>
          </cell>
          <cell r="Q130" t="str">
            <v>0:左寄せ</v>
          </cell>
        </row>
        <row r="131">
          <cell r="B131" t="str">
            <v>semHIMID</v>
          </cell>
          <cell r="C131" t="str">
            <v>sem</v>
          </cell>
          <cell r="D131" t="str">
            <v>HIMID</v>
          </cell>
          <cell r="E131" t="str">
            <v>BIGINT</v>
          </cell>
          <cell r="F131">
            <v>20</v>
          </cell>
          <cell r="G131" t="str">
            <v>2:可(NULLでもOK)</v>
          </cell>
          <cell r="H131" t="str">
            <v>2:N(ユニークでない)</v>
          </cell>
          <cell r="I131" t="str">
            <v>品目コード</v>
          </cell>
          <cell r="L131" t="str">
            <v>1 :text</v>
          </cell>
          <cell r="M131">
            <v>22</v>
          </cell>
          <cell r="N131" t="str">
            <v>4:半角数字</v>
          </cell>
          <cell r="O131" t="str">
            <v>2:短いの可</v>
          </cell>
          <cell r="P131" t="str">
            <v>0:なし</v>
          </cell>
          <cell r="Q131" t="str">
            <v>2:右寄せ</v>
          </cell>
        </row>
        <row r="132">
          <cell r="B132" t="str">
            <v>semHEDDERFLAG</v>
          </cell>
          <cell r="C132" t="str">
            <v>sem</v>
          </cell>
          <cell r="D132" t="str">
            <v>HEDDERFLAG</v>
          </cell>
          <cell r="E132" t="str">
            <v>TINYINT</v>
          </cell>
          <cell r="F132">
            <v>1</v>
          </cell>
          <cell r="G132" t="str">
            <v>1:不可(NOT NULL)</v>
          </cell>
          <cell r="H132" t="str">
            <v>2:N(ユニークでない)</v>
          </cell>
          <cell r="I132" t="str">
            <v>ヘッダフラグ</v>
          </cell>
          <cell r="L132" t="str">
            <v>1 :text</v>
          </cell>
          <cell r="M132">
            <v>3</v>
          </cell>
          <cell r="N132" t="str">
            <v>4:半角数字</v>
          </cell>
          <cell r="O132" t="str">
            <v>2:短いの可</v>
          </cell>
          <cell r="P132" t="str">
            <v>0:なし</v>
          </cell>
          <cell r="Q132" t="str">
            <v>2:右寄せ</v>
          </cell>
        </row>
        <row r="133">
          <cell r="B133" t="str">
            <v>mmfMMFID</v>
          </cell>
          <cell r="C133" t="str">
            <v>mmf</v>
          </cell>
          <cell r="D133" t="str">
            <v>MMFID</v>
          </cell>
          <cell r="E133" t="str">
            <v>BIGINT</v>
          </cell>
          <cell r="F133">
            <v>20</v>
          </cell>
          <cell r="G133" t="str">
            <v>2:可(NULLでもOK)</v>
          </cell>
          <cell r="H133" t="str">
            <v>1:U（ユニーク）</v>
          </cell>
          <cell r="I133" t="str">
            <v>見積り補足No</v>
          </cell>
          <cell r="L133" t="str">
            <v>1 :text</v>
          </cell>
          <cell r="M133">
            <v>5</v>
          </cell>
          <cell r="N133" t="str">
            <v>4:半角数字</v>
          </cell>
          <cell r="O133" t="str">
            <v>2:短いの可</v>
          </cell>
          <cell r="P133" t="str">
            <v>0:なし</v>
          </cell>
          <cell r="Q133" t="str">
            <v>2:右寄せ</v>
          </cell>
        </row>
        <row r="134">
          <cell r="B134" t="str">
            <v>mmfMMHID</v>
          </cell>
          <cell r="C134" t="str">
            <v>mmf</v>
          </cell>
          <cell r="D134" t="str">
            <v>MMHID</v>
          </cell>
          <cell r="E134" t="str">
            <v>BIGINT</v>
          </cell>
          <cell r="F134">
            <v>3</v>
          </cell>
          <cell r="G134" t="str">
            <v>1:不可(NOT NULL)</v>
          </cell>
          <cell r="H134" t="str">
            <v>2:N(ユニークでない)</v>
          </cell>
          <cell r="I134" t="str">
            <v>見積りNo</v>
          </cell>
          <cell r="L134" t="str">
            <v>1 :text</v>
          </cell>
          <cell r="M134">
            <v>5</v>
          </cell>
          <cell r="N134" t="str">
            <v>4:半角数字</v>
          </cell>
          <cell r="O134" t="str">
            <v>2:短いの可</v>
          </cell>
          <cell r="P134" t="str">
            <v>0:なし</v>
          </cell>
          <cell r="Q134" t="str">
            <v>2:右寄せ</v>
          </cell>
        </row>
        <row r="135">
          <cell r="B135" t="str">
            <v>mmfBIKO</v>
          </cell>
          <cell r="C135" t="str">
            <v>mmf</v>
          </cell>
          <cell r="D135" t="str">
            <v>BIKO</v>
          </cell>
          <cell r="E135" t="str">
            <v>VARCHAR</v>
          </cell>
          <cell r="F135">
            <v>30</v>
          </cell>
          <cell r="G135" t="str">
            <v>2:可(NULLでもOK)</v>
          </cell>
          <cell r="H135" t="str">
            <v>2:N(ユニークでない)</v>
          </cell>
          <cell r="I135" t="str">
            <v>備考</v>
          </cell>
          <cell r="L135" t="str">
            <v>1 :text</v>
          </cell>
          <cell r="M135">
            <v>55</v>
          </cell>
          <cell r="N135" t="str">
            <v>9:ALL OK</v>
          </cell>
          <cell r="O135" t="str">
            <v>2:短いの可</v>
          </cell>
          <cell r="P135" t="str">
            <v>0:なし</v>
          </cell>
          <cell r="Q135" t="str">
            <v>0:左寄せ</v>
          </cell>
        </row>
        <row r="136">
          <cell r="B136" t="str">
            <v>mmfFILE</v>
          </cell>
          <cell r="C136" t="str">
            <v>mmf</v>
          </cell>
          <cell r="D136" t="str">
            <v>FILE</v>
          </cell>
          <cell r="E136" t="str">
            <v>VARCHAR</v>
          </cell>
          <cell r="F136">
            <v>30</v>
          </cell>
          <cell r="G136" t="str">
            <v>2:可(NULLでもOK)</v>
          </cell>
          <cell r="H136" t="str">
            <v>2:N(ユニークでない)</v>
          </cell>
          <cell r="I136" t="str">
            <v>ファイル名</v>
          </cell>
          <cell r="L136" t="str">
            <v>2 :file</v>
          </cell>
          <cell r="M136">
            <v>32</v>
          </cell>
          <cell r="N136" t="str">
            <v>9:ALL OK</v>
          </cell>
          <cell r="O136" t="str">
            <v>2:短いの可</v>
          </cell>
          <cell r="P136" t="str">
            <v>0:なし</v>
          </cell>
          <cell r="Q136" t="str">
            <v>0:左寄せ</v>
          </cell>
        </row>
        <row r="137">
          <cell r="B137" t="str">
            <v>mmfUPDATETIME</v>
          </cell>
          <cell r="C137" t="str">
            <v>mmf</v>
          </cell>
          <cell r="D137" t="str">
            <v>UPDATETIME</v>
          </cell>
          <cell r="E137" t="str">
            <v>TIMESTAMP</v>
          </cell>
          <cell r="F137">
            <v>16</v>
          </cell>
          <cell r="G137" t="str">
            <v>1:不可(NOT NULL)</v>
          </cell>
          <cell r="H137" t="str">
            <v>2:N(ユニークでない)</v>
          </cell>
          <cell r="I137" t="str">
            <v>更新日時</v>
          </cell>
          <cell r="L137" t="str">
            <v>4 :日時</v>
          </cell>
          <cell r="M137">
            <v>18</v>
          </cell>
          <cell r="N137" t="str">
            <v>5:半角英数記号</v>
          </cell>
          <cell r="O137" t="str">
            <v>2:短いの可</v>
          </cell>
          <cell r="P137" t="str">
            <v>0:なし</v>
          </cell>
          <cell r="Q137" t="str">
            <v>1:中央</v>
          </cell>
        </row>
        <row r="138">
          <cell r="B138" t="str">
            <v>mmfUPDATEUSER</v>
          </cell>
          <cell r="C138" t="str">
            <v>mmf</v>
          </cell>
          <cell r="D138" t="str">
            <v>UPDATEUSER</v>
          </cell>
          <cell r="E138" t="str">
            <v>BIGINT</v>
          </cell>
          <cell r="F138">
            <v>20</v>
          </cell>
          <cell r="G138" t="str">
            <v>1:不可(NOT NULL)</v>
          </cell>
          <cell r="H138" t="str">
            <v>2:N(ユニークでない)</v>
          </cell>
          <cell r="I138" t="str">
            <v>更新ユーザ</v>
          </cell>
          <cell r="L138" t="str">
            <v>1 :text</v>
          </cell>
          <cell r="M138">
            <v>22</v>
          </cell>
          <cell r="N138" t="str">
            <v>4:半角数字</v>
          </cell>
          <cell r="O138" t="str">
            <v>2:短いの可</v>
          </cell>
          <cell r="P138" t="str">
            <v>3:数値</v>
          </cell>
          <cell r="Q138" t="str">
            <v>2:右寄せ</v>
          </cell>
        </row>
        <row r="139">
          <cell r="B139" t="str">
            <v>nykNYKID</v>
          </cell>
          <cell r="C139" t="str">
            <v>nyk</v>
          </cell>
          <cell r="D139" t="str">
            <v>NYKID</v>
          </cell>
          <cell r="E139" t="str">
            <v>BIGINT</v>
          </cell>
          <cell r="F139">
            <v>20</v>
          </cell>
          <cell r="G139" t="str">
            <v>1:不可(NOT NULL)</v>
          </cell>
          <cell r="H139" t="str">
            <v>1:U（ユニーク）</v>
          </cell>
          <cell r="I139" t="str">
            <v>入金コード</v>
          </cell>
          <cell r="L139" t="str">
            <v>1 :text</v>
          </cell>
          <cell r="M139">
            <v>22</v>
          </cell>
          <cell r="N139" t="str">
            <v>7:使用不可（DB自動採番）</v>
          </cell>
          <cell r="O139" t="str">
            <v>2:短いの可</v>
          </cell>
          <cell r="P139" t="str">
            <v>0:なし</v>
          </cell>
          <cell r="Q139" t="str">
            <v>2:右寄せ</v>
          </cell>
        </row>
        <row r="140">
          <cell r="B140" t="str">
            <v>nykSEHID</v>
          </cell>
          <cell r="C140" t="str">
            <v>nyk</v>
          </cell>
          <cell r="D140" t="str">
            <v>SEHID</v>
          </cell>
          <cell r="E140" t="str">
            <v>BIGINT</v>
          </cell>
          <cell r="F140">
            <v>20</v>
          </cell>
          <cell r="G140" t="str">
            <v>1:不可(NOT NULL)</v>
          </cell>
          <cell r="H140" t="str">
            <v>2:N(ユニークでない)</v>
          </cell>
          <cell r="I140" t="str">
            <v>請求コード</v>
          </cell>
          <cell r="L140" t="str">
            <v>1 :text</v>
          </cell>
          <cell r="M140">
            <v>5</v>
          </cell>
          <cell r="N140" t="str">
            <v>4:半角数字</v>
          </cell>
          <cell r="O140" t="str">
            <v>2:短いの可</v>
          </cell>
          <cell r="P140" t="str">
            <v>0:なし</v>
          </cell>
          <cell r="Q140" t="str">
            <v>2:右寄せ</v>
          </cell>
        </row>
        <row r="141">
          <cell r="B141" t="str">
            <v>nykNYUKINBI</v>
          </cell>
          <cell r="C141" t="str">
            <v>nyk</v>
          </cell>
          <cell r="D141" t="str">
            <v>NYUKINBI</v>
          </cell>
          <cell r="E141" t="str">
            <v>DATE</v>
          </cell>
          <cell r="F141">
            <v>10</v>
          </cell>
          <cell r="G141" t="str">
            <v>1:不可(NOT NULL)</v>
          </cell>
          <cell r="H141" t="str">
            <v>2:N(ユニークでない)</v>
          </cell>
          <cell r="I141" t="str">
            <v>入金日</v>
          </cell>
          <cell r="J141" t="str">
            <v>date@system</v>
          </cell>
          <cell r="L141" t="str">
            <v>3 :日付</v>
          </cell>
          <cell r="M141">
            <v>12</v>
          </cell>
          <cell r="N141" t="str">
            <v>5:半角英数記号</v>
          </cell>
          <cell r="O141" t="str">
            <v>2:短いの可</v>
          </cell>
          <cell r="P141" t="str">
            <v>0:なし</v>
          </cell>
          <cell r="Q141" t="str">
            <v>1:中央</v>
          </cell>
        </row>
        <row r="142">
          <cell r="B142" t="str">
            <v>nykNYUKINGAKU</v>
          </cell>
          <cell r="C142" t="str">
            <v>nyk</v>
          </cell>
          <cell r="D142" t="str">
            <v>NYUKINGAKU</v>
          </cell>
          <cell r="E142" t="str">
            <v>BIGINT</v>
          </cell>
          <cell r="F142">
            <v>20</v>
          </cell>
          <cell r="G142" t="str">
            <v>1:不可(NOT NULL)</v>
          </cell>
          <cell r="H142" t="str">
            <v>2:N(ユニークでない)</v>
          </cell>
          <cell r="I142" t="str">
            <v>入金額</v>
          </cell>
          <cell r="L142" t="str">
            <v>1 :text</v>
          </cell>
          <cell r="M142">
            <v>22</v>
          </cell>
          <cell r="N142" t="str">
            <v>4:半角数字</v>
          </cell>
          <cell r="O142" t="str">
            <v>2:短いの可</v>
          </cell>
          <cell r="P142" t="str">
            <v>3:数値</v>
          </cell>
          <cell r="Q142" t="str">
            <v>2:右寄せ</v>
          </cell>
        </row>
        <row r="143">
          <cell r="B143" t="str">
            <v>nykUSRID</v>
          </cell>
          <cell r="C143" t="str">
            <v>nyk</v>
          </cell>
          <cell r="D143" t="str">
            <v>USRID</v>
          </cell>
          <cell r="E143" t="str">
            <v>BIGINT</v>
          </cell>
          <cell r="F143">
            <v>20</v>
          </cell>
          <cell r="G143" t="str">
            <v>1:不可(NOT NULL)</v>
          </cell>
          <cell r="H143" t="str">
            <v>2:N(ユニークでない)</v>
          </cell>
          <cell r="I143" t="str">
            <v>入金確認者</v>
          </cell>
          <cell r="J143" t="str">
            <v>userid@session</v>
          </cell>
          <cell r="L143" t="str">
            <v>1 :text</v>
          </cell>
          <cell r="M143">
            <v>5</v>
          </cell>
          <cell r="N143" t="str">
            <v>4:半角数字</v>
          </cell>
          <cell r="O143" t="str">
            <v>2:短いの可</v>
          </cell>
          <cell r="P143" t="str">
            <v>0:なし</v>
          </cell>
          <cell r="Q143" t="str">
            <v>2:右寄せ</v>
          </cell>
        </row>
        <row r="144">
          <cell r="B144" t="str">
            <v>nykUPDATETIME</v>
          </cell>
          <cell r="C144" t="str">
            <v>nyk</v>
          </cell>
          <cell r="D144" t="str">
            <v>UPDATETIME</v>
          </cell>
          <cell r="E144" t="str">
            <v>TIMESTAMP</v>
          </cell>
          <cell r="F144">
            <v>16</v>
          </cell>
          <cell r="G144" t="str">
            <v>1:不可(NOT NULL)</v>
          </cell>
          <cell r="H144" t="str">
            <v>2:N(ユニークでない)</v>
          </cell>
          <cell r="I144" t="str">
            <v>更新日時</v>
          </cell>
          <cell r="L144" t="str">
            <v>4 :日時</v>
          </cell>
          <cell r="M144">
            <v>18</v>
          </cell>
          <cell r="N144" t="str">
            <v>5:半角英数記号</v>
          </cell>
          <cell r="O144" t="str">
            <v>2:短いの可</v>
          </cell>
          <cell r="P144" t="str">
            <v>0:なし</v>
          </cell>
          <cell r="Q144" t="str">
            <v>1:中央</v>
          </cell>
        </row>
        <row r="145">
          <cell r="B145" t="str">
            <v>nykUPDATEUSER</v>
          </cell>
          <cell r="C145" t="str">
            <v>nyk</v>
          </cell>
          <cell r="D145" t="str">
            <v>UPDATEUSER</v>
          </cell>
          <cell r="E145" t="str">
            <v>BIGINT</v>
          </cell>
          <cell r="F145">
            <v>20</v>
          </cell>
          <cell r="G145" t="str">
            <v>1:不可(NOT NULL)</v>
          </cell>
          <cell r="H145" t="str">
            <v>2:N(ユニークでない)</v>
          </cell>
          <cell r="I145" t="str">
            <v>更新ユーザ</v>
          </cell>
          <cell r="L145" t="str">
            <v>1 :text</v>
          </cell>
          <cell r="M145">
            <v>22</v>
          </cell>
          <cell r="N145" t="str">
            <v>4:半角数字</v>
          </cell>
          <cell r="O145" t="str">
            <v>2:短いの可</v>
          </cell>
          <cell r="P145" t="str">
            <v>3:数値</v>
          </cell>
          <cell r="Q145" t="str">
            <v>2:右寄せ</v>
          </cell>
        </row>
        <row r="146">
          <cell r="B146" t="str">
            <v>nipNIPID</v>
          </cell>
          <cell r="C146" t="str">
            <v>nip</v>
          </cell>
          <cell r="D146" t="str">
            <v>NIPID</v>
          </cell>
          <cell r="E146" t="str">
            <v>BIGINT</v>
          </cell>
          <cell r="F146">
            <v>20</v>
          </cell>
          <cell r="G146" t="str">
            <v>1:不可(NOT NULL)</v>
          </cell>
          <cell r="H146" t="str">
            <v>1:U（ユニーク）</v>
          </cell>
          <cell r="I146" t="str">
            <v>日報コード</v>
          </cell>
          <cell r="L146" t="str">
            <v>1 :text</v>
          </cell>
          <cell r="M146">
            <v>22</v>
          </cell>
          <cell r="N146" t="str">
            <v>7:使用不可（DB自動採番）</v>
          </cell>
          <cell r="O146" t="str">
            <v>2:短いの可</v>
          </cell>
          <cell r="P146" t="str">
            <v>0:なし</v>
          </cell>
          <cell r="Q146" t="str">
            <v>2:右寄せ</v>
          </cell>
        </row>
        <row r="147">
          <cell r="B147" t="str">
            <v>nipNICHUJI</v>
          </cell>
          <cell r="C147" t="str">
            <v>nip</v>
          </cell>
          <cell r="D147" t="str">
            <v>NICHUJI</v>
          </cell>
          <cell r="E147" t="str">
            <v>DATETIME</v>
          </cell>
          <cell r="F147">
            <v>20</v>
          </cell>
          <cell r="G147" t="str">
            <v>1:不可(NOT NULL)</v>
          </cell>
          <cell r="H147" t="str">
            <v>2:N(ユニークでない)</v>
          </cell>
          <cell r="I147" t="str">
            <v>日時</v>
          </cell>
          <cell r="L147" t="str">
            <v>1 :text</v>
          </cell>
          <cell r="M147">
            <v>22</v>
          </cell>
          <cell r="N147" t="str">
            <v>9:ALL OK</v>
          </cell>
          <cell r="O147" t="str">
            <v>2:短いの可</v>
          </cell>
          <cell r="P147" t="str">
            <v>0:なし</v>
          </cell>
          <cell r="Q147" t="str">
            <v>1:中央</v>
          </cell>
        </row>
        <row r="148">
          <cell r="B148" t="str">
            <v>nipUSRID</v>
          </cell>
          <cell r="C148" t="str">
            <v>nip</v>
          </cell>
          <cell r="D148" t="str">
            <v>USRID</v>
          </cell>
          <cell r="E148" t="str">
            <v>BIGINT</v>
          </cell>
          <cell r="F148">
            <v>20</v>
          </cell>
          <cell r="G148" t="str">
            <v>1:不可(NOT NULL)</v>
          </cell>
          <cell r="H148" t="str">
            <v>2:N(ユニークでない)</v>
          </cell>
          <cell r="I148" t="str">
            <v>担当ID</v>
          </cell>
          <cell r="J148" t="str">
            <v>userid@session</v>
          </cell>
          <cell r="L148" t="str">
            <v>1 :text</v>
          </cell>
          <cell r="M148">
            <v>5</v>
          </cell>
          <cell r="N148" t="str">
            <v>4:半角数字</v>
          </cell>
          <cell r="O148" t="str">
            <v>2:短いの可</v>
          </cell>
          <cell r="P148" t="str">
            <v>0:なし</v>
          </cell>
          <cell r="Q148" t="str">
            <v>2:右寄せ</v>
          </cell>
        </row>
        <row r="149">
          <cell r="B149" t="str">
            <v>nipKYAID</v>
          </cell>
          <cell r="C149" t="str">
            <v>nip</v>
          </cell>
          <cell r="D149" t="str">
            <v>KYAID</v>
          </cell>
          <cell r="E149" t="str">
            <v>BIGINT</v>
          </cell>
          <cell r="F149">
            <v>20</v>
          </cell>
          <cell r="G149" t="str">
            <v>1:不可(NOT NULL)</v>
          </cell>
          <cell r="H149" t="str">
            <v>2:N(ユニークでない)</v>
          </cell>
          <cell r="I149" t="str">
            <v>顧客ID</v>
          </cell>
          <cell r="L149" t="str">
            <v>1 :text</v>
          </cell>
          <cell r="M149">
            <v>22</v>
          </cell>
          <cell r="N149" t="str">
            <v>4:半角数字</v>
          </cell>
          <cell r="O149" t="str">
            <v>2:短いの可</v>
          </cell>
          <cell r="P149" t="str">
            <v>0:なし</v>
          </cell>
          <cell r="Q149" t="str">
            <v>2:右寄せ</v>
          </cell>
        </row>
        <row r="150">
          <cell r="B150" t="str">
            <v>nipTANTO</v>
          </cell>
          <cell r="C150" t="str">
            <v>nip</v>
          </cell>
          <cell r="D150" t="str">
            <v>TANTO</v>
          </cell>
          <cell r="E150" t="str">
            <v>VARCHAR</v>
          </cell>
          <cell r="F150">
            <v>20</v>
          </cell>
          <cell r="G150" t="str">
            <v>2:可(NULLでもOK)</v>
          </cell>
          <cell r="H150" t="str">
            <v>2:N(ユニークでない)</v>
          </cell>
          <cell r="I150" t="str">
            <v>顧客担当者</v>
          </cell>
          <cell r="L150" t="str">
            <v>1 :text</v>
          </cell>
          <cell r="M150">
            <v>22</v>
          </cell>
          <cell r="N150" t="str">
            <v>9:ALL OK</v>
          </cell>
          <cell r="O150" t="str">
            <v>2:短いの可</v>
          </cell>
          <cell r="P150" t="str">
            <v>0:なし</v>
          </cell>
          <cell r="Q150" t="str">
            <v>1:中央</v>
          </cell>
        </row>
        <row r="151">
          <cell r="B151" t="str">
            <v>nipNAIYO</v>
          </cell>
          <cell r="C151" t="str">
            <v>nip</v>
          </cell>
          <cell r="D151" t="str">
            <v>NAIYO</v>
          </cell>
          <cell r="E151" t="str">
            <v>VARCHAR</v>
          </cell>
          <cell r="F151">
            <v>255</v>
          </cell>
          <cell r="G151" t="str">
            <v>1:不可(NOT NULL)</v>
          </cell>
          <cell r="H151" t="str">
            <v>2:N(ユニークでない)</v>
          </cell>
          <cell r="I151" t="str">
            <v>商談内容</v>
          </cell>
          <cell r="L151" t="str">
            <v>8:テキストエリア</v>
          </cell>
          <cell r="M151">
            <v>257</v>
          </cell>
          <cell r="N151" t="str">
            <v>9:ALL OK</v>
          </cell>
          <cell r="O151" t="str">
            <v>2:短いの可</v>
          </cell>
          <cell r="P151" t="str">
            <v>0:なし</v>
          </cell>
          <cell r="Q151" t="str">
            <v>0:左寄せ</v>
          </cell>
        </row>
        <row r="152">
          <cell r="B152" t="str">
            <v>nipBIKO</v>
          </cell>
          <cell r="C152" t="str">
            <v>nip</v>
          </cell>
          <cell r="D152" t="str">
            <v>BIKO</v>
          </cell>
          <cell r="E152" t="str">
            <v>VARCHAR</v>
          </cell>
          <cell r="F152">
            <v>50</v>
          </cell>
          <cell r="G152" t="str">
            <v>2:可(NULLでもOK)</v>
          </cell>
          <cell r="H152" t="str">
            <v>2:N(ユニークでない)</v>
          </cell>
          <cell r="I152" t="str">
            <v>備考</v>
          </cell>
          <cell r="L152" t="str">
            <v>1 :text</v>
          </cell>
          <cell r="M152">
            <v>52</v>
          </cell>
          <cell r="N152" t="str">
            <v>9:ALL OK</v>
          </cell>
          <cell r="O152" t="str">
            <v>2:短いの可</v>
          </cell>
          <cell r="P152" t="str">
            <v>0:なし</v>
          </cell>
          <cell r="Q152" t="str">
            <v>0:左寄せ</v>
          </cell>
        </row>
        <row r="153">
          <cell r="B153" t="str">
            <v>nipUPDATETIME</v>
          </cell>
          <cell r="C153" t="str">
            <v>nip</v>
          </cell>
          <cell r="D153" t="str">
            <v>UPDATETIME</v>
          </cell>
          <cell r="E153" t="str">
            <v>TIMESTAMP</v>
          </cell>
          <cell r="F153">
            <v>16</v>
          </cell>
          <cell r="G153" t="str">
            <v>1:不可(NOT NULL)</v>
          </cell>
          <cell r="H153" t="str">
            <v>2:N(ユニークでない)</v>
          </cell>
          <cell r="I153" t="str">
            <v>更新日時</v>
          </cell>
          <cell r="L153" t="str">
            <v>4 :日時</v>
          </cell>
          <cell r="M153">
            <v>18</v>
          </cell>
          <cell r="N153" t="str">
            <v>5:半角英数記号</v>
          </cell>
          <cell r="O153" t="str">
            <v>2:短いの可</v>
          </cell>
          <cell r="P153" t="str">
            <v>0:なし</v>
          </cell>
          <cell r="Q153" t="str">
            <v>1:中央</v>
          </cell>
        </row>
        <row r="154">
          <cell r="B154" t="str">
            <v>nipUPDATEUSER</v>
          </cell>
          <cell r="C154" t="str">
            <v>nip</v>
          </cell>
          <cell r="D154" t="str">
            <v>UPDATEUSER</v>
          </cell>
          <cell r="E154" t="str">
            <v>BIGINT</v>
          </cell>
          <cell r="F154">
            <v>20</v>
          </cell>
          <cell r="G154" t="str">
            <v>1:不可(NOT NULL)</v>
          </cell>
          <cell r="H154" t="str">
            <v>2:N(ユニークでない)</v>
          </cell>
          <cell r="I154" t="str">
            <v>更新ユーザ</v>
          </cell>
          <cell r="L154" t="str">
            <v>1 :text</v>
          </cell>
          <cell r="M154">
            <v>22</v>
          </cell>
          <cell r="N154" t="str">
            <v>4:半角数字</v>
          </cell>
          <cell r="O154" t="str">
            <v>2:短いの可</v>
          </cell>
          <cell r="P154" t="str">
            <v>3:数値</v>
          </cell>
          <cell r="Q154" t="str">
            <v>2:右寄せ</v>
          </cell>
        </row>
        <row r="155">
          <cell r="B155" t="str">
            <v>nikNIPID</v>
          </cell>
          <cell r="C155" t="str">
            <v>nik</v>
          </cell>
          <cell r="D155" t="str">
            <v>NIPID</v>
          </cell>
          <cell r="E155" t="str">
            <v>BIGINT</v>
          </cell>
          <cell r="F155">
            <v>20</v>
          </cell>
          <cell r="G155" t="str">
            <v>1:不可(NOT NULL)</v>
          </cell>
          <cell r="H155" t="str">
            <v>2:N(ユニークでない)</v>
          </cell>
          <cell r="I155" t="str">
            <v>日報コード</v>
          </cell>
          <cell r="L155" t="str">
            <v>1 :text</v>
          </cell>
          <cell r="M155">
            <v>22</v>
          </cell>
          <cell r="N155" t="str">
            <v>4:半角数字</v>
          </cell>
          <cell r="O155" t="str">
            <v>2:短いの可</v>
          </cell>
          <cell r="P155" t="str">
            <v>0:なし</v>
          </cell>
          <cell r="Q155" t="str">
            <v>2:右寄せ</v>
          </cell>
        </row>
        <row r="156">
          <cell r="B156" t="str">
            <v>nikANKID</v>
          </cell>
          <cell r="C156" t="str">
            <v>nik</v>
          </cell>
          <cell r="D156" t="str">
            <v>ANKID</v>
          </cell>
          <cell r="E156" t="str">
            <v>BIGINT</v>
          </cell>
          <cell r="F156">
            <v>20</v>
          </cell>
          <cell r="G156" t="str">
            <v>1:不可(NOT NULL)</v>
          </cell>
          <cell r="H156" t="str">
            <v>2:N(ユニークでない)</v>
          </cell>
          <cell r="I156" t="str">
            <v>案件コード</v>
          </cell>
          <cell r="L156" t="str">
            <v>1 :text</v>
          </cell>
          <cell r="M156">
            <v>22</v>
          </cell>
          <cell r="N156" t="str">
            <v>4:半角数字</v>
          </cell>
          <cell r="O156" t="str">
            <v>2:短いの可</v>
          </cell>
          <cell r="P156" t="str">
            <v>0:なし</v>
          </cell>
          <cell r="Q156" t="str">
            <v>2:右寄せ</v>
          </cell>
        </row>
        <row r="157">
          <cell r="B157" t="str">
            <v>nikUPDATETIME</v>
          </cell>
          <cell r="C157" t="str">
            <v>nik</v>
          </cell>
          <cell r="D157" t="str">
            <v>UPDATETIME</v>
          </cell>
          <cell r="E157" t="str">
            <v>TIMESTAMP</v>
          </cell>
          <cell r="F157">
            <v>16</v>
          </cell>
          <cell r="G157" t="str">
            <v>1:不可(NOT NULL)</v>
          </cell>
          <cell r="H157" t="str">
            <v>2:N(ユニークでない)</v>
          </cell>
          <cell r="I157" t="str">
            <v>更新日時</v>
          </cell>
          <cell r="L157" t="str">
            <v>4 :日時</v>
          </cell>
          <cell r="M157">
            <v>18</v>
          </cell>
          <cell r="N157" t="str">
            <v>5:半角英数記号</v>
          </cell>
          <cell r="O157" t="str">
            <v>2:短いの可</v>
          </cell>
          <cell r="P157" t="str">
            <v>0:なし</v>
          </cell>
          <cell r="Q157" t="str">
            <v>1:中央</v>
          </cell>
        </row>
        <row r="158">
          <cell r="B158" t="str">
            <v>nikUPDATEUSER</v>
          </cell>
          <cell r="C158" t="str">
            <v>nik</v>
          </cell>
          <cell r="D158" t="str">
            <v>UPDATEUSER</v>
          </cell>
          <cell r="E158" t="str">
            <v>BIGINT</v>
          </cell>
          <cell r="F158">
            <v>20</v>
          </cell>
          <cell r="G158" t="str">
            <v>1:不可(NOT NULL)</v>
          </cell>
          <cell r="H158" t="str">
            <v>2:N(ユニークでない)</v>
          </cell>
          <cell r="I158" t="str">
            <v>更新ユーザ</v>
          </cell>
          <cell r="L158" t="str">
            <v>1 :text</v>
          </cell>
          <cell r="M158">
            <v>22</v>
          </cell>
          <cell r="N158" t="str">
            <v>4:半角数字</v>
          </cell>
          <cell r="O158" t="str">
            <v>2:短いの可</v>
          </cell>
          <cell r="P158" t="str">
            <v>3:数値</v>
          </cell>
          <cell r="Q158" t="str">
            <v>2:右寄せ</v>
          </cell>
        </row>
        <row r="159">
          <cell r="B159" t="str">
            <v>ssrSSRID</v>
          </cell>
          <cell r="C159" t="str">
            <v>ssr</v>
          </cell>
          <cell r="D159" t="str">
            <v>SSRID</v>
          </cell>
          <cell r="E159" t="str">
            <v>BIGINT</v>
          </cell>
          <cell r="F159">
            <v>20</v>
          </cell>
          <cell r="G159" t="str">
            <v>1:不可(NOT NULL)</v>
          </cell>
          <cell r="H159" t="str">
            <v>1:U（ユニーク）</v>
          </cell>
          <cell r="I159" t="str">
            <v>操作ID</v>
          </cell>
          <cell r="L159" t="str">
            <v>1 :text</v>
          </cell>
          <cell r="M159">
            <v>22</v>
          </cell>
          <cell r="N159" t="str">
            <v>7:使用不可（DB自動採番）</v>
          </cell>
          <cell r="O159" t="str">
            <v>2:短いの可</v>
          </cell>
          <cell r="P159" t="str">
            <v>0:なし</v>
          </cell>
          <cell r="Q159" t="str">
            <v>2:右寄せ</v>
          </cell>
        </row>
        <row r="160">
          <cell r="B160" t="str">
            <v>ssrGAMEN</v>
          </cell>
          <cell r="C160" t="str">
            <v>ssr</v>
          </cell>
          <cell r="D160" t="str">
            <v>GAMEN</v>
          </cell>
          <cell r="E160" t="str">
            <v>VARCHAR</v>
          </cell>
          <cell r="F160">
            <v>30</v>
          </cell>
          <cell r="G160" t="str">
            <v>1:不可(NOT NULL)</v>
          </cell>
          <cell r="H160" t="str">
            <v>2:N(ユニークでない)</v>
          </cell>
          <cell r="I160" t="str">
            <v>画面名</v>
          </cell>
          <cell r="L160" t="str">
            <v>1 :text</v>
          </cell>
          <cell r="M160">
            <v>30</v>
          </cell>
          <cell r="N160" t="str">
            <v>9:ALL OK</v>
          </cell>
          <cell r="O160" t="str">
            <v>2:短いの可</v>
          </cell>
          <cell r="P160" t="str">
            <v>0:なし</v>
          </cell>
          <cell r="Q160" t="str">
            <v>1:中央</v>
          </cell>
        </row>
        <row r="161">
          <cell r="B161" t="str">
            <v>ssrSOUSA</v>
          </cell>
          <cell r="C161" t="str">
            <v>ssr</v>
          </cell>
          <cell r="D161" t="str">
            <v>SOUSA</v>
          </cell>
          <cell r="E161" t="str">
            <v>VARCHAR</v>
          </cell>
          <cell r="F161">
            <v>30</v>
          </cell>
          <cell r="G161" t="str">
            <v>1:不可(NOT NULL)</v>
          </cell>
          <cell r="H161" t="str">
            <v>2:N(ユニークでない)</v>
          </cell>
          <cell r="I161" t="str">
            <v>操作</v>
          </cell>
          <cell r="L161" t="str">
            <v>1 :text</v>
          </cell>
          <cell r="M161">
            <v>30</v>
          </cell>
          <cell r="N161" t="str">
            <v>9:ALL OK</v>
          </cell>
          <cell r="O161" t="str">
            <v>2:短いの可</v>
          </cell>
          <cell r="P161" t="str">
            <v>0:なし</v>
          </cell>
          <cell r="Q161" t="str">
            <v>1:中央</v>
          </cell>
        </row>
        <row r="162">
          <cell r="B162" t="str">
            <v>ssrSYOUSAI</v>
          </cell>
          <cell r="C162" t="str">
            <v>ssr</v>
          </cell>
          <cell r="D162" t="str">
            <v>SYOUSAI</v>
          </cell>
          <cell r="E162" t="str">
            <v>VARCHAR</v>
          </cell>
          <cell r="F162">
            <v>1024</v>
          </cell>
          <cell r="G162" t="str">
            <v>1:不可(NOT NULL)</v>
          </cell>
          <cell r="H162" t="str">
            <v>2:N(ユニークでない)</v>
          </cell>
          <cell r="I162" t="str">
            <v>操作詳細</v>
          </cell>
          <cell r="L162" t="str">
            <v>8 :テキストエリア</v>
          </cell>
          <cell r="M162">
            <v>1024</v>
          </cell>
          <cell r="N162" t="str">
            <v>9:ALL OK</v>
          </cell>
          <cell r="O162" t="str">
            <v>2:短いの可</v>
          </cell>
          <cell r="P162" t="str">
            <v>0:なし</v>
          </cell>
          <cell r="Q162" t="str">
            <v>0:左寄せ</v>
          </cell>
          <cell r="S162" t="str">
            <v>SOUSALIST_1</v>
          </cell>
          <cell r="T162" t="str">
            <v>SSRID</v>
          </cell>
        </row>
        <row r="163">
          <cell r="B163" t="str">
            <v>ssrUPDATETIME</v>
          </cell>
          <cell r="C163" t="str">
            <v>ssr</v>
          </cell>
          <cell r="D163" t="str">
            <v>UPDATETIME</v>
          </cell>
          <cell r="E163" t="str">
            <v>TIMESTAMP</v>
          </cell>
          <cell r="F163">
            <v>16</v>
          </cell>
          <cell r="G163" t="str">
            <v>1:不可(NOT NULL)</v>
          </cell>
          <cell r="H163" t="str">
            <v>2:N(ユニークでない)</v>
          </cell>
          <cell r="I163" t="str">
            <v>操作日時</v>
          </cell>
          <cell r="J163" t="str">
            <v>datetime@system</v>
          </cell>
          <cell r="L163" t="str">
            <v>4 :日時</v>
          </cell>
          <cell r="M163">
            <v>18</v>
          </cell>
          <cell r="N163" t="str">
            <v>5:半角英数記号</v>
          </cell>
          <cell r="O163" t="str">
            <v>2:短いの可</v>
          </cell>
          <cell r="P163" t="str">
            <v>0:なし</v>
          </cell>
          <cell r="Q163" t="str">
            <v>1:中央</v>
          </cell>
        </row>
        <row r="164">
          <cell r="B164" t="str">
            <v>ssrUPDATEUSER</v>
          </cell>
          <cell r="C164" t="str">
            <v>ssr</v>
          </cell>
          <cell r="D164" t="str">
            <v>UPDATEUSER</v>
          </cell>
          <cell r="E164" t="str">
            <v>BIGINT</v>
          </cell>
          <cell r="F164">
            <v>20</v>
          </cell>
          <cell r="G164" t="str">
            <v>1:不可(NOT NULL)</v>
          </cell>
          <cell r="H164" t="str">
            <v>2:N(ユニークでない)</v>
          </cell>
          <cell r="I164" t="str">
            <v>操作者</v>
          </cell>
          <cell r="J164" t="str">
            <v>userid@session</v>
          </cell>
          <cell r="L164" t="str">
            <v>1 :text</v>
          </cell>
          <cell r="M164">
            <v>5</v>
          </cell>
          <cell r="N164" t="str">
            <v>4:半角数字</v>
          </cell>
          <cell r="O164" t="str">
            <v>2:短いの可</v>
          </cell>
          <cell r="P164" t="str">
            <v>3:数値</v>
          </cell>
          <cell r="Q164" t="str">
            <v>1:中央</v>
          </cell>
          <cell r="V164" t="str">
            <v>USR</v>
          </cell>
        </row>
        <row r="165">
          <cell r="B165" t="str">
            <v>sysORNERID</v>
          </cell>
          <cell r="C165" t="str">
            <v>sys</v>
          </cell>
          <cell r="D165" t="str">
            <v>ORNERID</v>
          </cell>
          <cell r="E165" t="str">
            <v>BIGINT</v>
          </cell>
          <cell r="F165">
            <v>20</v>
          </cell>
          <cell r="G165" t="str">
            <v>1:不可(NOT NULL)</v>
          </cell>
          <cell r="H165" t="str">
            <v>1:U（ユニーク）</v>
          </cell>
          <cell r="I165" t="str">
            <v>オーナー情報</v>
          </cell>
          <cell r="L165" t="str">
            <v>1 :text</v>
          </cell>
          <cell r="M165">
            <v>22</v>
          </cell>
          <cell r="N165" t="str">
            <v>4:半角数字</v>
          </cell>
          <cell r="O165" t="str">
            <v>2:短いの可</v>
          </cell>
          <cell r="P165" t="str">
            <v>3:数値</v>
          </cell>
          <cell r="Q165" t="str">
            <v>2:右寄せ</v>
          </cell>
        </row>
        <row r="166">
          <cell r="B166" t="str">
            <v>sysSTARTDATE</v>
          </cell>
          <cell r="C166" t="str">
            <v>sys</v>
          </cell>
          <cell r="D166" t="str">
            <v>STARTDATE</v>
          </cell>
          <cell r="E166" t="str">
            <v>DATE</v>
          </cell>
          <cell r="F166">
            <v>10</v>
          </cell>
          <cell r="G166" t="str">
            <v>1:不可(NOT NULL)</v>
          </cell>
          <cell r="H166" t="str">
            <v>2:N(ユニークでない)</v>
          </cell>
          <cell r="I166" t="str">
            <v>利用開始日</v>
          </cell>
          <cell r="L166" t="str">
            <v>3 :日付</v>
          </cell>
          <cell r="M166">
            <v>12</v>
          </cell>
          <cell r="N166" t="str">
            <v>5:半角英数記号</v>
          </cell>
          <cell r="O166" t="str">
            <v>2:短いの可</v>
          </cell>
          <cell r="P166" t="str">
            <v>0:なし</v>
          </cell>
          <cell r="Q166" t="str">
            <v>1:中央</v>
          </cell>
        </row>
        <row r="167">
          <cell r="B167" t="str">
            <v>dmyKENGENLABEL</v>
          </cell>
          <cell r="C167" t="str">
            <v>dmy</v>
          </cell>
          <cell r="D167" t="str">
            <v>KENGENLABEL</v>
          </cell>
          <cell r="E167" t="str">
            <v>VARCHAR</v>
          </cell>
          <cell r="F167">
            <v>20</v>
          </cell>
          <cell r="G167" t="str">
            <v>1:不可(NOT NULL)</v>
          </cell>
          <cell r="H167" t="str">
            <v>2:N(ユニークでない)</v>
          </cell>
          <cell r="I167" t="str">
            <v>権限</v>
          </cell>
          <cell r="L167" t="str">
            <v>1 :text</v>
          </cell>
          <cell r="M167">
            <v>22</v>
          </cell>
          <cell r="N167" t="str">
            <v>9:ALL OK</v>
          </cell>
          <cell r="O167" t="str">
            <v>2:短いの可</v>
          </cell>
          <cell r="P167" t="str">
            <v>0:なし</v>
          </cell>
          <cell r="Q167" t="str">
            <v>1:中央</v>
          </cell>
        </row>
        <row r="168">
          <cell r="B168" t="str">
            <v>dmySTATUSLABEL</v>
          </cell>
          <cell r="C168" t="str">
            <v>dmy</v>
          </cell>
          <cell r="D168" t="str">
            <v>STATUSLABEL</v>
          </cell>
          <cell r="E168" t="str">
            <v>VARCHAR</v>
          </cell>
          <cell r="F168">
            <v>20</v>
          </cell>
          <cell r="G168" t="str">
            <v>1:不可(NOT NULL)</v>
          </cell>
          <cell r="H168" t="str">
            <v>2:N(ユニークでない)</v>
          </cell>
          <cell r="I168" t="str">
            <v>ステータス</v>
          </cell>
          <cell r="L168" t="str">
            <v>1 :text</v>
          </cell>
          <cell r="M168">
            <v>25</v>
          </cell>
          <cell r="N168" t="str">
            <v>9:ALL OK</v>
          </cell>
          <cell r="O168" t="str">
            <v>2:短いの可</v>
          </cell>
          <cell r="P168" t="str">
            <v>0:なし</v>
          </cell>
          <cell r="Q168" t="str">
            <v>1:中央</v>
          </cell>
          <cell r="S168" t="str">
            <v>ANKENSTATUS_1</v>
          </cell>
          <cell r="T168" t="str">
            <v>ANKID</v>
          </cell>
        </row>
        <row r="169">
          <cell r="B169" t="str">
            <v>dmyZEIRITSULABEL</v>
          </cell>
          <cell r="C169" t="str">
            <v>dmy</v>
          </cell>
          <cell r="D169" t="str">
            <v>ZEIRITSULABEL</v>
          </cell>
          <cell r="E169" t="str">
            <v>VARCHAR</v>
          </cell>
          <cell r="F169">
            <v>20</v>
          </cell>
          <cell r="G169" t="str">
            <v>1:不可(NOT NULL)</v>
          </cell>
          <cell r="H169" t="str">
            <v>2:N(ユニークでない)</v>
          </cell>
          <cell r="I169" t="str">
            <v>税率</v>
          </cell>
          <cell r="L169" t="str">
            <v>1 :text</v>
          </cell>
          <cell r="M169">
            <v>25</v>
          </cell>
          <cell r="N169" t="str">
            <v>9:ALL OK</v>
          </cell>
          <cell r="O169" t="str">
            <v>2:短いの可</v>
          </cell>
          <cell r="P169" t="str">
            <v>0:なし</v>
          </cell>
          <cell r="Q169" t="str">
            <v>1:中央</v>
          </cell>
        </row>
        <row r="170">
          <cell r="B170" t="str">
            <v>dmySEIKYU</v>
          </cell>
          <cell r="C170" t="str">
            <v>dmy</v>
          </cell>
          <cell r="D170" t="str">
            <v>SEIKYU</v>
          </cell>
          <cell r="E170" t="str">
            <v>VARCHAR</v>
          </cell>
          <cell r="F170">
            <v>20</v>
          </cell>
          <cell r="G170" t="str">
            <v>1:不可(NOT NULL)</v>
          </cell>
          <cell r="H170" t="str">
            <v>2:N(ユニークでない)</v>
          </cell>
          <cell r="I170" t="str">
            <v>請求</v>
          </cell>
          <cell r="L170" t="str">
            <v>1 :text</v>
          </cell>
          <cell r="M170">
            <v>22</v>
          </cell>
          <cell r="N170" t="str">
            <v>9:ALL OK</v>
          </cell>
          <cell r="O170" t="str">
            <v>2:短いの可</v>
          </cell>
          <cell r="P170" t="str">
            <v>0:なし</v>
          </cell>
          <cell r="Q170" t="str">
            <v>1:中央</v>
          </cell>
          <cell r="S170" t="str">
            <v>SEIKYUINFO_1</v>
          </cell>
          <cell r="T170" t="str">
            <v>ANKID</v>
          </cell>
        </row>
        <row r="171">
          <cell r="B171" t="str">
            <v>dmyNYUKIN</v>
          </cell>
          <cell r="C171" t="str">
            <v>dmy</v>
          </cell>
          <cell r="D171" t="str">
            <v>NYUKIN</v>
          </cell>
          <cell r="E171" t="str">
            <v>VARCHAR</v>
          </cell>
          <cell r="F171">
            <v>20</v>
          </cell>
          <cell r="G171" t="str">
            <v>1:不可(NOT NULL)</v>
          </cell>
          <cell r="H171" t="str">
            <v>2:N(ユニークでない)</v>
          </cell>
          <cell r="I171" t="str">
            <v>入金</v>
          </cell>
          <cell r="L171" t="str">
            <v>1 :text</v>
          </cell>
          <cell r="M171">
            <v>22</v>
          </cell>
          <cell r="N171" t="str">
            <v>9:ALL OK</v>
          </cell>
          <cell r="O171" t="str">
            <v>2:短いの可</v>
          </cell>
          <cell r="P171" t="str">
            <v>0:なし</v>
          </cell>
          <cell r="Q171" t="str">
            <v>1:中央</v>
          </cell>
          <cell r="S171" t="str">
            <v>NYUKIN_1</v>
          </cell>
          <cell r="T171" t="str">
            <v>ANKID</v>
          </cell>
        </row>
        <row r="172">
          <cell r="B172" t="str">
            <v>dmyTANTO</v>
          </cell>
          <cell r="C172" t="str">
            <v>dmy</v>
          </cell>
          <cell r="D172" t="str">
            <v>TANTO</v>
          </cell>
          <cell r="E172" t="str">
            <v>VARCHAR</v>
          </cell>
          <cell r="F172">
            <v>20</v>
          </cell>
          <cell r="G172" t="str">
            <v>1:不可(NOT NULL)</v>
          </cell>
          <cell r="H172" t="str">
            <v>2:N(ユニークでない)</v>
          </cell>
          <cell r="I172" t="str">
            <v>担当</v>
          </cell>
          <cell r="L172" t="str">
            <v>1 :text</v>
          </cell>
          <cell r="M172">
            <v>22</v>
          </cell>
          <cell r="N172" t="str">
            <v>9:ALL OK</v>
          </cell>
          <cell r="O172" t="str">
            <v>2:短いの可</v>
          </cell>
          <cell r="P172" t="str">
            <v>0:なし</v>
          </cell>
          <cell r="Q172" t="str">
            <v>1:中央</v>
          </cell>
          <cell r="S172" t="str">
            <v>USERMASTER_1</v>
          </cell>
          <cell r="T172" t="str">
            <v>USRID</v>
          </cell>
          <cell r="U172" t="str">
            <v>USR</v>
          </cell>
        </row>
        <row r="173">
          <cell r="B173" t="str">
            <v>dmySAIYOLABEL</v>
          </cell>
          <cell r="C173" t="str">
            <v>dmy</v>
          </cell>
          <cell r="D173" t="str">
            <v>SAIYOLABEL</v>
          </cell>
          <cell r="E173" t="str">
            <v>VARCHAR</v>
          </cell>
          <cell r="F173">
            <v>2</v>
          </cell>
          <cell r="G173" t="str">
            <v>1:不可(NOT NULL)</v>
          </cell>
          <cell r="H173" t="str">
            <v>2:N(ユニークでない)</v>
          </cell>
          <cell r="I173" t="str">
            <v>採用</v>
          </cell>
          <cell r="L173" t="str">
            <v>1 :text</v>
          </cell>
          <cell r="M173">
            <v>10</v>
          </cell>
          <cell r="N173" t="str">
            <v>9:ALL OK</v>
          </cell>
          <cell r="O173" t="str">
            <v>2:短いの可</v>
          </cell>
          <cell r="P173" t="str">
            <v>0:なし</v>
          </cell>
          <cell r="Q173" t="str">
            <v>1:中央</v>
          </cell>
          <cell r="S173" t="str">
            <v>USERMASTER_1</v>
          </cell>
          <cell r="T173" t="str">
            <v>USRID</v>
          </cell>
          <cell r="U173" t="str">
            <v>USR</v>
          </cell>
        </row>
        <row r="174">
          <cell r="B174" t="str">
            <v>dmyHYOJIMEI</v>
          </cell>
          <cell r="C174" t="str">
            <v>dmy</v>
          </cell>
          <cell r="D174" t="str">
            <v>HYOJIMEI</v>
          </cell>
          <cell r="E174" t="str">
            <v>VARCHAR</v>
          </cell>
          <cell r="F174">
            <v>20</v>
          </cell>
          <cell r="G174" t="str">
            <v>1:不可(NOT NULL)</v>
          </cell>
          <cell r="H174" t="str">
            <v>2:N(ユニークでない)</v>
          </cell>
          <cell r="I174" t="str">
            <v>案件担当</v>
          </cell>
          <cell r="L174" t="str">
            <v>1 :text</v>
          </cell>
          <cell r="M174">
            <v>22</v>
          </cell>
          <cell r="N174" t="str">
            <v>9:ALL OK</v>
          </cell>
          <cell r="O174" t="str">
            <v>2:短いの可</v>
          </cell>
          <cell r="P174" t="str">
            <v>0:なし</v>
          </cell>
          <cell r="Q174" t="str">
            <v>0:左寄せ</v>
          </cell>
          <cell r="S174" t="str">
            <v>USERMASTER_1</v>
          </cell>
          <cell r="T174" t="str">
            <v>USRID</v>
          </cell>
          <cell r="U174" t="str">
            <v>USR</v>
          </cell>
        </row>
        <row r="175">
          <cell r="B175" t="str">
            <v>dmyMCOPY</v>
          </cell>
          <cell r="C175" t="str">
            <v>dmy</v>
          </cell>
          <cell r="D175" t="str">
            <v>MCOPY</v>
          </cell>
          <cell r="E175" t="str">
            <v>VARCHAR</v>
          </cell>
          <cell r="F175">
            <v>20</v>
          </cell>
          <cell r="G175" t="str">
            <v>1:不可(NOT NULL)</v>
          </cell>
          <cell r="H175" t="str">
            <v>2:N(ユニークでない)</v>
          </cell>
          <cell r="I175" t="str">
            <v>見積コピー</v>
          </cell>
          <cell r="L175" t="str">
            <v>1 :text</v>
          </cell>
          <cell r="M175">
            <v>22</v>
          </cell>
          <cell r="N175" t="str">
            <v>9:ALL OK</v>
          </cell>
          <cell r="O175" t="str">
            <v>2:短いの可</v>
          </cell>
          <cell r="P175" t="str">
            <v>0:なし</v>
          </cell>
          <cell r="Q175" t="str">
            <v>0:左寄せ</v>
          </cell>
          <cell r="S175" t="str">
            <v>MITSUMORICOPY_9</v>
          </cell>
          <cell r="T175" t="str">
            <v>MMHID</v>
          </cell>
        </row>
        <row r="176">
          <cell r="B176" t="str">
            <v>dmyMSHO</v>
          </cell>
          <cell r="C176" t="str">
            <v>dmy</v>
          </cell>
          <cell r="D176" t="str">
            <v>MSHO</v>
          </cell>
          <cell r="E176" t="str">
            <v>VARCHAR</v>
          </cell>
          <cell r="F176">
            <v>20</v>
          </cell>
          <cell r="G176" t="str">
            <v>1:不可(NOT NULL)</v>
          </cell>
          <cell r="H176" t="str">
            <v>2:N(ユニークでない)</v>
          </cell>
          <cell r="I176" t="str">
            <v>見積表示</v>
          </cell>
          <cell r="L176" t="str">
            <v>1 :text</v>
          </cell>
          <cell r="M176">
            <v>22</v>
          </cell>
          <cell r="N176" t="str">
            <v>9:ALL OK</v>
          </cell>
          <cell r="O176" t="str">
            <v>2:短いの可</v>
          </cell>
          <cell r="P176" t="str">
            <v>0:なし</v>
          </cell>
          <cell r="Q176" t="str">
            <v>0:左寄せ</v>
          </cell>
          <cell r="S176" t="str">
            <v>MITSUMORIPRINT_5</v>
          </cell>
          <cell r="T176" t="str">
            <v>MMHID</v>
          </cell>
        </row>
        <row r="177">
          <cell r="B177" t="str">
            <v>dmyNYKHANTEI</v>
          </cell>
          <cell r="C177" t="str">
            <v>dmy</v>
          </cell>
          <cell r="D177" t="str">
            <v>NYKHANTEI</v>
          </cell>
          <cell r="E177" t="str">
            <v>VARCHAR</v>
          </cell>
          <cell r="F177">
            <v>20</v>
          </cell>
          <cell r="G177" t="str">
            <v>1:不可(NOT NULL)</v>
          </cell>
          <cell r="H177" t="str">
            <v>2:N(ユニークでない)</v>
          </cell>
          <cell r="I177" t="str">
            <v>入金状態</v>
          </cell>
          <cell r="L177" t="str">
            <v>1 :text</v>
          </cell>
          <cell r="M177">
            <v>22</v>
          </cell>
          <cell r="N177" t="str">
            <v>9:ALL OK</v>
          </cell>
          <cell r="O177" t="str">
            <v>2:短いの可</v>
          </cell>
          <cell r="P177" t="str">
            <v>0:なし</v>
          </cell>
          <cell r="Q177" t="str">
            <v>0:左寄せ</v>
          </cell>
          <cell r="S177" t="str">
            <v>MITSUMORIPRINT_5</v>
          </cell>
          <cell r="T177" t="str">
            <v>MMHID</v>
          </cell>
        </row>
        <row r="178">
          <cell r="B178" t="str">
            <v>dmyMHOSOKUDEL</v>
          </cell>
          <cell r="C178" t="str">
            <v>dmy</v>
          </cell>
          <cell r="D178" t="str">
            <v>MHOSOKUDEL</v>
          </cell>
          <cell r="E178" t="str">
            <v>VARCHAR</v>
          </cell>
          <cell r="F178">
            <v>20</v>
          </cell>
          <cell r="G178" t="str">
            <v>1:不可(NOT NULL)</v>
          </cell>
          <cell r="H178" t="str">
            <v>2:N(ユニークでない)</v>
          </cell>
          <cell r="I178" t="str">
            <v>削除</v>
          </cell>
          <cell r="L178" t="str">
            <v>1 :text</v>
          </cell>
          <cell r="M178">
            <v>22</v>
          </cell>
          <cell r="N178" t="str">
            <v>9:ALL OK</v>
          </cell>
          <cell r="O178" t="str">
            <v>2:短いの可</v>
          </cell>
          <cell r="P178" t="str">
            <v>0:なし</v>
          </cell>
          <cell r="Q178" t="str">
            <v>0:左寄せ</v>
          </cell>
          <cell r="S178" t="str">
            <v>MITSUMORIHOSOKU_2</v>
          </cell>
          <cell r="T178" t="str">
            <v>MMFID</v>
          </cell>
        </row>
        <row r="179">
          <cell r="B179" t="str">
            <v>dmySTARTYM</v>
          </cell>
          <cell r="C179" t="str">
            <v>dmy</v>
          </cell>
          <cell r="D179" t="str">
            <v>STARTYM</v>
          </cell>
          <cell r="E179" t="str">
            <v>VARCHAR</v>
          </cell>
          <cell r="F179">
            <v>7</v>
          </cell>
          <cell r="G179" t="str">
            <v>1:不可(NOT NULL)</v>
          </cell>
          <cell r="H179" t="str">
            <v>2:N(ユニークでない)</v>
          </cell>
          <cell r="I179" t="str">
            <v>開始年月</v>
          </cell>
          <cell r="J179" t="str">
            <v>KISHU@session</v>
          </cell>
          <cell r="L179" t="str">
            <v>5 :年月</v>
          </cell>
          <cell r="M179">
            <v>22</v>
          </cell>
          <cell r="N179" t="str">
            <v>5:半角英数記号</v>
          </cell>
          <cell r="O179" t="str">
            <v>2:短いの可</v>
          </cell>
          <cell r="P179" t="str">
            <v>0:なし</v>
          </cell>
          <cell r="Q179" t="str">
            <v>0:左寄せ</v>
          </cell>
        </row>
        <row r="180">
          <cell r="B180" t="str">
            <v>dmySCOPY</v>
          </cell>
          <cell r="C180" t="str">
            <v>dmy</v>
          </cell>
          <cell r="D180" t="str">
            <v>SCOPY</v>
          </cell>
          <cell r="E180" t="str">
            <v>VARCHAR</v>
          </cell>
          <cell r="F180">
            <v>20</v>
          </cell>
          <cell r="G180" t="str">
            <v>1:不可(NOT NULL)</v>
          </cell>
          <cell r="H180" t="str">
            <v>2:N(ユニークでない)</v>
          </cell>
          <cell r="I180" t="str">
            <v>請求コピー</v>
          </cell>
          <cell r="L180" t="str">
            <v>1 :text</v>
          </cell>
          <cell r="M180">
            <v>22</v>
          </cell>
          <cell r="N180" t="str">
            <v>9:ALL OK</v>
          </cell>
          <cell r="O180" t="str">
            <v>2:短いの可</v>
          </cell>
          <cell r="P180" t="str">
            <v>0:なし</v>
          </cell>
          <cell r="Q180" t="str">
            <v>0:左寄せ</v>
          </cell>
          <cell r="S180" t="str">
            <v>SEIKYUCOPY_9</v>
          </cell>
          <cell r="T180" t="str">
            <v>SEHID</v>
          </cell>
        </row>
        <row r="181">
          <cell r="B181" t="str">
            <v>dmySSHO</v>
          </cell>
          <cell r="C181" t="str">
            <v>dmy</v>
          </cell>
          <cell r="D181" t="str">
            <v>SSHO</v>
          </cell>
          <cell r="E181" t="str">
            <v>VARCHAR</v>
          </cell>
          <cell r="F181">
            <v>20</v>
          </cell>
          <cell r="G181" t="str">
            <v>1:不可(NOT NULL)</v>
          </cell>
          <cell r="H181" t="str">
            <v>2:N(ユニークでない)</v>
          </cell>
          <cell r="I181" t="str">
            <v>請求表示</v>
          </cell>
          <cell r="L181" t="str">
            <v>1 :text</v>
          </cell>
          <cell r="M181">
            <v>22</v>
          </cell>
          <cell r="N181" t="str">
            <v>9:ALL OK</v>
          </cell>
          <cell r="O181" t="str">
            <v>2:短いの可</v>
          </cell>
          <cell r="P181" t="str">
            <v>0:なし</v>
          </cell>
          <cell r="Q181" t="str">
            <v>0:左寄せ</v>
          </cell>
          <cell r="S181" t="str">
            <v>SEIKYUPRINT_5</v>
          </cell>
          <cell r="T181" t="str">
            <v>SEHID</v>
          </cell>
        </row>
        <row r="182">
          <cell r="B182" t="str">
            <v>dmyGAIYOR</v>
          </cell>
          <cell r="C182" t="str">
            <v>dmy</v>
          </cell>
          <cell r="D182" t="str">
            <v>GAIYOR</v>
          </cell>
          <cell r="E182" t="str">
            <v>VARCHAR</v>
          </cell>
          <cell r="F182">
            <v>20</v>
          </cell>
          <cell r="G182" t="str">
            <v>2:可(NULLでもOK)</v>
          </cell>
          <cell r="H182" t="str">
            <v>2:N(ユニークでない)</v>
          </cell>
          <cell r="I182" t="str">
            <v>概要</v>
          </cell>
          <cell r="L182" t="str">
            <v>1 :text</v>
          </cell>
          <cell r="M182">
            <v>40</v>
          </cell>
          <cell r="N182" t="str">
            <v>9:ALL OK</v>
          </cell>
          <cell r="O182" t="str">
            <v>2:短いの可</v>
          </cell>
          <cell r="P182" t="str">
            <v>0:なし</v>
          </cell>
          <cell r="Q182" t="str">
            <v>0:左寄せ</v>
          </cell>
        </row>
      </sheetData>
      <sheetData sheetId="3"/>
      <sheetData sheetId="4">
        <row r="3">
          <cell r="B3" t="str">
            <v>ボタン名</v>
          </cell>
          <cell r="E3" t="str">
            <v>表示名称</v>
          </cell>
          <cell r="F3" t="str">
            <v>遷移時キー</v>
          </cell>
          <cell r="G3" t="str">
            <v>権限</v>
          </cell>
        </row>
        <row r="4">
          <cell r="B4" t="str">
            <v>数式で設定</v>
          </cell>
          <cell r="C4" t="str">
            <v>識別子。"_"は禁止！</v>
          </cell>
          <cell r="D4" t="str">
            <v>種別</v>
          </cell>
          <cell r="E4" t="str">
            <v>メニューとボタンに表示する文字列</v>
          </cell>
          <cell r="G4" t="str">
            <v>権限が指定値以上のものが使用可能</v>
          </cell>
        </row>
        <row r="5">
          <cell r="B5" t="str">
            <v>識別(button_name)</v>
          </cell>
          <cell r="C5" t="str">
            <v>button_name1</v>
          </cell>
          <cell r="D5" t="str">
            <v>button_name2</v>
          </cell>
          <cell r="E5" t="str">
            <v>value</v>
          </cell>
          <cell r="F5" t="str">
            <v>key_column</v>
          </cell>
          <cell r="G5" t="str">
            <v>permission</v>
          </cell>
        </row>
        <row r="6">
          <cell r="B6" t="str">
            <v>MENU_4</v>
          </cell>
          <cell r="C6" t="str">
            <v>MENU</v>
          </cell>
          <cell r="D6" t="str">
            <v>4:メニュー</v>
          </cell>
          <cell r="E6" t="str">
            <v>メインメニュー</v>
          </cell>
          <cell r="G6">
            <v>0</v>
          </cell>
        </row>
        <row r="7">
          <cell r="B7" t="str">
            <v>logout_</v>
          </cell>
          <cell r="C7" t="str">
            <v>logout</v>
          </cell>
          <cell r="E7" t="str">
            <v>ログアウト</v>
          </cell>
          <cell r="G7">
            <v>0</v>
          </cell>
        </row>
        <row r="8">
          <cell r="B8" t="str">
            <v>ANKEN_4</v>
          </cell>
          <cell r="C8" t="str">
            <v>ANKEN</v>
          </cell>
          <cell r="D8" t="str">
            <v>4:メニュー</v>
          </cell>
          <cell r="E8" t="str">
            <v>案件情報</v>
          </cell>
          <cell r="G8">
            <v>0</v>
          </cell>
        </row>
        <row r="9">
          <cell r="B9" t="str">
            <v>DATA_4</v>
          </cell>
          <cell r="C9" t="str">
            <v>DATA</v>
          </cell>
          <cell r="D9" t="str">
            <v>4:メニュー</v>
          </cell>
          <cell r="E9" t="str">
            <v>データ参照</v>
          </cell>
          <cell r="G9">
            <v>0</v>
          </cell>
        </row>
        <row r="10">
          <cell r="B10" t="str">
            <v>MASTER_4</v>
          </cell>
          <cell r="C10" t="str">
            <v>MASTER</v>
          </cell>
          <cell r="D10" t="str">
            <v>4:メニュー</v>
          </cell>
          <cell r="E10" t="str">
            <v>マスタ管理</v>
          </cell>
          <cell r="G10">
            <v>0</v>
          </cell>
        </row>
        <row r="11">
          <cell r="B11" t="str">
            <v>SYSTEM_4</v>
          </cell>
          <cell r="C11" t="str">
            <v>SYSTEM</v>
          </cell>
          <cell r="D11" t="str">
            <v>4:メニュー</v>
          </cell>
          <cell r="E11" t="str">
            <v>システム情報</v>
          </cell>
          <cell r="G11">
            <v>0</v>
          </cell>
        </row>
        <row r="12">
          <cell r="B12" t="str">
            <v>ANKENSHOW_1</v>
          </cell>
          <cell r="C12" t="str">
            <v>ANKENSHOW</v>
          </cell>
          <cell r="D12" t="str">
            <v>1:INPUT/EDIT</v>
          </cell>
          <cell r="E12" t="str">
            <v>案件情報</v>
          </cell>
          <cell r="F12" t="str">
            <v>ANKID</v>
          </cell>
          <cell r="G12">
            <v>0</v>
          </cell>
        </row>
        <row r="13">
          <cell r="B13" t="str">
            <v>ANKENINFO_1</v>
          </cell>
          <cell r="C13" t="str">
            <v>ANKENINFO</v>
          </cell>
          <cell r="D13" t="str">
            <v>1:INPUT/EDIT</v>
          </cell>
          <cell r="E13" t="str">
            <v>案件情報登録</v>
          </cell>
          <cell r="F13" t="str">
            <v>ANKID</v>
          </cell>
          <cell r="G13">
            <v>0</v>
          </cell>
        </row>
        <row r="14">
          <cell r="B14" t="str">
            <v>ANKENINFO_2</v>
          </cell>
          <cell r="C14" t="str">
            <v>ANKENINFO</v>
          </cell>
          <cell r="D14" t="str">
            <v>2:リスト</v>
          </cell>
          <cell r="E14" t="str">
            <v>案件一覧</v>
          </cell>
          <cell r="G14">
            <v>0</v>
          </cell>
        </row>
        <row r="15">
          <cell r="B15" t="str">
            <v>MITSUMORIINFO_1</v>
          </cell>
          <cell r="C15" t="str">
            <v>MITSUMORIINFO</v>
          </cell>
          <cell r="D15" t="str">
            <v>1:INPUT/EDIT</v>
          </cell>
          <cell r="E15" t="str">
            <v>見積り書登録</v>
          </cell>
          <cell r="F15" t="str">
            <v>MMHID</v>
          </cell>
          <cell r="G15">
            <v>0</v>
          </cell>
        </row>
        <row r="16">
          <cell r="B16" t="str">
            <v>SEIKYUINFO_1</v>
          </cell>
          <cell r="C16" t="str">
            <v>SEIKYUINFO</v>
          </cell>
          <cell r="D16" t="str">
            <v>1:INPUT/EDIT</v>
          </cell>
          <cell r="E16" t="str">
            <v>請求書登録</v>
          </cell>
          <cell r="F16" t="str">
            <v>SEHID</v>
          </cell>
          <cell r="G16">
            <v>0</v>
          </cell>
        </row>
        <row r="17">
          <cell r="B17" t="str">
            <v>MISEIKYUINFO_2</v>
          </cell>
          <cell r="C17" t="str">
            <v>MISEIKYUINFO</v>
          </cell>
          <cell r="D17" t="str">
            <v>2:リスト</v>
          </cell>
          <cell r="E17" t="str">
            <v>未請求情報</v>
          </cell>
          <cell r="G17">
            <v>0</v>
          </cell>
        </row>
        <row r="18">
          <cell r="B18" t="str">
            <v>MINYUKININFO_2</v>
          </cell>
          <cell r="C18" t="str">
            <v>MINYUKININFO</v>
          </cell>
          <cell r="D18" t="str">
            <v>2:リスト</v>
          </cell>
          <cell r="E18" t="str">
            <v>未入金情報</v>
          </cell>
          <cell r="G18">
            <v>0</v>
          </cell>
        </row>
        <row r="19">
          <cell r="B19" t="str">
            <v>URIAGEPRINT_6</v>
          </cell>
          <cell r="C19" t="str">
            <v>URIAGEPRINT</v>
          </cell>
          <cell r="D19" t="str">
            <v>6:処理条件指定</v>
          </cell>
          <cell r="E19" t="str">
            <v>売上管理表</v>
          </cell>
          <cell r="G19">
            <v>2</v>
          </cell>
        </row>
        <row r="20">
          <cell r="B20" t="str">
            <v>URIAGEPRINT_5</v>
          </cell>
          <cell r="C20" t="str">
            <v>URIAGEPRINT</v>
          </cell>
          <cell r="D20" t="str">
            <v>5:その他</v>
          </cell>
          <cell r="E20" t="str">
            <v>売上管理表</v>
          </cell>
          <cell r="G20">
            <v>2</v>
          </cell>
        </row>
        <row r="21">
          <cell r="B21" t="str">
            <v>NYUKINPRINT_6</v>
          </cell>
          <cell r="C21" t="str">
            <v>NYUKINPRINT</v>
          </cell>
          <cell r="D21" t="str">
            <v>6:処理条件指定</v>
          </cell>
          <cell r="E21" t="str">
            <v>入金管理表</v>
          </cell>
          <cell r="G21">
            <v>2</v>
          </cell>
        </row>
        <row r="22">
          <cell r="B22" t="str">
            <v>NYUKINPRINT_5</v>
          </cell>
          <cell r="C22" t="str">
            <v>NYUKINPRINT</v>
          </cell>
          <cell r="D22" t="str">
            <v>5:その他</v>
          </cell>
          <cell r="E22" t="str">
            <v>入金管理表</v>
          </cell>
          <cell r="G22">
            <v>2</v>
          </cell>
        </row>
        <row r="23">
          <cell r="B23" t="str">
            <v>SOUSALIST_2</v>
          </cell>
          <cell r="C23" t="str">
            <v>SOUSALIST</v>
          </cell>
          <cell r="D23" t="str">
            <v>2:リスト</v>
          </cell>
          <cell r="E23" t="str">
            <v>操作履歴</v>
          </cell>
          <cell r="G23">
            <v>2</v>
          </cell>
        </row>
        <row r="24">
          <cell r="B24" t="str">
            <v>SOUSALIST_1</v>
          </cell>
          <cell r="C24" t="str">
            <v>SOUSALIST</v>
          </cell>
          <cell r="D24" t="str">
            <v>1:INPUT/EDIT</v>
          </cell>
          <cell r="E24" t="str">
            <v>操作履歴</v>
          </cell>
          <cell r="G24">
            <v>2</v>
          </cell>
        </row>
        <row r="25">
          <cell r="B25" t="str">
            <v>RIREKIDEL_6</v>
          </cell>
          <cell r="C25" t="str">
            <v>RIREKIDEL</v>
          </cell>
          <cell r="D25" t="str">
            <v>6:処理条件指定</v>
          </cell>
          <cell r="E25" t="str">
            <v>履歴データ削除</v>
          </cell>
          <cell r="G25">
            <v>9</v>
          </cell>
        </row>
        <row r="26">
          <cell r="B26" t="str">
            <v>RIREKIDEL_9</v>
          </cell>
          <cell r="C26" t="str">
            <v>RIREKIDEL</v>
          </cell>
          <cell r="D26" t="str">
            <v>9:処理のみで画面なし</v>
          </cell>
          <cell r="E26" t="str">
            <v>履歴データ削除</v>
          </cell>
          <cell r="G26">
            <v>9</v>
          </cell>
        </row>
        <row r="27">
          <cell r="B27" t="str">
            <v>JISYAMASTER_3</v>
          </cell>
          <cell r="C27" t="str">
            <v>JISYAMASTER</v>
          </cell>
          <cell r="D27" t="str">
            <v>3:EDIT専用</v>
          </cell>
          <cell r="E27" t="str">
            <v>自社マスタ</v>
          </cell>
          <cell r="F27" t="str">
            <v>JSYID</v>
          </cell>
          <cell r="G27">
            <v>2</v>
          </cell>
        </row>
        <row r="28">
          <cell r="B28" t="str">
            <v>USERMASTER_1</v>
          </cell>
          <cell r="C28" t="str">
            <v>USERMASTER</v>
          </cell>
          <cell r="D28" t="str">
            <v>1:INPUT/EDIT</v>
          </cell>
          <cell r="E28" t="str">
            <v>ユーザーマスタ</v>
          </cell>
          <cell r="F28" t="str">
            <v>USRID</v>
          </cell>
          <cell r="G28">
            <v>9</v>
          </cell>
        </row>
        <row r="29">
          <cell r="B29" t="str">
            <v>USERMASTER_2</v>
          </cell>
          <cell r="C29" t="str">
            <v>USERMASTER</v>
          </cell>
          <cell r="D29" t="str">
            <v>2:リスト</v>
          </cell>
          <cell r="E29" t="str">
            <v>ユーザーマスタ</v>
          </cell>
          <cell r="G29">
            <v>2</v>
          </cell>
        </row>
        <row r="30">
          <cell r="B30" t="str">
            <v>KOKYAKUMASTER_1</v>
          </cell>
          <cell r="C30" t="str">
            <v>KOKYAKUMASTER</v>
          </cell>
          <cell r="D30" t="str">
            <v>1:INPUT/EDIT</v>
          </cell>
          <cell r="E30" t="str">
            <v>顧客マスタ</v>
          </cell>
          <cell r="F30" t="str">
            <v>KYAID</v>
          </cell>
          <cell r="G30">
            <v>2</v>
          </cell>
        </row>
        <row r="31">
          <cell r="B31" t="str">
            <v>KOKYAKUMASTER_2</v>
          </cell>
          <cell r="C31" t="str">
            <v>KOKYAKUMASTER</v>
          </cell>
          <cell r="D31" t="str">
            <v>2:リスト</v>
          </cell>
          <cell r="E31" t="str">
            <v>顧客マスタ</v>
          </cell>
          <cell r="G31">
            <v>2</v>
          </cell>
        </row>
        <row r="32">
          <cell r="B32" t="str">
            <v>HINMOKUMASTER_1</v>
          </cell>
          <cell r="C32" t="str">
            <v>HINMOKUMASTER</v>
          </cell>
          <cell r="D32" t="str">
            <v>1:INPUT/EDIT</v>
          </cell>
          <cell r="E32" t="str">
            <v>見積明細マスタ</v>
          </cell>
          <cell r="F32" t="str">
            <v>HIMID</v>
          </cell>
          <cell r="G32">
            <v>0</v>
          </cell>
        </row>
        <row r="33">
          <cell r="B33" t="str">
            <v>HINMOKUMASTER_2</v>
          </cell>
          <cell r="C33" t="str">
            <v>HINMOKUMASTER</v>
          </cell>
          <cell r="D33" t="str">
            <v>2:リスト</v>
          </cell>
          <cell r="E33" t="str">
            <v>見積明細マスタ</v>
          </cell>
          <cell r="G33">
            <v>0</v>
          </cell>
        </row>
        <row r="34">
          <cell r="B34" t="str">
            <v>TOP_5</v>
          </cell>
          <cell r="C34" t="str">
            <v>TOP</v>
          </cell>
          <cell r="D34" t="str">
            <v>5:その他</v>
          </cell>
          <cell r="E34" t="str">
            <v>トップページ</v>
          </cell>
          <cell r="G34">
            <v>0</v>
          </cell>
        </row>
        <row r="35">
          <cell r="B35" t="str">
            <v>SAISINANKEN_2</v>
          </cell>
          <cell r="C35" t="str">
            <v>SAISINANKEN</v>
          </cell>
          <cell r="D35" t="str">
            <v>2:リスト</v>
          </cell>
          <cell r="E35" t="str">
            <v>更新案件情報</v>
          </cell>
          <cell r="G35">
            <v>0</v>
          </cell>
        </row>
        <row r="36">
          <cell r="B36" t="str">
            <v>MITSUMORIINFO_2</v>
          </cell>
          <cell r="C36" t="str">
            <v>MITSUMORIINFO</v>
          </cell>
          <cell r="D36" t="str">
            <v>2:リスト</v>
          </cell>
          <cell r="E36" t="str">
            <v>見積中情報</v>
          </cell>
          <cell r="G36">
            <v>0</v>
          </cell>
        </row>
        <row r="37">
          <cell r="B37" t="str">
            <v>ANKMITSUMORI_2</v>
          </cell>
          <cell r="C37" t="str">
            <v>ANKMITSUMORI</v>
          </cell>
          <cell r="D37" t="str">
            <v>2:リスト</v>
          </cell>
          <cell r="E37" t="str">
            <v>見積</v>
          </cell>
          <cell r="G37">
            <v>0</v>
          </cell>
        </row>
        <row r="38">
          <cell r="B38" t="str">
            <v>ANKSEIKYU_2</v>
          </cell>
          <cell r="C38" t="str">
            <v>ANKSEIKYU</v>
          </cell>
          <cell r="D38" t="str">
            <v>2:リスト</v>
          </cell>
          <cell r="E38" t="str">
            <v>請求・入金</v>
          </cell>
          <cell r="G38">
            <v>0</v>
          </cell>
        </row>
        <row r="39">
          <cell r="B39" t="str">
            <v>MITSUMORICOPY_2</v>
          </cell>
          <cell r="C39" t="str">
            <v>MITSUMORICOPY</v>
          </cell>
          <cell r="D39" t="str">
            <v>2:リスト</v>
          </cell>
          <cell r="E39" t="str">
            <v>見積コピー</v>
          </cell>
          <cell r="G39">
            <v>0</v>
          </cell>
        </row>
        <row r="40">
          <cell r="B40" t="str">
            <v>MITSUMORICOPY_9</v>
          </cell>
          <cell r="C40" t="str">
            <v>MITSUMORICOPY</v>
          </cell>
          <cell r="D40" t="str">
            <v>9:処理のみで画面なし</v>
          </cell>
          <cell r="E40" t="str">
            <v>見積コピー</v>
          </cell>
          <cell r="G40">
            <v>0</v>
          </cell>
        </row>
        <row r="41">
          <cell r="B41" t="str">
            <v>MITSUMORIHOSOKU_1</v>
          </cell>
          <cell r="C41" t="str">
            <v>MITSUMORIHOSOKU</v>
          </cell>
          <cell r="D41" t="str">
            <v>1:INPUT/EDIT</v>
          </cell>
          <cell r="E41" t="str">
            <v>見積補足資料登録</v>
          </cell>
          <cell r="F41" t="str">
            <v>MMHID</v>
          </cell>
          <cell r="G41">
            <v>0</v>
          </cell>
        </row>
        <row r="42">
          <cell r="B42" t="str">
            <v>MITSUMORIHOSOKU_2</v>
          </cell>
          <cell r="C42" t="str">
            <v>MITSUMORIHOSOKU</v>
          </cell>
          <cell r="D42" t="str">
            <v>2:リスト</v>
          </cell>
          <cell r="E42" t="str">
            <v>見積補足資料</v>
          </cell>
          <cell r="G42">
            <v>0</v>
          </cell>
        </row>
        <row r="43">
          <cell r="B43" t="str">
            <v>ANKENSTATUS_1</v>
          </cell>
          <cell r="C43" t="str">
            <v>ANKENSTATUS</v>
          </cell>
          <cell r="D43" t="str">
            <v>1:INPUT/EDIT</v>
          </cell>
          <cell r="E43" t="str">
            <v>　　　ステータス変更　　　</v>
          </cell>
          <cell r="F43" t="str">
            <v>ANKID</v>
          </cell>
          <cell r="G43">
            <v>0</v>
          </cell>
        </row>
        <row r="44">
          <cell r="B44" t="str">
            <v>ANKENREUSE_9</v>
          </cell>
          <cell r="C44" t="str">
            <v>ANKENREUSE</v>
          </cell>
          <cell r="D44" t="str">
            <v>9:処理のみで画面なし</v>
          </cell>
          <cell r="E44" t="str">
            <v>この案件を流用して新規案件</v>
          </cell>
          <cell r="F44" t="str">
            <v>ANKID</v>
          </cell>
          <cell r="G44">
            <v>0</v>
          </cell>
        </row>
        <row r="45">
          <cell r="B45" t="str">
            <v>MISTUMORISEL_2</v>
          </cell>
          <cell r="C45" t="str">
            <v>MISTUMORISEL</v>
          </cell>
          <cell r="D45" t="str">
            <v>2:リスト</v>
          </cell>
          <cell r="E45" t="str">
            <v>見積選択</v>
          </cell>
          <cell r="G45">
            <v>0</v>
          </cell>
        </row>
        <row r="46">
          <cell r="B46" t="str">
            <v>MITSUMORIPRINT_5</v>
          </cell>
          <cell r="C46" t="str">
            <v>MITSUMORIPRINT</v>
          </cell>
          <cell r="D46" t="str">
            <v>5:その他</v>
          </cell>
          <cell r="E46" t="str">
            <v>見積書印刷</v>
          </cell>
          <cell r="G46">
            <v>0</v>
          </cell>
        </row>
        <row r="47">
          <cell r="B47" t="str">
            <v>NYUKIN_1</v>
          </cell>
          <cell r="C47" t="str">
            <v>NYUKIN</v>
          </cell>
          <cell r="D47" t="str">
            <v>1:INPUT/EDIT</v>
          </cell>
          <cell r="E47" t="str">
            <v>入金入力</v>
          </cell>
          <cell r="F47" t="str">
            <v>ANKID</v>
          </cell>
          <cell r="G47">
            <v>0</v>
          </cell>
        </row>
        <row r="48">
          <cell r="B48" t="str">
            <v>SEIKYUNYUKIN_2</v>
          </cell>
          <cell r="C48" t="str">
            <v>SEIKYUNYUKIN</v>
          </cell>
          <cell r="D48" t="str">
            <v>2:リスト</v>
          </cell>
          <cell r="E48" t="str">
            <v>入金リスト</v>
          </cell>
          <cell r="G48">
            <v>0</v>
          </cell>
        </row>
        <row r="49">
          <cell r="B49" t="str">
            <v>SEIKYUNYUKIN_2</v>
          </cell>
          <cell r="C49" t="str">
            <v>SEIKYUNYUKIN</v>
          </cell>
          <cell r="D49" t="str">
            <v>2:リスト</v>
          </cell>
          <cell r="E49" t="str">
            <v>入金リスト</v>
          </cell>
          <cell r="G49">
            <v>0</v>
          </cell>
        </row>
        <row r="50">
          <cell r="B50" t="str">
            <v>SEIKYUCOPY_2</v>
          </cell>
          <cell r="C50" t="str">
            <v>SEIKYUCOPY</v>
          </cell>
          <cell r="D50" t="str">
            <v>2:リスト</v>
          </cell>
          <cell r="E50" t="str">
            <v>請求コピー</v>
          </cell>
          <cell r="G50">
            <v>0</v>
          </cell>
        </row>
        <row r="51">
          <cell r="B51" t="str">
            <v>SEIKYUCOPY_9</v>
          </cell>
          <cell r="C51" t="str">
            <v>SEIKYUCOPY</v>
          </cell>
          <cell r="D51" t="str">
            <v>9:処理のみで画面なし</v>
          </cell>
          <cell r="E51" t="str">
            <v>請求コピー処理</v>
          </cell>
          <cell r="G51">
            <v>0</v>
          </cell>
        </row>
        <row r="52">
          <cell r="B52" t="str">
            <v>SEIKYUPRINT_5</v>
          </cell>
          <cell r="C52" t="str">
            <v>SEIKYUPRINT</v>
          </cell>
          <cell r="D52" t="str">
            <v>5:その他</v>
          </cell>
          <cell r="E52" t="str">
            <v>請求書印刷</v>
          </cell>
          <cell r="G52">
            <v>0</v>
          </cell>
        </row>
        <row r="53">
          <cell r="B53" t="str">
            <v/>
          </cell>
        </row>
        <row r="54">
          <cell r="B54" t="str">
            <v/>
          </cell>
        </row>
        <row r="55">
          <cell r="B55" t="str">
            <v/>
          </cell>
        </row>
        <row r="56">
          <cell r="B56" t="str">
            <v/>
          </cell>
        </row>
        <row r="57">
          <cell r="B57" t="str">
            <v/>
          </cell>
        </row>
        <row r="58">
          <cell r="B58" t="str">
            <v/>
          </cell>
        </row>
        <row r="59">
          <cell r="B59" t="str">
            <v/>
          </cell>
        </row>
        <row r="60">
          <cell r="B60" t="str">
            <v/>
          </cell>
        </row>
        <row r="61">
          <cell r="B61"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KISHU@session" TargetMode="Externa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hyperlink" Target="mailto:=@param" TargetMode="External"/><Relationship Id="rId13" Type="http://schemas.openxmlformats.org/officeDocument/2006/relationships/hyperlink" Target="mailto:=@param" TargetMode="External"/><Relationship Id="rId18" Type="http://schemas.openxmlformats.org/officeDocument/2006/relationships/hyperlink" Target="mailto:=@param" TargetMode="External"/><Relationship Id="rId26" Type="http://schemas.openxmlformats.org/officeDocument/2006/relationships/drawing" Target="../drawings/drawing4.xml"/><Relationship Id="rId3" Type="http://schemas.openxmlformats.org/officeDocument/2006/relationships/hyperlink" Target="mailto:=@param" TargetMode="External"/><Relationship Id="rId21" Type="http://schemas.openxmlformats.org/officeDocument/2006/relationships/hyperlink" Target="mailto:=@param" TargetMode="External"/><Relationship Id="rId7" Type="http://schemas.openxmlformats.org/officeDocument/2006/relationships/hyperlink" Target="mailto:=@param" TargetMode="External"/><Relationship Id="rId12" Type="http://schemas.openxmlformats.org/officeDocument/2006/relationships/hyperlink" Target="mailto:=@param" TargetMode="External"/><Relationship Id="rId17" Type="http://schemas.openxmlformats.org/officeDocument/2006/relationships/hyperlink" Target="mailto:=@param" TargetMode="External"/><Relationship Id="rId25" Type="http://schemas.openxmlformats.org/officeDocument/2006/relationships/printerSettings" Target="../printerSettings/printerSettings4.bin"/><Relationship Id="rId2" Type="http://schemas.openxmlformats.org/officeDocument/2006/relationships/hyperlink" Target="mailto:=@param" TargetMode="External"/><Relationship Id="rId16" Type="http://schemas.openxmlformats.org/officeDocument/2006/relationships/hyperlink" Target="mailto:=@param" TargetMode="External"/><Relationship Id="rId20" Type="http://schemas.openxmlformats.org/officeDocument/2006/relationships/hyperlink" Target="mailto:=@param" TargetMode="External"/><Relationship Id="rId1" Type="http://schemas.openxmlformats.org/officeDocument/2006/relationships/hyperlink" Target="mailto:=@param" TargetMode="External"/><Relationship Id="rId6" Type="http://schemas.openxmlformats.org/officeDocument/2006/relationships/hyperlink" Target="mailto:=@param" TargetMode="External"/><Relationship Id="rId11" Type="http://schemas.openxmlformats.org/officeDocument/2006/relationships/hyperlink" Target="mailto:=@param" TargetMode="External"/><Relationship Id="rId24" Type="http://schemas.openxmlformats.org/officeDocument/2006/relationships/hyperlink" Target="mailto:=@param" TargetMode="External"/><Relationship Id="rId5" Type="http://schemas.openxmlformats.org/officeDocument/2006/relationships/hyperlink" Target="mailto:=@param" TargetMode="External"/><Relationship Id="rId15" Type="http://schemas.openxmlformats.org/officeDocument/2006/relationships/hyperlink" Target="mailto:=@param" TargetMode="External"/><Relationship Id="rId23" Type="http://schemas.openxmlformats.org/officeDocument/2006/relationships/hyperlink" Target="mailto:=@param" TargetMode="External"/><Relationship Id="rId28" Type="http://schemas.openxmlformats.org/officeDocument/2006/relationships/ctrlProp" Target="../ctrlProps/ctrlProp4.xml"/><Relationship Id="rId10" Type="http://schemas.openxmlformats.org/officeDocument/2006/relationships/hyperlink" Target="mailto:=@param" TargetMode="External"/><Relationship Id="rId19" Type="http://schemas.openxmlformats.org/officeDocument/2006/relationships/hyperlink" Target="mailto:=@param" TargetMode="External"/><Relationship Id="rId4" Type="http://schemas.openxmlformats.org/officeDocument/2006/relationships/hyperlink" Target="mailto:=@param" TargetMode="External"/><Relationship Id="rId9" Type="http://schemas.openxmlformats.org/officeDocument/2006/relationships/hyperlink" Target="mailto:=@param" TargetMode="External"/><Relationship Id="rId14" Type="http://schemas.openxmlformats.org/officeDocument/2006/relationships/hyperlink" Target="mailto:=@param" TargetMode="External"/><Relationship Id="rId22" Type="http://schemas.openxmlformats.org/officeDocument/2006/relationships/hyperlink" Target="mailto:=@param" TargetMode="External"/><Relationship Id="rId27"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5.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mments" Target="../comments7.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mments" Target="../comments8.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mments" Target="../comments9.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mments" Target="../comments1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omments" Target="../comments12.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omments" Target="../comments13.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comments" Target="../comments14.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mments" Target="../comments15.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mments" Target="../comments16.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0.bin"/><Relationship Id="rId6" Type="http://schemas.openxmlformats.org/officeDocument/2006/relationships/comments" Target="../comments17.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6" Type="http://schemas.openxmlformats.org/officeDocument/2006/relationships/comments" Target="../comments18.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2.bin"/><Relationship Id="rId6" Type="http://schemas.openxmlformats.org/officeDocument/2006/relationships/comments" Target="../comments19.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omments" Target="../comments2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omments" Target="../comments21.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omments" Target="../comments22.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omments" Target="../comments23.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omments" Target="../comments24.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27.xml"/><Relationship Id="rId7" Type="http://schemas.openxmlformats.org/officeDocument/2006/relationships/comments" Target="../comments25.xml"/><Relationship Id="rId2" Type="http://schemas.openxmlformats.org/officeDocument/2006/relationships/printerSettings" Target="../printerSettings/printerSettings28.bin"/><Relationship Id="rId1" Type="http://schemas.openxmlformats.org/officeDocument/2006/relationships/hyperlink" Target="mailto:userid@session" TargetMode="External"/><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vmlDrawing" Target="../drawings/vmlDrawing28.v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omments" Target="../comments26.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omments" Target="../comments27.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1.bin"/><Relationship Id="rId6" Type="http://schemas.openxmlformats.org/officeDocument/2006/relationships/comments" Target="../comments28.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2.bin"/><Relationship Id="rId6" Type="http://schemas.openxmlformats.org/officeDocument/2006/relationships/comments" Target="../comments29.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32.xml"/><Relationship Id="rId7" Type="http://schemas.openxmlformats.org/officeDocument/2006/relationships/comments" Target="../comments30.xml"/><Relationship Id="rId2" Type="http://schemas.openxmlformats.org/officeDocument/2006/relationships/printerSettings" Target="../printerSettings/printerSettings33.bin"/><Relationship Id="rId1" Type="http://schemas.openxmlformats.org/officeDocument/2006/relationships/hyperlink" Target="mailto:userid@session" TargetMode="External"/><Relationship Id="rId6" Type="http://schemas.openxmlformats.org/officeDocument/2006/relationships/ctrlProp" Target="../ctrlProps/ctrlProp59.xml"/><Relationship Id="rId5" Type="http://schemas.openxmlformats.org/officeDocument/2006/relationships/ctrlProp" Target="../ctrlProps/ctrlProp58.xml"/><Relationship Id="rId4" Type="http://schemas.openxmlformats.org/officeDocument/2006/relationships/vmlDrawing" Target="../drawings/vmlDrawing33.v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4.bin"/><Relationship Id="rId6" Type="http://schemas.openxmlformats.org/officeDocument/2006/relationships/comments" Target="../comments31.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5.bin"/><Relationship Id="rId6" Type="http://schemas.openxmlformats.org/officeDocument/2006/relationships/comments" Target="../comments32.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6.bin"/><Relationship Id="rId5" Type="http://schemas.openxmlformats.org/officeDocument/2006/relationships/comments" Target="../comments33.xml"/><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0" tint="-0.14999847407452621"/>
  </sheetPr>
  <dimension ref="A3:N16"/>
  <sheetViews>
    <sheetView topLeftCell="A13" zoomScaleNormal="100" workbookViewId="0">
      <selection activeCell="L19" sqref="L19"/>
    </sheetView>
  </sheetViews>
  <sheetFormatPr defaultRowHeight="13.2"/>
  <cols>
    <col min="1" max="1" width="6.88671875" customWidth="1"/>
  </cols>
  <sheetData>
    <row r="3" spans="1:14">
      <c r="A3" s="528" t="s">
        <v>264</v>
      </c>
      <c r="B3" s="529"/>
    </row>
    <row r="5" spans="1:14">
      <c r="F5" s="191"/>
      <c r="G5" s="191"/>
    </row>
    <row r="16" spans="1:14" ht="25.8">
      <c r="B16" s="530" t="s">
        <v>871</v>
      </c>
      <c r="C16" s="530"/>
      <c r="D16" s="530"/>
      <c r="E16" s="530"/>
      <c r="F16" s="530"/>
      <c r="G16" s="530"/>
      <c r="H16" s="530"/>
      <c r="I16" s="530"/>
      <c r="J16" s="530"/>
      <c r="K16" s="530"/>
      <c r="L16" s="530"/>
      <c r="M16" s="530"/>
      <c r="N16" s="530"/>
    </row>
  </sheetData>
  <mergeCells count="2">
    <mergeCell ref="A3:B3"/>
    <mergeCell ref="B16:N16"/>
  </mergeCells>
  <phoneticPr fontId="3"/>
  <pageMargins left="0.7" right="0.7" top="0.75" bottom="0.75" header="0.3" footer="0.3"/>
  <pageSetup paperSize="9" orientation="landscape"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3:G42"/>
  <sheetViews>
    <sheetView zoomScaleNormal="100" workbookViewId="0">
      <selection activeCell="G35" sqref="G35"/>
    </sheetView>
  </sheetViews>
  <sheetFormatPr defaultRowHeight="13.2"/>
  <cols>
    <col min="1" max="1" width="1.6640625" customWidth="1"/>
    <col min="2" max="2" width="24" customWidth="1"/>
    <col min="3" max="3" width="36.44140625" customWidth="1"/>
    <col min="4" max="4" width="25.44140625" customWidth="1"/>
  </cols>
  <sheetData>
    <row r="3" spans="2:7">
      <c r="C3" t="s">
        <v>354</v>
      </c>
    </row>
    <row r="6" spans="2:7">
      <c r="C6" t="s">
        <v>886</v>
      </c>
    </row>
    <row r="7" spans="2:7">
      <c r="B7" s="67" t="s">
        <v>273</v>
      </c>
      <c r="C7" t="s">
        <v>886</v>
      </c>
    </row>
    <row r="9" spans="2:7">
      <c r="G9" s="306"/>
    </row>
    <row r="10" spans="2:7">
      <c r="B10" s="232" t="s">
        <v>355</v>
      </c>
    </row>
    <row r="11" spans="2:7">
      <c r="C11" s="222"/>
    </row>
    <row r="12" spans="2:7">
      <c r="B12" s="220" t="s">
        <v>340</v>
      </c>
      <c r="C12" s="233" t="s">
        <v>341</v>
      </c>
      <c r="D12" s="233" t="s">
        <v>341</v>
      </c>
    </row>
    <row r="13" spans="2:7">
      <c r="B13" s="63" t="s">
        <v>538</v>
      </c>
      <c r="C13" s="221" t="s">
        <v>551</v>
      </c>
      <c r="D13" s="242" t="s">
        <v>552</v>
      </c>
    </row>
    <row r="14" spans="2:7">
      <c r="B14" s="63" t="s">
        <v>1018</v>
      </c>
      <c r="C14" s="221" t="s">
        <v>1020</v>
      </c>
      <c r="D14" s="242" t="s">
        <v>868</v>
      </c>
    </row>
    <row r="15" spans="2:7">
      <c r="B15" s="63" t="s">
        <v>1018</v>
      </c>
      <c r="C15" s="221" t="s">
        <v>1021</v>
      </c>
      <c r="D15" s="242" t="s">
        <v>949</v>
      </c>
    </row>
    <row r="16" spans="2:7">
      <c r="B16" s="63" t="s">
        <v>1018</v>
      </c>
      <c r="C16" s="221" t="s">
        <v>1023</v>
      </c>
      <c r="D16" s="242" t="s">
        <v>1024</v>
      </c>
    </row>
    <row r="17" spans="2:4">
      <c r="B17" s="63" t="s">
        <v>1018</v>
      </c>
      <c r="C17" s="221" t="s">
        <v>1025</v>
      </c>
      <c r="D17" s="242" t="s">
        <v>1026</v>
      </c>
    </row>
    <row r="18" spans="2:4">
      <c r="B18" s="63" t="s">
        <v>1018</v>
      </c>
      <c r="C18" s="221" t="s">
        <v>1027</v>
      </c>
      <c r="D18" s="242" t="s">
        <v>1028</v>
      </c>
    </row>
    <row r="19" spans="2:4">
      <c r="B19" s="63" t="s">
        <v>1018</v>
      </c>
      <c r="C19" s="221" t="s">
        <v>1029</v>
      </c>
      <c r="D19" s="242" t="s">
        <v>1033</v>
      </c>
    </row>
    <row r="20" spans="2:4">
      <c r="B20" s="63" t="s">
        <v>1018</v>
      </c>
      <c r="C20" s="221" t="s">
        <v>1030</v>
      </c>
      <c r="D20" s="242" t="s">
        <v>1034</v>
      </c>
    </row>
    <row r="21" spans="2:4">
      <c r="B21" s="63" t="s">
        <v>1018</v>
      </c>
      <c r="C21" s="221" t="s">
        <v>1031</v>
      </c>
      <c r="D21" s="242" t="s">
        <v>1035</v>
      </c>
    </row>
    <row r="22" spans="2:4">
      <c r="B22" s="63" t="s">
        <v>1018</v>
      </c>
      <c r="C22" s="221" t="s">
        <v>1032</v>
      </c>
      <c r="D22" s="242" t="s">
        <v>1036</v>
      </c>
    </row>
    <row r="23" spans="2:4">
      <c r="B23" s="63" t="s">
        <v>1037</v>
      </c>
      <c r="C23" s="221" t="s">
        <v>1178</v>
      </c>
      <c r="D23" s="242" t="s">
        <v>1179</v>
      </c>
    </row>
    <row r="24" spans="2:4">
      <c r="B24" s="63" t="s">
        <v>1037</v>
      </c>
      <c r="C24" s="221" t="s">
        <v>1181</v>
      </c>
      <c r="D24" s="242" t="s">
        <v>1188</v>
      </c>
    </row>
    <row r="25" spans="2:4">
      <c r="B25" s="63" t="s">
        <v>1037</v>
      </c>
      <c r="C25" s="221" t="s">
        <v>1267</v>
      </c>
      <c r="D25" s="242" t="s">
        <v>1284</v>
      </c>
    </row>
    <row r="26" spans="2:4">
      <c r="B26" s="63" t="s">
        <v>1037</v>
      </c>
      <c r="C26" s="221" t="s">
        <v>1273</v>
      </c>
      <c r="D26" s="242" t="s">
        <v>1286</v>
      </c>
    </row>
    <row r="27" spans="2:4">
      <c r="B27" s="63" t="s">
        <v>1037</v>
      </c>
      <c r="C27" s="221" t="s">
        <v>992</v>
      </c>
      <c r="D27" s="242" t="s">
        <v>1041</v>
      </c>
    </row>
    <row r="28" spans="2:4">
      <c r="B28" s="63" t="s">
        <v>1037</v>
      </c>
      <c r="C28" s="221" t="s">
        <v>1038</v>
      </c>
      <c r="D28" s="242" t="s">
        <v>1042</v>
      </c>
    </row>
    <row r="29" spans="2:4">
      <c r="B29" s="63" t="s">
        <v>1037</v>
      </c>
      <c r="C29" s="221" t="s">
        <v>1039</v>
      </c>
      <c r="D29" s="242" t="s">
        <v>1052</v>
      </c>
    </row>
    <row r="30" spans="2:4">
      <c r="B30" s="63" t="s">
        <v>1037</v>
      </c>
      <c r="C30" s="221" t="s">
        <v>1040</v>
      </c>
      <c r="D30" s="242" t="s">
        <v>1103</v>
      </c>
    </row>
    <row r="31" spans="2:4">
      <c r="B31" s="63" t="s">
        <v>1120</v>
      </c>
      <c r="C31" s="221" t="s">
        <v>1122</v>
      </c>
      <c r="D31" s="242" t="s">
        <v>1140</v>
      </c>
    </row>
    <row r="32" spans="2:4">
      <c r="B32" s="63" t="s">
        <v>1120</v>
      </c>
      <c r="C32" s="221" t="s">
        <v>1123</v>
      </c>
      <c r="D32" s="242" t="s">
        <v>1141</v>
      </c>
    </row>
    <row r="33" spans="2:4">
      <c r="B33" s="63" t="s">
        <v>1120</v>
      </c>
      <c r="C33" s="221" t="s">
        <v>1124</v>
      </c>
      <c r="D33" s="242" t="s">
        <v>1146</v>
      </c>
    </row>
    <row r="34" spans="2:4">
      <c r="B34" s="63"/>
      <c r="C34" s="221"/>
      <c r="D34" s="242"/>
    </row>
    <row r="35" spans="2:4">
      <c r="B35" s="63"/>
      <c r="C35" s="221"/>
      <c r="D35" s="242"/>
    </row>
    <row r="36" spans="2:4">
      <c r="B36" s="63"/>
      <c r="C36" s="221"/>
      <c r="D36" s="242"/>
    </row>
    <row r="37" spans="2:4">
      <c r="B37" s="63"/>
      <c r="C37" s="221"/>
      <c r="D37" s="242"/>
    </row>
    <row r="38" spans="2:4">
      <c r="B38" s="63"/>
      <c r="C38" s="221"/>
      <c r="D38" s="242"/>
    </row>
    <row r="39" spans="2:4">
      <c r="B39" s="63"/>
      <c r="C39" s="221"/>
      <c r="D39" s="242"/>
    </row>
    <row r="40" spans="2:4">
      <c r="B40" s="63"/>
      <c r="C40" s="221"/>
      <c r="D40" s="242"/>
    </row>
    <row r="41" spans="2:4">
      <c r="B41" s="63"/>
      <c r="C41" s="221"/>
      <c r="D41" s="401"/>
    </row>
    <row r="42" spans="2:4">
      <c r="B42" s="63"/>
      <c r="C42" s="221"/>
      <c r="D42" s="401"/>
    </row>
  </sheetData>
  <phoneticPr fontId="3"/>
  <hyperlinks>
    <hyperlink ref="C12" location="'TOP(最新情報)'!A2" display="TOP(最新情報)"/>
    <hyperlink ref="D12" location="'TOP(最新情報)'!A2" display="TOP(最新情報)"/>
    <hyperlink ref="C13" location="'TOPページ'!A2" display="TOPページ"/>
    <hyperlink ref="C14" location="'ＰＪナンバマスタ(一覧)'!A1" display="ＰＪナンバマスタ一覧"/>
    <hyperlink ref="C15" location="'ＰＪナンバマスタ(登録)'!A1" display="ＰＪナンバマスタ（登録）"/>
    <hyperlink ref="C16" location="'枝番マスタ(一覧)'!A1" display="枝番マスタ（一覧）"/>
    <hyperlink ref="C17" location="'枝番マスタ(登録)'!A1" display="枝番マスタ（登録）"/>
    <hyperlink ref="C18" location="'枝番マスタ(編集)'!A1" display="枝番マスタ（編集）"/>
    <hyperlink ref="C19" location="'工程マスタ(一覧)'!A1" display="工程マスタ（一覧）"/>
    <hyperlink ref="C20" location="'工程マスタ(登録)'!A1" display="工程マスタ（登録）"/>
    <hyperlink ref="C21" location="'社員マスタ(一覧)'!A1" display="社員マスタ（一覧）"/>
    <hyperlink ref="C22" location="'社員マスタ(登録)'!A1" display="社員マスタ（登録）"/>
    <hyperlink ref="C27" location="月次処理!A1" display="月次処理"/>
    <hyperlink ref="C28" location="年次処理!A1" display="年次処理"/>
    <hyperlink ref="C29" location="ＰＪ終了処理!A1" display="ＰＪ終了処理"/>
    <hyperlink ref="C30" location="'ＰＪ終了キャンセル処理 '!A1" display="ＰＪ終了キャンセル処理"/>
    <hyperlink ref="C31" location="工程別PJ一覧!A1" display="工程別PJ一覧"/>
    <hyperlink ref="C32" location="終了PJ一覧!A1" display="終了PJ一覧"/>
    <hyperlink ref="C33" location="月別PJ一覧!A1" display="月別PJ一覧"/>
    <hyperlink ref="C23" location="ＰＪ一覧!A1" display="ＰＪ一覧"/>
    <hyperlink ref="C24" location="ＰＪ登録!A1" display="ＰＪ登録"/>
    <hyperlink ref="C25" location="ＰＪ進捗!A1" display="ＰＪ進捗"/>
    <hyperlink ref="C26" location="ＰＪ進捗登録!A1" display="ＰＪ進捗登録"/>
  </hyperlink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reateAllIniSetting">
                <anchor moveWithCells="1">
                  <from>
                    <xdr:col>1</xdr:col>
                    <xdr:colOff>53340</xdr:colOff>
                    <xdr:row>0</xdr:row>
                    <xdr:rowOff>167640</xdr:rowOff>
                  </from>
                  <to>
                    <xdr:col>1</xdr:col>
                    <xdr:colOff>1363980</xdr:colOff>
                    <xdr:row>4</xdr:row>
                    <xdr:rowOff>68580</xdr:rowOff>
                  </to>
                </anchor>
              </controlPr>
            </control>
          </mc:Choice>
        </mc:AlternateContent>
        <mc:AlternateContent xmlns:mc="http://schemas.openxmlformats.org/markup-compatibility/2006">
          <mc:Choice Requires="x14">
            <control shapeId="34818" r:id="rId5" name="Button 2">
              <controlPr defaultSize="0" print="0" autoFill="0" autoPict="0" macro="[0]!CreateMokujiShortcut">
                <anchor moveWithCells="1">
                  <from>
                    <xdr:col>4</xdr:col>
                    <xdr:colOff>68580</xdr:colOff>
                    <xdr:row>11</xdr:row>
                    <xdr:rowOff>0</xdr:rowOff>
                  </from>
                  <to>
                    <xdr:col>5</xdr:col>
                    <xdr:colOff>640080</xdr:colOff>
                    <xdr:row>13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C000"/>
  </sheetPr>
  <dimension ref="A1:X198"/>
  <sheetViews>
    <sheetView zoomScaleNormal="100" workbookViewId="0">
      <pane xSplit="2" ySplit="5" topLeftCell="L18" activePane="bottomRight" state="frozen"/>
      <selection pane="topRight" activeCell="C1" sqref="C1"/>
      <selection pane="bottomLeft" activeCell="A6" sqref="A6"/>
      <selection pane="bottomRight" activeCell="W36" sqref="W36"/>
    </sheetView>
  </sheetViews>
  <sheetFormatPr defaultColWidth="8.88671875" defaultRowHeight="13.2"/>
  <cols>
    <col min="1" max="1" width="8.33203125" customWidth="1"/>
    <col min="2" max="2" width="20.44140625" bestFit="1" customWidth="1"/>
    <col min="3" max="3" width="12.21875" style="47" bestFit="1" customWidth="1"/>
    <col min="4" max="4" width="16.44140625" style="47" bestFit="1" customWidth="1"/>
    <col min="5" max="5" width="11.44140625" style="47" bestFit="1" customWidth="1"/>
    <col min="6" max="6" width="6.33203125" style="47" bestFit="1" customWidth="1"/>
    <col min="7" max="7" width="17.44140625" style="47" bestFit="1" customWidth="1"/>
    <col min="8" max="8" width="18" style="47" bestFit="1" customWidth="1"/>
    <col min="9" max="9" width="19.109375" style="47" bestFit="1" customWidth="1"/>
    <col min="10" max="10" width="16.6640625" style="47" bestFit="1" customWidth="1"/>
    <col min="11" max="11" width="13.77734375" style="47" bestFit="1" customWidth="1"/>
    <col min="12" max="12" width="14.21875" style="47" bestFit="1" customWidth="1"/>
    <col min="13" max="13" width="9.88671875" style="47" bestFit="1" customWidth="1"/>
    <col min="14" max="14" width="19.21875" style="47" customWidth="1"/>
    <col min="15" max="15" width="17.44140625" style="47" bestFit="1" customWidth="1"/>
    <col min="16" max="16" width="10.44140625" style="47" bestFit="1" customWidth="1"/>
    <col min="17" max="17" width="13.44140625" style="65" customWidth="1"/>
    <col min="18" max="18" width="15.88671875" style="47" customWidth="1"/>
    <col min="19" max="23" width="20" style="47" customWidth="1"/>
    <col min="24" max="24" width="20" style="65" customWidth="1"/>
    <col min="25" max="16384" width="8.88671875" style="45"/>
  </cols>
  <sheetData>
    <row r="1" spans="1:24" s="47" customFormat="1" ht="24.75" customHeight="1">
      <c r="A1" s="139" t="s">
        <v>213</v>
      </c>
      <c r="E1" s="237" t="s">
        <v>360</v>
      </c>
    </row>
    <row r="2" spans="1:24">
      <c r="A2" s="47"/>
      <c r="B2" s="134" t="s">
        <v>38</v>
      </c>
      <c r="C2" s="205" t="s">
        <v>280</v>
      </c>
      <c r="D2" s="206"/>
      <c r="E2" s="206"/>
      <c r="F2" s="206"/>
      <c r="G2" s="199" t="s">
        <v>281</v>
      </c>
      <c r="H2" s="199"/>
      <c r="I2" s="200"/>
      <c r="J2" s="201" t="s">
        <v>282</v>
      </c>
      <c r="K2" s="209"/>
      <c r="L2" s="199" t="s">
        <v>281</v>
      </c>
      <c r="M2" s="202"/>
      <c r="N2" s="202"/>
      <c r="O2" s="202"/>
      <c r="P2" s="202"/>
      <c r="Q2" s="202"/>
      <c r="R2" s="201" t="s">
        <v>282</v>
      </c>
      <c r="S2" s="349"/>
      <c r="T2" s="349"/>
      <c r="U2" s="349"/>
      <c r="V2" s="349"/>
      <c r="W2" s="349"/>
      <c r="X2" s="350"/>
    </row>
    <row r="3" spans="1:24">
      <c r="A3" s="49" t="s">
        <v>39</v>
      </c>
      <c r="B3" s="402" t="s">
        <v>75</v>
      </c>
      <c r="C3" s="405" t="s">
        <v>76</v>
      </c>
      <c r="D3" s="404" t="s">
        <v>539</v>
      </c>
      <c r="E3" s="404" t="s">
        <v>540</v>
      </c>
      <c r="F3" s="404" t="s">
        <v>541</v>
      </c>
      <c r="G3" s="403" t="s">
        <v>542</v>
      </c>
      <c r="H3" s="403" t="s">
        <v>543</v>
      </c>
      <c r="I3" s="404" t="s">
        <v>544</v>
      </c>
      <c r="J3" s="406" t="s">
        <v>545</v>
      </c>
      <c r="K3" s="210" t="s">
        <v>87</v>
      </c>
      <c r="L3" s="203" t="s">
        <v>136</v>
      </c>
      <c r="M3" s="203" t="s">
        <v>89</v>
      </c>
      <c r="N3" s="204" t="s">
        <v>90</v>
      </c>
      <c r="O3" s="204" t="s">
        <v>43</v>
      </c>
      <c r="P3" s="204" t="s">
        <v>44</v>
      </c>
      <c r="Q3" s="204" t="s">
        <v>45</v>
      </c>
      <c r="R3" s="211" t="s">
        <v>356</v>
      </c>
      <c r="S3" s="212" t="s">
        <v>46</v>
      </c>
      <c r="T3" s="212" t="s">
        <v>47</v>
      </c>
      <c r="U3" s="531" t="s">
        <v>48</v>
      </c>
      <c r="V3" s="532"/>
      <c r="W3" s="533"/>
      <c r="X3" s="212" t="s">
        <v>49</v>
      </c>
    </row>
    <row r="4" spans="1:24" ht="26.4">
      <c r="A4" s="54" t="s">
        <v>50</v>
      </c>
      <c r="B4" s="55" t="s">
        <v>279</v>
      </c>
      <c r="C4" s="55" t="s">
        <v>51</v>
      </c>
      <c r="D4" s="56" t="s">
        <v>51</v>
      </c>
      <c r="E4" s="56" t="s">
        <v>51</v>
      </c>
      <c r="F4" s="56"/>
      <c r="G4" s="57"/>
      <c r="H4" s="57"/>
      <c r="I4" s="51"/>
      <c r="J4" s="51"/>
      <c r="K4" s="58"/>
      <c r="L4" s="58" t="s">
        <v>139</v>
      </c>
      <c r="M4" s="207" t="s">
        <v>140</v>
      </c>
      <c r="N4" s="58" t="s">
        <v>139</v>
      </c>
      <c r="O4" s="58"/>
      <c r="P4" s="58"/>
      <c r="Q4" s="58" t="s">
        <v>141</v>
      </c>
      <c r="R4" s="57"/>
      <c r="S4" s="51" t="s">
        <v>52</v>
      </c>
      <c r="T4" s="57" t="s">
        <v>451</v>
      </c>
      <c r="U4" s="57" t="s">
        <v>546</v>
      </c>
      <c r="V4" s="57" t="s">
        <v>547</v>
      </c>
      <c r="W4" s="57" t="s">
        <v>548</v>
      </c>
      <c r="X4" s="57" t="s">
        <v>53</v>
      </c>
    </row>
    <row r="5" spans="1:24">
      <c r="A5" s="59" t="s">
        <v>54</v>
      </c>
      <c r="B5" s="50" t="s">
        <v>55</v>
      </c>
      <c r="C5" s="60" t="s">
        <v>56</v>
      </c>
      <c r="D5" s="50" t="s">
        <v>57</v>
      </c>
      <c r="E5" s="50" t="s">
        <v>58</v>
      </c>
      <c r="F5" s="50" t="s">
        <v>59</v>
      </c>
      <c r="G5" s="50" t="s">
        <v>60</v>
      </c>
      <c r="H5" s="50" t="s">
        <v>62</v>
      </c>
      <c r="I5" s="50" t="s">
        <v>63</v>
      </c>
      <c r="J5" s="50" t="s">
        <v>61</v>
      </c>
      <c r="K5" s="50" t="s">
        <v>64</v>
      </c>
      <c r="L5" s="50" t="s">
        <v>65</v>
      </c>
      <c r="M5" s="50" t="s">
        <v>66</v>
      </c>
      <c r="N5" s="58" t="s">
        <v>67</v>
      </c>
      <c r="O5" s="58" t="s">
        <v>68</v>
      </c>
      <c r="P5" s="61" t="s">
        <v>69</v>
      </c>
      <c r="Q5" s="50" t="s">
        <v>359</v>
      </c>
      <c r="R5" s="91" t="s">
        <v>70</v>
      </c>
      <c r="S5" s="50" t="s">
        <v>71</v>
      </c>
      <c r="T5" s="50" t="s">
        <v>72</v>
      </c>
      <c r="U5" s="50" t="s">
        <v>73</v>
      </c>
      <c r="V5" s="50" t="s">
        <v>361</v>
      </c>
      <c r="W5" s="50" t="s">
        <v>362</v>
      </c>
      <c r="X5" s="50" t="s">
        <v>74</v>
      </c>
    </row>
    <row r="6" spans="1:24" ht="12.75" customHeight="1">
      <c r="A6" s="66"/>
      <c r="B6" s="284" t="s">
        <v>396</v>
      </c>
      <c r="C6" s="285"/>
      <c r="D6" s="138"/>
      <c r="E6" s="138" t="s">
        <v>353</v>
      </c>
      <c r="F6" s="138">
        <v>0</v>
      </c>
      <c r="G6" s="138" t="s">
        <v>111</v>
      </c>
      <c r="H6" s="138" t="s">
        <v>275</v>
      </c>
      <c r="I6" s="138" t="s">
        <v>399</v>
      </c>
      <c r="J6" s="138"/>
      <c r="K6" s="138"/>
      <c r="L6" s="138" t="s">
        <v>469</v>
      </c>
      <c r="M6" s="138">
        <v>0</v>
      </c>
      <c r="N6" s="138" t="s">
        <v>88</v>
      </c>
      <c r="O6" s="138" t="s">
        <v>91</v>
      </c>
      <c r="P6" s="138" t="s">
        <v>117</v>
      </c>
      <c r="Q6" s="138" t="s">
        <v>93</v>
      </c>
      <c r="R6" s="286"/>
      <c r="S6" s="138"/>
      <c r="T6" s="138"/>
      <c r="U6" s="138"/>
      <c r="V6" s="138"/>
      <c r="W6" s="138"/>
      <c r="X6" s="138"/>
    </row>
    <row r="7" spans="1:24">
      <c r="A7" s="45"/>
      <c r="B7" s="284" t="s">
        <v>397</v>
      </c>
      <c r="C7" s="285"/>
      <c r="D7" s="138"/>
      <c r="E7" s="138" t="s">
        <v>10</v>
      </c>
      <c r="F7" s="138">
        <v>0</v>
      </c>
      <c r="G7" s="138" t="s">
        <v>111</v>
      </c>
      <c r="H7" s="138" t="s">
        <v>275</v>
      </c>
      <c r="I7" s="138" t="s">
        <v>399</v>
      </c>
      <c r="J7" s="138"/>
      <c r="K7" s="138"/>
      <c r="L7" s="138" t="s">
        <v>469</v>
      </c>
      <c r="M7" s="138">
        <v>0</v>
      </c>
      <c r="N7" s="138" t="s">
        <v>88</v>
      </c>
      <c r="O7" s="138" t="s">
        <v>91</v>
      </c>
      <c r="P7" s="138" t="s">
        <v>117</v>
      </c>
      <c r="Q7" s="138" t="s">
        <v>84</v>
      </c>
      <c r="R7" s="286"/>
      <c r="S7" s="138"/>
      <c r="T7" s="138"/>
      <c r="U7" s="138"/>
      <c r="V7" s="138"/>
      <c r="W7" s="138"/>
      <c r="X7" s="138"/>
    </row>
    <row r="8" spans="1:24">
      <c r="A8" s="45"/>
      <c r="B8" s="284" t="s">
        <v>398</v>
      </c>
      <c r="C8" s="285"/>
      <c r="D8" s="138"/>
      <c r="E8" s="138" t="s">
        <v>10</v>
      </c>
      <c r="F8" s="138">
        <v>0</v>
      </c>
      <c r="G8" s="138" t="s">
        <v>111</v>
      </c>
      <c r="H8" s="138" t="s">
        <v>275</v>
      </c>
      <c r="I8" s="138" t="s">
        <v>399</v>
      </c>
      <c r="J8" s="138"/>
      <c r="K8" s="138"/>
      <c r="L8" s="138" t="s">
        <v>469</v>
      </c>
      <c r="M8" s="138">
        <v>0</v>
      </c>
      <c r="N8" s="138" t="s">
        <v>88</v>
      </c>
      <c r="O8" s="138" t="s">
        <v>91</v>
      </c>
      <c r="P8" s="138" t="s">
        <v>117</v>
      </c>
      <c r="Q8" s="138" t="s">
        <v>93</v>
      </c>
      <c r="R8" s="286"/>
      <c r="S8" s="138"/>
      <c r="T8" s="138"/>
      <c r="U8" s="138"/>
      <c r="V8" s="138"/>
      <c r="W8" s="138"/>
      <c r="X8" s="138"/>
    </row>
    <row r="9" spans="1:24" ht="12.75" customHeight="1">
      <c r="A9" s="66" t="s">
        <v>395</v>
      </c>
      <c r="B9" s="62" t="str">
        <f t="shared" ref="B9:B47" si="0">C9&amp;D9</f>
        <v>usrLUSERID</v>
      </c>
      <c r="C9" s="274" t="s">
        <v>695</v>
      </c>
      <c r="D9" s="50" t="s">
        <v>696</v>
      </c>
      <c r="E9" s="50" t="s">
        <v>697</v>
      </c>
      <c r="F9" s="50">
        <v>20</v>
      </c>
      <c r="G9" s="50" t="s">
        <v>110</v>
      </c>
      <c r="H9" s="50" t="s">
        <v>275</v>
      </c>
      <c r="I9" s="50" t="s">
        <v>698</v>
      </c>
      <c r="J9" s="50"/>
      <c r="K9" s="50"/>
      <c r="L9" s="50" t="s">
        <v>469</v>
      </c>
      <c r="M9" s="50">
        <v>22</v>
      </c>
      <c r="N9" s="50" t="s">
        <v>80</v>
      </c>
      <c r="O9" s="50" t="s">
        <v>91</v>
      </c>
      <c r="P9" s="50" t="s">
        <v>121</v>
      </c>
      <c r="Q9" s="50" t="s">
        <v>94</v>
      </c>
      <c r="R9" s="273"/>
      <c r="S9" s="50"/>
      <c r="T9" s="50"/>
      <c r="U9" s="50"/>
      <c r="V9" s="50"/>
      <c r="W9" s="50"/>
      <c r="X9" s="50"/>
    </row>
    <row r="10" spans="1:24">
      <c r="A10" s="45"/>
      <c r="B10" s="62" t="str">
        <f t="shared" si="0"/>
        <v>usrLUSERNAME</v>
      </c>
      <c r="C10" s="274" t="s">
        <v>699</v>
      </c>
      <c r="D10" s="50" t="s">
        <v>700</v>
      </c>
      <c r="E10" s="50" t="s">
        <v>701</v>
      </c>
      <c r="F10" s="50">
        <v>50</v>
      </c>
      <c r="G10" s="50" t="s">
        <v>109</v>
      </c>
      <c r="H10" s="50" t="s">
        <v>113</v>
      </c>
      <c r="I10" s="50" t="s">
        <v>702</v>
      </c>
      <c r="J10" s="338"/>
      <c r="K10" s="338"/>
      <c r="L10" s="338" t="s">
        <v>469</v>
      </c>
      <c r="M10" s="50">
        <v>52</v>
      </c>
      <c r="N10" s="50" t="s">
        <v>537</v>
      </c>
      <c r="O10" s="50" t="s">
        <v>91</v>
      </c>
      <c r="P10" s="50" t="s">
        <v>117</v>
      </c>
      <c r="Q10" s="50" t="s">
        <v>95</v>
      </c>
      <c r="R10" s="273"/>
      <c r="S10" s="50"/>
      <c r="T10" s="50"/>
      <c r="U10" s="50"/>
      <c r="V10" s="50"/>
      <c r="W10" s="50"/>
      <c r="X10" s="50"/>
    </row>
    <row r="11" spans="1:24">
      <c r="A11" s="45"/>
      <c r="B11" s="62" t="str">
        <f t="shared" si="0"/>
        <v>usrLUSERPASS</v>
      </c>
      <c r="C11" s="274" t="s">
        <v>703</v>
      </c>
      <c r="D11" s="50" t="s">
        <v>704</v>
      </c>
      <c r="E11" s="50" t="s">
        <v>701</v>
      </c>
      <c r="F11" s="50">
        <v>50</v>
      </c>
      <c r="G11" s="50" t="s">
        <v>109</v>
      </c>
      <c r="H11" s="50" t="s">
        <v>113</v>
      </c>
      <c r="I11" s="50" t="s">
        <v>705</v>
      </c>
      <c r="J11" s="338"/>
      <c r="K11" s="338"/>
      <c r="L11" s="338" t="s">
        <v>478</v>
      </c>
      <c r="M11" s="50">
        <v>52</v>
      </c>
      <c r="N11" s="50" t="s">
        <v>537</v>
      </c>
      <c r="O11" s="50" t="s">
        <v>91</v>
      </c>
      <c r="P11" s="50" t="s">
        <v>117</v>
      </c>
      <c r="Q11" s="50" t="s">
        <v>95</v>
      </c>
      <c r="R11" s="273"/>
      <c r="S11" s="50"/>
      <c r="T11" s="50"/>
      <c r="U11" s="50"/>
      <c r="V11" s="50"/>
      <c r="W11" s="50"/>
      <c r="X11" s="50"/>
    </row>
    <row r="12" spans="1:24">
      <c r="A12" s="45"/>
      <c r="B12" s="62" t="str">
        <f t="shared" si="0"/>
        <v>pjn1CODE</v>
      </c>
      <c r="C12" s="236" t="s">
        <v>708</v>
      </c>
      <c r="D12" s="50" t="s">
        <v>709</v>
      </c>
      <c r="E12" s="50" t="s">
        <v>697</v>
      </c>
      <c r="F12" s="50">
        <v>20</v>
      </c>
      <c r="G12" s="50" t="s">
        <v>109</v>
      </c>
      <c r="H12" s="50" t="s">
        <v>275</v>
      </c>
      <c r="I12" s="50" t="s">
        <v>710</v>
      </c>
      <c r="J12" s="338"/>
      <c r="K12" s="338"/>
      <c r="L12" s="338" t="s">
        <v>469</v>
      </c>
      <c r="M12" s="50">
        <v>22</v>
      </c>
      <c r="N12" s="50" t="s">
        <v>80</v>
      </c>
      <c r="O12" s="50" t="s">
        <v>91</v>
      </c>
      <c r="P12" s="50" t="s">
        <v>117</v>
      </c>
      <c r="Q12" s="50" t="s">
        <v>94</v>
      </c>
      <c r="R12" s="235"/>
      <c r="S12" s="50"/>
      <c r="T12" s="50"/>
      <c r="U12" s="50"/>
      <c r="V12" s="50"/>
      <c r="W12" s="50"/>
      <c r="X12" s="50"/>
    </row>
    <row r="13" spans="1:24">
      <c r="A13" s="45"/>
      <c r="B13" s="62" t="str">
        <f t="shared" si="0"/>
        <v>pjnPROJECTNUM</v>
      </c>
      <c r="C13" s="236" t="s">
        <v>708</v>
      </c>
      <c r="D13" s="50" t="s">
        <v>711</v>
      </c>
      <c r="E13" s="50" t="s">
        <v>701</v>
      </c>
      <c r="F13" s="50">
        <v>8</v>
      </c>
      <c r="G13" s="50" t="s">
        <v>109</v>
      </c>
      <c r="H13" s="50" t="s">
        <v>275</v>
      </c>
      <c r="I13" s="50" t="s">
        <v>712</v>
      </c>
      <c r="J13" s="388"/>
      <c r="K13" s="338"/>
      <c r="L13" s="338" t="s">
        <v>469</v>
      </c>
      <c r="M13" s="50">
        <v>10</v>
      </c>
      <c r="N13" s="50" t="s">
        <v>79</v>
      </c>
      <c r="O13" s="50" t="s">
        <v>91</v>
      </c>
      <c r="P13" s="50" t="s">
        <v>117</v>
      </c>
      <c r="Q13" s="50" t="s">
        <v>93</v>
      </c>
      <c r="R13" s="235"/>
      <c r="S13" s="50"/>
      <c r="T13" s="50"/>
      <c r="U13" s="402" t="s">
        <v>1070</v>
      </c>
      <c r="V13" s="50"/>
      <c r="W13" s="402" t="s">
        <v>975</v>
      </c>
      <c r="X13" s="50"/>
    </row>
    <row r="14" spans="1:24">
      <c r="A14" s="45"/>
      <c r="B14" s="62" t="str">
        <f t="shared" si="0"/>
        <v>pjnPROJECTNAME</v>
      </c>
      <c r="C14" s="236" t="s">
        <v>708</v>
      </c>
      <c r="D14" s="50" t="s">
        <v>713</v>
      </c>
      <c r="E14" s="50" t="s">
        <v>701</v>
      </c>
      <c r="F14" s="50">
        <v>60</v>
      </c>
      <c r="G14" s="50" t="s">
        <v>109</v>
      </c>
      <c r="H14" s="50" t="s">
        <v>113</v>
      </c>
      <c r="I14" s="50" t="s">
        <v>714</v>
      </c>
      <c r="J14" s="338"/>
      <c r="K14" s="338"/>
      <c r="L14" s="338" t="s">
        <v>469</v>
      </c>
      <c r="M14" s="50">
        <v>62</v>
      </c>
      <c r="N14" s="50" t="s">
        <v>88</v>
      </c>
      <c r="O14" s="50" t="s">
        <v>91</v>
      </c>
      <c r="P14" s="50" t="s">
        <v>117</v>
      </c>
      <c r="Q14" s="50" t="s">
        <v>95</v>
      </c>
      <c r="R14" s="235"/>
      <c r="S14" s="50" t="s">
        <v>949</v>
      </c>
      <c r="T14" s="50" t="s">
        <v>968</v>
      </c>
      <c r="U14" s="402" t="s">
        <v>977</v>
      </c>
      <c r="V14" s="50"/>
      <c r="W14" s="402" t="s">
        <v>977</v>
      </c>
      <c r="X14" s="50"/>
    </row>
    <row r="15" spans="1:24">
      <c r="A15" s="45"/>
      <c r="B15" s="62" t="str">
        <f t="shared" ref="B15" si="1">C15&amp;D15</f>
        <v>pjnPROJECT</v>
      </c>
      <c r="C15" s="453" t="s">
        <v>707</v>
      </c>
      <c r="D15" s="402" t="s">
        <v>981</v>
      </c>
      <c r="E15" s="402" t="s">
        <v>296</v>
      </c>
      <c r="F15" s="402">
        <v>8</v>
      </c>
      <c r="G15" s="402" t="s">
        <v>109</v>
      </c>
      <c r="H15" s="402" t="s">
        <v>275</v>
      </c>
      <c r="I15" s="402" t="s">
        <v>982</v>
      </c>
      <c r="J15" s="388"/>
      <c r="K15" s="338"/>
      <c r="L15" s="338" t="s">
        <v>469</v>
      </c>
      <c r="M15" s="402">
        <v>10</v>
      </c>
      <c r="N15" s="402" t="s">
        <v>88</v>
      </c>
      <c r="O15" s="402" t="s">
        <v>91</v>
      </c>
      <c r="P15" s="402" t="s">
        <v>117</v>
      </c>
      <c r="Q15" s="402" t="s">
        <v>93</v>
      </c>
      <c r="R15" s="452"/>
      <c r="S15" s="402"/>
      <c r="T15" s="402"/>
      <c r="U15" s="402"/>
      <c r="V15" s="402" t="s">
        <v>975</v>
      </c>
      <c r="W15" s="402"/>
      <c r="X15" s="402"/>
    </row>
    <row r="16" spans="1:24">
      <c r="A16" s="45"/>
      <c r="B16" s="62" t="str">
        <f t="shared" si="0"/>
        <v>eda2CODE</v>
      </c>
      <c r="C16" s="236" t="s">
        <v>717</v>
      </c>
      <c r="D16" s="50" t="s">
        <v>718</v>
      </c>
      <c r="E16" s="50" t="s">
        <v>697</v>
      </c>
      <c r="F16" s="50">
        <v>20</v>
      </c>
      <c r="G16" s="50" t="s">
        <v>109</v>
      </c>
      <c r="H16" s="50" t="s">
        <v>275</v>
      </c>
      <c r="I16" s="50" t="s">
        <v>719</v>
      </c>
      <c r="J16" s="338"/>
      <c r="K16" s="338"/>
      <c r="L16" s="338" t="s">
        <v>469</v>
      </c>
      <c r="M16" s="50">
        <v>22</v>
      </c>
      <c r="N16" s="50" t="s">
        <v>80</v>
      </c>
      <c r="O16" s="50" t="s">
        <v>91</v>
      </c>
      <c r="P16" s="50" t="s">
        <v>117</v>
      </c>
      <c r="Q16" s="50" t="s">
        <v>94</v>
      </c>
      <c r="R16" s="235"/>
      <c r="S16" s="50"/>
      <c r="T16" s="50"/>
      <c r="U16" s="50"/>
      <c r="V16" s="50"/>
      <c r="W16" s="50"/>
      <c r="X16" s="50"/>
    </row>
    <row r="17" spans="1:24">
      <c r="A17" s="45"/>
      <c r="B17" s="62" t="str">
        <f t="shared" si="0"/>
        <v>edaEDABAN</v>
      </c>
      <c r="C17" s="236" t="s">
        <v>720</v>
      </c>
      <c r="D17" s="50" t="s">
        <v>721</v>
      </c>
      <c r="E17" s="50" t="s">
        <v>701</v>
      </c>
      <c r="F17" s="50">
        <v>8</v>
      </c>
      <c r="G17" s="50" t="s">
        <v>109</v>
      </c>
      <c r="H17" s="50" t="s">
        <v>113</v>
      </c>
      <c r="I17" s="50" t="s">
        <v>722</v>
      </c>
      <c r="J17" s="338"/>
      <c r="K17" s="338"/>
      <c r="L17" s="338" t="s">
        <v>469</v>
      </c>
      <c r="M17" s="50">
        <v>10</v>
      </c>
      <c r="N17" s="50" t="s">
        <v>79</v>
      </c>
      <c r="O17" s="50" t="s">
        <v>91</v>
      </c>
      <c r="P17" s="50" t="s">
        <v>117</v>
      </c>
      <c r="Q17" s="50" t="s">
        <v>93</v>
      </c>
      <c r="R17" s="235"/>
      <c r="S17" s="50"/>
      <c r="T17" s="50"/>
      <c r="U17" s="50" t="s">
        <v>1166</v>
      </c>
      <c r="V17" s="50"/>
      <c r="W17" s="50"/>
      <c r="X17" s="50"/>
    </row>
    <row r="18" spans="1:24" ht="14.25" customHeight="1">
      <c r="A18" s="45"/>
      <c r="B18" s="62" t="str">
        <f t="shared" si="0"/>
        <v>edaPJNAME</v>
      </c>
      <c r="C18" s="236" t="s">
        <v>717</v>
      </c>
      <c r="D18" s="50" t="s">
        <v>723</v>
      </c>
      <c r="E18" s="50" t="s">
        <v>701</v>
      </c>
      <c r="F18" s="50">
        <v>60</v>
      </c>
      <c r="G18" s="50" t="s">
        <v>109</v>
      </c>
      <c r="H18" s="50" t="s">
        <v>113</v>
      </c>
      <c r="I18" s="50" t="s">
        <v>724</v>
      </c>
      <c r="J18" s="338"/>
      <c r="K18" s="338"/>
      <c r="L18" s="338" t="s">
        <v>469</v>
      </c>
      <c r="M18" s="50">
        <v>62</v>
      </c>
      <c r="N18" s="50" t="s">
        <v>88</v>
      </c>
      <c r="O18" s="50" t="s">
        <v>91</v>
      </c>
      <c r="P18" s="50" t="s">
        <v>117</v>
      </c>
      <c r="Q18" s="50" t="s">
        <v>95</v>
      </c>
      <c r="R18" s="235"/>
      <c r="S18" s="50" t="s">
        <v>989</v>
      </c>
      <c r="T18" s="50" t="s">
        <v>969</v>
      </c>
      <c r="U18" s="50" t="s">
        <v>1074</v>
      </c>
      <c r="V18" s="50"/>
      <c r="W18" s="50"/>
      <c r="X18" s="50"/>
    </row>
    <row r="19" spans="1:24">
      <c r="A19" s="45"/>
      <c r="B19" s="62" t="str">
        <f t="shared" ref="B19" si="2">C19&amp;D19</f>
        <v>edaPROJECT</v>
      </c>
      <c r="C19" s="499" t="s">
        <v>716</v>
      </c>
      <c r="D19" s="402" t="s">
        <v>1161</v>
      </c>
      <c r="E19" s="402" t="s">
        <v>701</v>
      </c>
      <c r="F19" s="402">
        <v>8</v>
      </c>
      <c r="G19" s="402" t="s">
        <v>109</v>
      </c>
      <c r="H19" s="402" t="s">
        <v>113</v>
      </c>
      <c r="I19" s="402" t="s">
        <v>1162</v>
      </c>
      <c r="J19" s="338"/>
      <c r="K19" s="338"/>
      <c r="L19" s="338" t="s">
        <v>469</v>
      </c>
      <c r="M19" s="402">
        <v>10</v>
      </c>
      <c r="N19" s="402" t="s">
        <v>79</v>
      </c>
      <c r="O19" s="402" t="s">
        <v>91</v>
      </c>
      <c r="P19" s="402" t="s">
        <v>117</v>
      </c>
      <c r="Q19" s="402" t="s">
        <v>85</v>
      </c>
      <c r="R19" s="498"/>
      <c r="S19" s="402" t="s">
        <v>989</v>
      </c>
      <c r="T19" s="402" t="s">
        <v>1163</v>
      </c>
      <c r="U19" s="402" t="s">
        <v>1164</v>
      </c>
      <c r="V19" s="402" t="s">
        <v>1165</v>
      </c>
      <c r="W19" s="402"/>
      <c r="X19" s="402"/>
    </row>
    <row r="20" spans="1:24">
      <c r="A20" s="45"/>
      <c r="B20" s="62" t="str">
        <f t="shared" si="0"/>
        <v>kou3CODE</v>
      </c>
      <c r="C20" s="236" t="s">
        <v>727</v>
      </c>
      <c r="D20" s="50" t="s">
        <v>728</v>
      </c>
      <c r="E20" s="50" t="s">
        <v>729</v>
      </c>
      <c r="F20" s="50">
        <v>20</v>
      </c>
      <c r="G20" s="50" t="s">
        <v>109</v>
      </c>
      <c r="H20" s="50" t="s">
        <v>275</v>
      </c>
      <c r="I20" s="50" t="s">
        <v>730</v>
      </c>
      <c r="J20" s="338"/>
      <c r="K20" s="338"/>
      <c r="L20" s="338" t="s">
        <v>469</v>
      </c>
      <c r="M20" s="50">
        <v>22</v>
      </c>
      <c r="N20" s="50" t="s">
        <v>80</v>
      </c>
      <c r="O20" s="50" t="s">
        <v>91</v>
      </c>
      <c r="P20" s="50" t="s">
        <v>117</v>
      </c>
      <c r="Q20" s="50" t="s">
        <v>94</v>
      </c>
      <c r="R20" s="235"/>
      <c r="S20" s="50"/>
      <c r="T20" s="50"/>
      <c r="U20" s="50"/>
      <c r="V20" s="50"/>
      <c r="W20" s="50"/>
      <c r="X20" s="50"/>
    </row>
    <row r="21" spans="1:24">
      <c r="A21" s="45"/>
      <c r="B21" s="62" t="str">
        <f t="shared" si="0"/>
        <v>kouKOUTEIID</v>
      </c>
      <c r="C21" s="311" t="s">
        <v>731</v>
      </c>
      <c r="D21" s="50" t="s">
        <v>732</v>
      </c>
      <c r="E21" s="50" t="s">
        <v>701</v>
      </c>
      <c r="F21" s="50">
        <v>6</v>
      </c>
      <c r="G21" s="50" t="s">
        <v>109</v>
      </c>
      <c r="H21" s="50" t="s">
        <v>275</v>
      </c>
      <c r="I21" s="50" t="s">
        <v>733</v>
      </c>
      <c r="J21" s="338"/>
      <c r="K21" s="338"/>
      <c r="L21" s="338" t="s">
        <v>469</v>
      </c>
      <c r="M21" s="50">
        <v>8</v>
      </c>
      <c r="N21" s="50" t="s">
        <v>79</v>
      </c>
      <c r="O21" s="50" t="s">
        <v>91</v>
      </c>
      <c r="P21" s="50" t="s">
        <v>117</v>
      </c>
      <c r="Q21" s="50" t="s">
        <v>93</v>
      </c>
      <c r="R21" s="310"/>
      <c r="S21" s="50"/>
      <c r="T21" s="50"/>
      <c r="U21" s="50" t="s">
        <v>1086</v>
      </c>
      <c r="V21" s="50"/>
      <c r="W21" s="50"/>
      <c r="X21" s="50"/>
    </row>
    <row r="22" spans="1:24">
      <c r="A22" s="45"/>
      <c r="B22" s="62" t="str">
        <f t="shared" si="0"/>
        <v>kouKOUTEINAME</v>
      </c>
      <c r="C22" s="236" t="s">
        <v>734</v>
      </c>
      <c r="D22" s="50" t="s">
        <v>735</v>
      </c>
      <c r="E22" s="50" t="s">
        <v>701</v>
      </c>
      <c r="F22" s="50">
        <v>60</v>
      </c>
      <c r="G22" s="50" t="s">
        <v>109</v>
      </c>
      <c r="H22" s="50" t="s">
        <v>113</v>
      </c>
      <c r="I22" s="50" t="s">
        <v>736</v>
      </c>
      <c r="J22" s="338"/>
      <c r="K22" s="338"/>
      <c r="L22" s="338" t="s">
        <v>469</v>
      </c>
      <c r="M22" s="50">
        <v>62</v>
      </c>
      <c r="N22" s="50" t="s">
        <v>88</v>
      </c>
      <c r="O22" s="50" t="s">
        <v>91</v>
      </c>
      <c r="P22" s="50" t="s">
        <v>117</v>
      </c>
      <c r="Q22" s="50" t="s">
        <v>95</v>
      </c>
      <c r="R22" s="235"/>
      <c r="S22" s="50" t="s">
        <v>952</v>
      </c>
      <c r="T22" s="50" t="s">
        <v>967</v>
      </c>
      <c r="U22" s="50" t="s">
        <v>1087</v>
      </c>
      <c r="V22" s="50"/>
      <c r="W22" s="50"/>
      <c r="X22" s="50"/>
    </row>
    <row r="23" spans="1:24">
      <c r="A23" s="45"/>
      <c r="B23" s="62" t="str">
        <f t="shared" si="0"/>
        <v>sya4CODE</v>
      </c>
      <c r="C23" s="236" t="s">
        <v>739</v>
      </c>
      <c r="D23" s="50" t="s">
        <v>740</v>
      </c>
      <c r="E23" s="50" t="s">
        <v>697</v>
      </c>
      <c r="F23" s="50">
        <v>20</v>
      </c>
      <c r="G23" s="50" t="s">
        <v>111</v>
      </c>
      <c r="H23" s="50" t="s">
        <v>275</v>
      </c>
      <c r="I23" s="50" t="s">
        <v>741</v>
      </c>
      <c r="J23" s="338"/>
      <c r="K23" s="338"/>
      <c r="L23" s="338" t="s">
        <v>469</v>
      </c>
      <c r="M23" s="50">
        <v>22</v>
      </c>
      <c r="N23" s="50" t="s">
        <v>460</v>
      </c>
      <c r="O23" s="50" t="s">
        <v>91</v>
      </c>
      <c r="P23" s="50" t="s">
        <v>117</v>
      </c>
      <c r="Q23" s="50" t="s">
        <v>94</v>
      </c>
      <c r="R23" s="235"/>
      <c r="S23" s="50"/>
      <c r="T23" s="50"/>
      <c r="U23" s="50"/>
      <c r="V23" s="50"/>
      <c r="W23" s="50"/>
      <c r="X23" s="50"/>
    </row>
    <row r="24" spans="1:24">
      <c r="A24" s="45"/>
      <c r="B24" s="62" t="str">
        <f t="shared" si="0"/>
        <v>syaSTAFFID</v>
      </c>
      <c r="C24" s="236" t="s">
        <v>742</v>
      </c>
      <c r="D24" s="50" t="s">
        <v>743</v>
      </c>
      <c r="E24" s="50" t="s">
        <v>701</v>
      </c>
      <c r="F24" s="50">
        <v>8</v>
      </c>
      <c r="G24" s="50" t="s">
        <v>109</v>
      </c>
      <c r="H24" s="50" t="s">
        <v>275</v>
      </c>
      <c r="I24" s="50" t="s">
        <v>744</v>
      </c>
      <c r="J24" s="338"/>
      <c r="K24" s="338"/>
      <c r="L24" s="338" t="s">
        <v>469</v>
      </c>
      <c r="M24" s="50">
        <v>10</v>
      </c>
      <c r="N24" s="50" t="s">
        <v>79</v>
      </c>
      <c r="O24" s="50" t="s">
        <v>91</v>
      </c>
      <c r="P24" s="50" t="s">
        <v>117</v>
      </c>
      <c r="Q24" s="50" t="s">
        <v>93</v>
      </c>
      <c r="R24" s="235"/>
      <c r="S24" s="50"/>
      <c r="T24" s="50"/>
      <c r="U24" s="50" t="s">
        <v>1093</v>
      </c>
      <c r="V24" s="50"/>
      <c r="W24" s="50"/>
      <c r="X24" s="50"/>
    </row>
    <row r="25" spans="1:24">
      <c r="A25" s="45"/>
      <c r="B25" s="62" t="str">
        <f t="shared" si="0"/>
        <v>syaSTAFFNAME</v>
      </c>
      <c r="C25" s="236" t="s">
        <v>745</v>
      </c>
      <c r="D25" s="50" t="s">
        <v>746</v>
      </c>
      <c r="E25" s="50" t="s">
        <v>701</v>
      </c>
      <c r="F25" s="50">
        <v>60</v>
      </c>
      <c r="G25" s="50" t="s">
        <v>109</v>
      </c>
      <c r="H25" s="50" t="s">
        <v>113</v>
      </c>
      <c r="I25" s="50" t="s">
        <v>747</v>
      </c>
      <c r="J25" s="338"/>
      <c r="K25" s="338"/>
      <c r="L25" s="338" t="s">
        <v>469</v>
      </c>
      <c r="M25" s="50">
        <v>62</v>
      </c>
      <c r="N25" s="50" t="s">
        <v>88</v>
      </c>
      <c r="O25" s="50" t="s">
        <v>91</v>
      </c>
      <c r="P25" s="50" t="s">
        <v>117</v>
      </c>
      <c r="Q25" s="50" t="s">
        <v>95</v>
      </c>
      <c r="R25" s="235"/>
      <c r="S25" s="50" t="s">
        <v>912</v>
      </c>
      <c r="T25" s="50" t="s">
        <v>921</v>
      </c>
      <c r="U25" s="50" t="s">
        <v>1094</v>
      </c>
      <c r="V25" s="50"/>
      <c r="W25" s="50"/>
      <c r="X25" s="90"/>
    </row>
    <row r="26" spans="1:24">
      <c r="A26" s="45"/>
      <c r="B26" s="62" t="str">
        <f t="shared" si="0"/>
        <v>syaSTAFFVALUE</v>
      </c>
      <c r="C26" s="236" t="s">
        <v>742</v>
      </c>
      <c r="D26" s="50" t="s">
        <v>929</v>
      </c>
      <c r="E26" s="50" t="s">
        <v>701</v>
      </c>
      <c r="F26" s="50">
        <v>20</v>
      </c>
      <c r="G26" s="50" t="s">
        <v>109</v>
      </c>
      <c r="H26" s="50" t="s">
        <v>113</v>
      </c>
      <c r="I26" s="50" t="s">
        <v>748</v>
      </c>
      <c r="J26" s="338"/>
      <c r="K26" s="338"/>
      <c r="L26" s="338" t="s">
        <v>469</v>
      </c>
      <c r="M26" s="50">
        <v>22</v>
      </c>
      <c r="N26" s="50" t="s">
        <v>537</v>
      </c>
      <c r="O26" s="50" t="s">
        <v>92</v>
      </c>
      <c r="P26" s="50" t="s">
        <v>117</v>
      </c>
      <c r="Q26" s="50" t="s">
        <v>93</v>
      </c>
      <c r="R26" s="235"/>
      <c r="S26" s="50"/>
      <c r="T26" s="50"/>
      <c r="U26" s="50"/>
      <c r="V26" s="50"/>
      <c r="W26" s="50"/>
      <c r="X26" s="50"/>
    </row>
    <row r="27" spans="1:24">
      <c r="A27" s="45"/>
      <c r="B27" s="62" t="str">
        <f t="shared" si="0"/>
        <v>syaSTAFFPASS</v>
      </c>
      <c r="C27" s="236" t="s">
        <v>749</v>
      </c>
      <c r="D27" s="50" t="s">
        <v>750</v>
      </c>
      <c r="E27" s="50" t="s">
        <v>701</v>
      </c>
      <c r="F27" s="50">
        <v>20</v>
      </c>
      <c r="G27" s="50" t="s">
        <v>109</v>
      </c>
      <c r="H27" s="50" t="s">
        <v>113</v>
      </c>
      <c r="I27" s="50" t="s">
        <v>705</v>
      </c>
      <c r="J27" s="338"/>
      <c r="K27" s="338"/>
      <c r="L27" s="338" t="s">
        <v>478</v>
      </c>
      <c r="M27" s="50">
        <v>22</v>
      </c>
      <c r="N27" s="50" t="s">
        <v>537</v>
      </c>
      <c r="O27" s="50" t="s">
        <v>91</v>
      </c>
      <c r="P27" s="50" t="s">
        <v>117</v>
      </c>
      <c r="Q27" s="50" t="s">
        <v>93</v>
      </c>
      <c r="R27" s="235"/>
      <c r="S27" s="50"/>
      <c r="T27" s="50"/>
      <c r="U27" s="50"/>
      <c r="V27" s="50"/>
      <c r="W27" s="50"/>
      <c r="X27" s="50"/>
    </row>
    <row r="28" spans="1:24" ht="12.75" customHeight="1">
      <c r="A28" s="45"/>
      <c r="B28" s="62" t="str">
        <f t="shared" si="0"/>
        <v>pjt5CODE</v>
      </c>
      <c r="C28" s="236" t="s">
        <v>753</v>
      </c>
      <c r="D28" s="50" t="s">
        <v>754</v>
      </c>
      <c r="E28" s="50" t="s">
        <v>697</v>
      </c>
      <c r="F28" s="50">
        <v>20</v>
      </c>
      <c r="G28" s="50" t="s">
        <v>109</v>
      </c>
      <c r="H28" s="50" t="s">
        <v>275</v>
      </c>
      <c r="I28" s="50" t="s">
        <v>755</v>
      </c>
      <c r="J28" s="338"/>
      <c r="K28" s="338"/>
      <c r="L28" s="338" t="s">
        <v>469</v>
      </c>
      <c r="M28" s="50">
        <v>22</v>
      </c>
      <c r="N28" s="50" t="s">
        <v>80</v>
      </c>
      <c r="O28" s="50" t="s">
        <v>91</v>
      </c>
      <c r="P28" s="50" t="s">
        <v>117</v>
      </c>
      <c r="Q28" s="50" t="s">
        <v>94</v>
      </c>
      <c r="R28" s="235"/>
      <c r="S28" s="50"/>
      <c r="T28" s="50"/>
      <c r="U28" s="50"/>
      <c r="V28" s="50"/>
      <c r="W28" s="50"/>
      <c r="X28" s="46"/>
    </row>
    <row r="29" spans="1:24">
      <c r="A29" s="45"/>
      <c r="B29" s="62" t="str">
        <f t="shared" si="0"/>
        <v>pjt1CODE</v>
      </c>
      <c r="C29" s="236" t="s">
        <v>756</v>
      </c>
      <c r="D29" s="50" t="s">
        <v>709</v>
      </c>
      <c r="E29" s="50" t="s">
        <v>697</v>
      </c>
      <c r="F29" s="50">
        <v>8</v>
      </c>
      <c r="G29" s="50" t="s">
        <v>109</v>
      </c>
      <c r="H29" s="50" t="s">
        <v>113</v>
      </c>
      <c r="I29" s="50" t="s">
        <v>710</v>
      </c>
      <c r="J29" s="338"/>
      <c r="K29" s="338"/>
      <c r="L29" s="338" t="s">
        <v>469</v>
      </c>
      <c r="M29" s="50">
        <v>10</v>
      </c>
      <c r="N29" s="50" t="s">
        <v>80</v>
      </c>
      <c r="O29" s="50" t="s">
        <v>91</v>
      </c>
      <c r="P29" s="50" t="s">
        <v>117</v>
      </c>
      <c r="Q29" s="50" t="s">
        <v>94</v>
      </c>
      <c r="R29" s="235"/>
      <c r="S29" s="50"/>
      <c r="T29" s="50"/>
      <c r="U29" s="50"/>
      <c r="V29" s="50"/>
      <c r="W29" s="50"/>
      <c r="X29" s="50"/>
    </row>
    <row r="30" spans="1:24">
      <c r="A30" s="45"/>
      <c r="B30" s="62" t="str">
        <f t="shared" si="0"/>
        <v>pjt2CODE</v>
      </c>
      <c r="C30" s="236" t="s">
        <v>756</v>
      </c>
      <c r="D30" s="50" t="s">
        <v>718</v>
      </c>
      <c r="E30" s="50" t="s">
        <v>697</v>
      </c>
      <c r="F30" s="50">
        <v>8</v>
      </c>
      <c r="G30" s="50" t="s">
        <v>109</v>
      </c>
      <c r="H30" s="50" t="s">
        <v>113</v>
      </c>
      <c r="I30" s="50" t="s">
        <v>719</v>
      </c>
      <c r="J30" s="338"/>
      <c r="K30" s="338"/>
      <c r="L30" s="338" t="s">
        <v>469</v>
      </c>
      <c r="M30" s="50">
        <v>10</v>
      </c>
      <c r="N30" s="50" t="s">
        <v>80</v>
      </c>
      <c r="O30" s="50" t="s">
        <v>91</v>
      </c>
      <c r="P30" s="50" t="s">
        <v>117</v>
      </c>
      <c r="Q30" s="50" t="s">
        <v>94</v>
      </c>
      <c r="R30" s="235"/>
      <c r="S30" s="50"/>
      <c r="T30" s="50"/>
      <c r="U30" s="50"/>
      <c r="V30" s="50"/>
      <c r="W30" s="50"/>
      <c r="X30" s="46"/>
    </row>
    <row r="31" spans="1:24">
      <c r="A31" s="45"/>
      <c r="B31" s="62" t="str">
        <f t="shared" si="0"/>
        <v>pjtCHARGE</v>
      </c>
      <c r="C31" s="236" t="s">
        <v>753</v>
      </c>
      <c r="D31" s="50" t="s">
        <v>757</v>
      </c>
      <c r="E31" s="50" t="s">
        <v>697</v>
      </c>
      <c r="F31" s="50">
        <v>8</v>
      </c>
      <c r="G31" s="50" t="s">
        <v>109</v>
      </c>
      <c r="H31" s="50" t="s">
        <v>113</v>
      </c>
      <c r="I31" s="50" t="s">
        <v>758</v>
      </c>
      <c r="J31" s="338"/>
      <c r="K31" s="338"/>
      <c r="L31" s="338" t="s">
        <v>469</v>
      </c>
      <c r="M31" s="50">
        <v>10</v>
      </c>
      <c r="N31" s="50" t="s">
        <v>80</v>
      </c>
      <c r="O31" s="50" t="s">
        <v>91</v>
      </c>
      <c r="P31" s="50" t="s">
        <v>117</v>
      </c>
      <c r="Q31" s="50" t="s">
        <v>94</v>
      </c>
      <c r="R31" s="235"/>
      <c r="S31" s="50"/>
      <c r="T31" s="50"/>
      <c r="U31" s="50"/>
      <c r="V31" s="50"/>
      <c r="W31" s="50"/>
      <c r="X31" s="50"/>
    </row>
    <row r="32" spans="1:24" ht="15" customHeight="1">
      <c r="A32" s="45"/>
      <c r="B32" s="62" t="str">
        <f t="shared" si="0"/>
        <v>pjt5ENDDATE</v>
      </c>
      <c r="C32" s="236" t="s">
        <v>753</v>
      </c>
      <c r="D32" s="50" t="s">
        <v>759</v>
      </c>
      <c r="E32" s="50" t="s">
        <v>760</v>
      </c>
      <c r="F32" s="50">
        <v>10</v>
      </c>
      <c r="G32" s="50" t="s">
        <v>111</v>
      </c>
      <c r="H32" s="50" t="s">
        <v>113</v>
      </c>
      <c r="I32" s="50" t="s">
        <v>761</v>
      </c>
      <c r="J32" s="50"/>
      <c r="K32" s="50"/>
      <c r="L32" s="50" t="s">
        <v>472</v>
      </c>
      <c r="M32" s="50">
        <v>12</v>
      </c>
      <c r="N32" s="50" t="s">
        <v>79</v>
      </c>
      <c r="O32" s="50" t="s">
        <v>91</v>
      </c>
      <c r="P32" s="50" t="s">
        <v>117</v>
      </c>
      <c r="Q32" s="50" t="s">
        <v>93</v>
      </c>
      <c r="R32" s="235"/>
      <c r="S32" s="50"/>
      <c r="T32" s="50"/>
      <c r="U32" s="50"/>
      <c r="V32" s="50"/>
      <c r="W32" s="50"/>
      <c r="X32" s="50"/>
    </row>
    <row r="33" spans="1:24" ht="15" customHeight="1">
      <c r="A33" s="45"/>
      <c r="B33" s="62" t="str">
        <f t="shared" si="0"/>
        <v>pjt5PJSTAT</v>
      </c>
      <c r="C33" s="308" t="s">
        <v>753</v>
      </c>
      <c r="D33" s="50" t="s">
        <v>762</v>
      </c>
      <c r="E33" s="50" t="s">
        <v>701</v>
      </c>
      <c r="F33" s="50">
        <v>1</v>
      </c>
      <c r="G33" s="50" t="s">
        <v>111</v>
      </c>
      <c r="H33" s="50" t="s">
        <v>113</v>
      </c>
      <c r="I33" s="50" t="s">
        <v>763</v>
      </c>
      <c r="J33" s="50"/>
      <c r="K33" s="50"/>
      <c r="L33" s="50" t="s">
        <v>469</v>
      </c>
      <c r="M33" s="50">
        <v>3</v>
      </c>
      <c r="N33" s="50" t="s">
        <v>79</v>
      </c>
      <c r="O33" s="50" t="s">
        <v>91</v>
      </c>
      <c r="P33" s="50" t="s">
        <v>117</v>
      </c>
      <c r="Q33" s="50" t="s">
        <v>93</v>
      </c>
      <c r="R33" s="307"/>
      <c r="S33" s="50"/>
      <c r="T33" s="50"/>
      <c r="U33" s="50"/>
      <c r="V33" s="50"/>
      <c r="W33" s="50"/>
      <c r="X33" s="50"/>
    </row>
    <row r="34" spans="1:24" ht="15" customHeight="1">
      <c r="A34" s="45"/>
      <c r="B34" s="62" t="str">
        <f t="shared" si="0"/>
        <v>pjtPROJECTBUTTON</v>
      </c>
      <c r="C34" s="517" t="s">
        <v>752</v>
      </c>
      <c r="D34" s="402" t="s">
        <v>1260</v>
      </c>
      <c r="E34" s="402" t="s">
        <v>296</v>
      </c>
      <c r="F34" s="402">
        <v>8</v>
      </c>
      <c r="G34" s="402" t="s">
        <v>110</v>
      </c>
      <c r="H34" s="402" t="s">
        <v>113</v>
      </c>
      <c r="I34" s="402"/>
      <c r="J34" s="402" t="s">
        <v>1261</v>
      </c>
      <c r="K34" s="402"/>
      <c r="L34" s="402" t="s">
        <v>1258</v>
      </c>
      <c r="M34" s="402">
        <v>10</v>
      </c>
      <c r="N34" s="402" t="s">
        <v>88</v>
      </c>
      <c r="O34" s="402" t="s">
        <v>91</v>
      </c>
      <c r="P34" s="402" t="s">
        <v>117</v>
      </c>
      <c r="Q34" s="402" t="s">
        <v>84</v>
      </c>
      <c r="R34" s="516"/>
      <c r="S34" s="402"/>
      <c r="T34" s="402"/>
      <c r="U34" s="402"/>
      <c r="V34" s="402"/>
      <c r="W34" s="402"/>
      <c r="X34" s="402"/>
    </row>
    <row r="35" spans="1:24" ht="15" customHeight="1">
      <c r="A35" s="45"/>
      <c r="B35" s="62" t="str">
        <f t="shared" si="0"/>
        <v>pjtPROJECTNUM</v>
      </c>
      <c r="C35" s="517" t="s">
        <v>752</v>
      </c>
      <c r="D35" s="402" t="s">
        <v>711</v>
      </c>
      <c r="E35" s="402" t="s">
        <v>296</v>
      </c>
      <c r="F35" s="402">
        <v>8</v>
      </c>
      <c r="G35" s="402" t="s">
        <v>110</v>
      </c>
      <c r="H35" s="402" t="s">
        <v>113</v>
      </c>
      <c r="I35" s="402" t="s">
        <v>1012</v>
      </c>
      <c r="J35" s="402"/>
      <c r="K35" s="402"/>
      <c r="L35" s="402" t="s">
        <v>469</v>
      </c>
      <c r="M35" s="402">
        <v>10</v>
      </c>
      <c r="N35" s="402" t="s">
        <v>79</v>
      </c>
      <c r="O35" s="402" t="s">
        <v>91</v>
      </c>
      <c r="P35" s="402" t="s">
        <v>117</v>
      </c>
      <c r="Q35" s="402" t="s">
        <v>84</v>
      </c>
      <c r="R35" s="516"/>
      <c r="S35" s="402"/>
      <c r="T35" s="402"/>
      <c r="U35" s="402" t="s">
        <v>1053</v>
      </c>
      <c r="V35" s="402"/>
      <c r="W35" s="402" t="s">
        <v>1290</v>
      </c>
      <c r="X35" s="402"/>
    </row>
    <row r="36" spans="1:24" ht="15" customHeight="1">
      <c r="A36" s="45"/>
      <c r="B36" s="62" t="str">
        <f t="shared" si="0"/>
        <v>pjtPROJECTNAME</v>
      </c>
      <c r="C36" s="469" t="s">
        <v>753</v>
      </c>
      <c r="D36" s="402" t="s">
        <v>1262</v>
      </c>
      <c r="E36" s="402" t="s">
        <v>296</v>
      </c>
      <c r="F36" s="402">
        <v>60</v>
      </c>
      <c r="G36" s="402" t="s">
        <v>110</v>
      </c>
      <c r="H36" s="402" t="s">
        <v>113</v>
      </c>
      <c r="I36" s="402" t="s">
        <v>958</v>
      </c>
      <c r="J36" s="402"/>
      <c r="K36" s="402"/>
      <c r="L36" s="402" t="s">
        <v>469</v>
      </c>
      <c r="M36" s="402">
        <v>62</v>
      </c>
      <c r="N36" s="402" t="s">
        <v>88</v>
      </c>
      <c r="O36" s="402" t="s">
        <v>91</v>
      </c>
      <c r="P36" s="402" t="s">
        <v>117</v>
      </c>
      <c r="Q36" s="402" t="s">
        <v>84</v>
      </c>
      <c r="R36" s="468"/>
      <c r="S36" s="402"/>
      <c r="T36" s="402"/>
      <c r="U36" s="402" t="s">
        <v>1053</v>
      </c>
      <c r="V36" s="402"/>
      <c r="W36" s="402" t="s">
        <v>1302</v>
      </c>
      <c r="X36" s="402" t="s">
        <v>1303</v>
      </c>
    </row>
    <row r="37" spans="1:24" ht="15" customHeight="1">
      <c r="A37" s="45"/>
      <c r="B37" s="62" t="s">
        <v>1047</v>
      </c>
      <c r="C37" s="469" t="s">
        <v>753</v>
      </c>
      <c r="D37" s="402" t="s">
        <v>1050</v>
      </c>
      <c r="E37" s="402" t="s">
        <v>296</v>
      </c>
      <c r="F37" s="402">
        <v>8</v>
      </c>
      <c r="G37" s="402" t="s">
        <v>110</v>
      </c>
      <c r="H37" s="402" t="s">
        <v>113</v>
      </c>
      <c r="I37" s="402" t="s">
        <v>722</v>
      </c>
      <c r="J37" s="402"/>
      <c r="K37" s="402"/>
      <c r="L37" s="402" t="s">
        <v>469</v>
      </c>
      <c r="M37" s="402">
        <v>10</v>
      </c>
      <c r="N37" s="402" t="s">
        <v>79</v>
      </c>
      <c r="O37" s="402" t="s">
        <v>91</v>
      </c>
      <c r="P37" s="402" t="s">
        <v>117</v>
      </c>
      <c r="Q37" s="402" t="s">
        <v>93</v>
      </c>
      <c r="R37" s="468"/>
      <c r="S37" s="402"/>
      <c r="T37" s="402"/>
      <c r="U37" s="402" t="s">
        <v>1059</v>
      </c>
      <c r="V37" s="402"/>
      <c r="W37" s="402"/>
      <c r="X37" s="402"/>
    </row>
    <row r="38" spans="1:24" ht="15" customHeight="1">
      <c r="A38" s="45"/>
      <c r="B38" s="62" t="s">
        <v>1049</v>
      </c>
      <c r="C38" s="469" t="s">
        <v>753</v>
      </c>
      <c r="D38" s="402" t="s">
        <v>1051</v>
      </c>
      <c r="E38" s="402" t="s">
        <v>296</v>
      </c>
      <c r="F38" s="402">
        <v>60</v>
      </c>
      <c r="G38" s="402" t="s">
        <v>110</v>
      </c>
      <c r="H38" s="402" t="s">
        <v>113</v>
      </c>
      <c r="I38" s="402" t="s">
        <v>724</v>
      </c>
      <c r="J38" s="402"/>
      <c r="K38" s="402"/>
      <c r="L38" s="402" t="s">
        <v>469</v>
      </c>
      <c r="M38" s="402">
        <v>62</v>
      </c>
      <c r="N38" s="402" t="s">
        <v>88</v>
      </c>
      <c r="O38" s="402" t="s">
        <v>91</v>
      </c>
      <c r="P38" s="402" t="s">
        <v>117</v>
      </c>
      <c r="Q38" s="402" t="s">
        <v>85</v>
      </c>
      <c r="R38" s="468"/>
      <c r="S38" s="402"/>
      <c r="T38" s="402"/>
      <c r="U38" s="402" t="s">
        <v>1060</v>
      </c>
      <c r="V38" s="402"/>
      <c r="W38" s="402"/>
      <c r="X38" s="402"/>
    </row>
    <row r="39" spans="1:24">
      <c r="A39" s="45"/>
      <c r="B39" s="62" t="str">
        <f t="shared" si="0"/>
        <v>pjd6CODE</v>
      </c>
      <c r="C39" s="308" t="s">
        <v>766</v>
      </c>
      <c r="D39" s="50" t="s">
        <v>767</v>
      </c>
      <c r="E39" s="50" t="s">
        <v>768</v>
      </c>
      <c r="F39" s="50">
        <v>8</v>
      </c>
      <c r="G39" s="50" t="s">
        <v>109</v>
      </c>
      <c r="H39" s="50" t="s">
        <v>275</v>
      </c>
      <c r="I39" s="50" t="s">
        <v>769</v>
      </c>
      <c r="J39" s="50"/>
      <c r="K39" s="50"/>
      <c r="L39" s="50" t="s">
        <v>469</v>
      </c>
      <c r="M39" s="50">
        <v>10</v>
      </c>
      <c r="N39" s="50" t="s">
        <v>80</v>
      </c>
      <c r="O39" s="50" t="s">
        <v>91</v>
      </c>
      <c r="P39" s="50" t="s">
        <v>117</v>
      </c>
      <c r="Q39" s="50" t="s">
        <v>94</v>
      </c>
      <c r="R39" s="307"/>
      <c r="S39" s="50"/>
      <c r="T39" s="50"/>
      <c r="U39" s="50"/>
      <c r="V39" s="50"/>
      <c r="W39" s="50"/>
      <c r="X39" s="50"/>
    </row>
    <row r="40" spans="1:24">
      <c r="A40" s="45"/>
      <c r="B40" s="62" t="str">
        <f t="shared" si="0"/>
        <v>pjd4CODE</v>
      </c>
      <c r="C40" s="308" t="s">
        <v>766</v>
      </c>
      <c r="D40" s="50" t="s">
        <v>770</v>
      </c>
      <c r="E40" s="50" t="s">
        <v>771</v>
      </c>
      <c r="F40" s="50">
        <v>8</v>
      </c>
      <c r="G40" s="50" t="s">
        <v>109</v>
      </c>
      <c r="H40" s="50" t="s">
        <v>113</v>
      </c>
      <c r="I40" s="50" t="s">
        <v>772</v>
      </c>
      <c r="J40" s="50"/>
      <c r="K40" s="50"/>
      <c r="L40" s="50" t="s">
        <v>469</v>
      </c>
      <c r="M40" s="360">
        <v>10</v>
      </c>
      <c r="N40" s="50" t="s">
        <v>80</v>
      </c>
      <c r="O40" s="50" t="s">
        <v>91</v>
      </c>
      <c r="P40" s="50" t="s">
        <v>117</v>
      </c>
      <c r="Q40" s="50" t="s">
        <v>94</v>
      </c>
      <c r="R40" s="307"/>
      <c r="S40" s="50"/>
      <c r="T40" s="50"/>
      <c r="U40" s="50"/>
      <c r="V40" s="50"/>
      <c r="W40" s="50"/>
      <c r="X40" s="50"/>
    </row>
    <row r="41" spans="1:24">
      <c r="A41" s="45"/>
      <c r="B41" s="62" t="str">
        <f t="shared" si="0"/>
        <v>pjd5CODE</v>
      </c>
      <c r="C41" s="308" t="s">
        <v>773</v>
      </c>
      <c r="D41" s="50" t="s">
        <v>754</v>
      </c>
      <c r="E41" s="50" t="s">
        <v>697</v>
      </c>
      <c r="F41" s="50">
        <v>8</v>
      </c>
      <c r="G41" s="50" t="s">
        <v>109</v>
      </c>
      <c r="H41" s="50" t="s">
        <v>113</v>
      </c>
      <c r="I41" s="50" t="s">
        <v>755</v>
      </c>
      <c r="J41" s="50"/>
      <c r="K41" s="50"/>
      <c r="L41" s="50" t="s">
        <v>469</v>
      </c>
      <c r="M41" s="50">
        <v>10</v>
      </c>
      <c r="N41" s="50" t="s">
        <v>80</v>
      </c>
      <c r="O41" s="50" t="s">
        <v>91</v>
      </c>
      <c r="P41" s="50" t="s">
        <v>117</v>
      </c>
      <c r="Q41" s="50" t="s">
        <v>94</v>
      </c>
      <c r="R41" s="307"/>
      <c r="S41" s="50"/>
      <c r="T41" s="50"/>
      <c r="U41" s="50"/>
      <c r="V41" s="50"/>
      <c r="W41" s="50"/>
      <c r="X41" s="50"/>
    </row>
    <row r="42" spans="1:24">
      <c r="A42" s="45"/>
      <c r="B42" s="62" t="str">
        <f t="shared" si="0"/>
        <v>pjdDETALECHARGE</v>
      </c>
      <c r="C42" s="236" t="s">
        <v>766</v>
      </c>
      <c r="D42" s="50" t="s">
        <v>774</v>
      </c>
      <c r="E42" s="50" t="s">
        <v>697</v>
      </c>
      <c r="F42" s="50">
        <v>8</v>
      </c>
      <c r="G42" s="50" t="s">
        <v>109</v>
      </c>
      <c r="H42" s="50" t="s">
        <v>113</v>
      </c>
      <c r="I42" s="50" t="s">
        <v>775</v>
      </c>
      <c r="J42" s="50"/>
      <c r="K42" s="50"/>
      <c r="L42" s="50" t="s">
        <v>469</v>
      </c>
      <c r="M42" s="50">
        <v>10</v>
      </c>
      <c r="N42" s="50" t="s">
        <v>80</v>
      </c>
      <c r="O42" s="50" t="s">
        <v>91</v>
      </c>
      <c r="P42" s="50" t="s">
        <v>117</v>
      </c>
      <c r="Q42" s="50" t="s">
        <v>94</v>
      </c>
      <c r="R42" s="235"/>
      <c r="S42" s="50"/>
      <c r="T42" s="50"/>
      <c r="U42" s="50"/>
      <c r="V42" s="50"/>
      <c r="W42" s="50"/>
      <c r="X42" s="50"/>
    </row>
    <row r="43" spans="1:24">
      <c r="A43" s="45"/>
      <c r="B43" s="62" t="str">
        <f t="shared" si="0"/>
        <v>pjd5PK</v>
      </c>
      <c r="C43" s="236" t="s">
        <v>773</v>
      </c>
      <c r="D43" s="50" t="s">
        <v>776</v>
      </c>
      <c r="E43" s="50" t="s">
        <v>729</v>
      </c>
      <c r="F43" s="50">
        <v>8</v>
      </c>
      <c r="G43" s="50" t="s">
        <v>111</v>
      </c>
      <c r="H43" s="50" t="s">
        <v>113</v>
      </c>
      <c r="I43" s="50" t="s">
        <v>777</v>
      </c>
      <c r="J43" s="50"/>
      <c r="K43" s="50"/>
      <c r="L43" s="50" t="s">
        <v>469</v>
      </c>
      <c r="M43" s="50">
        <v>10</v>
      </c>
      <c r="N43" s="50" t="s">
        <v>80</v>
      </c>
      <c r="O43" s="50" t="s">
        <v>91</v>
      </c>
      <c r="P43" s="50" t="s">
        <v>117</v>
      </c>
      <c r="Q43" s="50" t="s">
        <v>94</v>
      </c>
      <c r="R43" s="235"/>
      <c r="S43" s="50"/>
      <c r="T43" s="50"/>
      <c r="U43" s="50"/>
      <c r="V43" s="50"/>
      <c r="W43" s="50"/>
      <c r="X43" s="50"/>
    </row>
    <row r="44" spans="1:24">
      <c r="A44" s="45"/>
      <c r="B44" s="62" t="str">
        <f t="shared" si="0"/>
        <v>pjd6ENDDATE</v>
      </c>
      <c r="C44" s="236" t="s">
        <v>766</v>
      </c>
      <c r="D44" s="50" t="s">
        <v>778</v>
      </c>
      <c r="E44" s="50" t="s">
        <v>779</v>
      </c>
      <c r="F44" s="50">
        <v>10</v>
      </c>
      <c r="G44" s="50" t="s">
        <v>111</v>
      </c>
      <c r="H44" s="50" t="s">
        <v>113</v>
      </c>
      <c r="I44" s="50" t="s">
        <v>780</v>
      </c>
      <c r="J44" s="50"/>
      <c r="K44" s="50"/>
      <c r="L44" s="50" t="s">
        <v>472</v>
      </c>
      <c r="M44" s="50">
        <v>12</v>
      </c>
      <c r="N44" s="50" t="s">
        <v>79</v>
      </c>
      <c r="O44" s="50" t="s">
        <v>91</v>
      </c>
      <c r="P44" s="50" t="s">
        <v>117</v>
      </c>
      <c r="Q44" s="50" t="s">
        <v>93</v>
      </c>
      <c r="R44" s="235"/>
      <c r="S44" s="89"/>
      <c r="T44" s="338"/>
      <c r="U44" s="50"/>
      <c r="V44" s="90"/>
      <c r="W44" s="90"/>
      <c r="X44" s="90"/>
    </row>
    <row r="45" spans="1:24">
      <c r="A45" s="45"/>
      <c r="B45" s="62" t="str">
        <f t="shared" si="0"/>
        <v>pjd6PJSTAT</v>
      </c>
      <c r="C45" s="236" t="s">
        <v>773</v>
      </c>
      <c r="D45" s="50" t="s">
        <v>781</v>
      </c>
      <c r="E45" s="50" t="s">
        <v>782</v>
      </c>
      <c r="F45" s="50">
        <v>1</v>
      </c>
      <c r="G45" s="50" t="s">
        <v>111</v>
      </c>
      <c r="H45" s="50" t="s">
        <v>113</v>
      </c>
      <c r="I45" s="50" t="s">
        <v>781</v>
      </c>
      <c r="J45" s="50"/>
      <c r="K45" s="50"/>
      <c r="L45" s="50" t="s">
        <v>469</v>
      </c>
      <c r="M45" s="50">
        <v>3</v>
      </c>
      <c r="N45" s="50" t="s">
        <v>79</v>
      </c>
      <c r="O45" s="50" t="s">
        <v>91</v>
      </c>
      <c r="P45" s="50" t="s">
        <v>117</v>
      </c>
      <c r="Q45" s="50" t="s">
        <v>93</v>
      </c>
      <c r="R45" s="235"/>
      <c r="S45" s="338"/>
      <c r="T45" s="338"/>
      <c r="U45" s="50"/>
      <c r="V45" s="90"/>
      <c r="W45" s="90"/>
      <c r="X45" s="90"/>
    </row>
    <row r="46" spans="1:24">
      <c r="A46" s="45"/>
      <c r="B46" s="62" t="str">
        <f t="shared" si="0"/>
        <v>pjp7CODE</v>
      </c>
      <c r="C46" s="236" t="s">
        <v>785</v>
      </c>
      <c r="D46" s="50" t="s">
        <v>786</v>
      </c>
      <c r="E46" s="50" t="s">
        <v>697</v>
      </c>
      <c r="F46" s="50">
        <v>8</v>
      </c>
      <c r="G46" s="50" t="s">
        <v>109</v>
      </c>
      <c r="H46" s="50" t="s">
        <v>275</v>
      </c>
      <c r="I46" s="50" t="s">
        <v>787</v>
      </c>
      <c r="J46" s="50"/>
      <c r="K46" s="50"/>
      <c r="L46" s="50" t="s">
        <v>469</v>
      </c>
      <c r="M46" s="50">
        <v>10</v>
      </c>
      <c r="N46" s="50" t="s">
        <v>80</v>
      </c>
      <c r="O46" s="50" t="s">
        <v>91</v>
      </c>
      <c r="P46" s="50" t="s">
        <v>117</v>
      </c>
      <c r="Q46" s="50" t="s">
        <v>94</v>
      </c>
      <c r="R46" s="235"/>
      <c r="S46" s="90"/>
      <c r="T46" s="338"/>
      <c r="U46" s="50"/>
      <c r="V46" s="90"/>
      <c r="W46" s="90"/>
      <c r="X46" s="90"/>
    </row>
    <row r="47" spans="1:24">
      <c r="A47" s="45"/>
      <c r="B47" s="62" t="str">
        <f t="shared" si="0"/>
        <v>pjp3CODE</v>
      </c>
      <c r="C47" s="236" t="s">
        <v>788</v>
      </c>
      <c r="D47" s="50" t="s">
        <v>789</v>
      </c>
      <c r="E47" s="50" t="s">
        <v>697</v>
      </c>
      <c r="F47" s="50">
        <v>8</v>
      </c>
      <c r="G47" s="50" t="s">
        <v>109</v>
      </c>
      <c r="H47" s="50" t="s">
        <v>113</v>
      </c>
      <c r="I47" s="50" t="s">
        <v>730</v>
      </c>
      <c r="J47" s="50"/>
      <c r="K47" s="50"/>
      <c r="L47" s="50" t="s">
        <v>469</v>
      </c>
      <c r="M47" s="50">
        <v>10</v>
      </c>
      <c r="N47" s="50" t="s">
        <v>80</v>
      </c>
      <c r="O47" s="50" t="s">
        <v>91</v>
      </c>
      <c r="P47" s="50" t="s">
        <v>117</v>
      </c>
      <c r="Q47" s="50" t="s">
        <v>94</v>
      </c>
      <c r="R47" s="235"/>
      <c r="S47" s="50"/>
      <c r="T47" s="50"/>
      <c r="U47" s="50"/>
      <c r="V47" s="50"/>
      <c r="W47" s="50"/>
      <c r="X47" s="50"/>
    </row>
    <row r="48" spans="1:24">
      <c r="A48" s="45"/>
      <c r="B48" s="62" t="str">
        <f t="shared" ref="B48:B100" si="3">C48&amp;D48</f>
        <v>pjp6CODE</v>
      </c>
      <c r="C48" s="236" t="s">
        <v>785</v>
      </c>
      <c r="D48" s="50" t="s">
        <v>790</v>
      </c>
      <c r="E48" s="50" t="s">
        <v>697</v>
      </c>
      <c r="F48" s="50">
        <v>8</v>
      </c>
      <c r="G48" s="50" t="s">
        <v>109</v>
      </c>
      <c r="H48" s="50" t="s">
        <v>113</v>
      </c>
      <c r="I48" s="50" t="s">
        <v>791</v>
      </c>
      <c r="J48" s="50"/>
      <c r="K48" s="50"/>
      <c r="L48" s="50" t="s">
        <v>469</v>
      </c>
      <c r="M48" s="50">
        <v>10</v>
      </c>
      <c r="N48" s="50" t="s">
        <v>1288</v>
      </c>
      <c r="O48" s="50" t="s">
        <v>91</v>
      </c>
      <c r="P48" s="50" t="s">
        <v>117</v>
      </c>
      <c r="Q48" s="50" t="s">
        <v>94</v>
      </c>
      <c r="R48" s="235"/>
      <c r="S48" s="50"/>
      <c r="T48" s="50"/>
      <c r="U48" s="50"/>
      <c r="V48" s="50"/>
      <c r="W48" s="50"/>
      <c r="X48" s="50"/>
    </row>
    <row r="49" spans="1:24">
      <c r="A49" s="45"/>
      <c r="B49" s="62" t="str">
        <f t="shared" si="3"/>
        <v>pjpSAGYOUDATE</v>
      </c>
      <c r="C49" s="236" t="s">
        <v>788</v>
      </c>
      <c r="D49" s="50" t="s">
        <v>792</v>
      </c>
      <c r="E49" s="50" t="s">
        <v>793</v>
      </c>
      <c r="F49" s="50">
        <v>10</v>
      </c>
      <c r="G49" s="50" t="s">
        <v>109</v>
      </c>
      <c r="H49" s="50" t="s">
        <v>113</v>
      </c>
      <c r="I49" s="50" t="s">
        <v>794</v>
      </c>
      <c r="J49" s="50"/>
      <c r="K49" s="50"/>
      <c r="L49" s="50" t="s">
        <v>472</v>
      </c>
      <c r="M49" s="50">
        <v>12</v>
      </c>
      <c r="N49" s="50" t="s">
        <v>463</v>
      </c>
      <c r="O49" s="50" t="s">
        <v>91</v>
      </c>
      <c r="P49" s="50" t="s">
        <v>117</v>
      </c>
      <c r="Q49" s="50" t="s">
        <v>93</v>
      </c>
      <c r="R49" s="235"/>
      <c r="S49" s="50"/>
      <c r="T49" s="50"/>
      <c r="U49" s="50"/>
      <c r="V49" s="50"/>
      <c r="W49" s="50"/>
      <c r="X49" s="50"/>
    </row>
    <row r="50" spans="1:24">
      <c r="A50" s="45"/>
      <c r="B50" s="62" t="str">
        <f t="shared" si="3"/>
        <v>pjpTEIZITIME</v>
      </c>
      <c r="C50" s="236" t="s">
        <v>788</v>
      </c>
      <c r="D50" s="50" t="s">
        <v>795</v>
      </c>
      <c r="E50" s="50" t="s">
        <v>796</v>
      </c>
      <c r="F50" s="50">
        <v>10</v>
      </c>
      <c r="G50" s="50" t="s">
        <v>109</v>
      </c>
      <c r="H50" s="50" t="s">
        <v>113</v>
      </c>
      <c r="I50" s="50" t="s">
        <v>1153</v>
      </c>
      <c r="J50" s="50"/>
      <c r="K50" s="50"/>
      <c r="L50" s="50" t="s">
        <v>469</v>
      </c>
      <c r="M50" s="50">
        <v>12</v>
      </c>
      <c r="N50" s="50" t="s">
        <v>537</v>
      </c>
      <c r="O50" s="50" t="s">
        <v>91</v>
      </c>
      <c r="P50" s="50" t="s">
        <v>117</v>
      </c>
      <c r="Q50" s="50" t="s">
        <v>95</v>
      </c>
      <c r="R50" s="235"/>
      <c r="S50" s="50"/>
      <c r="T50" s="50"/>
      <c r="U50" s="50"/>
      <c r="V50" s="50"/>
      <c r="W50" s="50"/>
      <c r="X50" s="50"/>
    </row>
    <row r="51" spans="1:24">
      <c r="A51" s="45"/>
      <c r="B51" s="62" t="str">
        <f t="shared" si="3"/>
        <v>pjpZANGYOUTIME</v>
      </c>
      <c r="C51" s="236" t="s">
        <v>785</v>
      </c>
      <c r="D51" s="50" t="s">
        <v>797</v>
      </c>
      <c r="E51" s="50" t="s">
        <v>796</v>
      </c>
      <c r="F51" s="50">
        <v>10</v>
      </c>
      <c r="G51" s="50" t="s">
        <v>109</v>
      </c>
      <c r="H51" s="50" t="s">
        <v>113</v>
      </c>
      <c r="I51" s="50" t="s">
        <v>1154</v>
      </c>
      <c r="J51" s="50">
        <v>0</v>
      </c>
      <c r="K51" s="50"/>
      <c r="L51" s="50" t="s">
        <v>469</v>
      </c>
      <c r="M51" s="50">
        <v>12</v>
      </c>
      <c r="N51" s="50" t="s">
        <v>537</v>
      </c>
      <c r="O51" s="50" t="s">
        <v>91</v>
      </c>
      <c r="P51" s="50" t="s">
        <v>117</v>
      </c>
      <c r="Q51" s="50" t="s">
        <v>95</v>
      </c>
      <c r="R51" s="235"/>
      <c r="S51" s="50"/>
      <c r="T51" s="50"/>
      <c r="U51" s="50"/>
      <c r="V51" s="50"/>
      <c r="W51" s="50"/>
      <c r="X51" s="50"/>
    </row>
    <row r="52" spans="1:24">
      <c r="A52" s="45"/>
      <c r="B52" s="62" t="str">
        <f t="shared" si="3"/>
        <v>pjp7ENDDATE</v>
      </c>
      <c r="C52" s="236" t="s">
        <v>788</v>
      </c>
      <c r="D52" s="50" t="s">
        <v>799</v>
      </c>
      <c r="E52" s="50" t="s">
        <v>793</v>
      </c>
      <c r="F52" s="50">
        <v>10</v>
      </c>
      <c r="G52" s="50" t="s">
        <v>111</v>
      </c>
      <c r="H52" s="50" t="s">
        <v>113</v>
      </c>
      <c r="I52" s="50" t="s">
        <v>780</v>
      </c>
      <c r="J52" s="50"/>
      <c r="K52" s="50"/>
      <c r="L52" s="50" t="s">
        <v>472</v>
      </c>
      <c r="M52" s="50">
        <v>12</v>
      </c>
      <c r="N52" s="50" t="s">
        <v>79</v>
      </c>
      <c r="O52" s="50" t="s">
        <v>91</v>
      </c>
      <c r="P52" s="50" t="s">
        <v>117</v>
      </c>
      <c r="Q52" s="50" t="s">
        <v>93</v>
      </c>
      <c r="R52" s="235"/>
      <c r="S52" s="50"/>
      <c r="T52" s="50"/>
      <c r="U52" s="50"/>
      <c r="V52" s="50"/>
      <c r="W52" s="50"/>
      <c r="X52" s="50"/>
    </row>
    <row r="53" spans="1:24">
      <c r="A53" s="45"/>
      <c r="B53" s="62" t="str">
        <f t="shared" si="3"/>
        <v>pjp7PJSTAT</v>
      </c>
      <c r="C53" s="236" t="s">
        <v>788</v>
      </c>
      <c r="D53" s="50" t="s">
        <v>800</v>
      </c>
      <c r="E53" s="50" t="s">
        <v>701</v>
      </c>
      <c r="F53" s="50">
        <v>1</v>
      </c>
      <c r="G53" s="50" t="s">
        <v>111</v>
      </c>
      <c r="H53" s="50" t="s">
        <v>113</v>
      </c>
      <c r="I53" s="50" t="s">
        <v>801</v>
      </c>
      <c r="J53" s="50"/>
      <c r="K53" s="50"/>
      <c r="L53" s="50" t="s">
        <v>469</v>
      </c>
      <c r="M53" s="50">
        <v>3</v>
      </c>
      <c r="N53" s="50" t="s">
        <v>79</v>
      </c>
      <c r="O53" s="50" t="s">
        <v>91</v>
      </c>
      <c r="P53" s="50" t="s">
        <v>117</v>
      </c>
      <c r="Q53" s="50" t="s">
        <v>93</v>
      </c>
      <c r="R53" s="235"/>
      <c r="S53" s="50"/>
      <c r="T53" s="50"/>
      <c r="U53" s="50"/>
      <c r="V53" s="50"/>
      <c r="W53" s="50"/>
      <c r="X53" s="50"/>
    </row>
    <row r="54" spans="1:24">
      <c r="A54" s="45"/>
      <c r="B54" s="62" t="str">
        <f t="shared" si="3"/>
        <v>pjpPROJECTNUM</v>
      </c>
      <c r="C54" s="493" t="s">
        <v>784</v>
      </c>
      <c r="D54" s="402" t="s">
        <v>711</v>
      </c>
      <c r="E54" s="402" t="s">
        <v>296</v>
      </c>
      <c r="F54" s="402">
        <v>8</v>
      </c>
      <c r="G54" s="402" t="s">
        <v>109</v>
      </c>
      <c r="H54" s="402" t="s">
        <v>275</v>
      </c>
      <c r="I54" s="402" t="s">
        <v>1160</v>
      </c>
      <c r="J54" s="388"/>
      <c r="K54" s="338"/>
      <c r="L54" s="338" t="s">
        <v>469</v>
      </c>
      <c r="M54" s="402">
        <v>10</v>
      </c>
      <c r="N54" s="402" t="s">
        <v>79</v>
      </c>
      <c r="O54" s="402" t="s">
        <v>91</v>
      </c>
      <c r="P54" s="402" t="s">
        <v>117</v>
      </c>
      <c r="Q54" s="402" t="s">
        <v>93</v>
      </c>
      <c r="R54" s="492"/>
      <c r="S54" s="402"/>
      <c r="T54" s="402"/>
      <c r="U54" s="402" t="s">
        <v>1069</v>
      </c>
      <c r="V54" s="402"/>
      <c r="W54" s="402" t="s">
        <v>975</v>
      </c>
      <c r="X54" s="402"/>
    </row>
    <row r="55" spans="1:24">
      <c r="A55" s="45"/>
      <c r="B55" s="62" t="str">
        <f t="shared" si="3"/>
        <v>pjpPROJECTNAME</v>
      </c>
      <c r="C55" s="493" t="s">
        <v>784</v>
      </c>
      <c r="D55" s="402" t="s">
        <v>713</v>
      </c>
      <c r="E55" s="402" t="s">
        <v>296</v>
      </c>
      <c r="F55" s="402">
        <v>60</v>
      </c>
      <c r="G55" s="402" t="s">
        <v>109</v>
      </c>
      <c r="H55" s="402" t="s">
        <v>113</v>
      </c>
      <c r="I55" s="402" t="s">
        <v>714</v>
      </c>
      <c r="J55" s="338"/>
      <c r="K55" s="338"/>
      <c r="L55" s="338" t="s">
        <v>469</v>
      </c>
      <c r="M55" s="402">
        <v>62</v>
      </c>
      <c r="N55" s="402" t="s">
        <v>88</v>
      </c>
      <c r="O55" s="402" t="s">
        <v>91</v>
      </c>
      <c r="P55" s="402" t="s">
        <v>117</v>
      </c>
      <c r="Q55" s="402" t="s">
        <v>95</v>
      </c>
      <c r="R55" s="492"/>
      <c r="S55" s="402" t="s">
        <v>949</v>
      </c>
      <c r="T55" s="402" t="s">
        <v>709</v>
      </c>
      <c r="U55" s="402" t="s">
        <v>977</v>
      </c>
      <c r="V55" s="402"/>
      <c r="W55" s="402" t="s">
        <v>977</v>
      </c>
      <c r="X55" s="402"/>
    </row>
    <row r="56" spans="1:24">
      <c r="A56" s="45"/>
      <c r="B56" s="62" t="str">
        <f t="shared" si="3"/>
        <v>pjpEDABAN</v>
      </c>
      <c r="C56" s="493" t="s">
        <v>784</v>
      </c>
      <c r="D56" s="402" t="s">
        <v>721</v>
      </c>
      <c r="E56" s="402" t="s">
        <v>296</v>
      </c>
      <c r="F56" s="402">
        <v>8</v>
      </c>
      <c r="G56" s="402" t="s">
        <v>109</v>
      </c>
      <c r="H56" s="402" t="s">
        <v>113</v>
      </c>
      <c r="I56" s="402" t="s">
        <v>722</v>
      </c>
      <c r="J56" s="338"/>
      <c r="K56" s="338"/>
      <c r="L56" s="338" t="s">
        <v>469</v>
      </c>
      <c r="M56" s="402">
        <v>10</v>
      </c>
      <c r="N56" s="402" t="s">
        <v>79</v>
      </c>
      <c r="O56" s="402" t="s">
        <v>91</v>
      </c>
      <c r="P56" s="402" t="s">
        <v>117</v>
      </c>
      <c r="Q56" s="402" t="s">
        <v>93</v>
      </c>
      <c r="R56" s="492"/>
      <c r="S56" s="402"/>
      <c r="T56" s="402"/>
      <c r="U56" s="402" t="s">
        <v>1166</v>
      </c>
      <c r="V56" s="402"/>
      <c r="W56" s="402"/>
      <c r="X56" s="402"/>
    </row>
    <row r="57" spans="1:24" ht="14.25" customHeight="1">
      <c r="A57" s="45"/>
      <c r="B57" s="62" t="str">
        <f t="shared" si="3"/>
        <v>pjpPJNAME</v>
      </c>
      <c r="C57" s="493" t="s">
        <v>784</v>
      </c>
      <c r="D57" s="402" t="s">
        <v>723</v>
      </c>
      <c r="E57" s="402" t="s">
        <v>296</v>
      </c>
      <c r="F57" s="402">
        <v>60</v>
      </c>
      <c r="G57" s="402" t="s">
        <v>109</v>
      </c>
      <c r="H57" s="402" t="s">
        <v>113</v>
      </c>
      <c r="I57" s="402" t="s">
        <v>724</v>
      </c>
      <c r="J57" s="338"/>
      <c r="K57" s="338"/>
      <c r="L57" s="338" t="s">
        <v>469</v>
      </c>
      <c r="M57" s="402">
        <v>62</v>
      </c>
      <c r="N57" s="402" t="s">
        <v>88</v>
      </c>
      <c r="O57" s="402" t="s">
        <v>91</v>
      </c>
      <c r="P57" s="402" t="s">
        <v>117</v>
      </c>
      <c r="Q57" s="402" t="s">
        <v>95</v>
      </c>
      <c r="R57" s="492"/>
      <c r="S57" s="402" t="s">
        <v>989</v>
      </c>
      <c r="T57" s="402" t="s">
        <v>718</v>
      </c>
      <c r="U57" s="402" t="s">
        <v>1072</v>
      </c>
      <c r="V57" s="402"/>
      <c r="W57" s="402"/>
      <c r="X57" s="402"/>
    </row>
    <row r="58" spans="1:24">
      <c r="A58" s="45"/>
      <c r="B58" s="62" t="str">
        <f t="shared" si="3"/>
        <v>pjpKOUTEIID</v>
      </c>
      <c r="C58" s="496" t="s">
        <v>784</v>
      </c>
      <c r="D58" s="402" t="s">
        <v>732</v>
      </c>
      <c r="E58" s="402" t="s">
        <v>296</v>
      </c>
      <c r="F58" s="402">
        <v>6</v>
      </c>
      <c r="G58" s="402" t="s">
        <v>109</v>
      </c>
      <c r="H58" s="402" t="s">
        <v>275</v>
      </c>
      <c r="I58" s="402" t="s">
        <v>733</v>
      </c>
      <c r="J58" s="338"/>
      <c r="K58" s="338"/>
      <c r="L58" s="338" t="s">
        <v>469</v>
      </c>
      <c r="M58" s="402">
        <v>8</v>
      </c>
      <c r="N58" s="402" t="s">
        <v>79</v>
      </c>
      <c r="O58" s="402" t="s">
        <v>91</v>
      </c>
      <c r="P58" s="402" t="s">
        <v>117</v>
      </c>
      <c r="Q58" s="402" t="s">
        <v>93</v>
      </c>
      <c r="R58" s="495"/>
      <c r="S58" s="402"/>
      <c r="T58" s="402"/>
      <c r="U58" s="402" t="s">
        <v>1080</v>
      </c>
      <c r="V58" s="402"/>
      <c r="W58" s="402"/>
      <c r="X58" s="402"/>
    </row>
    <row r="59" spans="1:24">
      <c r="A59" s="45"/>
      <c r="B59" s="62" t="str">
        <f t="shared" si="3"/>
        <v>pjpKOUTEINAME</v>
      </c>
      <c r="C59" s="496" t="s">
        <v>784</v>
      </c>
      <c r="D59" s="402" t="s">
        <v>735</v>
      </c>
      <c r="E59" s="402" t="s">
        <v>296</v>
      </c>
      <c r="F59" s="402">
        <v>60</v>
      </c>
      <c r="G59" s="402" t="s">
        <v>109</v>
      </c>
      <c r="H59" s="402" t="s">
        <v>113</v>
      </c>
      <c r="I59" s="402" t="s">
        <v>736</v>
      </c>
      <c r="J59" s="338"/>
      <c r="K59" s="338"/>
      <c r="L59" s="338" t="s">
        <v>469</v>
      </c>
      <c r="M59" s="402">
        <v>62</v>
      </c>
      <c r="N59" s="402" t="s">
        <v>88</v>
      </c>
      <c r="O59" s="402" t="s">
        <v>91</v>
      </c>
      <c r="P59" s="402" t="s">
        <v>117</v>
      </c>
      <c r="Q59" s="402" t="s">
        <v>95</v>
      </c>
      <c r="R59" s="495"/>
      <c r="S59" s="402" t="s">
        <v>952</v>
      </c>
      <c r="T59" s="402" t="s">
        <v>728</v>
      </c>
      <c r="U59" s="402" t="s">
        <v>1081</v>
      </c>
      <c r="V59" s="402"/>
      <c r="W59" s="402"/>
      <c r="X59" s="402"/>
    </row>
    <row r="60" spans="1:24">
      <c r="A60" s="45"/>
      <c r="B60" s="62" t="str">
        <f t="shared" si="3"/>
        <v>pjpSTAFFNAME</v>
      </c>
      <c r="C60" s="514" t="s">
        <v>638</v>
      </c>
      <c r="D60" s="402" t="s">
        <v>746</v>
      </c>
      <c r="E60" s="402" t="s">
        <v>296</v>
      </c>
      <c r="F60" s="402">
        <v>60</v>
      </c>
      <c r="G60" s="402" t="s">
        <v>109</v>
      </c>
      <c r="H60" s="402" t="s">
        <v>113</v>
      </c>
      <c r="I60" s="402" t="s">
        <v>747</v>
      </c>
      <c r="J60" s="338"/>
      <c r="K60" s="338"/>
      <c r="L60" s="338" t="s">
        <v>469</v>
      </c>
      <c r="M60" s="402">
        <v>62</v>
      </c>
      <c r="N60" s="402" t="s">
        <v>88</v>
      </c>
      <c r="O60" s="402" t="s">
        <v>91</v>
      </c>
      <c r="P60" s="402" t="s">
        <v>117</v>
      </c>
      <c r="Q60" s="402" t="s">
        <v>95</v>
      </c>
      <c r="R60" s="513"/>
      <c r="S60" s="402" t="s">
        <v>912</v>
      </c>
      <c r="T60" s="402" t="s">
        <v>740</v>
      </c>
      <c r="U60" s="402" t="s">
        <v>1089</v>
      </c>
      <c r="V60" s="402"/>
      <c r="W60" s="402"/>
      <c r="X60" s="90"/>
    </row>
    <row r="61" spans="1:24">
      <c r="B61" s="62" t="str">
        <f t="shared" si="3"/>
        <v>epj8CODE</v>
      </c>
      <c r="C61" s="51" t="s">
        <v>804</v>
      </c>
      <c r="D61" s="51" t="s">
        <v>805</v>
      </c>
      <c r="E61" s="50" t="s">
        <v>697</v>
      </c>
      <c r="F61" s="50">
        <v>8</v>
      </c>
      <c r="G61" s="50" t="s">
        <v>109</v>
      </c>
      <c r="H61" s="50" t="s">
        <v>275</v>
      </c>
      <c r="I61" s="50" t="s">
        <v>806</v>
      </c>
      <c r="J61" s="50"/>
      <c r="K61" s="50"/>
      <c r="L61" s="50" t="s">
        <v>469</v>
      </c>
      <c r="M61" s="50">
        <v>10</v>
      </c>
      <c r="N61" s="50" t="s">
        <v>80</v>
      </c>
      <c r="O61" s="50" t="s">
        <v>91</v>
      </c>
      <c r="P61" s="50" t="s">
        <v>117</v>
      </c>
      <c r="Q61" s="50" t="s">
        <v>94</v>
      </c>
      <c r="R61" s="50"/>
      <c r="S61" s="50"/>
      <c r="T61" s="50"/>
      <c r="U61" s="50"/>
      <c r="V61" s="50"/>
      <c r="W61" s="50"/>
      <c r="X61" s="50"/>
    </row>
    <row r="62" spans="1:24">
      <c r="A62" s="45"/>
      <c r="B62" s="62" t="str">
        <f t="shared" si="3"/>
        <v>epj6CODE</v>
      </c>
      <c r="C62" s="236" t="s">
        <v>807</v>
      </c>
      <c r="D62" s="50" t="s">
        <v>767</v>
      </c>
      <c r="E62" s="50" t="s">
        <v>697</v>
      </c>
      <c r="F62" s="50">
        <v>8</v>
      </c>
      <c r="G62" s="50" t="s">
        <v>109</v>
      </c>
      <c r="H62" s="50" t="s">
        <v>113</v>
      </c>
      <c r="I62" s="50" t="s">
        <v>769</v>
      </c>
      <c r="J62" s="50"/>
      <c r="K62" s="50"/>
      <c r="L62" s="50" t="s">
        <v>469</v>
      </c>
      <c r="M62" s="50">
        <v>10</v>
      </c>
      <c r="N62" s="50" t="s">
        <v>80</v>
      </c>
      <c r="O62" s="50" t="s">
        <v>91</v>
      </c>
      <c r="P62" s="50" t="s">
        <v>117</v>
      </c>
      <c r="Q62" s="50" t="s">
        <v>94</v>
      </c>
      <c r="R62" s="235"/>
      <c r="S62" s="50"/>
      <c r="T62" s="50"/>
      <c r="U62" s="50"/>
      <c r="V62" s="50"/>
      <c r="W62" s="50"/>
      <c r="X62" s="50"/>
    </row>
    <row r="63" spans="1:24">
      <c r="A63" s="45"/>
      <c r="B63" s="62" t="str">
        <f t="shared" si="3"/>
        <v>epjTEIJITIME</v>
      </c>
      <c r="C63" s="236" t="s">
        <v>807</v>
      </c>
      <c r="D63" s="50" t="s">
        <v>808</v>
      </c>
      <c r="E63" s="50" t="s">
        <v>796</v>
      </c>
      <c r="F63" s="50">
        <v>52</v>
      </c>
      <c r="G63" s="50" t="s">
        <v>109</v>
      </c>
      <c r="H63" s="50" t="s">
        <v>113</v>
      </c>
      <c r="I63" s="50" t="s">
        <v>809</v>
      </c>
      <c r="J63" s="50"/>
      <c r="K63" s="50"/>
      <c r="L63" s="50" t="s">
        <v>469</v>
      </c>
      <c r="M63" s="50">
        <v>54</v>
      </c>
      <c r="N63" s="50" t="s">
        <v>537</v>
      </c>
      <c r="O63" s="50" t="s">
        <v>91</v>
      </c>
      <c r="P63" s="50" t="s">
        <v>117</v>
      </c>
      <c r="Q63" s="50" t="s">
        <v>95</v>
      </c>
      <c r="R63" s="235"/>
      <c r="S63" s="50"/>
      <c r="T63" s="50"/>
      <c r="U63" s="50"/>
      <c r="V63" s="50"/>
      <c r="W63" s="50"/>
      <c r="X63" s="50"/>
    </row>
    <row r="64" spans="1:24">
      <c r="A64" s="45"/>
      <c r="B64" s="62" t="str">
        <f t="shared" si="3"/>
        <v>epjZANGYOTIME</v>
      </c>
      <c r="C64" s="236" t="s">
        <v>807</v>
      </c>
      <c r="D64" s="50" t="s">
        <v>810</v>
      </c>
      <c r="E64" s="50" t="s">
        <v>811</v>
      </c>
      <c r="F64" s="50">
        <v>52</v>
      </c>
      <c r="G64" s="50" t="s">
        <v>109</v>
      </c>
      <c r="H64" s="50" t="s">
        <v>113</v>
      </c>
      <c r="I64" s="50" t="s">
        <v>798</v>
      </c>
      <c r="J64" s="50"/>
      <c r="K64" s="50"/>
      <c r="L64" s="50" t="s">
        <v>469</v>
      </c>
      <c r="M64" s="50">
        <v>54</v>
      </c>
      <c r="N64" s="50" t="s">
        <v>537</v>
      </c>
      <c r="O64" s="50" t="s">
        <v>91</v>
      </c>
      <c r="P64" s="50" t="s">
        <v>117</v>
      </c>
      <c r="Q64" s="50" t="s">
        <v>95</v>
      </c>
      <c r="R64" s="235"/>
      <c r="S64" s="50"/>
      <c r="T64" s="50"/>
      <c r="U64" s="50"/>
      <c r="V64" s="50"/>
      <c r="W64" s="50"/>
      <c r="X64" s="50"/>
    </row>
    <row r="65" spans="1:24">
      <c r="A65" s="45"/>
      <c r="B65" s="62" t="str">
        <f t="shared" si="3"/>
        <v>epjTOTALTIME</v>
      </c>
      <c r="C65" s="236" t="s">
        <v>804</v>
      </c>
      <c r="D65" s="50" t="s">
        <v>812</v>
      </c>
      <c r="E65" s="50" t="s">
        <v>796</v>
      </c>
      <c r="F65" s="50">
        <v>52</v>
      </c>
      <c r="G65" s="50" t="s">
        <v>109</v>
      </c>
      <c r="H65" s="50" t="s">
        <v>113</v>
      </c>
      <c r="I65" s="50" t="s">
        <v>813</v>
      </c>
      <c r="J65" s="50"/>
      <c r="K65" s="50"/>
      <c r="L65" s="50" t="s">
        <v>469</v>
      </c>
      <c r="M65" s="50">
        <v>54</v>
      </c>
      <c r="N65" s="50" t="s">
        <v>537</v>
      </c>
      <c r="O65" s="50" t="s">
        <v>91</v>
      </c>
      <c r="P65" s="50" t="s">
        <v>117</v>
      </c>
      <c r="Q65" s="50" t="s">
        <v>95</v>
      </c>
      <c r="R65" s="235"/>
      <c r="S65" s="50"/>
      <c r="T65" s="50"/>
      <c r="U65" s="50"/>
      <c r="V65" s="50"/>
      <c r="W65" s="50"/>
      <c r="X65" s="50"/>
    </row>
    <row r="66" spans="1:24">
      <c r="A66" s="45"/>
      <c r="B66" s="62" t="str">
        <f t="shared" si="3"/>
        <v>epjPERFORMANCE</v>
      </c>
      <c r="C66" s="236" t="s">
        <v>804</v>
      </c>
      <c r="D66" s="50" t="s">
        <v>814</v>
      </c>
      <c r="E66" s="50" t="s">
        <v>796</v>
      </c>
      <c r="F66" s="50">
        <v>103</v>
      </c>
      <c r="G66" s="50" t="s">
        <v>109</v>
      </c>
      <c r="H66" s="50" t="s">
        <v>113</v>
      </c>
      <c r="I66" s="50" t="s">
        <v>815</v>
      </c>
      <c r="J66" s="50"/>
      <c r="K66" s="50"/>
      <c r="L66" s="387" t="s">
        <v>469</v>
      </c>
      <c r="M66" s="387">
        <v>105</v>
      </c>
      <c r="N66" s="387" t="s">
        <v>537</v>
      </c>
      <c r="O66" s="50" t="s">
        <v>91</v>
      </c>
      <c r="P66" s="50" t="s">
        <v>117</v>
      </c>
      <c r="Q66" s="50" t="s">
        <v>95</v>
      </c>
      <c r="R66" s="235"/>
      <c r="S66" s="50"/>
      <c r="T66" s="50"/>
      <c r="U66" s="50"/>
      <c r="V66" s="50"/>
      <c r="W66" s="50"/>
      <c r="X66" s="50"/>
    </row>
    <row r="67" spans="1:24">
      <c r="A67" s="45"/>
      <c r="B67" s="62" t="str">
        <f t="shared" si="3"/>
        <v>epj8ENDDATE</v>
      </c>
      <c r="C67" s="236" t="s">
        <v>807</v>
      </c>
      <c r="D67" s="50" t="s">
        <v>816</v>
      </c>
      <c r="E67" s="50" t="s">
        <v>793</v>
      </c>
      <c r="F67" s="50">
        <v>10</v>
      </c>
      <c r="G67" s="50" t="s">
        <v>111</v>
      </c>
      <c r="H67" s="50" t="s">
        <v>113</v>
      </c>
      <c r="I67" s="50" t="s">
        <v>780</v>
      </c>
      <c r="J67" s="50"/>
      <c r="K67" s="50"/>
      <c r="L67" s="387" t="s">
        <v>472</v>
      </c>
      <c r="M67" s="387">
        <v>12</v>
      </c>
      <c r="N67" s="387" t="s">
        <v>79</v>
      </c>
      <c r="O67" s="50" t="s">
        <v>91</v>
      </c>
      <c r="P67" s="50" t="s">
        <v>117</v>
      </c>
      <c r="Q67" s="50" t="s">
        <v>93</v>
      </c>
      <c r="R67" s="235"/>
      <c r="S67" s="50"/>
      <c r="T67" s="50"/>
      <c r="U67" s="50"/>
      <c r="V67" s="50"/>
      <c r="W67" s="50"/>
      <c r="X67" s="50"/>
    </row>
    <row r="68" spans="1:24">
      <c r="A68" s="45"/>
      <c r="B68" s="62" t="str">
        <f t="shared" si="3"/>
        <v>epj8PJSTAT</v>
      </c>
      <c r="C68" s="236" t="s">
        <v>807</v>
      </c>
      <c r="D68" s="50" t="s">
        <v>817</v>
      </c>
      <c r="E68" s="50" t="s">
        <v>701</v>
      </c>
      <c r="F68" s="50">
        <v>1</v>
      </c>
      <c r="G68" s="50" t="s">
        <v>111</v>
      </c>
      <c r="H68" s="50" t="s">
        <v>113</v>
      </c>
      <c r="I68" s="50" t="s">
        <v>817</v>
      </c>
      <c r="J68" s="50"/>
      <c r="K68" s="50"/>
      <c r="L68" s="387" t="s">
        <v>469</v>
      </c>
      <c r="M68" s="387">
        <v>3</v>
      </c>
      <c r="N68" s="389" t="s">
        <v>79</v>
      </c>
      <c r="O68" s="50" t="s">
        <v>91</v>
      </c>
      <c r="P68" s="50" t="s">
        <v>117</v>
      </c>
      <c r="Q68" s="50" t="s">
        <v>93</v>
      </c>
      <c r="R68" s="235"/>
      <c r="S68" s="50"/>
      <c r="T68" s="50"/>
      <c r="U68" s="50"/>
      <c r="V68" s="50"/>
      <c r="W68" s="50"/>
      <c r="X68" s="50"/>
    </row>
    <row r="69" spans="1:24">
      <c r="A69" s="45"/>
      <c r="B69" s="62" t="str">
        <f t="shared" si="3"/>
        <v>epjPROJECTNUM</v>
      </c>
      <c r="C69" s="236" t="s">
        <v>807</v>
      </c>
      <c r="D69" s="50" t="s">
        <v>711</v>
      </c>
      <c r="E69" s="50" t="s">
        <v>701</v>
      </c>
      <c r="F69" s="50">
        <v>8</v>
      </c>
      <c r="G69" s="50" t="s">
        <v>111</v>
      </c>
      <c r="H69" s="50" t="s">
        <v>113</v>
      </c>
      <c r="I69" s="50" t="s">
        <v>712</v>
      </c>
      <c r="J69" s="50"/>
      <c r="K69" s="50"/>
      <c r="L69" s="387" t="s">
        <v>469</v>
      </c>
      <c r="M69" s="387">
        <v>10</v>
      </c>
      <c r="N69" s="387" t="s">
        <v>79</v>
      </c>
      <c r="O69" s="50" t="s">
        <v>91</v>
      </c>
      <c r="P69" s="50" t="s">
        <v>117</v>
      </c>
      <c r="Q69" s="50" t="s">
        <v>93</v>
      </c>
      <c r="R69" s="235"/>
      <c r="S69" s="50"/>
      <c r="T69" s="50"/>
      <c r="U69" s="50" t="s">
        <v>1064</v>
      </c>
      <c r="V69" s="50"/>
      <c r="W69" s="50"/>
      <c r="X69" s="50"/>
    </row>
    <row r="70" spans="1:24">
      <c r="A70" s="45"/>
      <c r="B70" s="62" t="str">
        <f t="shared" si="3"/>
        <v>epjEDABAN</v>
      </c>
      <c r="C70" s="236" t="s">
        <v>804</v>
      </c>
      <c r="D70" s="50" t="s">
        <v>721</v>
      </c>
      <c r="E70" s="50" t="s">
        <v>701</v>
      </c>
      <c r="F70" s="50">
        <v>8</v>
      </c>
      <c r="G70" s="50" t="s">
        <v>111</v>
      </c>
      <c r="H70" s="50" t="s">
        <v>113</v>
      </c>
      <c r="I70" s="50" t="s">
        <v>722</v>
      </c>
      <c r="J70" s="50"/>
      <c r="K70" s="50"/>
      <c r="L70" s="389" t="s">
        <v>469</v>
      </c>
      <c r="M70" s="387">
        <v>10</v>
      </c>
      <c r="N70" s="387" t="s">
        <v>79</v>
      </c>
      <c r="O70" s="50" t="s">
        <v>91</v>
      </c>
      <c r="P70" s="50" t="s">
        <v>117</v>
      </c>
      <c r="Q70" s="50" t="s">
        <v>93</v>
      </c>
      <c r="R70" s="301"/>
      <c r="S70" s="50"/>
      <c r="T70" s="50"/>
      <c r="U70" s="50" t="s">
        <v>1065</v>
      </c>
      <c r="V70" s="50"/>
      <c r="W70" s="50"/>
      <c r="X70" s="50"/>
    </row>
    <row r="71" spans="1:24">
      <c r="A71" s="45"/>
      <c r="B71" s="62" t="str">
        <f t="shared" si="3"/>
        <v>epjPJNAME</v>
      </c>
      <c r="C71" s="236" t="s">
        <v>807</v>
      </c>
      <c r="D71" s="50" t="s">
        <v>818</v>
      </c>
      <c r="E71" s="50" t="s">
        <v>701</v>
      </c>
      <c r="F71" s="50">
        <v>60</v>
      </c>
      <c r="G71" s="50" t="s">
        <v>111</v>
      </c>
      <c r="H71" s="50" t="s">
        <v>113</v>
      </c>
      <c r="I71" s="50" t="s">
        <v>724</v>
      </c>
      <c r="J71" s="50"/>
      <c r="K71" s="50"/>
      <c r="L71" s="387" t="s">
        <v>469</v>
      </c>
      <c r="M71" s="387">
        <v>62</v>
      </c>
      <c r="N71" s="387" t="s">
        <v>88</v>
      </c>
      <c r="O71" s="50" t="s">
        <v>91</v>
      </c>
      <c r="P71" s="50" t="s">
        <v>117</v>
      </c>
      <c r="Q71" s="50" t="s">
        <v>95</v>
      </c>
      <c r="R71" s="235"/>
      <c r="S71" s="50"/>
      <c r="T71" s="50"/>
      <c r="U71" s="50" t="s">
        <v>1066</v>
      </c>
      <c r="V71" s="50"/>
      <c r="W71" s="50"/>
      <c r="X71" s="50"/>
    </row>
    <row r="72" spans="1:24">
      <c r="A72" s="45"/>
      <c r="B72" s="62" t="str">
        <f t="shared" ref="B72" si="4">C72&amp;D72</f>
        <v>epjSTAFFNAME</v>
      </c>
      <c r="C72" s="514" t="s">
        <v>803</v>
      </c>
      <c r="D72" s="402" t="s">
        <v>746</v>
      </c>
      <c r="E72" s="402" t="s">
        <v>296</v>
      </c>
      <c r="F72" s="402">
        <v>60</v>
      </c>
      <c r="G72" s="402" t="s">
        <v>109</v>
      </c>
      <c r="H72" s="402" t="s">
        <v>113</v>
      </c>
      <c r="I72" s="402" t="s">
        <v>747</v>
      </c>
      <c r="J72" s="338"/>
      <c r="K72" s="338"/>
      <c r="L72" s="338" t="s">
        <v>469</v>
      </c>
      <c r="M72" s="402">
        <v>62</v>
      </c>
      <c r="N72" s="402" t="s">
        <v>88</v>
      </c>
      <c r="O72" s="402" t="s">
        <v>91</v>
      </c>
      <c r="P72" s="402" t="s">
        <v>117</v>
      </c>
      <c r="Q72" s="402" t="s">
        <v>95</v>
      </c>
      <c r="R72" s="513"/>
      <c r="S72" s="402" t="s">
        <v>912</v>
      </c>
      <c r="T72" s="402" t="s">
        <v>740</v>
      </c>
      <c r="U72" s="402" t="s">
        <v>1089</v>
      </c>
      <c r="V72" s="402"/>
      <c r="W72" s="402"/>
      <c r="X72" s="90"/>
    </row>
    <row r="73" spans="1:24">
      <c r="A73" s="45"/>
      <c r="B73" s="62" t="str">
        <f t="shared" si="3"/>
        <v>mpj9CODE</v>
      </c>
      <c r="C73" s="236" t="s">
        <v>821</v>
      </c>
      <c r="D73" s="50" t="s">
        <v>822</v>
      </c>
      <c r="E73" s="50" t="s">
        <v>697</v>
      </c>
      <c r="F73" s="50">
        <v>8</v>
      </c>
      <c r="G73" s="50" t="s">
        <v>109</v>
      </c>
      <c r="H73" s="50" t="s">
        <v>275</v>
      </c>
      <c r="I73" s="50" t="s">
        <v>823</v>
      </c>
      <c r="J73" s="50"/>
      <c r="K73" s="50"/>
      <c r="L73" s="387" t="s">
        <v>469</v>
      </c>
      <c r="M73" s="387">
        <v>10</v>
      </c>
      <c r="N73" s="387" t="s">
        <v>80</v>
      </c>
      <c r="O73" s="50" t="s">
        <v>91</v>
      </c>
      <c r="P73" s="50" t="s">
        <v>117</v>
      </c>
      <c r="Q73" s="50" t="s">
        <v>94</v>
      </c>
      <c r="R73" s="235"/>
      <c r="S73" s="50"/>
      <c r="T73" s="50"/>
      <c r="U73" s="50"/>
      <c r="V73" s="50"/>
      <c r="W73" s="50"/>
      <c r="X73" s="50"/>
    </row>
    <row r="74" spans="1:24">
      <c r="A74" s="45"/>
      <c r="B74" s="62" t="str">
        <f t="shared" si="3"/>
        <v>mpj4CODE</v>
      </c>
      <c r="C74" s="236" t="s">
        <v>824</v>
      </c>
      <c r="D74" s="50" t="s">
        <v>825</v>
      </c>
      <c r="E74" s="50" t="s">
        <v>697</v>
      </c>
      <c r="F74" s="50">
        <v>8</v>
      </c>
      <c r="G74" s="50" t="s">
        <v>111</v>
      </c>
      <c r="H74" s="50" t="s">
        <v>113</v>
      </c>
      <c r="I74" s="50" t="s">
        <v>755</v>
      </c>
      <c r="J74" s="50"/>
      <c r="K74" s="50"/>
      <c r="L74" s="387" t="s">
        <v>469</v>
      </c>
      <c r="M74" s="387">
        <v>10</v>
      </c>
      <c r="N74" s="387" t="s">
        <v>80</v>
      </c>
      <c r="O74" s="50" t="s">
        <v>91</v>
      </c>
      <c r="P74" s="50" t="s">
        <v>117</v>
      </c>
      <c r="Q74" s="50" t="s">
        <v>94</v>
      </c>
      <c r="R74" s="235"/>
      <c r="S74" s="50"/>
      <c r="T74" s="50"/>
      <c r="U74" s="50"/>
      <c r="V74" s="50"/>
      <c r="W74" s="50"/>
      <c r="X74" s="50"/>
    </row>
    <row r="75" spans="1:24">
      <c r="A75" s="45"/>
      <c r="B75" s="62" t="str">
        <f t="shared" si="3"/>
        <v>mpj5CODE</v>
      </c>
      <c r="C75" s="236" t="s">
        <v>824</v>
      </c>
      <c r="D75" s="50" t="s">
        <v>754</v>
      </c>
      <c r="E75" s="50" t="s">
        <v>697</v>
      </c>
      <c r="F75" s="50">
        <v>8</v>
      </c>
      <c r="G75" s="50" t="s">
        <v>111</v>
      </c>
      <c r="H75" s="50" t="s">
        <v>113</v>
      </c>
      <c r="I75" s="50" t="s">
        <v>741</v>
      </c>
      <c r="J75" s="50"/>
      <c r="K75" s="50"/>
      <c r="L75" s="387" t="s">
        <v>469</v>
      </c>
      <c r="M75" s="387">
        <v>10</v>
      </c>
      <c r="N75" s="387" t="s">
        <v>80</v>
      </c>
      <c r="O75" s="50" t="s">
        <v>91</v>
      </c>
      <c r="P75" s="50" t="s">
        <v>117</v>
      </c>
      <c r="Q75" s="50" t="s">
        <v>94</v>
      </c>
      <c r="R75" s="235"/>
      <c r="S75" s="50"/>
      <c r="T75" s="50"/>
      <c r="U75" s="50"/>
      <c r="V75" s="50"/>
      <c r="W75" s="50"/>
      <c r="X75" s="50"/>
    </row>
    <row r="76" spans="1:24">
      <c r="A76" s="45"/>
      <c r="B76" s="62" t="str">
        <f t="shared" si="3"/>
        <v>mpjPERIOD</v>
      </c>
      <c r="C76" s="236" t="s">
        <v>824</v>
      </c>
      <c r="D76" s="50" t="s">
        <v>826</v>
      </c>
      <c r="E76" s="50" t="s">
        <v>701</v>
      </c>
      <c r="F76" s="50">
        <v>4</v>
      </c>
      <c r="G76" s="50" t="s">
        <v>111</v>
      </c>
      <c r="H76" s="50" t="s">
        <v>113</v>
      </c>
      <c r="I76" s="50" t="s">
        <v>827</v>
      </c>
      <c r="J76" s="50"/>
      <c r="K76" s="50"/>
      <c r="L76" s="387" t="s">
        <v>1220</v>
      </c>
      <c r="M76" s="387">
        <v>6</v>
      </c>
      <c r="N76" s="387" t="s">
        <v>79</v>
      </c>
      <c r="O76" s="50" t="s">
        <v>91</v>
      </c>
      <c r="P76" s="50" t="s">
        <v>117</v>
      </c>
      <c r="Q76" s="50" t="s">
        <v>93</v>
      </c>
      <c r="R76" s="235"/>
      <c r="S76" s="50"/>
      <c r="T76" s="50"/>
      <c r="U76" s="50"/>
      <c r="V76" s="50"/>
      <c r="W76" s="50"/>
      <c r="X76" s="50" t="s">
        <v>1221</v>
      </c>
    </row>
    <row r="77" spans="1:24">
      <c r="A77" s="45"/>
      <c r="B77" s="62" t="str">
        <f t="shared" si="3"/>
        <v>mpjMONTH</v>
      </c>
      <c r="C77" s="236" t="s">
        <v>828</v>
      </c>
      <c r="D77" s="50" t="s">
        <v>829</v>
      </c>
      <c r="E77" s="50" t="s">
        <v>782</v>
      </c>
      <c r="F77" s="50">
        <v>2</v>
      </c>
      <c r="G77" s="50" t="s">
        <v>111</v>
      </c>
      <c r="H77" s="50" t="s">
        <v>113</v>
      </c>
      <c r="I77" s="50" t="s">
        <v>830</v>
      </c>
      <c r="J77" s="50"/>
      <c r="K77" s="50"/>
      <c r="L77" s="387" t="s">
        <v>469</v>
      </c>
      <c r="M77" s="387">
        <v>4</v>
      </c>
      <c r="N77" s="387" t="s">
        <v>79</v>
      </c>
      <c r="O77" s="50" t="s">
        <v>91</v>
      </c>
      <c r="P77" s="50" t="s">
        <v>117</v>
      </c>
      <c r="Q77" s="50" t="s">
        <v>93</v>
      </c>
      <c r="R77" s="235"/>
      <c r="S77" s="50"/>
      <c r="T77" s="50"/>
      <c r="U77" s="50"/>
      <c r="V77" s="50"/>
      <c r="W77" s="50"/>
      <c r="X77" s="50"/>
    </row>
    <row r="78" spans="1:24">
      <c r="A78" s="45"/>
      <c r="B78" s="62" t="str">
        <f t="shared" si="3"/>
        <v>mpjITEM</v>
      </c>
      <c r="C78" s="236" t="s">
        <v>831</v>
      </c>
      <c r="D78" s="50" t="s">
        <v>832</v>
      </c>
      <c r="E78" s="50" t="s">
        <v>782</v>
      </c>
      <c r="F78" s="50">
        <v>40</v>
      </c>
      <c r="G78" s="50" t="s">
        <v>111</v>
      </c>
      <c r="H78" s="50" t="s">
        <v>113</v>
      </c>
      <c r="I78" s="50" t="s">
        <v>833</v>
      </c>
      <c r="J78" s="50"/>
      <c r="K78" s="50"/>
      <c r="L78" s="387" t="s">
        <v>469</v>
      </c>
      <c r="M78" s="387">
        <v>42</v>
      </c>
      <c r="N78" s="387" t="s">
        <v>537</v>
      </c>
      <c r="O78" s="50" t="s">
        <v>91</v>
      </c>
      <c r="P78" s="50" t="s">
        <v>117</v>
      </c>
      <c r="Q78" s="50" t="s">
        <v>95</v>
      </c>
      <c r="R78" s="235"/>
      <c r="S78" s="50"/>
      <c r="T78" s="50"/>
      <c r="U78" s="50"/>
      <c r="V78" s="50"/>
      <c r="W78" s="50"/>
      <c r="X78" s="50"/>
    </row>
    <row r="79" spans="1:24">
      <c r="A79" s="45"/>
      <c r="B79" s="62" t="str">
        <f t="shared" si="3"/>
        <v>mpjVALUE</v>
      </c>
      <c r="C79" s="236" t="s">
        <v>824</v>
      </c>
      <c r="D79" s="50" t="s">
        <v>834</v>
      </c>
      <c r="E79" s="50" t="s">
        <v>835</v>
      </c>
      <c r="F79" s="50">
        <v>30</v>
      </c>
      <c r="G79" s="50" t="s">
        <v>111</v>
      </c>
      <c r="H79" s="50" t="s">
        <v>113</v>
      </c>
      <c r="I79" s="50" t="s">
        <v>836</v>
      </c>
      <c r="J79" s="50"/>
      <c r="K79" s="50"/>
      <c r="L79" s="387" t="s">
        <v>469</v>
      </c>
      <c r="M79" s="387">
        <v>32</v>
      </c>
      <c r="N79" s="387" t="s">
        <v>537</v>
      </c>
      <c r="O79" s="50" t="s">
        <v>91</v>
      </c>
      <c r="P79" s="50" t="s">
        <v>117</v>
      </c>
      <c r="Q79" s="50" t="s">
        <v>95</v>
      </c>
      <c r="R79" s="235"/>
      <c r="S79" s="50"/>
      <c r="T79" s="50"/>
      <c r="U79" s="50"/>
      <c r="V79" s="50"/>
      <c r="W79" s="50"/>
      <c r="X79" s="50"/>
    </row>
    <row r="80" spans="1:24">
      <c r="A80" s="45"/>
      <c r="B80" s="62" t="str">
        <f t="shared" si="3"/>
        <v>mpj9ENDDATE</v>
      </c>
      <c r="C80" s="236" t="s">
        <v>824</v>
      </c>
      <c r="D80" s="50" t="s">
        <v>837</v>
      </c>
      <c r="E80" s="50" t="s">
        <v>838</v>
      </c>
      <c r="F80" s="50">
        <v>10</v>
      </c>
      <c r="G80" s="50" t="s">
        <v>111</v>
      </c>
      <c r="H80" s="50" t="s">
        <v>113</v>
      </c>
      <c r="I80" s="50" t="s">
        <v>839</v>
      </c>
      <c r="J80" s="50"/>
      <c r="K80" s="50"/>
      <c r="L80" s="387" t="s">
        <v>472</v>
      </c>
      <c r="M80" s="387">
        <v>12</v>
      </c>
      <c r="N80" s="387" t="s">
        <v>79</v>
      </c>
      <c r="O80" s="50" t="s">
        <v>91</v>
      </c>
      <c r="P80" s="50" t="s">
        <v>117</v>
      </c>
      <c r="Q80" s="50" t="s">
        <v>93</v>
      </c>
      <c r="R80" s="235"/>
      <c r="S80" s="50"/>
      <c r="T80" s="50"/>
      <c r="U80" s="50"/>
      <c r="V80" s="50"/>
      <c r="W80" s="50"/>
      <c r="X80" s="50"/>
    </row>
    <row r="81" spans="1:24">
      <c r="A81" s="45"/>
      <c r="B81" s="62" t="str">
        <f t="shared" si="3"/>
        <v>mpjPROJECTNUM</v>
      </c>
      <c r="C81" s="236" t="s">
        <v>824</v>
      </c>
      <c r="D81" s="50" t="s">
        <v>711</v>
      </c>
      <c r="E81" s="50" t="s">
        <v>701</v>
      </c>
      <c r="F81" s="50">
        <v>8</v>
      </c>
      <c r="G81" s="50" t="s">
        <v>111</v>
      </c>
      <c r="H81" s="50" t="s">
        <v>113</v>
      </c>
      <c r="I81" s="50" t="s">
        <v>712</v>
      </c>
      <c r="J81" s="50"/>
      <c r="K81" s="50"/>
      <c r="L81" s="387" t="s">
        <v>469</v>
      </c>
      <c r="M81" s="387">
        <v>10</v>
      </c>
      <c r="N81" s="387" t="s">
        <v>79</v>
      </c>
      <c r="O81" s="50" t="s">
        <v>91</v>
      </c>
      <c r="P81" s="50" t="s">
        <v>117</v>
      </c>
      <c r="Q81" s="50" t="s">
        <v>93</v>
      </c>
      <c r="R81" s="235"/>
      <c r="S81" s="50"/>
      <c r="T81" s="50"/>
      <c r="U81" s="50" t="s">
        <v>1217</v>
      </c>
      <c r="V81" s="50"/>
      <c r="W81" s="50"/>
      <c r="X81" s="50"/>
    </row>
    <row r="82" spans="1:24">
      <c r="A82" s="45"/>
      <c r="B82" s="62" t="str">
        <f t="shared" si="3"/>
        <v>mpjEDABAN</v>
      </c>
      <c r="C82" s="236" t="s">
        <v>821</v>
      </c>
      <c r="D82" s="50" t="s">
        <v>721</v>
      </c>
      <c r="E82" s="50" t="s">
        <v>701</v>
      </c>
      <c r="F82" s="50">
        <v>8</v>
      </c>
      <c r="G82" s="50" t="s">
        <v>111</v>
      </c>
      <c r="H82" s="50" t="s">
        <v>113</v>
      </c>
      <c r="I82" s="50" t="s">
        <v>722</v>
      </c>
      <c r="J82" s="50"/>
      <c r="K82" s="50"/>
      <c r="L82" s="387" t="s">
        <v>469</v>
      </c>
      <c r="M82" s="387">
        <v>10</v>
      </c>
      <c r="N82" s="387" t="s">
        <v>79</v>
      </c>
      <c r="O82" s="50" t="s">
        <v>91</v>
      </c>
      <c r="P82" s="50" t="s">
        <v>117</v>
      </c>
      <c r="Q82" s="50" t="s">
        <v>93</v>
      </c>
      <c r="R82" s="235"/>
      <c r="S82" s="50"/>
      <c r="T82" s="50"/>
      <c r="U82" s="50" t="s">
        <v>1218</v>
      </c>
      <c r="V82" s="50"/>
      <c r="W82" s="50"/>
      <c r="X82" s="50"/>
    </row>
    <row r="83" spans="1:24">
      <c r="A83" s="45"/>
      <c r="B83" s="62" t="str">
        <f t="shared" si="3"/>
        <v>mpjPJNAME</v>
      </c>
      <c r="C83" s="236" t="s">
        <v>840</v>
      </c>
      <c r="D83" s="50" t="s">
        <v>841</v>
      </c>
      <c r="E83" s="50" t="s">
        <v>701</v>
      </c>
      <c r="F83" s="50">
        <v>60</v>
      </c>
      <c r="G83" s="50" t="s">
        <v>111</v>
      </c>
      <c r="H83" s="50" t="s">
        <v>113</v>
      </c>
      <c r="I83" s="50" t="s">
        <v>842</v>
      </c>
      <c r="J83" s="50"/>
      <c r="K83" s="50"/>
      <c r="L83" s="387" t="s">
        <v>469</v>
      </c>
      <c r="M83" s="387">
        <v>62</v>
      </c>
      <c r="N83" s="387" t="s">
        <v>537</v>
      </c>
      <c r="O83" s="50" t="s">
        <v>91</v>
      </c>
      <c r="P83" s="50" t="s">
        <v>117</v>
      </c>
      <c r="Q83" s="50" t="s">
        <v>95</v>
      </c>
      <c r="R83" s="235"/>
      <c r="S83" s="50"/>
      <c r="T83" s="50"/>
      <c r="U83" s="50" t="s">
        <v>1219</v>
      </c>
      <c r="V83" s="50"/>
      <c r="W83" s="50"/>
      <c r="X83" s="50"/>
    </row>
    <row r="84" spans="1:24">
      <c r="A84" s="45"/>
      <c r="B84" s="62" t="str">
        <f t="shared" si="3"/>
        <v>mpjSTAFFNAME</v>
      </c>
      <c r="C84" s="514" t="s">
        <v>820</v>
      </c>
      <c r="D84" s="402" t="s">
        <v>746</v>
      </c>
      <c r="E84" s="402" t="s">
        <v>296</v>
      </c>
      <c r="F84" s="402">
        <v>60</v>
      </c>
      <c r="G84" s="402" t="s">
        <v>109</v>
      </c>
      <c r="H84" s="402" t="s">
        <v>113</v>
      </c>
      <c r="I84" s="402" t="s">
        <v>747</v>
      </c>
      <c r="J84" s="338"/>
      <c r="K84" s="338"/>
      <c r="L84" s="338" t="s">
        <v>469</v>
      </c>
      <c r="M84" s="402">
        <v>62</v>
      </c>
      <c r="N84" s="402" t="s">
        <v>88</v>
      </c>
      <c r="O84" s="402" t="s">
        <v>91</v>
      </c>
      <c r="P84" s="402" t="s">
        <v>117</v>
      </c>
      <c r="Q84" s="402" t="s">
        <v>95</v>
      </c>
      <c r="R84" s="513"/>
      <c r="S84" s="402" t="s">
        <v>912</v>
      </c>
      <c r="T84" s="402" t="s">
        <v>740</v>
      </c>
      <c r="U84" s="402" t="s">
        <v>1089</v>
      </c>
      <c r="V84" s="402"/>
      <c r="W84" s="402"/>
      <c r="X84" s="90"/>
    </row>
    <row r="85" spans="1:24">
      <c r="A85" s="45"/>
      <c r="B85" s="62" t="str">
        <f t="shared" si="3"/>
        <v>mpj6month</v>
      </c>
      <c r="C85" s="514" t="s">
        <v>820</v>
      </c>
      <c r="D85" s="50" t="s">
        <v>1222</v>
      </c>
      <c r="E85" s="402" t="s">
        <v>296</v>
      </c>
      <c r="F85" s="50">
        <v>30</v>
      </c>
      <c r="G85" s="50" t="s">
        <v>111</v>
      </c>
      <c r="H85" s="50" t="s">
        <v>275</v>
      </c>
      <c r="I85" s="50" t="s">
        <v>1234</v>
      </c>
      <c r="J85" s="50"/>
      <c r="K85" s="50"/>
      <c r="L85" s="387" t="s">
        <v>469</v>
      </c>
      <c r="M85" s="387">
        <v>32</v>
      </c>
      <c r="N85" s="387" t="s">
        <v>463</v>
      </c>
      <c r="O85" s="402" t="s">
        <v>91</v>
      </c>
      <c r="P85" s="402" t="s">
        <v>117</v>
      </c>
      <c r="Q85" s="402" t="s">
        <v>95</v>
      </c>
      <c r="R85" s="235"/>
      <c r="S85" s="50"/>
      <c r="T85" s="50"/>
      <c r="U85" s="50"/>
      <c r="V85" s="50"/>
      <c r="W85" s="50"/>
      <c r="X85" s="50"/>
    </row>
    <row r="86" spans="1:24">
      <c r="A86" s="45"/>
      <c r="B86" s="62" t="str">
        <f t="shared" si="3"/>
        <v>mpj7month</v>
      </c>
      <c r="C86" s="514" t="s">
        <v>820</v>
      </c>
      <c r="D86" s="402" t="s">
        <v>1223</v>
      </c>
      <c r="E86" s="402" t="s">
        <v>296</v>
      </c>
      <c r="F86" s="50">
        <v>30</v>
      </c>
      <c r="G86" s="50" t="s">
        <v>111</v>
      </c>
      <c r="H86" s="50" t="s">
        <v>275</v>
      </c>
      <c r="I86" s="402" t="s">
        <v>1235</v>
      </c>
      <c r="J86" s="50"/>
      <c r="K86" s="50"/>
      <c r="L86" s="338" t="s">
        <v>469</v>
      </c>
      <c r="M86" s="387">
        <v>32</v>
      </c>
      <c r="N86" s="387" t="s">
        <v>463</v>
      </c>
      <c r="O86" s="402" t="s">
        <v>91</v>
      </c>
      <c r="P86" s="402" t="s">
        <v>117</v>
      </c>
      <c r="Q86" s="402" t="s">
        <v>95</v>
      </c>
      <c r="R86" s="235"/>
      <c r="S86" s="50"/>
      <c r="T86" s="50"/>
      <c r="U86" s="50"/>
      <c r="V86" s="50"/>
      <c r="W86" s="50"/>
      <c r="X86" s="50"/>
    </row>
    <row r="87" spans="1:24">
      <c r="A87" s="45"/>
      <c r="B87" s="62" t="str">
        <f t="shared" si="3"/>
        <v>mpj8month</v>
      </c>
      <c r="C87" s="514" t="s">
        <v>820</v>
      </c>
      <c r="D87" s="402" t="s">
        <v>1224</v>
      </c>
      <c r="E87" s="402" t="s">
        <v>296</v>
      </c>
      <c r="F87" s="402">
        <v>30</v>
      </c>
      <c r="G87" s="402" t="s">
        <v>111</v>
      </c>
      <c r="H87" s="402" t="s">
        <v>275</v>
      </c>
      <c r="I87" s="402" t="s">
        <v>1236</v>
      </c>
      <c r="J87" s="50"/>
      <c r="K87" s="50"/>
      <c r="L87" s="387" t="s">
        <v>469</v>
      </c>
      <c r="M87" s="387">
        <v>32</v>
      </c>
      <c r="N87" s="387" t="s">
        <v>463</v>
      </c>
      <c r="O87" s="402" t="s">
        <v>91</v>
      </c>
      <c r="P87" s="402" t="s">
        <v>117</v>
      </c>
      <c r="Q87" s="402" t="s">
        <v>95</v>
      </c>
      <c r="R87" s="235"/>
      <c r="S87" s="50"/>
      <c r="T87" s="50"/>
      <c r="U87" s="50"/>
      <c r="V87" s="50"/>
      <c r="W87" s="50"/>
      <c r="X87" s="50"/>
    </row>
    <row r="88" spans="1:24">
      <c r="A88" s="45"/>
      <c r="B88" s="62" t="str">
        <f t="shared" si="3"/>
        <v>mpj9month</v>
      </c>
      <c r="C88" s="514" t="s">
        <v>820</v>
      </c>
      <c r="D88" s="402" t="s">
        <v>1225</v>
      </c>
      <c r="E88" s="402" t="s">
        <v>296</v>
      </c>
      <c r="F88" s="402">
        <v>30</v>
      </c>
      <c r="G88" s="402" t="s">
        <v>111</v>
      </c>
      <c r="H88" s="402" t="s">
        <v>275</v>
      </c>
      <c r="I88" s="402" t="s">
        <v>1237</v>
      </c>
      <c r="J88" s="50"/>
      <c r="K88" s="50"/>
      <c r="L88" s="338" t="s">
        <v>469</v>
      </c>
      <c r="M88" s="387">
        <v>32</v>
      </c>
      <c r="N88" s="387" t="s">
        <v>463</v>
      </c>
      <c r="O88" s="402" t="s">
        <v>91</v>
      </c>
      <c r="P88" s="402" t="s">
        <v>117</v>
      </c>
      <c r="Q88" s="402" t="s">
        <v>95</v>
      </c>
      <c r="R88" s="235"/>
      <c r="S88" s="50"/>
      <c r="T88" s="50"/>
      <c r="U88" s="50"/>
      <c r="V88" s="50"/>
      <c r="W88" s="50"/>
      <c r="X88" s="50"/>
    </row>
    <row r="89" spans="1:24">
      <c r="A89" s="45"/>
      <c r="B89" s="62" t="str">
        <f t="shared" si="3"/>
        <v>mpj10month</v>
      </c>
      <c r="C89" s="514" t="s">
        <v>820</v>
      </c>
      <c r="D89" s="402" t="s">
        <v>1226</v>
      </c>
      <c r="E89" s="402" t="s">
        <v>296</v>
      </c>
      <c r="F89" s="402">
        <v>30</v>
      </c>
      <c r="G89" s="402" t="s">
        <v>111</v>
      </c>
      <c r="H89" s="402" t="s">
        <v>275</v>
      </c>
      <c r="I89" s="402" t="s">
        <v>1238</v>
      </c>
      <c r="J89" s="50"/>
      <c r="K89" s="50"/>
      <c r="L89" s="387" t="s">
        <v>469</v>
      </c>
      <c r="M89" s="387">
        <v>32</v>
      </c>
      <c r="N89" s="387" t="s">
        <v>463</v>
      </c>
      <c r="O89" s="402" t="s">
        <v>91</v>
      </c>
      <c r="P89" s="402" t="s">
        <v>117</v>
      </c>
      <c r="Q89" s="402" t="s">
        <v>95</v>
      </c>
      <c r="R89" s="309"/>
      <c r="S89" s="50"/>
      <c r="T89" s="50"/>
      <c r="U89" s="50"/>
      <c r="V89" s="50"/>
      <c r="W89" s="50"/>
      <c r="X89" s="50"/>
    </row>
    <row r="90" spans="1:24">
      <c r="A90" s="45"/>
      <c r="B90" s="62" t="str">
        <f t="shared" si="3"/>
        <v>mpj11month</v>
      </c>
      <c r="C90" s="514" t="s">
        <v>820</v>
      </c>
      <c r="D90" s="402" t="s">
        <v>1227</v>
      </c>
      <c r="E90" s="402" t="s">
        <v>296</v>
      </c>
      <c r="F90" s="402">
        <v>30</v>
      </c>
      <c r="G90" s="402" t="s">
        <v>111</v>
      </c>
      <c r="H90" s="402" t="s">
        <v>275</v>
      </c>
      <c r="I90" s="402" t="s">
        <v>1239</v>
      </c>
      <c r="J90" s="50"/>
      <c r="K90" s="50"/>
      <c r="L90" s="338" t="s">
        <v>469</v>
      </c>
      <c r="M90" s="387">
        <v>32</v>
      </c>
      <c r="N90" s="387" t="s">
        <v>463</v>
      </c>
      <c r="O90" s="402" t="s">
        <v>91</v>
      </c>
      <c r="P90" s="402" t="s">
        <v>117</v>
      </c>
      <c r="Q90" s="402" t="s">
        <v>95</v>
      </c>
      <c r="R90" s="235"/>
      <c r="S90" s="50"/>
      <c r="T90" s="50"/>
      <c r="U90" s="50"/>
      <c r="V90" s="50"/>
      <c r="W90" s="50"/>
      <c r="X90" s="50"/>
    </row>
    <row r="91" spans="1:24">
      <c r="A91" s="45"/>
      <c r="B91" s="62" t="str">
        <f t="shared" si="3"/>
        <v>mpj12month</v>
      </c>
      <c r="C91" s="514" t="s">
        <v>820</v>
      </c>
      <c r="D91" s="402" t="s">
        <v>1228</v>
      </c>
      <c r="E91" s="402" t="s">
        <v>296</v>
      </c>
      <c r="F91" s="402">
        <v>30</v>
      </c>
      <c r="G91" s="402" t="s">
        <v>111</v>
      </c>
      <c r="H91" s="402" t="s">
        <v>275</v>
      </c>
      <c r="I91" s="402" t="s">
        <v>1240</v>
      </c>
      <c r="J91" s="50"/>
      <c r="K91" s="50"/>
      <c r="L91" s="387" t="s">
        <v>469</v>
      </c>
      <c r="M91" s="387">
        <v>32</v>
      </c>
      <c r="N91" s="387" t="s">
        <v>463</v>
      </c>
      <c r="O91" s="402" t="s">
        <v>91</v>
      </c>
      <c r="P91" s="402" t="s">
        <v>117</v>
      </c>
      <c r="Q91" s="402" t="s">
        <v>95</v>
      </c>
      <c r="R91" s="235"/>
      <c r="S91" s="50"/>
      <c r="T91" s="50"/>
      <c r="U91" s="50"/>
      <c r="V91" s="50"/>
      <c r="W91" s="50"/>
      <c r="X91" s="50"/>
    </row>
    <row r="92" spans="1:24">
      <c r="A92" s="45"/>
      <c r="B92" s="62" t="str">
        <f t="shared" si="3"/>
        <v>mpj1month</v>
      </c>
      <c r="C92" s="514" t="s">
        <v>820</v>
      </c>
      <c r="D92" s="50" t="s">
        <v>1229</v>
      </c>
      <c r="E92" s="402" t="s">
        <v>296</v>
      </c>
      <c r="F92" s="402">
        <v>30</v>
      </c>
      <c r="G92" s="402" t="s">
        <v>111</v>
      </c>
      <c r="H92" s="402" t="s">
        <v>275</v>
      </c>
      <c r="I92" s="402" t="s">
        <v>1241</v>
      </c>
      <c r="J92" s="50"/>
      <c r="K92" s="50"/>
      <c r="L92" s="338" t="s">
        <v>469</v>
      </c>
      <c r="M92" s="387">
        <v>32</v>
      </c>
      <c r="N92" s="387" t="s">
        <v>463</v>
      </c>
      <c r="O92" s="402" t="s">
        <v>91</v>
      </c>
      <c r="P92" s="402" t="s">
        <v>117</v>
      </c>
      <c r="Q92" s="402" t="s">
        <v>95</v>
      </c>
      <c r="R92" s="235"/>
      <c r="S92" s="50"/>
      <c r="T92" s="50"/>
      <c r="U92" s="50"/>
      <c r="V92" s="50"/>
      <c r="W92" s="50"/>
      <c r="X92" s="50"/>
    </row>
    <row r="93" spans="1:24">
      <c r="A93" s="45"/>
      <c r="B93" s="62" t="str">
        <f t="shared" si="3"/>
        <v>mpj2month</v>
      </c>
      <c r="C93" s="514" t="s">
        <v>820</v>
      </c>
      <c r="D93" s="402" t="s">
        <v>1230</v>
      </c>
      <c r="E93" s="402" t="s">
        <v>296</v>
      </c>
      <c r="F93" s="402">
        <v>30</v>
      </c>
      <c r="G93" s="402" t="s">
        <v>111</v>
      </c>
      <c r="H93" s="402" t="s">
        <v>275</v>
      </c>
      <c r="I93" s="402" t="s">
        <v>1242</v>
      </c>
      <c r="J93" s="317"/>
      <c r="K93" s="50"/>
      <c r="L93" s="387" t="s">
        <v>469</v>
      </c>
      <c r="M93" s="387">
        <v>32</v>
      </c>
      <c r="N93" s="387" t="s">
        <v>463</v>
      </c>
      <c r="O93" s="402" t="s">
        <v>91</v>
      </c>
      <c r="P93" s="402" t="s">
        <v>117</v>
      </c>
      <c r="Q93" s="402" t="s">
        <v>95</v>
      </c>
      <c r="R93" s="235"/>
      <c r="S93" s="50"/>
      <c r="T93" s="50"/>
      <c r="U93" s="50"/>
      <c r="V93" s="50"/>
      <c r="W93" s="50"/>
      <c r="X93" s="50"/>
    </row>
    <row r="94" spans="1:24">
      <c r="A94" s="45"/>
      <c r="B94" s="62" t="str">
        <f t="shared" si="3"/>
        <v>mpj3month</v>
      </c>
      <c r="C94" s="514" t="s">
        <v>820</v>
      </c>
      <c r="D94" s="402" t="s">
        <v>1231</v>
      </c>
      <c r="E94" s="402" t="s">
        <v>296</v>
      </c>
      <c r="F94" s="402">
        <v>30</v>
      </c>
      <c r="G94" s="402" t="s">
        <v>111</v>
      </c>
      <c r="H94" s="402" t="s">
        <v>275</v>
      </c>
      <c r="I94" s="402" t="s">
        <v>1243</v>
      </c>
      <c r="J94" s="317"/>
      <c r="K94" s="50"/>
      <c r="L94" s="338" t="s">
        <v>469</v>
      </c>
      <c r="M94" s="387">
        <v>32</v>
      </c>
      <c r="N94" s="387" t="s">
        <v>463</v>
      </c>
      <c r="O94" s="402" t="s">
        <v>91</v>
      </c>
      <c r="P94" s="402" t="s">
        <v>117</v>
      </c>
      <c r="Q94" s="402" t="s">
        <v>95</v>
      </c>
      <c r="R94" s="235"/>
      <c r="S94" s="50"/>
      <c r="T94" s="50"/>
      <c r="U94" s="50"/>
      <c r="V94" s="50"/>
      <c r="W94" s="50"/>
      <c r="X94" s="50"/>
    </row>
    <row r="95" spans="1:24">
      <c r="A95" s="45"/>
      <c r="B95" s="62" t="str">
        <f t="shared" si="3"/>
        <v>mpj4month</v>
      </c>
      <c r="C95" s="514" t="s">
        <v>820</v>
      </c>
      <c r="D95" s="402" t="s">
        <v>1232</v>
      </c>
      <c r="E95" s="402" t="s">
        <v>296</v>
      </c>
      <c r="F95" s="402">
        <v>30</v>
      </c>
      <c r="G95" s="402" t="s">
        <v>111</v>
      </c>
      <c r="H95" s="402" t="s">
        <v>275</v>
      </c>
      <c r="I95" s="402" t="s">
        <v>1244</v>
      </c>
      <c r="J95" s="50"/>
      <c r="K95" s="50"/>
      <c r="L95" s="387" t="s">
        <v>469</v>
      </c>
      <c r="M95" s="387">
        <v>32</v>
      </c>
      <c r="N95" s="387" t="s">
        <v>463</v>
      </c>
      <c r="O95" s="402" t="s">
        <v>91</v>
      </c>
      <c r="P95" s="402" t="s">
        <v>117</v>
      </c>
      <c r="Q95" s="402" t="s">
        <v>95</v>
      </c>
      <c r="R95" s="235"/>
      <c r="S95" s="50"/>
      <c r="T95" s="50"/>
      <c r="U95" s="50"/>
      <c r="V95" s="50"/>
      <c r="W95" s="50"/>
      <c r="X95" s="50"/>
    </row>
    <row r="96" spans="1:24">
      <c r="A96" s="45"/>
      <c r="B96" s="62" t="str">
        <f t="shared" si="3"/>
        <v>mpj5month</v>
      </c>
      <c r="C96" s="514" t="s">
        <v>820</v>
      </c>
      <c r="D96" s="402" t="s">
        <v>1233</v>
      </c>
      <c r="E96" s="402" t="s">
        <v>296</v>
      </c>
      <c r="F96" s="402">
        <v>30</v>
      </c>
      <c r="G96" s="402" t="s">
        <v>111</v>
      </c>
      <c r="H96" s="402" t="s">
        <v>275</v>
      </c>
      <c r="I96" s="402" t="s">
        <v>1245</v>
      </c>
      <c r="J96" s="50"/>
      <c r="K96" s="50"/>
      <c r="L96" s="338" t="s">
        <v>469</v>
      </c>
      <c r="M96" s="387">
        <v>32</v>
      </c>
      <c r="N96" s="387" t="s">
        <v>463</v>
      </c>
      <c r="O96" s="402" t="s">
        <v>91</v>
      </c>
      <c r="P96" s="402" t="s">
        <v>117</v>
      </c>
      <c r="Q96" s="402" t="s">
        <v>95</v>
      </c>
      <c r="R96" s="235"/>
      <c r="S96" s="50"/>
      <c r="T96" s="50"/>
      <c r="U96" s="50"/>
      <c r="V96" s="50"/>
      <c r="W96" s="50"/>
      <c r="X96" s="50"/>
    </row>
    <row r="97" spans="1:24">
      <c r="A97" s="45"/>
      <c r="B97" s="62" t="str">
        <f t="shared" si="3"/>
        <v>edm10CODE</v>
      </c>
      <c r="C97" s="236" t="s">
        <v>845</v>
      </c>
      <c r="D97" s="50" t="s">
        <v>846</v>
      </c>
      <c r="E97" s="50" t="s">
        <v>697</v>
      </c>
      <c r="F97" s="50">
        <v>20</v>
      </c>
      <c r="G97" s="50" t="s">
        <v>109</v>
      </c>
      <c r="H97" s="50" t="s">
        <v>275</v>
      </c>
      <c r="I97" s="50" t="s">
        <v>847</v>
      </c>
      <c r="J97" s="50"/>
      <c r="K97" s="50"/>
      <c r="L97" s="387" t="s">
        <v>469</v>
      </c>
      <c r="M97" s="387">
        <v>22</v>
      </c>
      <c r="N97" s="387" t="s">
        <v>80</v>
      </c>
      <c r="O97" s="50" t="s">
        <v>91</v>
      </c>
      <c r="P97" s="50" t="s">
        <v>117</v>
      </c>
      <c r="Q97" s="50" t="s">
        <v>94</v>
      </c>
      <c r="R97" s="235"/>
      <c r="S97" s="50"/>
      <c r="T97" s="50"/>
      <c r="U97" s="50"/>
      <c r="V97" s="50"/>
      <c r="W97" s="50"/>
      <c r="X97" s="50"/>
    </row>
    <row r="98" spans="1:24">
      <c r="A98" s="45"/>
      <c r="B98" s="62" t="str">
        <f t="shared" si="3"/>
        <v>edmPERIOD</v>
      </c>
      <c r="C98" s="236" t="s">
        <v>845</v>
      </c>
      <c r="D98" s="50" t="s">
        <v>826</v>
      </c>
      <c r="E98" s="50" t="s">
        <v>701</v>
      </c>
      <c r="F98" s="50">
        <v>4</v>
      </c>
      <c r="G98" s="50" t="s">
        <v>111</v>
      </c>
      <c r="H98" s="50" t="s">
        <v>113</v>
      </c>
      <c r="I98" s="50" t="s">
        <v>827</v>
      </c>
      <c r="J98" s="50"/>
      <c r="K98" s="50"/>
      <c r="L98" s="387" t="s">
        <v>469</v>
      </c>
      <c r="M98" s="387">
        <v>6</v>
      </c>
      <c r="N98" s="387" t="s">
        <v>79</v>
      </c>
      <c r="O98" s="50" t="s">
        <v>91</v>
      </c>
      <c r="P98" s="50" t="s">
        <v>117</v>
      </c>
      <c r="Q98" s="50" t="s">
        <v>93</v>
      </c>
      <c r="R98" s="235"/>
      <c r="S98" s="50"/>
      <c r="T98" s="50"/>
      <c r="U98" s="50"/>
      <c r="V98" s="50"/>
      <c r="W98" s="50"/>
      <c r="X98" s="50"/>
    </row>
    <row r="99" spans="1:24">
      <c r="A99" s="45"/>
      <c r="B99" s="62" t="str">
        <f t="shared" si="3"/>
        <v>edmYEAR</v>
      </c>
      <c r="C99" s="236" t="s">
        <v>845</v>
      </c>
      <c r="D99" s="50" t="s">
        <v>848</v>
      </c>
      <c r="E99" s="50" t="s">
        <v>701</v>
      </c>
      <c r="F99" s="50">
        <v>4</v>
      </c>
      <c r="G99" s="50" t="s">
        <v>111</v>
      </c>
      <c r="H99" s="50" t="s">
        <v>113</v>
      </c>
      <c r="I99" s="50" t="s">
        <v>849</v>
      </c>
      <c r="J99" s="317"/>
      <c r="K99" s="50"/>
      <c r="L99" s="387" t="s">
        <v>469</v>
      </c>
      <c r="M99" s="387">
        <v>6</v>
      </c>
      <c r="N99" s="387" t="s">
        <v>79</v>
      </c>
      <c r="O99" s="50" t="s">
        <v>91</v>
      </c>
      <c r="P99" s="50" t="s">
        <v>117</v>
      </c>
      <c r="Q99" s="50" t="s">
        <v>93</v>
      </c>
      <c r="R99" s="235"/>
      <c r="S99" s="50"/>
      <c r="T99" s="50"/>
      <c r="U99" s="50"/>
      <c r="V99" s="50"/>
      <c r="W99" s="50"/>
      <c r="X99" s="50"/>
    </row>
    <row r="100" spans="1:24">
      <c r="A100" s="45"/>
      <c r="B100" s="62" t="str">
        <f t="shared" si="3"/>
        <v>edmMONTH</v>
      </c>
      <c r="C100" s="236" t="s">
        <v>845</v>
      </c>
      <c r="D100" s="50" t="s">
        <v>850</v>
      </c>
      <c r="E100" s="50" t="s">
        <v>701</v>
      </c>
      <c r="F100" s="50">
        <v>2</v>
      </c>
      <c r="G100" s="50" t="s">
        <v>111</v>
      </c>
      <c r="H100" s="50" t="s">
        <v>113</v>
      </c>
      <c r="I100" s="50" t="s">
        <v>851</v>
      </c>
      <c r="J100" s="50"/>
      <c r="K100" s="50"/>
      <c r="L100" s="387" t="s">
        <v>469</v>
      </c>
      <c r="M100" s="387">
        <v>4</v>
      </c>
      <c r="N100" s="387" t="s">
        <v>79</v>
      </c>
      <c r="O100" s="50" t="s">
        <v>91</v>
      </c>
      <c r="P100" s="50" t="s">
        <v>117</v>
      </c>
      <c r="Q100" s="137" t="s">
        <v>93</v>
      </c>
      <c r="R100" s="235"/>
      <c r="S100" s="50"/>
      <c r="T100" s="50"/>
      <c r="U100" s="50"/>
      <c r="V100" s="50"/>
      <c r="W100" s="50"/>
      <c r="X100" s="50"/>
    </row>
    <row r="101" spans="1:24">
      <c r="A101" s="45"/>
      <c r="B101" s="62" t="str">
        <f t="shared" ref="B101:B104" si="5">C101&amp;D101</f>
        <v>edp11CODE</v>
      </c>
      <c r="C101" s="236" t="s">
        <v>853</v>
      </c>
      <c r="D101" s="50" t="s">
        <v>854</v>
      </c>
      <c r="E101" s="50" t="s">
        <v>697</v>
      </c>
      <c r="F101" s="50">
        <v>20</v>
      </c>
      <c r="G101" s="50" t="s">
        <v>109</v>
      </c>
      <c r="H101" s="50" t="s">
        <v>275</v>
      </c>
      <c r="I101" s="50" t="s">
        <v>854</v>
      </c>
      <c r="J101" s="50"/>
      <c r="K101" s="50"/>
      <c r="L101" s="387" t="s">
        <v>469</v>
      </c>
      <c r="M101" s="387">
        <v>22</v>
      </c>
      <c r="N101" s="387" t="s">
        <v>80</v>
      </c>
      <c r="O101" s="50" t="s">
        <v>91</v>
      </c>
      <c r="P101" s="50" t="s">
        <v>117</v>
      </c>
      <c r="Q101" s="50" t="s">
        <v>94</v>
      </c>
      <c r="R101" s="235"/>
      <c r="S101" s="50"/>
      <c r="T101" s="50"/>
      <c r="U101" s="50"/>
      <c r="V101" s="50"/>
      <c r="W101" s="50"/>
      <c r="X101" s="50"/>
    </row>
    <row r="102" spans="1:24">
      <c r="A102" s="45"/>
      <c r="B102" s="62" t="str">
        <f t="shared" si="5"/>
        <v>edpPERIOD</v>
      </c>
      <c r="C102" s="236" t="s">
        <v>855</v>
      </c>
      <c r="D102" s="50" t="s">
        <v>826</v>
      </c>
      <c r="E102" s="50" t="s">
        <v>701</v>
      </c>
      <c r="F102" s="50">
        <v>4</v>
      </c>
      <c r="G102" s="50" t="s">
        <v>111</v>
      </c>
      <c r="H102" s="50" t="s">
        <v>275</v>
      </c>
      <c r="I102" s="50" t="s">
        <v>856</v>
      </c>
      <c r="J102" s="50"/>
      <c r="K102" s="50"/>
      <c r="L102" s="389" t="s">
        <v>469</v>
      </c>
      <c r="M102" s="387">
        <v>6</v>
      </c>
      <c r="N102" s="387" t="s">
        <v>79</v>
      </c>
      <c r="O102" s="50" t="s">
        <v>91</v>
      </c>
      <c r="P102" s="50" t="s">
        <v>117</v>
      </c>
      <c r="Q102" s="50" t="s">
        <v>93</v>
      </c>
      <c r="R102" s="235"/>
      <c r="S102" s="50"/>
      <c r="T102" s="50"/>
      <c r="U102" s="50"/>
      <c r="V102" s="50"/>
      <c r="W102" s="50"/>
      <c r="X102" s="50"/>
    </row>
    <row r="103" spans="1:24">
      <c r="A103" s="45"/>
      <c r="B103" s="62" t="str">
        <f t="shared" si="5"/>
        <v>sysORNERID</v>
      </c>
      <c r="C103" s="236" t="s">
        <v>291</v>
      </c>
      <c r="D103" s="50" t="s">
        <v>688</v>
      </c>
      <c r="E103" s="50" t="s">
        <v>11</v>
      </c>
      <c r="F103" s="50">
        <v>20</v>
      </c>
      <c r="G103" s="50" t="s">
        <v>109</v>
      </c>
      <c r="H103" s="50" t="s">
        <v>275</v>
      </c>
      <c r="I103" s="50" t="s">
        <v>153</v>
      </c>
      <c r="J103" s="50"/>
      <c r="K103" s="50"/>
      <c r="L103" s="387" t="s">
        <v>469</v>
      </c>
      <c r="M103" s="387">
        <v>22</v>
      </c>
      <c r="N103" s="387" t="s">
        <v>80</v>
      </c>
      <c r="O103" s="50" t="s">
        <v>91</v>
      </c>
      <c r="P103" s="50" t="s">
        <v>121</v>
      </c>
      <c r="Q103" s="50" t="s">
        <v>94</v>
      </c>
      <c r="R103" s="235"/>
      <c r="S103" s="50"/>
      <c r="T103" s="50"/>
      <c r="U103" s="50"/>
      <c r="V103" s="50"/>
      <c r="W103" s="50"/>
      <c r="X103" s="50"/>
    </row>
    <row r="104" spans="1:24">
      <c r="A104" s="45"/>
      <c r="B104" s="62" t="str">
        <f t="shared" si="5"/>
        <v>sysSTARTDATE</v>
      </c>
      <c r="C104" s="236" t="s">
        <v>291</v>
      </c>
      <c r="D104" s="50" t="s">
        <v>154</v>
      </c>
      <c r="E104" s="50" t="s">
        <v>29</v>
      </c>
      <c r="F104" s="50">
        <v>10</v>
      </c>
      <c r="G104" s="50" t="s">
        <v>109</v>
      </c>
      <c r="H104" s="50" t="s">
        <v>113</v>
      </c>
      <c r="I104" s="50" t="s">
        <v>155</v>
      </c>
      <c r="J104" s="50"/>
      <c r="K104" s="50"/>
      <c r="L104" s="387" t="s">
        <v>472</v>
      </c>
      <c r="M104" s="387">
        <v>12</v>
      </c>
      <c r="N104" s="387" t="s">
        <v>79</v>
      </c>
      <c r="O104" s="50" t="s">
        <v>91</v>
      </c>
      <c r="P104" s="50" t="s">
        <v>117</v>
      </c>
      <c r="Q104" s="50" t="s">
        <v>93</v>
      </c>
      <c r="R104" s="235"/>
      <c r="S104" s="50"/>
      <c r="T104" s="50"/>
      <c r="U104" s="50"/>
      <c r="V104" s="50"/>
      <c r="W104" s="50"/>
      <c r="X104" s="50"/>
    </row>
    <row r="105" spans="1:24">
      <c r="A105" s="45" t="s">
        <v>691</v>
      </c>
      <c r="B105" s="62"/>
      <c r="C105" s="236"/>
      <c r="D105" s="50"/>
      <c r="E105" s="50"/>
      <c r="F105" s="50"/>
      <c r="G105" s="50"/>
      <c r="H105" s="50"/>
      <c r="I105" s="50"/>
      <c r="J105" s="50"/>
      <c r="K105" s="50"/>
      <c r="L105" s="387"/>
      <c r="M105" s="387"/>
      <c r="N105" s="387"/>
      <c r="O105" s="50"/>
      <c r="P105" s="50"/>
      <c r="Q105" s="50"/>
      <c r="R105" s="235"/>
      <c r="S105" s="50"/>
      <c r="T105" s="50"/>
      <c r="U105" s="50"/>
      <c r="V105" s="50"/>
      <c r="W105" s="50"/>
      <c r="X105" s="50"/>
    </row>
    <row r="106" spans="1:24">
      <c r="A106" s="45"/>
      <c r="B106" s="62"/>
      <c r="C106" s="236"/>
      <c r="D106" s="50"/>
      <c r="E106" s="50"/>
      <c r="F106" s="50"/>
      <c r="G106" s="50"/>
      <c r="H106" s="50"/>
      <c r="I106" s="50"/>
      <c r="J106" s="50"/>
      <c r="K106" s="50"/>
      <c r="L106" s="387"/>
      <c r="M106" s="387"/>
      <c r="N106" s="387"/>
      <c r="O106" s="50"/>
      <c r="P106" s="50"/>
      <c r="Q106" s="50"/>
      <c r="R106" s="235"/>
      <c r="S106" s="50"/>
      <c r="T106" s="50"/>
      <c r="U106" s="50"/>
      <c r="V106" s="50"/>
      <c r="W106" s="50"/>
      <c r="X106" s="50"/>
    </row>
    <row r="107" spans="1:24">
      <c r="A107" s="45"/>
      <c r="B107" s="62"/>
      <c r="C107" s="236"/>
      <c r="D107" s="50"/>
      <c r="E107" s="50"/>
      <c r="F107" s="50"/>
      <c r="G107" s="50"/>
      <c r="H107" s="50"/>
      <c r="I107" s="50"/>
      <c r="J107" s="50"/>
      <c r="K107" s="50"/>
      <c r="L107" s="387"/>
      <c r="M107" s="387"/>
      <c r="N107" s="387"/>
      <c r="O107" s="50"/>
      <c r="P107" s="50"/>
      <c r="Q107" s="50"/>
      <c r="R107" s="235"/>
      <c r="S107" s="50"/>
      <c r="T107" s="50"/>
      <c r="U107" s="50"/>
      <c r="V107" s="50"/>
      <c r="W107" s="50"/>
      <c r="X107" s="50"/>
    </row>
    <row r="108" spans="1:24">
      <c r="A108" s="45"/>
      <c r="B108" s="62"/>
      <c r="C108" s="240"/>
      <c r="D108" s="50"/>
      <c r="E108" s="50"/>
      <c r="F108" s="50"/>
      <c r="G108" s="50"/>
      <c r="H108" s="50"/>
      <c r="I108" s="50"/>
      <c r="J108" s="50"/>
      <c r="K108" s="50"/>
      <c r="L108" s="387"/>
      <c r="M108" s="387"/>
      <c r="N108" s="387"/>
      <c r="O108" s="50"/>
      <c r="P108" s="50"/>
      <c r="Q108" s="50"/>
      <c r="R108" s="239"/>
      <c r="S108" s="50"/>
      <c r="T108" s="50"/>
      <c r="U108" s="50"/>
      <c r="V108" s="50"/>
      <c r="W108" s="50"/>
      <c r="X108" s="50"/>
    </row>
    <row r="109" spans="1:24">
      <c r="A109" s="45"/>
      <c r="B109" s="62"/>
      <c r="C109" s="356"/>
      <c r="D109" s="50"/>
      <c r="E109" s="50"/>
      <c r="F109" s="50"/>
      <c r="G109" s="50"/>
      <c r="H109" s="50"/>
      <c r="I109" s="50"/>
      <c r="J109" s="50"/>
      <c r="K109" s="50"/>
      <c r="L109" s="387"/>
      <c r="M109" s="387"/>
      <c r="N109" s="387"/>
      <c r="O109" s="50"/>
      <c r="P109" s="50"/>
      <c r="Q109" s="50"/>
      <c r="R109" s="355"/>
      <c r="S109" s="50"/>
      <c r="T109" s="50"/>
      <c r="U109" s="50"/>
      <c r="V109" s="50"/>
      <c r="W109" s="50"/>
      <c r="X109" s="50"/>
    </row>
    <row r="110" spans="1:24">
      <c r="A110" s="45"/>
      <c r="B110" s="62"/>
      <c r="C110" s="240"/>
      <c r="D110" s="50"/>
      <c r="E110" s="50"/>
      <c r="F110" s="50"/>
      <c r="G110" s="50"/>
      <c r="H110" s="50"/>
      <c r="I110" s="50"/>
      <c r="J110" s="50"/>
      <c r="K110" s="50"/>
      <c r="L110" s="387"/>
      <c r="M110" s="387"/>
      <c r="N110" s="387"/>
      <c r="O110" s="50"/>
      <c r="P110" s="50"/>
      <c r="Q110" s="50"/>
      <c r="R110" s="239"/>
      <c r="S110" s="50"/>
      <c r="T110" s="50"/>
      <c r="U110" s="50"/>
      <c r="V110" s="50"/>
      <c r="W110" s="50"/>
      <c r="X110" s="50"/>
    </row>
    <row r="111" spans="1:24">
      <c r="A111" s="45"/>
      <c r="B111" s="62"/>
      <c r="C111" s="236"/>
      <c r="D111" s="50"/>
      <c r="E111" s="50"/>
      <c r="F111" s="50"/>
      <c r="G111" s="50"/>
      <c r="H111" s="50"/>
      <c r="I111" s="50"/>
      <c r="J111" s="50"/>
      <c r="K111" s="50"/>
      <c r="L111" s="387"/>
      <c r="M111" s="387"/>
      <c r="N111" s="387"/>
      <c r="O111" s="50"/>
      <c r="P111" s="50"/>
      <c r="Q111" s="50"/>
      <c r="R111" s="235"/>
      <c r="S111" s="50"/>
      <c r="T111" s="50"/>
      <c r="U111" s="50"/>
      <c r="V111" s="50"/>
      <c r="W111" s="50"/>
      <c r="X111" s="50"/>
    </row>
    <row r="112" spans="1:24">
      <c r="A112" s="45"/>
      <c r="B112" s="62"/>
      <c r="C112" s="236"/>
      <c r="D112" s="50"/>
      <c r="E112" s="50"/>
      <c r="F112" s="50"/>
      <c r="G112" s="50"/>
      <c r="H112" s="50"/>
      <c r="I112" s="50"/>
      <c r="J112" s="50"/>
      <c r="K112" s="50"/>
      <c r="L112" s="387"/>
      <c r="M112" s="387"/>
      <c r="N112" s="387"/>
      <c r="O112" s="50"/>
      <c r="P112" s="50"/>
      <c r="Q112" s="50"/>
      <c r="R112" s="235"/>
      <c r="S112" s="50"/>
      <c r="T112" s="50"/>
      <c r="U112" s="50"/>
      <c r="V112" s="50"/>
      <c r="W112" s="50"/>
      <c r="X112" s="50"/>
    </row>
    <row r="113" spans="1:24">
      <c r="A113" s="45"/>
      <c r="B113" s="62"/>
      <c r="C113" s="236"/>
      <c r="D113" s="50"/>
      <c r="E113" s="50"/>
      <c r="F113" s="50"/>
      <c r="G113" s="50"/>
      <c r="H113" s="50"/>
      <c r="I113" s="50"/>
      <c r="J113" s="50"/>
      <c r="K113" s="50"/>
      <c r="L113" s="387"/>
      <c r="M113" s="387"/>
      <c r="N113" s="387"/>
      <c r="O113" s="50"/>
      <c r="P113" s="50"/>
      <c r="Q113" s="50"/>
      <c r="R113" s="235"/>
      <c r="S113" s="50"/>
      <c r="T113" s="50"/>
      <c r="U113" s="50"/>
      <c r="V113" s="50"/>
      <c r="W113" s="50"/>
      <c r="X113" s="50"/>
    </row>
    <row r="114" spans="1:24">
      <c r="A114" s="45"/>
      <c r="B114" s="62"/>
      <c r="C114" s="236"/>
      <c r="D114" s="50"/>
      <c r="E114" s="50"/>
      <c r="F114" s="50"/>
      <c r="G114" s="50"/>
      <c r="H114" s="50"/>
      <c r="I114" s="50"/>
      <c r="J114" s="50"/>
      <c r="K114" s="50"/>
      <c r="L114" s="387"/>
      <c r="M114" s="387"/>
      <c r="N114" s="387"/>
      <c r="O114" s="50"/>
      <c r="P114" s="50"/>
      <c r="Q114" s="50"/>
      <c r="R114" s="235"/>
      <c r="S114" s="50"/>
      <c r="T114" s="50"/>
      <c r="U114" s="50"/>
      <c r="V114" s="50"/>
      <c r="W114" s="50"/>
      <c r="X114" s="50"/>
    </row>
    <row r="115" spans="1:24">
      <c r="A115" s="45"/>
      <c r="B115" s="62"/>
      <c r="C115" s="236"/>
      <c r="D115" s="50"/>
      <c r="E115" s="50"/>
      <c r="F115" s="50"/>
      <c r="G115" s="50"/>
      <c r="H115" s="50"/>
      <c r="I115" s="50"/>
      <c r="J115" s="50"/>
      <c r="K115" s="50"/>
      <c r="L115" s="387"/>
      <c r="M115" s="387"/>
      <c r="N115" s="387"/>
      <c r="O115" s="50"/>
      <c r="P115" s="50"/>
      <c r="Q115" s="50"/>
      <c r="R115" s="235"/>
      <c r="S115" s="50"/>
      <c r="T115" s="50"/>
      <c r="U115" s="50"/>
      <c r="V115" s="50"/>
      <c r="W115" s="50"/>
      <c r="X115" s="50"/>
    </row>
    <row r="116" spans="1:24">
      <c r="A116" s="45"/>
      <c r="B116" s="62"/>
      <c r="C116" s="236"/>
      <c r="D116" s="50"/>
      <c r="E116" s="50"/>
      <c r="F116" s="50"/>
      <c r="G116" s="50"/>
      <c r="H116" s="50"/>
      <c r="I116" s="50"/>
      <c r="J116" s="50"/>
      <c r="K116" s="50"/>
      <c r="L116" s="387"/>
      <c r="M116" s="387"/>
      <c r="N116" s="387"/>
      <c r="O116" s="50"/>
      <c r="P116" s="50"/>
      <c r="Q116" s="50"/>
      <c r="R116" s="235"/>
      <c r="S116" s="50"/>
      <c r="T116" s="50"/>
      <c r="U116" s="50"/>
      <c r="V116" s="50"/>
      <c r="W116" s="50"/>
      <c r="X116" s="50"/>
    </row>
    <row r="117" spans="1:24">
      <c r="A117" s="45"/>
      <c r="B117" s="62"/>
      <c r="C117" s="236"/>
      <c r="D117" s="50"/>
      <c r="E117" s="50"/>
      <c r="F117" s="50"/>
      <c r="G117" s="50"/>
      <c r="H117" s="50"/>
      <c r="I117" s="50"/>
      <c r="J117" s="50"/>
      <c r="K117" s="50"/>
      <c r="L117" s="387"/>
      <c r="M117" s="387"/>
      <c r="N117" s="387"/>
      <c r="O117" s="50"/>
      <c r="P117" s="50"/>
      <c r="Q117" s="50"/>
      <c r="R117" s="235"/>
      <c r="S117" s="50"/>
      <c r="T117" s="50"/>
      <c r="U117" s="50"/>
      <c r="V117" s="50"/>
      <c r="W117" s="50"/>
      <c r="X117" s="50"/>
    </row>
    <row r="118" spans="1:24">
      <c r="A118" s="45"/>
      <c r="B118" s="62"/>
      <c r="C118" s="60"/>
      <c r="D118" s="50"/>
      <c r="E118" s="50"/>
      <c r="F118" s="50"/>
      <c r="G118" s="50"/>
      <c r="H118" s="50"/>
      <c r="I118" s="50"/>
      <c r="J118" s="50"/>
      <c r="K118" s="50"/>
      <c r="L118" s="387"/>
      <c r="M118" s="387"/>
      <c r="N118" s="387"/>
      <c r="O118" s="50"/>
      <c r="P118" s="50"/>
      <c r="Q118" s="50"/>
      <c r="R118" s="91"/>
      <c r="S118" s="50"/>
      <c r="T118" s="50"/>
      <c r="U118" s="50"/>
      <c r="V118" s="50"/>
      <c r="W118" s="50"/>
      <c r="X118" s="50"/>
    </row>
    <row r="119" spans="1:24">
      <c r="A119" s="45"/>
      <c r="B119" s="62"/>
      <c r="C119" s="236"/>
      <c r="D119" s="50"/>
      <c r="E119" s="50"/>
      <c r="F119" s="50"/>
      <c r="G119" s="50"/>
      <c r="H119" s="50"/>
      <c r="I119" s="50"/>
      <c r="J119" s="50"/>
      <c r="K119" s="50"/>
      <c r="L119" s="389"/>
      <c r="M119" s="387"/>
      <c r="N119" s="387"/>
      <c r="O119" s="50"/>
      <c r="P119" s="50"/>
      <c r="Q119" s="50"/>
      <c r="R119" s="235"/>
      <c r="S119" s="50"/>
      <c r="T119" s="50"/>
      <c r="U119" s="50"/>
      <c r="V119" s="50"/>
      <c r="W119" s="50"/>
      <c r="X119" s="50"/>
    </row>
    <row r="120" spans="1:24">
      <c r="A120" s="45"/>
      <c r="B120" s="62"/>
      <c r="C120" s="236"/>
      <c r="D120" s="50"/>
      <c r="E120" s="50"/>
      <c r="F120" s="50"/>
      <c r="G120" s="50"/>
      <c r="H120" s="50"/>
      <c r="I120" s="50"/>
      <c r="J120" s="50"/>
      <c r="K120" s="50"/>
      <c r="L120" s="387"/>
      <c r="M120" s="387"/>
      <c r="N120" s="387"/>
      <c r="O120" s="50"/>
      <c r="P120" s="50"/>
      <c r="Q120" s="50"/>
      <c r="R120" s="235"/>
      <c r="S120" s="50"/>
      <c r="T120" s="50"/>
      <c r="U120" s="50"/>
      <c r="V120" s="50"/>
      <c r="W120" s="50"/>
      <c r="X120" s="50"/>
    </row>
    <row r="121" spans="1:24">
      <c r="A121" s="45"/>
      <c r="B121" s="62"/>
      <c r="C121" s="236"/>
      <c r="D121" s="50"/>
      <c r="E121" s="50"/>
      <c r="F121" s="50"/>
      <c r="G121" s="50"/>
      <c r="H121" s="50"/>
      <c r="I121" s="50"/>
      <c r="J121" s="50"/>
      <c r="K121" s="50"/>
      <c r="L121" s="387"/>
      <c r="M121" s="387"/>
      <c r="N121" s="387"/>
      <c r="O121" s="50"/>
      <c r="P121" s="50"/>
      <c r="Q121" s="50"/>
      <c r="R121" s="235"/>
      <c r="S121" s="50"/>
      <c r="T121" s="50"/>
      <c r="U121" s="50"/>
      <c r="V121" s="50"/>
      <c r="W121" s="50"/>
      <c r="X121" s="50"/>
    </row>
    <row r="122" spans="1:24">
      <c r="A122" s="45"/>
      <c r="B122" s="62"/>
      <c r="C122" s="236"/>
      <c r="D122" s="50"/>
      <c r="E122" s="50"/>
      <c r="F122" s="50"/>
      <c r="G122" s="50"/>
      <c r="H122" s="50"/>
      <c r="I122" s="50"/>
      <c r="J122" s="50"/>
      <c r="K122" s="50"/>
      <c r="L122" s="387"/>
      <c r="M122" s="387"/>
      <c r="N122" s="387"/>
      <c r="O122" s="50"/>
      <c r="P122" s="50"/>
      <c r="Q122" s="50"/>
      <c r="R122" s="235"/>
      <c r="S122" s="50"/>
      <c r="T122" s="50"/>
      <c r="U122" s="50"/>
      <c r="V122" s="50"/>
      <c r="W122" s="50"/>
      <c r="X122" s="50"/>
    </row>
    <row r="123" spans="1:24">
      <c r="A123" s="45"/>
      <c r="B123" s="62"/>
      <c r="C123" s="236"/>
      <c r="D123" s="50"/>
      <c r="E123" s="50"/>
      <c r="F123" s="50"/>
      <c r="G123" s="50"/>
      <c r="H123" s="50"/>
      <c r="I123" s="50"/>
      <c r="J123" s="50"/>
      <c r="K123" s="50"/>
      <c r="L123" s="387"/>
      <c r="M123" s="387"/>
      <c r="N123" s="387"/>
      <c r="O123" s="50"/>
      <c r="P123" s="50"/>
      <c r="Q123" s="50"/>
      <c r="R123" s="235"/>
      <c r="S123" s="50"/>
      <c r="T123" s="50"/>
      <c r="U123" s="50"/>
      <c r="V123" s="50"/>
      <c r="W123" s="50"/>
      <c r="X123" s="50"/>
    </row>
    <row r="124" spans="1:24">
      <c r="A124" s="45"/>
      <c r="B124" s="62"/>
      <c r="C124" s="50"/>
      <c r="D124" s="50"/>
      <c r="E124" s="50"/>
      <c r="F124" s="50"/>
      <c r="G124" s="50"/>
      <c r="H124" s="50"/>
      <c r="I124" s="50"/>
      <c r="J124" s="50"/>
      <c r="K124" s="50"/>
      <c r="L124" s="387"/>
      <c r="M124" s="387"/>
      <c r="N124" s="387"/>
      <c r="O124" s="50"/>
      <c r="P124" s="50"/>
      <c r="Q124" s="50"/>
      <c r="R124" s="50"/>
      <c r="S124" s="50"/>
      <c r="T124" s="50"/>
      <c r="U124" s="50"/>
      <c r="V124" s="50"/>
      <c r="W124" s="50"/>
      <c r="X124" s="50"/>
    </row>
    <row r="125" spans="1:24">
      <c r="A125" s="45"/>
      <c r="B125" s="62"/>
      <c r="C125" s="50"/>
      <c r="D125" s="50"/>
      <c r="E125" s="50"/>
      <c r="F125" s="50"/>
      <c r="G125" s="50"/>
      <c r="H125" s="50"/>
      <c r="I125" s="50"/>
      <c r="J125" s="50"/>
      <c r="K125" s="50"/>
      <c r="L125" s="387"/>
      <c r="M125" s="387"/>
      <c r="N125" s="387"/>
      <c r="O125" s="50"/>
      <c r="P125" s="50"/>
      <c r="Q125" s="50"/>
      <c r="R125" s="50"/>
      <c r="S125" s="50"/>
      <c r="T125" s="50"/>
      <c r="U125" s="50"/>
      <c r="V125" s="50"/>
      <c r="W125" s="50"/>
      <c r="X125" s="50"/>
    </row>
    <row r="126" spans="1:24">
      <c r="A126" s="45"/>
      <c r="B126" s="62"/>
      <c r="C126" s="50"/>
      <c r="D126" s="50"/>
      <c r="E126" s="50"/>
      <c r="F126" s="50"/>
      <c r="G126" s="50"/>
      <c r="H126" s="50"/>
      <c r="I126" s="50"/>
      <c r="J126" s="50"/>
      <c r="K126" s="50"/>
      <c r="L126" s="387"/>
      <c r="M126" s="387"/>
      <c r="N126" s="387"/>
      <c r="O126" s="50"/>
      <c r="P126" s="50"/>
      <c r="Q126" s="50"/>
      <c r="R126" s="309"/>
      <c r="S126" s="50"/>
      <c r="T126" s="50"/>
      <c r="U126" s="50"/>
      <c r="V126" s="50"/>
      <c r="W126" s="50"/>
      <c r="X126" s="50"/>
    </row>
    <row r="127" spans="1:24">
      <c r="A127" s="45"/>
      <c r="B127" s="62"/>
      <c r="C127" s="50"/>
      <c r="D127" s="50"/>
      <c r="E127" s="50"/>
      <c r="F127" s="50"/>
      <c r="G127" s="50"/>
      <c r="H127" s="50"/>
      <c r="I127" s="50"/>
      <c r="J127" s="50"/>
      <c r="K127" s="50"/>
      <c r="L127" s="387"/>
      <c r="M127" s="387"/>
      <c r="N127" s="387"/>
      <c r="O127" s="50"/>
      <c r="P127" s="50"/>
      <c r="Q127" s="50"/>
      <c r="R127" s="50"/>
      <c r="S127" s="50"/>
      <c r="T127" s="50"/>
      <c r="U127" s="50"/>
      <c r="V127" s="50"/>
      <c r="W127" s="50"/>
      <c r="X127" s="50"/>
    </row>
    <row r="128" spans="1:24">
      <c r="A128" s="45"/>
      <c r="B128" s="62"/>
      <c r="C128" s="50"/>
      <c r="D128" s="50"/>
      <c r="E128" s="50"/>
      <c r="F128" s="50"/>
      <c r="G128" s="50"/>
      <c r="H128" s="50"/>
      <c r="I128" s="50"/>
      <c r="J128" s="50"/>
      <c r="K128" s="50"/>
      <c r="L128" s="387"/>
      <c r="M128" s="387"/>
      <c r="N128" s="387"/>
      <c r="O128" s="50"/>
      <c r="P128" s="50"/>
      <c r="Q128" s="50"/>
      <c r="R128" s="50"/>
      <c r="S128" s="50"/>
      <c r="T128" s="50"/>
      <c r="U128" s="50"/>
      <c r="V128" s="50"/>
      <c r="W128" s="50"/>
      <c r="X128" s="50"/>
    </row>
    <row r="129" spans="1:24">
      <c r="A129" s="45"/>
      <c r="B129" s="62"/>
      <c r="C129" s="50"/>
      <c r="D129" s="50"/>
      <c r="E129" s="50"/>
      <c r="F129" s="50"/>
      <c r="G129" s="360"/>
      <c r="H129" s="50"/>
      <c r="I129" s="50"/>
      <c r="J129" s="50"/>
      <c r="K129" s="50"/>
      <c r="L129" s="387"/>
      <c r="M129" s="387"/>
      <c r="N129" s="387"/>
      <c r="O129" s="50"/>
      <c r="P129" s="50"/>
      <c r="Q129" s="50"/>
      <c r="R129" s="50"/>
      <c r="S129" s="50"/>
      <c r="T129" s="50"/>
      <c r="U129" s="50"/>
      <c r="V129" s="50"/>
      <c r="W129" s="50"/>
      <c r="X129" s="50"/>
    </row>
    <row r="130" spans="1:24">
      <c r="A130" s="45"/>
      <c r="B130" s="62"/>
      <c r="C130" s="50"/>
      <c r="D130" s="50"/>
      <c r="E130" s="50"/>
      <c r="F130" s="50"/>
      <c r="G130" s="50"/>
      <c r="H130" s="50"/>
      <c r="I130" s="50"/>
      <c r="J130" s="317"/>
      <c r="K130" s="50"/>
      <c r="L130" s="50"/>
      <c r="M130" s="50"/>
      <c r="N130" s="50"/>
      <c r="O130" s="50"/>
      <c r="P130" s="50"/>
      <c r="Q130" s="50"/>
      <c r="R130" s="50"/>
      <c r="S130" s="50"/>
      <c r="T130" s="50"/>
      <c r="U130" s="50"/>
      <c r="V130" s="50"/>
      <c r="W130" s="50"/>
      <c r="X130" s="50"/>
    </row>
    <row r="131" spans="1:24">
      <c r="A131" s="45"/>
      <c r="B131" s="62"/>
      <c r="C131" s="50"/>
      <c r="D131" s="50"/>
      <c r="E131" s="50"/>
      <c r="F131" s="50"/>
      <c r="G131" s="50"/>
      <c r="H131" s="50"/>
      <c r="I131" s="50"/>
      <c r="J131" s="317"/>
      <c r="K131" s="50"/>
      <c r="L131" s="50"/>
      <c r="M131" s="50"/>
      <c r="N131" s="50"/>
      <c r="O131" s="50"/>
      <c r="P131" s="50"/>
      <c r="Q131" s="50"/>
      <c r="R131" s="50"/>
      <c r="S131" s="50"/>
      <c r="T131" s="50"/>
      <c r="U131" s="50"/>
      <c r="V131" s="50"/>
      <c r="W131" s="50"/>
      <c r="X131" s="50"/>
    </row>
    <row r="132" spans="1:24">
      <c r="A132" s="45"/>
      <c r="B132" s="62"/>
      <c r="C132" s="50"/>
      <c r="D132" s="50"/>
      <c r="E132" s="50"/>
      <c r="F132" s="50"/>
      <c r="G132" s="50"/>
      <c r="H132" s="50"/>
      <c r="I132" s="50"/>
      <c r="J132" s="50"/>
      <c r="K132" s="50"/>
      <c r="L132" s="50"/>
      <c r="M132" s="50"/>
      <c r="N132" s="50"/>
      <c r="O132" s="50"/>
      <c r="P132" s="50"/>
      <c r="Q132" s="50"/>
      <c r="R132" s="50"/>
      <c r="S132" s="50"/>
      <c r="T132" s="50"/>
      <c r="U132" s="50"/>
      <c r="V132" s="50"/>
      <c r="W132" s="50"/>
      <c r="X132" s="50"/>
    </row>
    <row r="133" spans="1:24">
      <c r="A133" s="45"/>
      <c r="B133" s="62"/>
      <c r="C133" s="50"/>
      <c r="D133" s="50"/>
      <c r="E133" s="50"/>
      <c r="F133" s="50"/>
      <c r="G133" s="50"/>
      <c r="H133" s="50"/>
      <c r="I133" s="50"/>
      <c r="J133" s="50"/>
      <c r="K133" s="50"/>
      <c r="L133" s="50"/>
      <c r="M133" s="50"/>
      <c r="N133" s="50"/>
      <c r="O133" s="50"/>
      <c r="P133" s="50"/>
      <c r="Q133" s="50"/>
      <c r="R133" s="50"/>
      <c r="S133" s="50"/>
      <c r="T133" s="50"/>
      <c r="U133" s="50"/>
      <c r="V133" s="50"/>
      <c r="W133" s="50"/>
      <c r="X133" s="50"/>
    </row>
    <row r="134" spans="1:24">
      <c r="A134" s="45"/>
      <c r="B134" s="62"/>
      <c r="C134" s="50"/>
      <c r="D134" s="50"/>
      <c r="E134" s="50"/>
      <c r="F134" s="50"/>
      <c r="G134" s="50"/>
      <c r="H134" s="50"/>
      <c r="I134" s="50"/>
      <c r="J134" s="58"/>
      <c r="K134" s="50"/>
      <c r="L134" s="50"/>
      <c r="M134" s="50"/>
      <c r="N134" s="50"/>
      <c r="O134" s="50"/>
      <c r="P134" s="50"/>
      <c r="Q134" s="50"/>
      <c r="R134" s="50"/>
      <c r="S134" s="50"/>
      <c r="T134" s="50"/>
      <c r="U134" s="50"/>
      <c r="V134" s="50"/>
      <c r="W134" s="50"/>
      <c r="X134" s="50"/>
    </row>
    <row r="135" spans="1:24">
      <c r="A135" s="45"/>
      <c r="B135" s="62"/>
      <c r="C135" s="50"/>
      <c r="D135" s="50"/>
      <c r="E135" s="50"/>
      <c r="F135" s="50"/>
      <c r="G135" s="50"/>
      <c r="H135" s="50"/>
      <c r="I135" s="50"/>
      <c r="J135" s="50"/>
      <c r="K135" s="50"/>
      <c r="L135" s="50"/>
      <c r="M135" s="50"/>
      <c r="N135" s="50"/>
      <c r="O135" s="50"/>
      <c r="P135" s="50"/>
      <c r="Q135" s="50"/>
      <c r="R135" s="239"/>
      <c r="S135" s="50"/>
      <c r="T135" s="50"/>
      <c r="U135" s="50"/>
      <c r="V135" s="50"/>
      <c r="W135" s="50"/>
      <c r="X135" s="50"/>
    </row>
    <row r="136" spans="1:24">
      <c r="A136" s="45"/>
      <c r="B136" s="62"/>
      <c r="C136" s="50"/>
      <c r="D136" s="50"/>
      <c r="E136" s="50"/>
      <c r="F136" s="50"/>
      <c r="G136" s="50"/>
      <c r="H136" s="50"/>
      <c r="I136" s="50"/>
      <c r="J136" s="50"/>
      <c r="K136" s="50"/>
      <c r="L136" s="50"/>
      <c r="M136" s="50"/>
      <c r="N136" s="50"/>
      <c r="O136" s="50"/>
      <c r="P136" s="50"/>
      <c r="Q136" s="50"/>
      <c r="R136" s="355"/>
      <c r="S136" s="50"/>
      <c r="T136" s="50"/>
      <c r="U136" s="50"/>
      <c r="V136" s="50"/>
      <c r="W136" s="50"/>
      <c r="X136" s="50"/>
    </row>
    <row r="137" spans="1:24">
      <c r="A137" s="45"/>
      <c r="B137" s="62"/>
      <c r="C137" s="50"/>
      <c r="D137" s="50"/>
      <c r="E137" s="50"/>
      <c r="F137" s="50"/>
      <c r="G137" s="50"/>
      <c r="H137" s="50"/>
      <c r="I137" s="50"/>
      <c r="J137" s="50"/>
      <c r="K137" s="50"/>
      <c r="L137" s="50"/>
      <c r="M137" s="50"/>
      <c r="N137" s="50"/>
      <c r="O137" s="50"/>
      <c r="P137" s="50"/>
      <c r="Q137" s="50"/>
      <c r="R137" s="50"/>
      <c r="S137" s="50"/>
      <c r="T137" s="50"/>
      <c r="U137" s="50"/>
      <c r="V137" s="50"/>
      <c r="W137" s="50"/>
      <c r="X137" s="50"/>
    </row>
    <row r="138" spans="1:24">
      <c r="A138" s="45"/>
      <c r="B138" s="62"/>
      <c r="C138" s="50"/>
      <c r="D138" s="50"/>
      <c r="E138" s="50"/>
      <c r="F138" s="50"/>
      <c r="G138" s="50"/>
      <c r="H138" s="50"/>
      <c r="I138" s="50"/>
      <c r="J138" s="50"/>
      <c r="K138" s="50"/>
      <c r="L138" s="50"/>
      <c r="M138" s="50"/>
      <c r="N138" s="50"/>
      <c r="O138" s="50"/>
      <c r="P138" s="50"/>
      <c r="Q138" s="50"/>
      <c r="R138" s="50"/>
      <c r="S138" s="50"/>
      <c r="T138" s="50"/>
      <c r="U138" s="50"/>
      <c r="V138" s="50"/>
      <c r="W138" s="50"/>
      <c r="X138" s="50"/>
    </row>
    <row r="139" spans="1:24">
      <c r="A139" s="45"/>
      <c r="B139" s="62" t="str">
        <f t="shared" ref="B139:B183" si="6">C139&amp;D139</f>
        <v/>
      </c>
      <c r="C139" s="50"/>
      <c r="D139" s="50"/>
      <c r="E139" s="50"/>
      <c r="F139" s="50"/>
      <c r="G139" s="50"/>
      <c r="H139" s="50"/>
      <c r="I139" s="50"/>
      <c r="J139" s="50"/>
      <c r="K139" s="50"/>
      <c r="L139" s="50"/>
      <c r="M139" s="50"/>
      <c r="N139" s="387"/>
      <c r="O139" s="50"/>
      <c r="P139" s="50"/>
      <c r="Q139" s="50"/>
      <c r="R139" s="50"/>
      <c r="S139" s="50"/>
      <c r="T139" s="50"/>
      <c r="U139" s="50"/>
      <c r="V139" s="50"/>
      <c r="W139" s="50"/>
      <c r="X139" s="50"/>
    </row>
    <row r="140" spans="1:24">
      <c r="A140" s="45"/>
      <c r="B140" s="62" t="str">
        <f t="shared" si="6"/>
        <v/>
      </c>
      <c r="C140" s="50"/>
      <c r="D140" s="50"/>
      <c r="E140" s="50"/>
      <c r="F140" s="50"/>
      <c r="G140" s="50"/>
      <c r="H140" s="50"/>
      <c r="I140" s="50"/>
      <c r="J140" s="50"/>
      <c r="K140" s="50"/>
      <c r="L140" s="50"/>
      <c r="M140" s="50"/>
      <c r="N140" s="387"/>
      <c r="O140" s="50"/>
      <c r="P140" s="50"/>
      <c r="Q140" s="50"/>
      <c r="R140" s="50"/>
      <c r="S140" s="50"/>
      <c r="T140" s="50"/>
      <c r="U140" s="50"/>
      <c r="V140" s="50"/>
      <c r="W140" s="50"/>
      <c r="X140" s="50"/>
    </row>
    <row r="141" spans="1:24">
      <c r="A141" s="45"/>
      <c r="B141" s="62" t="str">
        <f t="shared" si="6"/>
        <v/>
      </c>
      <c r="C141" s="50"/>
      <c r="D141" s="50"/>
      <c r="E141" s="50"/>
      <c r="F141" s="50"/>
      <c r="G141" s="50"/>
      <c r="H141" s="50"/>
      <c r="I141" s="50"/>
      <c r="J141" s="50"/>
      <c r="K141" s="50"/>
      <c r="L141" s="50"/>
      <c r="M141" s="50"/>
      <c r="N141" s="387"/>
      <c r="O141" s="50"/>
      <c r="P141" s="50"/>
      <c r="Q141" s="50"/>
      <c r="R141" s="50"/>
      <c r="S141" s="50"/>
      <c r="T141" s="50"/>
      <c r="U141" s="50"/>
      <c r="V141" s="50"/>
      <c r="W141" s="50"/>
      <c r="X141" s="50"/>
    </row>
    <row r="142" spans="1:24">
      <c r="A142" s="45"/>
      <c r="B142" s="62" t="str">
        <f t="shared" si="6"/>
        <v/>
      </c>
      <c r="C142" s="50"/>
      <c r="D142" s="50"/>
      <c r="E142" s="50"/>
      <c r="F142" s="50"/>
      <c r="G142" s="50"/>
      <c r="H142" s="50"/>
      <c r="I142" s="50"/>
      <c r="J142" s="50"/>
      <c r="K142" s="50"/>
      <c r="L142" s="50"/>
      <c r="M142" s="50"/>
      <c r="N142" s="387"/>
      <c r="O142" s="50"/>
      <c r="P142" s="50"/>
      <c r="Q142" s="50"/>
      <c r="R142" s="50"/>
      <c r="S142" s="50"/>
      <c r="T142" s="50"/>
      <c r="U142" s="50"/>
      <c r="V142" s="50"/>
      <c r="W142" s="50"/>
      <c r="X142" s="50"/>
    </row>
    <row r="143" spans="1:24">
      <c r="A143" s="45"/>
      <c r="B143" s="62" t="str">
        <f t="shared" si="6"/>
        <v/>
      </c>
      <c r="C143" s="50"/>
      <c r="D143" s="50"/>
      <c r="E143" s="50"/>
      <c r="F143" s="50"/>
      <c r="G143" s="50"/>
      <c r="H143" s="50"/>
      <c r="I143" s="50"/>
      <c r="J143" s="50"/>
      <c r="K143" s="50"/>
      <c r="L143" s="50"/>
      <c r="M143" s="50"/>
      <c r="N143" s="387"/>
      <c r="O143" s="50"/>
      <c r="P143" s="50"/>
      <c r="Q143" s="50"/>
      <c r="R143" s="50"/>
      <c r="S143" s="50"/>
      <c r="T143" s="50"/>
      <c r="U143" s="50"/>
      <c r="V143" s="50"/>
      <c r="W143" s="50"/>
      <c r="X143" s="50"/>
    </row>
    <row r="144" spans="1:24">
      <c r="A144" s="45"/>
      <c r="B144" s="62" t="str">
        <f t="shared" si="6"/>
        <v/>
      </c>
      <c r="C144" s="50"/>
      <c r="D144" s="50"/>
      <c r="E144" s="50"/>
      <c r="F144" s="50"/>
      <c r="G144" s="50"/>
      <c r="H144" s="50"/>
      <c r="I144" s="50"/>
      <c r="J144" s="50"/>
      <c r="K144" s="50"/>
      <c r="L144" s="50"/>
      <c r="M144" s="50"/>
      <c r="N144" s="389"/>
      <c r="O144" s="50"/>
      <c r="P144" s="50"/>
      <c r="Q144" s="50"/>
      <c r="R144" s="238"/>
      <c r="S144" s="50"/>
      <c r="T144" s="50"/>
      <c r="U144" s="50"/>
      <c r="V144" s="50"/>
      <c r="W144" s="50"/>
      <c r="X144" s="50"/>
    </row>
    <row r="145" spans="1:24">
      <c r="A145" s="45"/>
      <c r="B145" s="62" t="str">
        <f t="shared" si="6"/>
        <v/>
      </c>
      <c r="C145" s="50"/>
      <c r="D145" s="50"/>
      <c r="E145" s="50"/>
      <c r="F145" s="50"/>
      <c r="G145" s="50"/>
      <c r="H145" s="50"/>
      <c r="I145" s="50"/>
      <c r="J145" s="50"/>
      <c r="K145" s="50"/>
      <c r="L145" s="50"/>
      <c r="M145" s="50"/>
      <c r="N145" s="387"/>
      <c r="O145" s="50"/>
      <c r="P145" s="50"/>
      <c r="Q145" s="50"/>
      <c r="R145" s="315"/>
      <c r="S145" s="50"/>
      <c r="T145" s="50"/>
      <c r="U145" s="50"/>
      <c r="V145" s="50"/>
      <c r="W145" s="50"/>
      <c r="X145" s="50"/>
    </row>
    <row r="146" spans="1:24">
      <c r="A146" s="45"/>
      <c r="B146" s="62" t="str">
        <f t="shared" si="6"/>
        <v/>
      </c>
      <c r="C146" s="50"/>
      <c r="D146" s="50"/>
      <c r="E146" s="50"/>
      <c r="F146" s="50"/>
      <c r="G146" s="50"/>
      <c r="H146" s="50"/>
      <c r="I146" s="50"/>
      <c r="J146" s="50"/>
      <c r="K146" s="50"/>
      <c r="L146" s="50"/>
      <c r="M146" s="50"/>
      <c r="N146" s="387"/>
      <c r="O146" s="50"/>
      <c r="P146" s="50"/>
      <c r="Q146" s="50"/>
      <c r="R146" s="50"/>
      <c r="S146" s="50"/>
      <c r="T146" s="50"/>
      <c r="U146" s="50"/>
      <c r="V146" s="50"/>
      <c r="W146" s="50"/>
      <c r="X146" s="50"/>
    </row>
    <row r="147" spans="1:24">
      <c r="A147" s="45"/>
      <c r="B147" s="62" t="str">
        <f t="shared" si="6"/>
        <v/>
      </c>
      <c r="C147" s="50"/>
      <c r="D147" s="50"/>
      <c r="E147" s="50"/>
      <c r="F147" s="50"/>
      <c r="G147" s="50"/>
      <c r="H147" s="50"/>
      <c r="I147" s="50"/>
      <c r="J147" s="50"/>
      <c r="K147" s="50"/>
      <c r="L147" s="50"/>
      <c r="M147" s="50"/>
      <c r="N147" s="387"/>
      <c r="O147" s="50"/>
      <c r="P147" s="50"/>
      <c r="Q147" s="50"/>
      <c r="R147" s="50"/>
      <c r="S147" s="50"/>
      <c r="T147" s="50"/>
      <c r="U147" s="50"/>
      <c r="V147" s="50"/>
      <c r="W147" s="50"/>
      <c r="X147" s="50"/>
    </row>
    <row r="148" spans="1:24">
      <c r="A148" s="45"/>
      <c r="B148" s="62" t="str">
        <f t="shared" si="6"/>
        <v/>
      </c>
      <c r="C148" s="50"/>
      <c r="D148" s="50"/>
      <c r="E148" s="50"/>
      <c r="F148" s="50"/>
      <c r="G148" s="50"/>
      <c r="H148" s="50"/>
      <c r="I148" s="50"/>
      <c r="J148" s="50"/>
      <c r="K148" s="50"/>
      <c r="L148" s="50"/>
      <c r="M148" s="50"/>
      <c r="N148" s="387"/>
      <c r="O148" s="50"/>
      <c r="P148" s="50"/>
      <c r="Q148" s="50"/>
      <c r="R148" s="50"/>
      <c r="S148" s="50"/>
      <c r="T148" s="50"/>
      <c r="U148" s="50"/>
      <c r="V148" s="50"/>
      <c r="W148" s="50"/>
      <c r="X148" s="50"/>
    </row>
    <row r="149" spans="1:24">
      <c r="A149" s="45"/>
      <c r="B149" s="62" t="str">
        <f t="shared" si="6"/>
        <v/>
      </c>
      <c r="C149" s="50"/>
      <c r="D149" s="50"/>
      <c r="E149" s="50"/>
      <c r="F149" s="50"/>
      <c r="G149" s="50"/>
      <c r="H149" s="50"/>
      <c r="I149" s="50"/>
      <c r="J149" s="50"/>
      <c r="K149" s="50"/>
      <c r="L149" s="50"/>
      <c r="M149" s="50"/>
      <c r="N149" s="387"/>
      <c r="O149" s="50"/>
      <c r="P149" s="50"/>
      <c r="Q149" s="50"/>
      <c r="R149" s="50"/>
      <c r="S149" s="50"/>
      <c r="T149" s="50"/>
      <c r="U149" s="50"/>
      <c r="V149" s="50"/>
      <c r="W149" s="50"/>
      <c r="X149" s="50"/>
    </row>
    <row r="150" spans="1:24">
      <c r="A150" s="45"/>
      <c r="B150" s="62" t="str">
        <f t="shared" si="6"/>
        <v/>
      </c>
      <c r="C150" s="50"/>
      <c r="D150" s="50"/>
      <c r="E150" s="50"/>
      <c r="F150" s="50"/>
      <c r="G150" s="50"/>
      <c r="H150" s="50"/>
      <c r="I150" s="50"/>
      <c r="J150" s="50"/>
      <c r="K150" s="50"/>
      <c r="L150" s="50"/>
      <c r="M150" s="50"/>
      <c r="N150" s="387"/>
      <c r="O150" s="50"/>
      <c r="P150" s="50"/>
      <c r="Q150" s="50"/>
      <c r="R150" s="50"/>
      <c r="S150" s="50"/>
      <c r="T150" s="50"/>
      <c r="U150" s="50"/>
      <c r="V150" s="50"/>
      <c r="W150" s="50"/>
      <c r="X150" s="50"/>
    </row>
    <row r="151" spans="1:24">
      <c r="A151" s="45"/>
      <c r="B151" s="62" t="str">
        <f t="shared" si="6"/>
        <v/>
      </c>
      <c r="C151" s="50"/>
      <c r="D151" s="50"/>
      <c r="E151" s="50"/>
      <c r="F151" s="50"/>
      <c r="G151" s="50"/>
      <c r="H151" s="50"/>
      <c r="I151" s="50"/>
      <c r="J151" s="50"/>
      <c r="K151" s="50"/>
      <c r="L151" s="50"/>
      <c r="M151" s="50"/>
      <c r="N151" s="387"/>
      <c r="O151" s="50"/>
      <c r="P151" s="50"/>
      <c r="Q151" s="50"/>
      <c r="R151" s="50"/>
      <c r="S151" s="50"/>
      <c r="T151" s="50"/>
      <c r="U151" s="50"/>
      <c r="V151" s="50"/>
      <c r="W151" s="50"/>
      <c r="X151" s="50"/>
    </row>
    <row r="152" spans="1:24">
      <c r="A152" s="45"/>
      <c r="B152" s="62" t="str">
        <f t="shared" si="6"/>
        <v/>
      </c>
      <c r="C152" s="50"/>
      <c r="D152" s="50"/>
      <c r="E152" s="50"/>
      <c r="F152" s="50"/>
      <c r="G152" s="50"/>
      <c r="H152" s="50"/>
      <c r="I152" s="50"/>
      <c r="J152" s="50"/>
      <c r="K152" s="50"/>
      <c r="L152" s="50"/>
      <c r="M152" s="50"/>
      <c r="N152" s="387"/>
      <c r="O152" s="50"/>
      <c r="P152" s="50"/>
      <c r="Q152" s="50"/>
      <c r="R152" s="50"/>
      <c r="S152" s="50"/>
      <c r="T152" s="50"/>
      <c r="U152" s="50"/>
      <c r="V152" s="50"/>
      <c r="W152" s="50"/>
      <c r="X152" s="50"/>
    </row>
    <row r="153" spans="1:24">
      <c r="A153" s="45"/>
      <c r="B153" s="62" t="str">
        <f t="shared" si="6"/>
        <v/>
      </c>
      <c r="C153" s="50"/>
      <c r="D153" s="50"/>
      <c r="E153" s="50"/>
      <c r="F153" s="50"/>
      <c r="G153" s="50"/>
      <c r="H153" s="50"/>
      <c r="I153" s="50"/>
      <c r="J153" s="50"/>
      <c r="K153" s="50"/>
      <c r="L153" s="50"/>
      <c r="M153" s="50"/>
      <c r="N153" s="387"/>
      <c r="O153" s="50"/>
      <c r="P153" s="50"/>
      <c r="Q153" s="50"/>
      <c r="R153" s="50"/>
      <c r="S153" s="50"/>
      <c r="T153" s="50"/>
      <c r="U153" s="50"/>
      <c r="V153" s="50"/>
      <c r="W153" s="50"/>
      <c r="X153" s="50"/>
    </row>
    <row r="154" spans="1:24">
      <c r="A154" s="45"/>
      <c r="B154" s="62" t="str">
        <f t="shared" si="6"/>
        <v/>
      </c>
      <c r="C154" s="50"/>
      <c r="D154" s="50"/>
      <c r="E154" s="50"/>
      <c r="F154" s="50"/>
      <c r="G154" s="50"/>
      <c r="H154" s="50"/>
      <c r="I154" s="50"/>
      <c r="J154" s="50"/>
      <c r="K154" s="50"/>
      <c r="L154" s="50"/>
      <c r="M154" s="50"/>
      <c r="N154" s="387"/>
      <c r="O154" s="50"/>
      <c r="P154" s="50"/>
      <c r="Q154" s="50"/>
      <c r="R154" s="50"/>
      <c r="S154" s="50"/>
      <c r="T154" s="50"/>
      <c r="U154" s="50"/>
      <c r="V154" s="50"/>
      <c r="W154" s="50"/>
      <c r="X154" s="50"/>
    </row>
    <row r="155" spans="1:24">
      <c r="A155" s="45"/>
      <c r="B155" s="62" t="str">
        <f t="shared" si="6"/>
        <v/>
      </c>
      <c r="C155" s="50"/>
      <c r="D155" s="50"/>
      <c r="E155" s="50"/>
      <c r="F155" s="50"/>
      <c r="G155" s="50"/>
      <c r="H155" s="50"/>
      <c r="I155" s="50"/>
      <c r="J155" s="359"/>
      <c r="K155" s="50"/>
      <c r="L155" s="50"/>
      <c r="M155" s="50"/>
      <c r="N155" s="387"/>
      <c r="O155" s="50"/>
      <c r="P155" s="50"/>
      <c r="Q155" s="50"/>
      <c r="R155" s="50"/>
      <c r="S155" s="50"/>
      <c r="T155" s="50"/>
      <c r="U155" s="50"/>
      <c r="V155" s="50"/>
      <c r="W155" s="50"/>
      <c r="X155" s="50"/>
    </row>
    <row r="156" spans="1:24">
      <c r="A156" s="45"/>
      <c r="B156" s="62" t="str">
        <f t="shared" si="6"/>
        <v/>
      </c>
      <c r="C156" s="50"/>
      <c r="D156" s="50"/>
      <c r="E156" s="50"/>
      <c r="F156" s="50"/>
      <c r="G156" s="50"/>
      <c r="H156" s="50"/>
      <c r="I156" s="50"/>
      <c r="J156" s="50"/>
      <c r="K156" s="50"/>
      <c r="L156" s="50"/>
      <c r="M156" s="50"/>
      <c r="N156" s="387"/>
      <c r="O156" s="50"/>
      <c r="P156" s="50"/>
      <c r="Q156" s="50"/>
      <c r="R156" s="50"/>
      <c r="S156" s="50"/>
      <c r="T156" s="50"/>
      <c r="U156" s="50"/>
      <c r="V156" s="50"/>
      <c r="W156" s="50"/>
      <c r="X156" s="50"/>
    </row>
    <row r="157" spans="1:24">
      <c r="A157" s="45"/>
      <c r="B157" s="62" t="str">
        <f t="shared" si="6"/>
        <v/>
      </c>
      <c r="C157" s="50"/>
      <c r="D157" s="50"/>
      <c r="E157" s="50"/>
      <c r="F157" s="50"/>
      <c r="G157" s="50"/>
      <c r="H157" s="50"/>
      <c r="I157" s="50"/>
      <c r="J157" s="50"/>
      <c r="K157" s="50"/>
      <c r="L157" s="50"/>
      <c r="M157" s="50"/>
      <c r="N157" s="50"/>
      <c r="O157" s="50"/>
      <c r="P157" s="50"/>
      <c r="Q157" s="50"/>
      <c r="R157" s="50"/>
      <c r="S157" s="50"/>
      <c r="T157" s="50"/>
      <c r="U157" s="50"/>
      <c r="V157" s="50"/>
      <c r="W157" s="50"/>
      <c r="X157" s="50"/>
    </row>
    <row r="158" spans="1:24">
      <c r="A158" s="45"/>
      <c r="B158" s="62" t="str">
        <f t="shared" si="6"/>
        <v/>
      </c>
      <c r="C158" s="50"/>
      <c r="D158" s="50"/>
      <c r="E158" s="50"/>
      <c r="F158" s="50"/>
      <c r="G158" s="50"/>
      <c r="H158" s="50"/>
      <c r="I158" s="50"/>
      <c r="J158" s="317"/>
      <c r="K158" s="50"/>
      <c r="L158" s="50"/>
      <c r="M158" s="50"/>
      <c r="N158" s="50"/>
      <c r="O158" s="50"/>
      <c r="P158" s="50"/>
      <c r="Q158" s="50"/>
      <c r="R158" s="50"/>
      <c r="S158" s="50"/>
      <c r="T158" s="50"/>
      <c r="U158" s="50"/>
      <c r="V158" s="50"/>
      <c r="W158" s="50"/>
      <c r="X158" s="50"/>
    </row>
    <row r="159" spans="1:24">
      <c r="A159" s="45"/>
      <c r="B159" s="62" t="str">
        <f t="shared" si="6"/>
        <v/>
      </c>
      <c r="C159" s="50"/>
      <c r="D159" s="50"/>
      <c r="E159" s="50"/>
      <c r="F159" s="50"/>
      <c r="G159" s="50"/>
      <c r="H159" s="50"/>
      <c r="I159" s="50"/>
      <c r="J159" s="50"/>
      <c r="K159" s="50"/>
      <c r="L159" s="50"/>
      <c r="M159" s="50"/>
      <c r="N159" s="50"/>
      <c r="O159" s="50"/>
      <c r="P159" s="50"/>
      <c r="Q159" s="50"/>
      <c r="R159" s="50"/>
      <c r="S159" s="50"/>
      <c r="T159" s="50"/>
      <c r="U159" s="50"/>
      <c r="V159" s="50"/>
      <c r="W159" s="50"/>
      <c r="X159" s="50"/>
    </row>
    <row r="160" spans="1:24">
      <c r="A160" s="45"/>
      <c r="B160" s="62" t="str">
        <f t="shared" si="6"/>
        <v/>
      </c>
      <c r="C160" s="50"/>
      <c r="D160" s="50"/>
      <c r="E160" s="50"/>
      <c r="F160" s="50"/>
      <c r="G160" s="50"/>
      <c r="H160" s="50"/>
      <c r="I160" s="50"/>
      <c r="J160" s="317"/>
      <c r="K160" s="50"/>
      <c r="L160" s="50"/>
      <c r="M160" s="50"/>
      <c r="N160" s="50"/>
      <c r="O160" s="50"/>
      <c r="P160" s="50"/>
      <c r="Q160" s="50"/>
      <c r="R160" s="50"/>
      <c r="S160" s="50"/>
      <c r="T160" s="50"/>
      <c r="U160" s="50"/>
      <c r="V160" s="50"/>
      <c r="W160" s="50"/>
      <c r="X160" s="50"/>
    </row>
    <row r="161" spans="1:24">
      <c r="A161" s="45"/>
      <c r="B161" s="62" t="str">
        <f t="shared" si="6"/>
        <v/>
      </c>
      <c r="C161" s="50"/>
      <c r="D161" s="50"/>
      <c r="E161" s="50"/>
      <c r="F161" s="50"/>
      <c r="G161" s="50"/>
      <c r="H161" s="50"/>
      <c r="I161" s="50"/>
      <c r="J161" s="50"/>
      <c r="K161" s="50"/>
      <c r="L161" s="50"/>
      <c r="M161" s="50"/>
      <c r="N161" s="50"/>
      <c r="O161" s="50"/>
      <c r="P161" s="50"/>
      <c r="Q161" s="50"/>
      <c r="R161" s="50"/>
      <c r="S161" s="50"/>
      <c r="T161" s="50"/>
      <c r="U161" s="50"/>
      <c r="V161" s="50"/>
      <c r="W161" s="50"/>
      <c r="X161" s="50"/>
    </row>
    <row r="162" spans="1:24">
      <c r="A162" s="45"/>
      <c r="B162" s="62" t="str">
        <f t="shared" si="6"/>
        <v/>
      </c>
      <c r="C162" s="50"/>
      <c r="D162" s="50"/>
      <c r="E162" s="50"/>
      <c r="F162" s="50"/>
      <c r="G162" s="50"/>
      <c r="H162" s="50"/>
      <c r="I162" s="50"/>
      <c r="J162" s="50"/>
      <c r="K162" s="50"/>
      <c r="L162" s="50"/>
      <c r="M162" s="50"/>
      <c r="N162" s="50"/>
      <c r="O162" s="50"/>
      <c r="P162" s="50"/>
      <c r="Q162" s="50"/>
      <c r="R162" s="50"/>
      <c r="S162" s="50"/>
      <c r="T162" s="50"/>
      <c r="U162" s="50"/>
      <c r="V162" s="50"/>
      <c r="W162" s="50"/>
      <c r="X162" s="50"/>
    </row>
    <row r="163" spans="1:24">
      <c r="A163" s="45"/>
      <c r="B163" s="62" t="str">
        <f t="shared" si="6"/>
        <v/>
      </c>
      <c r="C163" s="50"/>
      <c r="D163" s="50"/>
      <c r="E163" s="50"/>
      <c r="F163" s="50"/>
      <c r="G163" s="50"/>
      <c r="H163" s="50"/>
      <c r="I163" s="50"/>
      <c r="J163" s="50"/>
      <c r="K163" s="50"/>
      <c r="L163" s="50"/>
      <c r="M163" s="50"/>
      <c r="N163" s="50"/>
      <c r="O163" s="50"/>
      <c r="P163" s="50"/>
      <c r="Q163" s="50"/>
      <c r="R163" s="50"/>
      <c r="S163" s="50"/>
      <c r="T163" s="50"/>
      <c r="U163" s="50"/>
      <c r="V163" s="50"/>
      <c r="W163" s="50"/>
      <c r="X163" s="50"/>
    </row>
    <row r="164" spans="1:24">
      <c r="A164" s="45"/>
      <c r="B164" s="62" t="str">
        <f t="shared" si="6"/>
        <v/>
      </c>
      <c r="C164" s="50"/>
      <c r="D164" s="50"/>
      <c r="E164" s="50"/>
      <c r="F164" s="50"/>
      <c r="G164" s="50"/>
      <c r="H164" s="50"/>
      <c r="I164" s="50"/>
      <c r="J164" s="50"/>
      <c r="K164" s="50"/>
      <c r="L164" s="50"/>
      <c r="M164" s="50"/>
      <c r="N164" s="50"/>
      <c r="O164" s="50"/>
      <c r="P164" s="50"/>
      <c r="Q164" s="50"/>
      <c r="R164" s="50"/>
      <c r="S164" s="50"/>
      <c r="T164" s="50"/>
      <c r="U164" s="50"/>
      <c r="V164" s="50"/>
      <c r="W164" s="50"/>
      <c r="X164" s="50"/>
    </row>
    <row r="165" spans="1:24">
      <c r="A165" s="45"/>
      <c r="B165" s="62" t="str">
        <f t="shared" si="6"/>
        <v/>
      </c>
      <c r="C165" s="50"/>
      <c r="D165" s="50"/>
      <c r="E165" s="50"/>
      <c r="F165" s="50"/>
      <c r="G165" s="50"/>
      <c r="H165" s="50"/>
      <c r="I165" s="50"/>
      <c r="J165" s="317"/>
      <c r="K165" s="50"/>
      <c r="L165" s="50"/>
      <c r="M165" s="50"/>
      <c r="N165" s="50"/>
      <c r="O165" s="50"/>
      <c r="P165" s="50"/>
      <c r="Q165" s="50"/>
      <c r="R165" s="50"/>
      <c r="S165" s="50"/>
      <c r="T165" s="50"/>
      <c r="U165" s="50"/>
      <c r="V165" s="50"/>
      <c r="W165" s="50"/>
      <c r="X165" s="50"/>
    </row>
    <row r="166" spans="1:24">
      <c r="A166" s="45"/>
      <c r="B166" s="62" t="str">
        <f t="shared" si="6"/>
        <v/>
      </c>
      <c r="C166" s="50"/>
      <c r="D166" s="50"/>
      <c r="E166" s="50"/>
      <c r="F166" s="50"/>
      <c r="G166" s="50"/>
      <c r="H166" s="50"/>
      <c r="I166" s="50"/>
      <c r="J166" s="50"/>
      <c r="K166" s="50"/>
      <c r="L166" s="50"/>
      <c r="M166" s="50"/>
      <c r="N166" s="50"/>
      <c r="O166" s="50"/>
      <c r="P166" s="50"/>
      <c r="Q166" s="50"/>
      <c r="R166" s="50"/>
      <c r="S166" s="50"/>
      <c r="T166" s="50"/>
      <c r="U166" s="50"/>
      <c r="V166" s="50"/>
      <c r="W166" s="50"/>
      <c r="X166" s="50"/>
    </row>
    <row r="167" spans="1:24">
      <c r="A167" s="45"/>
      <c r="B167" s="62" t="str">
        <f t="shared" si="6"/>
        <v/>
      </c>
      <c r="C167" s="50"/>
      <c r="D167" s="50"/>
      <c r="E167" s="50"/>
      <c r="F167" s="50"/>
      <c r="G167" s="50"/>
      <c r="H167" s="50"/>
      <c r="I167" s="50"/>
      <c r="J167" s="50"/>
      <c r="K167" s="50"/>
      <c r="L167" s="50"/>
      <c r="M167" s="50"/>
      <c r="N167" s="50"/>
      <c r="O167" s="50"/>
      <c r="P167" s="50"/>
      <c r="Q167" s="50"/>
      <c r="R167" s="50"/>
      <c r="S167" s="50"/>
      <c r="T167" s="50"/>
      <c r="U167" s="50"/>
      <c r="V167" s="50"/>
      <c r="W167" s="50"/>
      <c r="X167" s="50"/>
    </row>
    <row r="168" spans="1:24">
      <c r="A168" s="45"/>
      <c r="B168" s="62" t="str">
        <f t="shared" si="6"/>
        <v/>
      </c>
      <c r="C168" s="50"/>
      <c r="D168" s="50"/>
      <c r="E168" s="50"/>
      <c r="F168" s="50"/>
      <c r="G168" s="50"/>
      <c r="H168" s="50"/>
      <c r="I168" s="50"/>
      <c r="J168" s="50"/>
      <c r="K168" s="50"/>
      <c r="L168" s="50"/>
      <c r="M168" s="50"/>
      <c r="N168" s="50"/>
      <c r="O168" s="50"/>
      <c r="P168" s="50"/>
      <c r="Q168" s="50"/>
      <c r="R168" s="50"/>
      <c r="S168" s="50"/>
      <c r="T168" s="50"/>
      <c r="U168" s="50"/>
      <c r="V168" s="50"/>
      <c r="W168" s="50"/>
      <c r="X168" s="50"/>
    </row>
    <row r="169" spans="1:24">
      <c r="A169" s="45"/>
      <c r="B169" s="62" t="str">
        <f t="shared" si="6"/>
        <v/>
      </c>
      <c r="C169" s="50"/>
      <c r="D169" s="50"/>
      <c r="E169" s="50"/>
      <c r="F169" s="50"/>
      <c r="G169" s="50"/>
      <c r="H169" s="50"/>
      <c r="I169" s="50"/>
      <c r="J169" s="50"/>
      <c r="K169" s="50"/>
      <c r="L169" s="50"/>
      <c r="M169" s="50"/>
      <c r="N169" s="50"/>
      <c r="O169" s="50"/>
      <c r="P169" s="50"/>
      <c r="Q169" s="50"/>
      <c r="R169" s="50"/>
      <c r="S169" s="50"/>
      <c r="T169" s="50"/>
      <c r="U169" s="50"/>
      <c r="V169" s="50"/>
      <c r="W169" s="50"/>
      <c r="X169" s="50"/>
    </row>
    <row r="170" spans="1:24">
      <c r="A170" s="45"/>
      <c r="B170" s="62" t="str">
        <f t="shared" si="6"/>
        <v/>
      </c>
      <c r="C170" s="50"/>
      <c r="D170" s="50"/>
      <c r="E170" s="50"/>
      <c r="F170" s="50"/>
      <c r="G170" s="50"/>
      <c r="H170" s="50"/>
      <c r="I170" s="50"/>
      <c r="J170" s="50"/>
      <c r="K170" s="50"/>
      <c r="L170" s="50"/>
      <c r="M170" s="50"/>
      <c r="N170" s="50"/>
      <c r="O170" s="50"/>
      <c r="P170" s="50"/>
      <c r="Q170" s="50"/>
      <c r="R170" s="50"/>
      <c r="S170" s="50"/>
      <c r="T170" s="50"/>
      <c r="U170" s="50"/>
      <c r="V170" s="50"/>
      <c r="W170" s="50"/>
      <c r="X170" s="50"/>
    </row>
    <row r="171" spans="1:24">
      <c r="A171" s="45"/>
      <c r="B171" s="62" t="str">
        <f t="shared" si="6"/>
        <v/>
      </c>
      <c r="C171" s="50"/>
      <c r="D171" s="50"/>
      <c r="E171" s="50"/>
      <c r="F171" s="50"/>
      <c r="G171" s="50"/>
      <c r="H171" s="50"/>
      <c r="I171" s="50"/>
      <c r="J171" s="50"/>
      <c r="K171" s="50"/>
      <c r="L171" s="50"/>
      <c r="M171" s="50"/>
      <c r="N171" s="50"/>
      <c r="O171" s="50"/>
      <c r="P171" s="50"/>
      <c r="Q171" s="50"/>
      <c r="R171" s="50"/>
      <c r="S171" s="50"/>
      <c r="T171" s="50"/>
      <c r="U171" s="50"/>
      <c r="V171" s="50"/>
      <c r="W171" s="50"/>
      <c r="X171" s="50"/>
    </row>
    <row r="172" spans="1:24">
      <c r="A172" s="45"/>
      <c r="B172" s="62" t="str">
        <f t="shared" si="6"/>
        <v/>
      </c>
      <c r="C172" s="50"/>
      <c r="D172" s="50"/>
      <c r="E172" s="50"/>
      <c r="F172" s="50"/>
      <c r="G172" s="50"/>
      <c r="H172" s="50"/>
      <c r="I172" s="50"/>
      <c r="J172" s="50"/>
      <c r="K172" s="50"/>
      <c r="L172" s="50"/>
      <c r="M172" s="50"/>
      <c r="N172" s="50"/>
      <c r="O172" s="50"/>
      <c r="P172" s="50"/>
      <c r="Q172" s="50"/>
      <c r="R172" s="50"/>
      <c r="S172" s="50"/>
      <c r="T172" s="50"/>
      <c r="U172" s="50"/>
      <c r="V172" s="50"/>
      <c r="W172" s="50"/>
      <c r="X172" s="50"/>
    </row>
    <row r="173" spans="1:24">
      <c r="A173" s="45"/>
      <c r="B173" s="62" t="str">
        <f t="shared" si="6"/>
        <v/>
      </c>
      <c r="C173" s="50"/>
      <c r="D173" s="50"/>
      <c r="E173" s="50"/>
      <c r="F173" s="50"/>
      <c r="G173" s="50"/>
      <c r="H173" s="50"/>
      <c r="I173" s="50"/>
      <c r="J173" s="50"/>
      <c r="K173" s="50"/>
      <c r="L173" s="50"/>
      <c r="M173" s="50"/>
      <c r="N173" s="50"/>
      <c r="O173" s="50"/>
      <c r="P173" s="50"/>
      <c r="Q173" s="50"/>
      <c r="R173" s="50"/>
      <c r="S173" s="50"/>
      <c r="T173" s="50"/>
      <c r="U173" s="50"/>
      <c r="V173" s="50"/>
      <c r="W173" s="50"/>
      <c r="X173" s="50"/>
    </row>
    <row r="174" spans="1:24">
      <c r="A174" s="45"/>
      <c r="B174" s="62" t="str">
        <f t="shared" si="6"/>
        <v/>
      </c>
      <c r="C174" s="50"/>
      <c r="D174" s="50"/>
      <c r="E174" s="50"/>
      <c r="F174" s="50"/>
      <c r="G174" s="50"/>
      <c r="H174" s="50"/>
      <c r="I174" s="50"/>
      <c r="J174" s="50"/>
      <c r="K174" s="50"/>
      <c r="L174" s="50"/>
      <c r="M174" s="50"/>
      <c r="N174" s="50"/>
      <c r="O174" s="50"/>
      <c r="P174" s="50"/>
      <c r="Q174" s="50"/>
      <c r="R174" s="50"/>
      <c r="S174" s="50"/>
      <c r="T174" s="50"/>
      <c r="U174" s="50"/>
      <c r="V174" s="50"/>
      <c r="W174" s="50"/>
      <c r="X174" s="50"/>
    </row>
    <row r="175" spans="1:24">
      <c r="A175" s="45"/>
      <c r="B175" s="62" t="str">
        <f t="shared" si="6"/>
        <v/>
      </c>
      <c r="C175" s="50"/>
      <c r="D175" s="50"/>
      <c r="E175" s="50"/>
      <c r="F175" s="50"/>
      <c r="G175" s="50"/>
      <c r="H175" s="50"/>
      <c r="I175" s="50"/>
      <c r="J175" s="50"/>
      <c r="K175" s="50"/>
      <c r="L175" s="50"/>
      <c r="M175" s="50"/>
      <c r="N175" s="50"/>
      <c r="O175" s="50"/>
      <c r="P175" s="50"/>
      <c r="Q175" s="50"/>
      <c r="R175" s="50"/>
      <c r="S175" s="50"/>
      <c r="T175" s="50"/>
      <c r="U175" s="50"/>
      <c r="V175" s="50"/>
      <c r="W175" s="50"/>
      <c r="X175" s="50"/>
    </row>
    <row r="176" spans="1:24">
      <c r="A176" s="45"/>
      <c r="B176" s="62" t="str">
        <f t="shared" ref="B176:B181" si="7">C176&amp;D176</f>
        <v/>
      </c>
      <c r="C176" s="50"/>
      <c r="D176" s="50"/>
      <c r="E176" s="50"/>
      <c r="F176" s="50"/>
      <c r="G176" s="50"/>
      <c r="H176" s="50"/>
      <c r="I176" s="50"/>
      <c r="J176" s="50"/>
      <c r="K176" s="50"/>
      <c r="L176" s="50"/>
      <c r="M176" s="50"/>
      <c r="N176" s="50"/>
      <c r="O176" s="50"/>
      <c r="P176" s="50"/>
      <c r="Q176" s="50"/>
      <c r="R176" s="50"/>
      <c r="S176" s="50"/>
      <c r="T176" s="50"/>
      <c r="U176" s="50"/>
      <c r="V176" s="50"/>
      <c r="W176" s="50"/>
      <c r="X176" s="50"/>
    </row>
    <row r="177" spans="1:24">
      <c r="A177" s="45"/>
      <c r="B177" s="62" t="str">
        <f t="shared" si="7"/>
        <v/>
      </c>
      <c r="C177" s="50"/>
      <c r="D177" s="50"/>
      <c r="E177" s="50"/>
      <c r="F177" s="50"/>
      <c r="G177" s="50"/>
      <c r="H177" s="50"/>
      <c r="I177" s="50"/>
      <c r="J177" s="50"/>
      <c r="K177" s="50"/>
      <c r="L177" s="50"/>
      <c r="M177" s="50"/>
      <c r="N177" s="50"/>
      <c r="O177" s="50"/>
      <c r="P177" s="50"/>
      <c r="Q177" s="50"/>
      <c r="R177" s="50"/>
      <c r="S177" s="50"/>
      <c r="T177" s="50"/>
      <c r="U177" s="50"/>
      <c r="V177" s="50"/>
      <c r="W177" s="50"/>
      <c r="X177" s="50"/>
    </row>
    <row r="178" spans="1:24">
      <c r="A178" s="45"/>
      <c r="B178" s="62" t="str">
        <f t="shared" si="7"/>
        <v/>
      </c>
      <c r="C178" s="50"/>
      <c r="D178" s="50"/>
      <c r="E178" s="50"/>
      <c r="F178" s="50"/>
      <c r="G178" s="50"/>
      <c r="H178" s="50"/>
      <c r="I178" s="50"/>
      <c r="J178" s="317"/>
      <c r="K178" s="50"/>
      <c r="L178" s="50"/>
      <c r="M178" s="50"/>
      <c r="N178" s="50"/>
      <c r="O178" s="50"/>
      <c r="P178" s="50"/>
      <c r="Q178" s="50"/>
      <c r="R178" s="50"/>
      <c r="S178" s="50"/>
      <c r="T178" s="50"/>
      <c r="U178" s="50"/>
      <c r="V178" s="50"/>
      <c r="W178" s="50"/>
      <c r="X178" s="50"/>
    </row>
    <row r="179" spans="1:24">
      <c r="A179" s="45"/>
      <c r="B179" s="62" t="str">
        <f t="shared" si="7"/>
        <v/>
      </c>
      <c r="C179" s="50"/>
      <c r="D179" s="50"/>
      <c r="E179" s="50"/>
      <c r="F179" s="50"/>
      <c r="G179" s="50"/>
      <c r="H179" s="50"/>
      <c r="I179" s="50"/>
      <c r="J179" s="50"/>
      <c r="K179" s="50"/>
      <c r="L179" s="50"/>
      <c r="M179" s="50"/>
      <c r="N179" s="50"/>
      <c r="O179" s="50"/>
      <c r="P179" s="50"/>
      <c r="Q179" s="50"/>
      <c r="R179" s="50"/>
      <c r="S179" s="50"/>
      <c r="T179" s="50"/>
      <c r="U179" s="50"/>
      <c r="V179" s="50"/>
      <c r="W179" s="50"/>
      <c r="X179" s="50"/>
    </row>
    <row r="180" spans="1:24">
      <c r="A180" s="45"/>
      <c r="B180" s="62" t="str">
        <f t="shared" si="7"/>
        <v/>
      </c>
      <c r="C180" s="50"/>
      <c r="D180" s="50"/>
      <c r="E180" s="50"/>
      <c r="F180" s="50"/>
      <c r="G180" s="50"/>
      <c r="H180" s="50"/>
      <c r="I180" s="50"/>
      <c r="J180" s="317"/>
      <c r="K180" s="50"/>
      <c r="L180" s="50"/>
      <c r="M180" s="50"/>
      <c r="N180" s="50"/>
      <c r="O180" s="50"/>
      <c r="P180" s="50"/>
      <c r="Q180" s="50"/>
      <c r="R180" s="50"/>
      <c r="S180" s="50"/>
      <c r="T180" s="50"/>
      <c r="U180" s="50"/>
      <c r="V180" s="50"/>
      <c r="W180" s="50"/>
      <c r="X180" s="50"/>
    </row>
    <row r="181" spans="1:24">
      <c r="A181" s="45"/>
      <c r="B181" s="62" t="str">
        <f t="shared" si="7"/>
        <v/>
      </c>
      <c r="C181" s="50"/>
      <c r="D181" s="50"/>
      <c r="E181" s="50"/>
      <c r="F181" s="50"/>
      <c r="G181" s="50"/>
      <c r="H181" s="50"/>
      <c r="I181" s="50"/>
      <c r="J181" s="317"/>
      <c r="K181" s="50"/>
      <c r="L181" s="50"/>
      <c r="M181" s="50"/>
      <c r="N181" s="50"/>
      <c r="O181" s="50"/>
      <c r="P181" s="50"/>
      <c r="Q181" s="50"/>
      <c r="R181" s="50"/>
      <c r="S181" s="50"/>
      <c r="T181" s="50"/>
      <c r="U181" s="50"/>
      <c r="V181" s="50"/>
      <c r="W181" s="50"/>
      <c r="X181" s="50"/>
    </row>
    <row r="182" spans="1:24">
      <c r="B182" s="63" t="str">
        <f t="shared" si="6"/>
        <v/>
      </c>
      <c r="C182" s="51"/>
      <c r="D182" s="51"/>
      <c r="E182" s="51"/>
      <c r="F182" s="51"/>
      <c r="G182" s="51"/>
      <c r="H182" s="50"/>
      <c r="I182" s="51"/>
      <c r="J182" s="51"/>
      <c r="K182" s="51"/>
      <c r="L182" s="51"/>
      <c r="M182" s="51"/>
      <c r="N182" s="51"/>
      <c r="O182" s="51"/>
      <c r="P182" s="51"/>
      <c r="Q182" s="50"/>
      <c r="R182" s="51"/>
      <c r="S182" s="51"/>
      <c r="T182" s="51"/>
      <c r="U182" s="51"/>
      <c r="V182" s="51"/>
      <c r="W182" s="51"/>
      <c r="X182" s="50"/>
    </row>
    <row r="183" spans="1:24">
      <c r="B183" s="63" t="str">
        <f t="shared" si="6"/>
        <v/>
      </c>
      <c r="C183" s="51"/>
      <c r="D183" s="51"/>
      <c r="E183" s="51"/>
      <c r="F183" s="51"/>
      <c r="G183" s="51"/>
      <c r="H183" s="50"/>
      <c r="I183" s="51"/>
      <c r="J183" s="51"/>
      <c r="K183" s="51"/>
      <c r="L183" s="51"/>
      <c r="M183" s="51"/>
      <c r="N183" s="50"/>
      <c r="O183" s="51"/>
      <c r="P183" s="51"/>
      <c r="Q183" s="50"/>
      <c r="R183" s="51"/>
      <c r="S183" s="51"/>
      <c r="T183" s="51"/>
      <c r="U183" s="51"/>
      <c r="V183" s="51"/>
      <c r="W183" s="51"/>
      <c r="X183" s="50"/>
    </row>
    <row r="184" spans="1:24">
      <c r="B184" s="62" t="str">
        <f>C184&amp;D184</f>
        <v>dmySTATUSLABEL</v>
      </c>
      <c r="C184" s="51" t="s">
        <v>315</v>
      </c>
      <c r="D184" s="51" t="s">
        <v>343</v>
      </c>
      <c r="E184" s="50" t="s">
        <v>296</v>
      </c>
      <c r="F184" s="50">
        <v>20</v>
      </c>
      <c r="G184" s="50" t="s">
        <v>109</v>
      </c>
      <c r="H184" s="50" t="s">
        <v>275</v>
      </c>
      <c r="I184" s="50" t="s">
        <v>344</v>
      </c>
      <c r="J184" s="50"/>
      <c r="K184" s="50"/>
      <c r="L184" s="50" t="s">
        <v>469</v>
      </c>
      <c r="M184" s="50">
        <v>25</v>
      </c>
      <c r="N184" s="50" t="s">
        <v>88</v>
      </c>
      <c r="O184" s="50" t="s">
        <v>91</v>
      </c>
      <c r="P184" s="50" t="s">
        <v>117</v>
      </c>
      <c r="Q184" s="50" t="s">
        <v>93</v>
      </c>
      <c r="R184" s="50"/>
      <c r="S184" s="50" t="s">
        <v>432</v>
      </c>
      <c r="T184" s="50" t="s">
        <v>449</v>
      </c>
      <c r="U184" s="50"/>
      <c r="V184" s="50"/>
      <c r="W184" s="50"/>
      <c r="X184" s="50"/>
    </row>
    <row r="185" spans="1:24">
      <c r="B185" s="62" t="str">
        <f>C185&amp;D185</f>
        <v>dmyZEIRITSULABEL</v>
      </c>
      <c r="C185" s="51" t="s">
        <v>315</v>
      </c>
      <c r="D185" s="51" t="s">
        <v>536</v>
      </c>
      <c r="E185" s="50" t="s">
        <v>296</v>
      </c>
      <c r="F185" s="50">
        <v>20</v>
      </c>
      <c r="G185" s="50" t="s">
        <v>109</v>
      </c>
      <c r="H185" s="50" t="s">
        <v>275</v>
      </c>
      <c r="I185" s="50" t="s">
        <v>350</v>
      </c>
      <c r="J185" s="50"/>
      <c r="K185" s="50"/>
      <c r="L185" s="50" t="s">
        <v>469</v>
      </c>
      <c r="M185" s="50">
        <v>25</v>
      </c>
      <c r="N185" s="50" t="s">
        <v>88</v>
      </c>
      <c r="O185" s="50" t="s">
        <v>91</v>
      </c>
      <c r="P185" s="50" t="s">
        <v>117</v>
      </c>
      <c r="Q185" s="50" t="s">
        <v>93</v>
      </c>
      <c r="R185" s="50"/>
      <c r="S185" s="50"/>
      <c r="T185" s="50"/>
      <c r="U185" s="50"/>
      <c r="V185" s="50"/>
      <c r="W185" s="50"/>
      <c r="X185" s="50"/>
    </row>
    <row r="186" spans="1:24">
      <c r="B186" s="62" t="str">
        <f t="shared" ref="B186:B188" si="8">C186&amp;D186</f>
        <v>dmySEIKYU</v>
      </c>
      <c r="C186" s="51" t="s">
        <v>315</v>
      </c>
      <c r="D186" s="51" t="s">
        <v>345</v>
      </c>
      <c r="E186" s="50" t="s">
        <v>296</v>
      </c>
      <c r="F186" s="50">
        <v>20</v>
      </c>
      <c r="G186" s="50" t="s">
        <v>109</v>
      </c>
      <c r="H186" s="50" t="s">
        <v>275</v>
      </c>
      <c r="I186" s="50" t="s">
        <v>347</v>
      </c>
      <c r="J186" s="50"/>
      <c r="K186" s="50"/>
      <c r="L186" s="50" t="s">
        <v>469</v>
      </c>
      <c r="M186" s="50">
        <v>22</v>
      </c>
      <c r="N186" s="50" t="s">
        <v>88</v>
      </c>
      <c r="O186" s="50" t="s">
        <v>91</v>
      </c>
      <c r="P186" s="50" t="s">
        <v>117</v>
      </c>
      <c r="Q186" s="50" t="s">
        <v>93</v>
      </c>
      <c r="R186" s="50"/>
      <c r="S186" s="50" t="s">
        <v>216</v>
      </c>
      <c r="T186" s="50" t="s">
        <v>449</v>
      </c>
      <c r="U186" s="50"/>
      <c r="V186" s="50"/>
      <c r="W186" s="50"/>
      <c r="X186" s="50"/>
    </row>
    <row r="187" spans="1:24">
      <c r="B187" s="62" t="str">
        <f t="shared" si="8"/>
        <v>dmyNYUKIN</v>
      </c>
      <c r="C187" s="51" t="s">
        <v>315</v>
      </c>
      <c r="D187" s="51" t="s">
        <v>346</v>
      </c>
      <c r="E187" s="50" t="s">
        <v>296</v>
      </c>
      <c r="F187" s="50">
        <v>20</v>
      </c>
      <c r="G187" s="50" t="s">
        <v>109</v>
      </c>
      <c r="H187" s="50" t="s">
        <v>275</v>
      </c>
      <c r="I187" s="50" t="s">
        <v>348</v>
      </c>
      <c r="J187" s="50"/>
      <c r="K187" s="50"/>
      <c r="L187" s="50" t="s">
        <v>469</v>
      </c>
      <c r="M187" s="50">
        <v>22</v>
      </c>
      <c r="N187" s="50" t="s">
        <v>88</v>
      </c>
      <c r="O187" s="50" t="s">
        <v>91</v>
      </c>
      <c r="P187" s="50" t="s">
        <v>117</v>
      </c>
      <c r="Q187" s="50" t="s">
        <v>93</v>
      </c>
      <c r="R187" s="50"/>
      <c r="S187" s="50" t="s">
        <v>431</v>
      </c>
      <c r="T187" s="50" t="s">
        <v>449</v>
      </c>
      <c r="U187" s="50"/>
      <c r="V187" s="50"/>
      <c r="W187" s="50"/>
      <c r="X187" s="50"/>
    </row>
    <row r="188" spans="1:24">
      <c r="A188" s="45"/>
      <c r="B188" s="62" t="str">
        <f t="shared" si="8"/>
        <v>dmyTANTO</v>
      </c>
      <c r="C188" s="51" t="s">
        <v>315</v>
      </c>
      <c r="D188" s="50" t="s">
        <v>377</v>
      </c>
      <c r="E188" s="50" t="s">
        <v>13</v>
      </c>
      <c r="F188" s="50">
        <v>20</v>
      </c>
      <c r="G188" s="50" t="s">
        <v>109</v>
      </c>
      <c r="H188" s="50" t="s">
        <v>275</v>
      </c>
      <c r="I188" s="50" t="s">
        <v>378</v>
      </c>
      <c r="J188" s="50"/>
      <c r="K188" s="50"/>
      <c r="L188" s="50" t="s">
        <v>469</v>
      </c>
      <c r="M188" s="50">
        <v>22</v>
      </c>
      <c r="N188" s="50" t="s">
        <v>88</v>
      </c>
      <c r="O188" s="50" t="s">
        <v>91</v>
      </c>
      <c r="P188" s="50" t="s">
        <v>117</v>
      </c>
      <c r="Q188" s="50" t="s">
        <v>84</v>
      </c>
      <c r="R188" s="241"/>
      <c r="S188" s="50" t="s">
        <v>245</v>
      </c>
      <c r="T188" s="50" t="s">
        <v>448</v>
      </c>
      <c r="U188" s="50" t="s">
        <v>357</v>
      </c>
      <c r="V188" s="50"/>
      <c r="W188" s="50"/>
      <c r="X188" s="50"/>
    </row>
    <row r="189" spans="1:24">
      <c r="A189" s="45"/>
      <c r="B189" s="62" t="str">
        <f t="shared" ref="B189:B192" si="9">C189&amp;D189</f>
        <v>dmySAIYOLABEL</v>
      </c>
      <c r="C189" s="51" t="s">
        <v>315</v>
      </c>
      <c r="D189" s="50" t="s">
        <v>380</v>
      </c>
      <c r="E189" s="50" t="s">
        <v>13</v>
      </c>
      <c r="F189" s="50">
        <v>2</v>
      </c>
      <c r="G189" s="50" t="s">
        <v>109</v>
      </c>
      <c r="H189" s="50" t="s">
        <v>275</v>
      </c>
      <c r="I189" s="50" t="s">
        <v>379</v>
      </c>
      <c r="J189" s="50"/>
      <c r="K189" s="50"/>
      <c r="L189" s="50" t="s">
        <v>469</v>
      </c>
      <c r="M189" s="50">
        <v>10</v>
      </c>
      <c r="N189" s="50" t="s">
        <v>88</v>
      </c>
      <c r="O189" s="50" t="s">
        <v>91</v>
      </c>
      <c r="P189" s="50" t="s">
        <v>117</v>
      </c>
      <c r="Q189" s="50" t="s">
        <v>84</v>
      </c>
      <c r="R189" s="241"/>
      <c r="S189" s="50" t="s">
        <v>245</v>
      </c>
      <c r="T189" s="50" t="s">
        <v>448</v>
      </c>
      <c r="U189" s="50" t="s">
        <v>357</v>
      </c>
      <c r="V189" s="50"/>
      <c r="W189" s="50"/>
      <c r="X189" s="50"/>
    </row>
    <row r="190" spans="1:24">
      <c r="A190" s="45"/>
      <c r="B190" s="62" t="str">
        <f t="shared" si="9"/>
        <v>dmyHYOJIMEI</v>
      </c>
      <c r="C190" s="51" t="s">
        <v>315</v>
      </c>
      <c r="D190" s="50" t="s">
        <v>18</v>
      </c>
      <c r="E190" s="50" t="s">
        <v>13</v>
      </c>
      <c r="F190" s="50">
        <v>20</v>
      </c>
      <c r="G190" s="50" t="s">
        <v>109</v>
      </c>
      <c r="H190" s="50" t="s">
        <v>275</v>
      </c>
      <c r="I190" s="50" t="s">
        <v>388</v>
      </c>
      <c r="J190" s="50"/>
      <c r="K190" s="50"/>
      <c r="L190" s="50" t="s">
        <v>469</v>
      </c>
      <c r="M190" s="50">
        <v>22</v>
      </c>
      <c r="N190" s="50" t="s">
        <v>88</v>
      </c>
      <c r="O190" s="50" t="s">
        <v>91</v>
      </c>
      <c r="P190" s="50" t="s">
        <v>117</v>
      </c>
      <c r="Q190" s="50" t="s">
        <v>85</v>
      </c>
      <c r="R190" s="260"/>
      <c r="S190" s="50" t="s">
        <v>245</v>
      </c>
      <c r="T190" s="50" t="s">
        <v>448</v>
      </c>
      <c r="U190" s="50" t="s">
        <v>357</v>
      </c>
      <c r="V190" s="50"/>
      <c r="W190" s="50"/>
      <c r="X190" s="50"/>
    </row>
    <row r="191" spans="1:24">
      <c r="A191" s="45"/>
      <c r="B191" s="62" t="str">
        <f t="shared" ref="B191" si="10">C191&amp;D191</f>
        <v>dmyMCOPY</v>
      </c>
      <c r="C191" s="51" t="s">
        <v>315</v>
      </c>
      <c r="D191" s="50" t="s">
        <v>421</v>
      </c>
      <c r="E191" s="50" t="s">
        <v>13</v>
      </c>
      <c r="F191" s="50">
        <v>20</v>
      </c>
      <c r="G191" s="50" t="s">
        <v>109</v>
      </c>
      <c r="H191" s="50" t="s">
        <v>275</v>
      </c>
      <c r="I191" s="50" t="s">
        <v>400</v>
      </c>
      <c r="J191" s="50"/>
      <c r="K191" s="50"/>
      <c r="L191" s="50" t="s">
        <v>469</v>
      </c>
      <c r="M191" s="50">
        <v>22</v>
      </c>
      <c r="N191" s="50" t="s">
        <v>88</v>
      </c>
      <c r="O191" s="50" t="s">
        <v>91</v>
      </c>
      <c r="P191" s="50" t="s">
        <v>117</v>
      </c>
      <c r="Q191" s="50" t="s">
        <v>85</v>
      </c>
      <c r="R191" s="302"/>
      <c r="S191" s="50" t="s">
        <v>438</v>
      </c>
      <c r="T191" s="50" t="s">
        <v>450</v>
      </c>
      <c r="U191" s="50"/>
      <c r="V191" s="50"/>
      <c r="W191" s="50"/>
      <c r="X191" s="50"/>
    </row>
    <row r="192" spans="1:24">
      <c r="A192" s="45"/>
      <c r="B192" s="62" t="str">
        <f t="shared" si="9"/>
        <v>dmyMSHO</v>
      </c>
      <c r="C192" s="51" t="s">
        <v>315</v>
      </c>
      <c r="D192" s="50" t="s">
        <v>422</v>
      </c>
      <c r="E192" s="50" t="s">
        <v>13</v>
      </c>
      <c r="F192" s="50">
        <v>20</v>
      </c>
      <c r="G192" s="50" t="s">
        <v>109</v>
      </c>
      <c r="H192" s="50" t="s">
        <v>275</v>
      </c>
      <c r="I192" s="50" t="s">
        <v>420</v>
      </c>
      <c r="J192" s="50"/>
      <c r="K192" s="50"/>
      <c r="L192" s="50" t="s">
        <v>469</v>
      </c>
      <c r="M192" s="50">
        <v>22</v>
      </c>
      <c r="N192" s="50" t="s">
        <v>88</v>
      </c>
      <c r="O192" s="50" t="s">
        <v>91</v>
      </c>
      <c r="P192" s="50" t="s">
        <v>117</v>
      </c>
      <c r="Q192" s="50" t="s">
        <v>85</v>
      </c>
      <c r="R192" s="302"/>
      <c r="S192" s="50" t="s">
        <v>443</v>
      </c>
      <c r="T192" s="50" t="s">
        <v>450</v>
      </c>
      <c r="U192" s="50"/>
      <c r="V192" s="50"/>
      <c r="W192" s="50"/>
      <c r="X192" s="50"/>
    </row>
    <row r="193" spans="1:24">
      <c r="A193" s="45"/>
      <c r="B193" s="62" t="str">
        <f t="shared" ref="B193" si="11">C193&amp;D193</f>
        <v>dmyNYKHANTEI</v>
      </c>
      <c r="C193" s="51" t="s">
        <v>315</v>
      </c>
      <c r="D193" s="50" t="s">
        <v>423</v>
      </c>
      <c r="E193" s="50" t="s">
        <v>13</v>
      </c>
      <c r="F193" s="50">
        <v>20</v>
      </c>
      <c r="G193" s="50" t="s">
        <v>109</v>
      </c>
      <c r="H193" s="50" t="s">
        <v>275</v>
      </c>
      <c r="I193" s="50" t="s">
        <v>424</v>
      </c>
      <c r="J193" s="50"/>
      <c r="K193" s="50"/>
      <c r="L193" s="50" t="s">
        <v>469</v>
      </c>
      <c r="M193" s="50">
        <v>22</v>
      </c>
      <c r="N193" s="50" t="s">
        <v>88</v>
      </c>
      <c r="O193" s="50" t="s">
        <v>91</v>
      </c>
      <c r="P193" s="50" t="s">
        <v>117</v>
      </c>
      <c r="Q193" s="50" t="s">
        <v>85</v>
      </c>
      <c r="R193" s="302"/>
      <c r="S193" s="50" t="s">
        <v>443</v>
      </c>
      <c r="T193" s="50" t="s">
        <v>450</v>
      </c>
      <c r="U193" s="50"/>
      <c r="V193" s="50"/>
      <c r="W193" s="50"/>
      <c r="X193" s="50"/>
    </row>
    <row r="194" spans="1:24">
      <c r="A194" s="45"/>
      <c r="B194" s="62" t="str">
        <f>C194&amp;D194</f>
        <v>dmyMHOSOKUDEL</v>
      </c>
      <c r="C194" s="51" t="s">
        <v>315</v>
      </c>
      <c r="D194" s="50" t="s">
        <v>434</v>
      </c>
      <c r="E194" s="50" t="s">
        <v>13</v>
      </c>
      <c r="F194" s="50">
        <v>20</v>
      </c>
      <c r="G194" s="50" t="s">
        <v>109</v>
      </c>
      <c r="H194" s="50" t="s">
        <v>275</v>
      </c>
      <c r="I194" s="50" t="s">
        <v>435</v>
      </c>
      <c r="J194" s="50"/>
      <c r="K194" s="50"/>
      <c r="L194" s="50" t="s">
        <v>469</v>
      </c>
      <c r="M194" s="50">
        <v>22</v>
      </c>
      <c r="N194" s="50" t="s">
        <v>88</v>
      </c>
      <c r="O194" s="50" t="s">
        <v>91</v>
      </c>
      <c r="P194" s="50" t="s">
        <v>117</v>
      </c>
      <c r="Q194" s="50" t="s">
        <v>85</v>
      </c>
      <c r="R194" s="304"/>
      <c r="S194" s="50" t="s">
        <v>436</v>
      </c>
      <c r="T194" s="50" t="s">
        <v>518</v>
      </c>
      <c r="U194" s="50"/>
      <c r="V194" s="50"/>
      <c r="W194" s="50"/>
      <c r="X194" s="50"/>
    </row>
    <row r="195" spans="1:24">
      <c r="A195" s="45"/>
      <c r="B195" s="62" t="str">
        <f>C195&amp;D195</f>
        <v>dmySTARTYM</v>
      </c>
      <c r="C195" s="51" t="s">
        <v>315</v>
      </c>
      <c r="D195" s="50" t="s">
        <v>442</v>
      </c>
      <c r="E195" s="50" t="s">
        <v>13</v>
      </c>
      <c r="F195" s="50">
        <v>7</v>
      </c>
      <c r="G195" s="50" t="s">
        <v>109</v>
      </c>
      <c r="H195" s="50" t="s">
        <v>275</v>
      </c>
      <c r="I195" s="50" t="s">
        <v>441</v>
      </c>
      <c r="J195" s="317" t="s">
        <v>468</v>
      </c>
      <c r="K195" s="50"/>
      <c r="L195" s="50" t="s">
        <v>475</v>
      </c>
      <c r="M195" s="50">
        <v>22</v>
      </c>
      <c r="N195" s="50" t="s">
        <v>463</v>
      </c>
      <c r="O195" s="50" t="s">
        <v>91</v>
      </c>
      <c r="P195" s="50" t="s">
        <v>117</v>
      </c>
      <c r="Q195" s="50" t="s">
        <v>85</v>
      </c>
      <c r="R195" s="305"/>
      <c r="S195" s="50"/>
      <c r="T195" s="50"/>
      <c r="U195" s="50"/>
      <c r="V195" s="50"/>
      <c r="W195" s="50"/>
      <c r="X195" s="50"/>
    </row>
    <row r="196" spans="1:24">
      <c r="A196" s="45"/>
      <c r="B196" s="62" t="str">
        <f>C196&amp;D196</f>
        <v>dmySCOPY</v>
      </c>
      <c r="C196" s="51" t="s">
        <v>315</v>
      </c>
      <c r="D196" s="50" t="s">
        <v>487</v>
      </c>
      <c r="E196" s="50" t="s">
        <v>13</v>
      </c>
      <c r="F196" s="50">
        <v>20</v>
      </c>
      <c r="G196" s="50" t="s">
        <v>109</v>
      </c>
      <c r="H196" s="50" t="s">
        <v>275</v>
      </c>
      <c r="I196" s="50" t="s">
        <v>485</v>
      </c>
      <c r="J196" s="50"/>
      <c r="K196" s="50"/>
      <c r="L196" s="50" t="s">
        <v>469</v>
      </c>
      <c r="M196" s="50">
        <v>22</v>
      </c>
      <c r="N196" s="50" t="s">
        <v>88</v>
      </c>
      <c r="O196" s="50" t="s">
        <v>91</v>
      </c>
      <c r="P196" s="50" t="s">
        <v>117</v>
      </c>
      <c r="Q196" s="50" t="s">
        <v>85</v>
      </c>
      <c r="R196" s="318"/>
      <c r="S196" s="50" t="s">
        <v>486</v>
      </c>
      <c r="T196" s="50" t="s">
        <v>489</v>
      </c>
      <c r="U196" s="50"/>
      <c r="V196" s="50"/>
      <c r="W196" s="50"/>
      <c r="X196" s="50"/>
    </row>
    <row r="197" spans="1:24">
      <c r="A197" s="45"/>
      <c r="B197" s="62" t="str">
        <f t="shared" ref="B197:B198" si="12">C197&amp;D197</f>
        <v>dmySSHO</v>
      </c>
      <c r="C197" s="51" t="s">
        <v>315</v>
      </c>
      <c r="D197" s="50" t="s">
        <v>488</v>
      </c>
      <c r="E197" s="50" t="s">
        <v>13</v>
      </c>
      <c r="F197" s="50">
        <v>20</v>
      </c>
      <c r="G197" s="50" t="s">
        <v>109</v>
      </c>
      <c r="H197" s="50" t="s">
        <v>275</v>
      </c>
      <c r="I197" s="50" t="s">
        <v>517</v>
      </c>
      <c r="J197" s="50"/>
      <c r="K197" s="50"/>
      <c r="L197" s="50" t="s">
        <v>469</v>
      </c>
      <c r="M197" s="50">
        <v>22</v>
      </c>
      <c r="N197" s="50" t="s">
        <v>88</v>
      </c>
      <c r="O197" s="50" t="s">
        <v>91</v>
      </c>
      <c r="P197" s="50" t="s">
        <v>117</v>
      </c>
      <c r="Q197" s="50" t="s">
        <v>85</v>
      </c>
      <c r="R197" s="318"/>
      <c r="S197" s="50" t="s">
        <v>519</v>
      </c>
      <c r="T197" s="50" t="s">
        <v>489</v>
      </c>
      <c r="U197" s="50"/>
      <c r="V197" s="50"/>
      <c r="W197" s="50"/>
      <c r="X197" s="50"/>
    </row>
    <row r="198" spans="1:24">
      <c r="B198" s="62" t="str">
        <f t="shared" si="12"/>
        <v>dmyGAIYOR</v>
      </c>
      <c r="C198" s="51" t="s">
        <v>315</v>
      </c>
      <c r="D198" s="51" t="s">
        <v>529</v>
      </c>
      <c r="E198" s="50" t="s">
        <v>296</v>
      </c>
      <c r="F198" s="50">
        <v>20</v>
      </c>
      <c r="G198" s="50" t="s">
        <v>111</v>
      </c>
      <c r="H198" s="50" t="s">
        <v>275</v>
      </c>
      <c r="I198" s="50" t="s">
        <v>530</v>
      </c>
      <c r="J198" s="50"/>
      <c r="K198" s="50"/>
      <c r="L198" s="50" t="s">
        <v>469</v>
      </c>
      <c r="M198" s="50">
        <v>40</v>
      </c>
      <c r="N198" s="50" t="s">
        <v>88</v>
      </c>
      <c r="O198" s="50" t="s">
        <v>91</v>
      </c>
      <c r="P198" s="50" t="s">
        <v>117</v>
      </c>
      <c r="Q198" s="50" t="s">
        <v>85</v>
      </c>
      <c r="R198" s="50"/>
      <c r="S198" s="50"/>
      <c r="T198" s="50"/>
      <c r="U198" s="50"/>
      <c r="V198" s="50"/>
      <c r="W198" s="50"/>
      <c r="X198" s="50"/>
    </row>
  </sheetData>
  <mergeCells count="1">
    <mergeCell ref="U3:W3"/>
  </mergeCells>
  <phoneticPr fontId="3"/>
  <dataValidations count="9">
    <dataValidation type="list" allowBlank="1" showInputMessage="1" showErrorMessage="1" sqref="G6:G198">
      <formula1>NOT_NULL</formula1>
    </dataValidation>
    <dataValidation type="list" allowBlank="1" showInputMessage="1" showErrorMessage="1" sqref="H6:H198">
      <formula1>ユニーク</formula1>
    </dataValidation>
    <dataValidation type="list" allowBlank="1" showInputMessage="1" showErrorMessage="1" sqref="L6:L198">
      <formula1>INPUT_TYPE</formula1>
    </dataValidation>
    <dataValidation type="list" allowBlank="1" showInputMessage="1" showErrorMessage="1" sqref="N6:N198">
      <formula1>入力制御条件</formula1>
    </dataValidation>
    <dataValidation type="list" allowBlank="1" showInputMessage="1" showErrorMessage="1" sqref="O6:O198">
      <formula1>ちょうどのみ</formula1>
    </dataValidation>
    <dataValidation type="list" allowBlank="1" showInputMessage="1" showErrorMessage="1" sqref="P6:P198">
      <formula1>テキストフォーマット</formula1>
    </dataValidation>
    <dataValidation type="list" allowBlank="1" showInputMessage="1" showErrorMessage="1" sqref="Q6:Q198">
      <formula1>リスト水平位置</formula1>
    </dataValidation>
    <dataValidation type="list" allowBlank="1" showInputMessage="1" showErrorMessage="1" sqref="U6:W198">
      <formula1>Suggest識別</formula1>
    </dataValidation>
    <dataValidation type="list" allowBlank="1" showInputMessage="1" showErrorMessage="1" sqref="S6:S198">
      <formula1>ページ識別</formula1>
    </dataValidation>
  </dataValidations>
  <hyperlinks>
    <hyperlink ref="J195" r:id="rId1"/>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6626" r:id="rId5" name="Button 2">
              <controlPr defaultSize="0" print="0" autoFill="0" autoPict="0" macro="[0]!CreateFormIni">
                <anchor moveWithCells="1" sizeWithCells="1">
                  <from>
                    <xdr:col>9</xdr:col>
                    <xdr:colOff>182880</xdr:colOff>
                    <xdr:row>0</xdr:row>
                    <xdr:rowOff>0</xdr:rowOff>
                  </from>
                  <to>
                    <xdr:col>11</xdr:col>
                    <xdr:colOff>152400</xdr:colOff>
                    <xdr:row>0</xdr:row>
                    <xdr:rowOff>281940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C000"/>
  </sheetPr>
  <dimension ref="A1:L32"/>
  <sheetViews>
    <sheetView tabSelected="1" topLeftCell="A13" workbookViewId="0">
      <selection activeCell="F36" sqref="F36"/>
    </sheetView>
  </sheetViews>
  <sheetFormatPr defaultRowHeight="13.2"/>
  <cols>
    <col min="1" max="1" width="12" customWidth="1"/>
    <col min="2" max="2" width="12.21875" bestFit="1" customWidth="1"/>
    <col min="3" max="3" width="34.109375" customWidth="1"/>
    <col min="4" max="5" width="23" style="116" customWidth="1"/>
    <col min="6" max="7" width="23.21875" customWidth="1"/>
    <col min="8" max="9" width="24.77734375" customWidth="1"/>
    <col min="10" max="10" width="31.21875" bestFit="1" customWidth="1"/>
    <col min="11" max="11" width="30.109375" bestFit="1" customWidth="1"/>
    <col min="12" max="12" width="30.21875" customWidth="1"/>
  </cols>
  <sheetData>
    <row r="1" spans="1:12" ht="35.25" customHeight="1">
      <c r="A1" s="140" t="s">
        <v>214</v>
      </c>
    </row>
    <row r="2" spans="1:12">
      <c r="B2" s="115" t="s">
        <v>164</v>
      </c>
    </row>
    <row r="3" spans="1:12" ht="14.4">
      <c r="B3" s="115" t="s">
        <v>233</v>
      </c>
    </row>
    <row r="4" spans="1:12">
      <c r="B4" s="117"/>
      <c r="C4" s="118"/>
      <c r="D4" s="118"/>
      <c r="E4" s="118"/>
      <c r="F4" s="118"/>
      <c r="G4" s="118"/>
      <c r="H4" s="118"/>
      <c r="I4" s="118"/>
      <c r="J4" s="118"/>
      <c r="K4" s="118"/>
      <c r="L4" s="118"/>
    </row>
    <row r="5" spans="1:12">
      <c r="A5" s="49" t="s">
        <v>39</v>
      </c>
      <c r="B5" s="119" t="s">
        <v>165</v>
      </c>
      <c r="C5" s="119" t="s">
        <v>166</v>
      </c>
      <c r="D5" s="120" t="s">
        <v>167</v>
      </c>
      <c r="E5" s="120" t="s">
        <v>230</v>
      </c>
      <c r="F5" s="119" t="s">
        <v>168</v>
      </c>
      <c r="G5" s="119" t="s">
        <v>231</v>
      </c>
      <c r="H5" s="120" t="s">
        <v>169</v>
      </c>
      <c r="I5" s="120" t="s">
        <v>170</v>
      </c>
      <c r="J5" s="119" t="s">
        <v>171</v>
      </c>
      <c r="K5" s="119" t="s">
        <v>172</v>
      </c>
      <c r="L5" s="121" t="s">
        <v>173</v>
      </c>
    </row>
    <row r="6" spans="1:12" s="125" customFormat="1" ht="66">
      <c r="A6" s="122" t="s">
        <v>50</v>
      </c>
      <c r="B6" s="123" t="s">
        <v>174</v>
      </c>
      <c r="C6" s="124" t="s">
        <v>175</v>
      </c>
      <c r="D6" s="57" t="s">
        <v>176</v>
      </c>
      <c r="E6" s="57" t="s">
        <v>177</v>
      </c>
      <c r="F6" s="57" t="s">
        <v>178</v>
      </c>
      <c r="G6" s="57" t="s">
        <v>179</v>
      </c>
      <c r="H6" s="57" t="s">
        <v>180</v>
      </c>
      <c r="I6" s="57" t="s">
        <v>181</v>
      </c>
      <c r="J6" s="298" t="s">
        <v>408</v>
      </c>
      <c r="K6" s="57" t="s">
        <v>182</v>
      </c>
      <c r="L6" s="57" t="s">
        <v>183</v>
      </c>
    </row>
    <row r="7" spans="1:12">
      <c r="A7" s="126" t="s">
        <v>54</v>
      </c>
      <c r="B7" s="50" t="s">
        <v>184</v>
      </c>
      <c r="C7" s="50" t="s">
        <v>185</v>
      </c>
      <c r="D7" s="127" t="s">
        <v>186</v>
      </c>
      <c r="E7" s="127" t="s">
        <v>187</v>
      </c>
      <c r="F7" s="47" t="s">
        <v>188</v>
      </c>
      <c r="G7" s="47" t="s">
        <v>189</v>
      </c>
      <c r="H7" s="50" t="s">
        <v>190</v>
      </c>
      <c r="I7" s="50" t="s">
        <v>191</v>
      </c>
      <c r="J7" s="50" t="s">
        <v>192</v>
      </c>
      <c r="K7" s="57" t="s">
        <v>193</v>
      </c>
      <c r="L7" s="50" t="s">
        <v>145</v>
      </c>
    </row>
    <row r="8" spans="1:12">
      <c r="A8" t="s">
        <v>234</v>
      </c>
      <c r="B8" s="62" t="s">
        <v>887</v>
      </c>
      <c r="C8" s="62" t="s">
        <v>888</v>
      </c>
      <c r="D8" s="300" t="s">
        <v>889</v>
      </c>
      <c r="E8" s="172" t="s">
        <v>890</v>
      </c>
      <c r="F8" s="300" t="s">
        <v>891</v>
      </c>
      <c r="G8" s="129" t="s">
        <v>1100</v>
      </c>
      <c r="H8" s="300" t="s">
        <v>892</v>
      </c>
      <c r="I8" s="128" t="s">
        <v>892</v>
      </c>
      <c r="J8" s="300"/>
      <c r="K8" s="128" t="s">
        <v>893</v>
      </c>
      <c r="L8" s="62">
        <v>25</v>
      </c>
    </row>
    <row r="9" spans="1:12">
      <c r="B9" s="62" t="s">
        <v>894</v>
      </c>
      <c r="C9" s="62" t="s">
        <v>895</v>
      </c>
      <c r="D9" s="300" t="s">
        <v>896</v>
      </c>
      <c r="E9" s="172" t="s">
        <v>890</v>
      </c>
      <c r="F9" s="300" t="s">
        <v>897</v>
      </c>
      <c r="G9" s="129" t="s">
        <v>1101</v>
      </c>
      <c r="H9" s="300" t="s">
        <v>898</v>
      </c>
      <c r="I9" s="128" t="s">
        <v>899</v>
      </c>
      <c r="J9" s="128"/>
      <c r="K9" s="128" t="s">
        <v>900</v>
      </c>
      <c r="L9" s="62">
        <v>25</v>
      </c>
    </row>
    <row r="10" spans="1:12">
      <c r="B10" s="62" t="s">
        <v>901</v>
      </c>
      <c r="C10" s="62" t="s">
        <v>902</v>
      </c>
      <c r="D10" s="300" t="s">
        <v>889</v>
      </c>
      <c r="E10" s="172" t="s">
        <v>890</v>
      </c>
      <c r="F10" s="300" t="s">
        <v>449</v>
      </c>
      <c r="G10" s="129" t="s">
        <v>1105</v>
      </c>
      <c r="H10" s="300" t="s">
        <v>891</v>
      </c>
      <c r="I10" s="128" t="s">
        <v>891</v>
      </c>
      <c r="J10" s="300"/>
      <c r="K10" s="128" t="s">
        <v>900</v>
      </c>
      <c r="L10" s="62">
        <v>1</v>
      </c>
    </row>
    <row r="11" spans="1:12">
      <c r="B11" s="62" t="s">
        <v>976</v>
      </c>
      <c r="C11" s="62" t="s">
        <v>979</v>
      </c>
      <c r="D11" s="300" t="s">
        <v>711</v>
      </c>
      <c r="E11" s="172" t="s">
        <v>890</v>
      </c>
      <c r="F11" s="300" t="s">
        <v>988</v>
      </c>
      <c r="G11" s="129" t="s">
        <v>1105</v>
      </c>
      <c r="H11" s="128" t="s">
        <v>592</v>
      </c>
      <c r="I11" s="128" t="s">
        <v>592</v>
      </c>
      <c r="J11" s="300"/>
      <c r="K11" s="128" t="s">
        <v>987</v>
      </c>
      <c r="L11" s="62">
        <v>25</v>
      </c>
    </row>
    <row r="12" spans="1:12">
      <c r="B12" s="62" t="s">
        <v>1069</v>
      </c>
      <c r="C12" s="62" t="s">
        <v>979</v>
      </c>
      <c r="D12" s="300" t="s">
        <v>711</v>
      </c>
      <c r="E12" s="172" t="s">
        <v>890</v>
      </c>
      <c r="F12" s="300" t="s">
        <v>711</v>
      </c>
      <c r="G12" s="129" t="s">
        <v>1105</v>
      </c>
      <c r="H12" s="300" t="s">
        <v>711</v>
      </c>
      <c r="I12" s="300" t="s">
        <v>711</v>
      </c>
      <c r="J12" s="300"/>
      <c r="K12" s="128" t="s">
        <v>987</v>
      </c>
      <c r="L12" s="62">
        <v>25</v>
      </c>
    </row>
    <row r="13" spans="1:12">
      <c r="B13" s="62" t="s">
        <v>978</v>
      </c>
      <c r="C13" s="62" t="s">
        <v>938</v>
      </c>
      <c r="D13" s="300" t="s">
        <v>980</v>
      </c>
      <c r="E13" s="172" t="s">
        <v>890</v>
      </c>
      <c r="F13" s="300" t="s">
        <v>980</v>
      </c>
      <c r="G13" s="129" t="s">
        <v>1106</v>
      </c>
      <c r="H13" s="300" t="s">
        <v>980</v>
      </c>
      <c r="I13" s="128" t="s">
        <v>980</v>
      </c>
      <c r="J13" s="300"/>
      <c r="K13" s="128" t="s">
        <v>986</v>
      </c>
      <c r="L13" s="62">
        <v>25</v>
      </c>
    </row>
    <row r="14" spans="1:12">
      <c r="B14" s="62" t="s">
        <v>1054</v>
      </c>
      <c r="C14" s="62" t="s">
        <v>1294</v>
      </c>
      <c r="D14" s="300" t="s">
        <v>590</v>
      </c>
      <c r="E14" s="172" t="s">
        <v>890</v>
      </c>
      <c r="F14" s="300" t="s">
        <v>1067</v>
      </c>
      <c r="G14" s="129" t="s">
        <v>1107</v>
      </c>
      <c r="H14" s="300" t="s">
        <v>590</v>
      </c>
      <c r="I14" s="128" t="s">
        <v>590</v>
      </c>
      <c r="J14" s="300"/>
      <c r="K14" s="128" t="s">
        <v>986</v>
      </c>
      <c r="L14" s="62">
        <v>25</v>
      </c>
    </row>
    <row r="15" spans="1:12">
      <c r="B15" s="62" t="s">
        <v>1057</v>
      </c>
      <c r="C15" s="62" t="s">
        <v>1295</v>
      </c>
      <c r="D15" s="300" t="s">
        <v>1055</v>
      </c>
      <c r="E15" s="172" t="s">
        <v>890</v>
      </c>
      <c r="F15" s="300" t="s">
        <v>598</v>
      </c>
      <c r="G15" s="129" t="s">
        <v>1105</v>
      </c>
      <c r="H15" s="300" t="s">
        <v>598</v>
      </c>
      <c r="I15" s="128" t="s">
        <v>598</v>
      </c>
      <c r="J15" s="300"/>
      <c r="K15" s="128" t="s">
        <v>986</v>
      </c>
      <c r="L15" s="62">
        <v>25</v>
      </c>
    </row>
    <row r="16" spans="1:12">
      <c r="B16" s="62" t="s">
        <v>1058</v>
      </c>
      <c r="C16" s="62" t="s">
        <v>1296</v>
      </c>
      <c r="D16" s="300" t="s">
        <v>1056</v>
      </c>
      <c r="E16" s="172" t="s">
        <v>890</v>
      </c>
      <c r="F16" s="300" t="s">
        <v>600</v>
      </c>
      <c r="G16" s="129" t="s">
        <v>1108</v>
      </c>
      <c r="H16" s="300" t="s">
        <v>600</v>
      </c>
      <c r="I16" s="128" t="s">
        <v>600</v>
      </c>
      <c r="J16" s="300"/>
      <c r="K16" s="128" t="s">
        <v>986</v>
      </c>
      <c r="L16" s="62">
        <v>25</v>
      </c>
    </row>
    <row r="17" spans="1:12">
      <c r="B17" s="62" t="s">
        <v>1061</v>
      </c>
      <c r="C17" s="63" t="s">
        <v>1171</v>
      </c>
      <c r="D17" s="300" t="s">
        <v>590</v>
      </c>
      <c r="E17" s="172" t="s">
        <v>890</v>
      </c>
      <c r="F17" s="300" t="s">
        <v>590</v>
      </c>
      <c r="G17" s="129" t="s">
        <v>1105</v>
      </c>
      <c r="H17" s="300" t="s">
        <v>590</v>
      </c>
      <c r="I17" s="128" t="s">
        <v>590</v>
      </c>
      <c r="J17" s="128"/>
      <c r="K17" s="128" t="s">
        <v>986</v>
      </c>
      <c r="L17" s="62">
        <v>25</v>
      </c>
    </row>
    <row r="18" spans="1:12">
      <c r="B18" s="62" t="s">
        <v>1062</v>
      </c>
      <c r="C18" s="63" t="s">
        <v>1171</v>
      </c>
      <c r="D18" s="300" t="s">
        <v>1055</v>
      </c>
      <c r="E18" s="172" t="s">
        <v>890</v>
      </c>
      <c r="F18" s="300" t="s">
        <v>1055</v>
      </c>
      <c r="G18" s="129" t="s">
        <v>1109</v>
      </c>
      <c r="H18" s="300" t="s">
        <v>1055</v>
      </c>
      <c r="I18" s="128" t="s">
        <v>1055</v>
      </c>
      <c r="J18" s="128"/>
      <c r="K18" s="128" t="s">
        <v>986</v>
      </c>
      <c r="L18" s="62">
        <v>25</v>
      </c>
    </row>
    <row r="19" spans="1:12">
      <c r="B19" s="62" t="s">
        <v>1063</v>
      </c>
      <c r="C19" s="63" t="s">
        <v>1297</v>
      </c>
      <c r="D19" s="300" t="s">
        <v>1056</v>
      </c>
      <c r="E19" s="172" t="s">
        <v>890</v>
      </c>
      <c r="F19" s="300" t="s">
        <v>600</v>
      </c>
      <c r="G19" s="129" t="s">
        <v>1110</v>
      </c>
      <c r="H19" s="300" t="s">
        <v>600</v>
      </c>
      <c r="I19" s="128" t="s">
        <v>600</v>
      </c>
      <c r="J19" s="300"/>
      <c r="K19" s="128" t="s">
        <v>986</v>
      </c>
      <c r="L19" s="62">
        <v>25</v>
      </c>
    </row>
    <row r="20" spans="1:12">
      <c r="B20" s="62" t="s">
        <v>1071</v>
      </c>
      <c r="C20" s="63" t="s">
        <v>1118</v>
      </c>
      <c r="D20" s="300" t="s">
        <v>1168</v>
      </c>
      <c r="E20" s="172" t="s">
        <v>890</v>
      </c>
      <c r="F20" s="300" t="s">
        <v>600</v>
      </c>
      <c r="G20" s="129" t="s">
        <v>1110</v>
      </c>
      <c r="H20" s="300" t="s">
        <v>600</v>
      </c>
      <c r="I20" s="128" t="s">
        <v>600</v>
      </c>
      <c r="J20" s="128"/>
      <c r="K20" s="128" t="s">
        <v>1075</v>
      </c>
      <c r="L20" s="62">
        <v>25</v>
      </c>
    </row>
    <row r="21" spans="1:12">
      <c r="B21" s="62" t="s">
        <v>1166</v>
      </c>
      <c r="C21" s="63" t="s">
        <v>1073</v>
      </c>
      <c r="D21" s="300" t="s">
        <v>598</v>
      </c>
      <c r="E21" s="172" t="s">
        <v>890</v>
      </c>
      <c r="F21" s="300" t="s">
        <v>1169</v>
      </c>
      <c r="G21" s="129" t="s">
        <v>1105</v>
      </c>
      <c r="H21" s="300" t="s">
        <v>598</v>
      </c>
      <c r="I21" s="128" t="s">
        <v>1170</v>
      </c>
      <c r="J21" s="300"/>
      <c r="K21" s="128" t="s">
        <v>1075</v>
      </c>
      <c r="L21" s="62">
        <v>25</v>
      </c>
    </row>
    <row r="22" spans="1:12">
      <c r="B22" s="62" t="s">
        <v>1072</v>
      </c>
      <c r="C22" s="63" t="s">
        <v>1119</v>
      </c>
      <c r="D22" s="300" t="s">
        <v>1056</v>
      </c>
      <c r="E22" s="172" t="s">
        <v>890</v>
      </c>
      <c r="F22" s="300" t="s">
        <v>1167</v>
      </c>
      <c r="G22" s="129" t="s">
        <v>1111</v>
      </c>
      <c r="H22" s="300" t="s">
        <v>600</v>
      </c>
      <c r="I22" s="128" t="s">
        <v>600</v>
      </c>
      <c r="J22" s="300"/>
      <c r="K22" s="128" t="s">
        <v>1076</v>
      </c>
      <c r="L22" s="62">
        <v>25</v>
      </c>
    </row>
    <row r="23" spans="1:12">
      <c r="B23" s="62" t="s">
        <v>1080</v>
      </c>
      <c r="C23" t="s">
        <v>1079</v>
      </c>
      <c r="D23" s="128" t="s">
        <v>1082</v>
      </c>
      <c r="E23" s="172" t="s">
        <v>890</v>
      </c>
      <c r="F23" s="300" t="s">
        <v>606</v>
      </c>
      <c r="G23" s="129" t="s">
        <v>1105</v>
      </c>
      <c r="H23" s="300" t="s">
        <v>606</v>
      </c>
      <c r="I23" s="128" t="s">
        <v>606</v>
      </c>
      <c r="J23" s="128"/>
      <c r="K23" s="128" t="s">
        <v>1083</v>
      </c>
      <c r="L23" s="62">
        <v>25</v>
      </c>
    </row>
    <row r="24" spans="1:12">
      <c r="B24" s="62" t="s">
        <v>1081</v>
      </c>
      <c r="C24" s="63" t="s">
        <v>1077</v>
      </c>
      <c r="D24" s="300" t="s">
        <v>1085</v>
      </c>
      <c r="E24" s="172" t="s">
        <v>890</v>
      </c>
      <c r="F24" s="300" t="s">
        <v>608</v>
      </c>
      <c r="G24" s="129" t="s">
        <v>1110</v>
      </c>
      <c r="H24" s="300" t="s">
        <v>608</v>
      </c>
      <c r="I24" s="128" t="s">
        <v>608</v>
      </c>
      <c r="J24" s="300"/>
      <c r="K24" s="128" t="s">
        <v>1084</v>
      </c>
      <c r="L24" s="62">
        <v>25</v>
      </c>
    </row>
    <row r="25" spans="1:12">
      <c r="B25" s="62" t="s">
        <v>1088</v>
      </c>
      <c r="C25" s="63" t="s">
        <v>1298</v>
      </c>
      <c r="D25" s="128" t="s">
        <v>1090</v>
      </c>
      <c r="E25" s="172" t="s">
        <v>890</v>
      </c>
      <c r="F25" s="300" t="s">
        <v>614</v>
      </c>
      <c r="G25" s="129" t="s">
        <v>1112</v>
      </c>
      <c r="H25" s="300" t="s">
        <v>614</v>
      </c>
      <c r="I25" s="128" t="s">
        <v>614</v>
      </c>
      <c r="J25" s="128"/>
      <c r="K25" s="128" t="s">
        <v>1095</v>
      </c>
      <c r="L25" s="62">
        <v>25</v>
      </c>
    </row>
    <row r="26" spans="1:12">
      <c r="B26" s="62" t="s">
        <v>1089</v>
      </c>
      <c r="C26" s="63" t="s">
        <v>1298</v>
      </c>
      <c r="D26" s="300" t="s">
        <v>1092</v>
      </c>
      <c r="E26" s="172" t="s">
        <v>890</v>
      </c>
      <c r="F26" s="300" t="s">
        <v>616</v>
      </c>
      <c r="G26" s="129" t="s">
        <v>1106</v>
      </c>
      <c r="H26" s="300" t="s">
        <v>616</v>
      </c>
      <c r="I26" s="128" t="s">
        <v>616</v>
      </c>
      <c r="J26" s="300"/>
      <c r="K26" s="128" t="s">
        <v>1091</v>
      </c>
      <c r="L26" s="62">
        <v>25</v>
      </c>
    </row>
    <row r="27" spans="1:12">
      <c r="B27" s="62" t="s">
        <v>1212</v>
      </c>
      <c r="C27" s="63" t="s">
        <v>1215</v>
      </c>
      <c r="D27" s="300" t="s">
        <v>590</v>
      </c>
      <c r="E27" s="172" t="s">
        <v>890</v>
      </c>
      <c r="F27" s="300" t="s">
        <v>590</v>
      </c>
      <c r="G27" s="129" t="s">
        <v>1105</v>
      </c>
      <c r="H27" s="300" t="s">
        <v>590</v>
      </c>
      <c r="I27" s="128" t="s">
        <v>590</v>
      </c>
      <c r="J27" s="128"/>
      <c r="K27" s="128" t="s">
        <v>986</v>
      </c>
      <c r="L27" s="62">
        <v>25</v>
      </c>
    </row>
    <row r="28" spans="1:12">
      <c r="B28" s="62" t="s">
        <v>1214</v>
      </c>
      <c r="C28" s="63" t="s">
        <v>1216</v>
      </c>
      <c r="D28" s="300" t="s">
        <v>721</v>
      </c>
      <c r="E28" s="172" t="s">
        <v>890</v>
      </c>
      <c r="F28" s="300" t="s">
        <v>721</v>
      </c>
      <c r="G28" s="129" t="s">
        <v>1105</v>
      </c>
      <c r="H28" s="300" t="s">
        <v>721</v>
      </c>
      <c r="I28" s="128" t="s">
        <v>721</v>
      </c>
      <c r="J28" s="128"/>
      <c r="K28" s="128" t="s">
        <v>986</v>
      </c>
      <c r="L28" s="62">
        <v>25</v>
      </c>
    </row>
    <row r="29" spans="1:12">
      <c r="B29" s="62" t="s">
        <v>1213</v>
      </c>
      <c r="C29" s="63" t="s">
        <v>1299</v>
      </c>
      <c r="D29" s="300" t="s">
        <v>723</v>
      </c>
      <c r="E29" s="172" t="s">
        <v>890</v>
      </c>
      <c r="F29" s="300" t="s">
        <v>600</v>
      </c>
      <c r="G29" s="129" t="s">
        <v>1105</v>
      </c>
      <c r="H29" s="300" t="s">
        <v>600</v>
      </c>
      <c r="I29" s="128" t="s">
        <v>600</v>
      </c>
      <c r="J29" s="300"/>
      <c r="K29" s="128" t="s">
        <v>986</v>
      </c>
      <c r="L29" s="62">
        <v>25</v>
      </c>
    </row>
    <row r="30" spans="1:12">
      <c r="B30" s="62" t="s">
        <v>1289</v>
      </c>
      <c r="C30" s="62" t="s">
        <v>938</v>
      </c>
      <c r="D30" s="300" t="s">
        <v>711</v>
      </c>
      <c r="E30" s="172" t="s">
        <v>890</v>
      </c>
      <c r="F30" s="300" t="s">
        <v>1304</v>
      </c>
      <c r="G30" s="129" t="s">
        <v>1105</v>
      </c>
      <c r="H30" s="300" t="s">
        <v>711</v>
      </c>
      <c r="I30" s="300" t="s">
        <v>711</v>
      </c>
      <c r="J30" s="300"/>
      <c r="K30" s="128" t="s">
        <v>987</v>
      </c>
      <c r="L30" s="62">
        <v>25</v>
      </c>
    </row>
    <row r="31" spans="1:12">
      <c r="B31" s="62" t="s">
        <v>1301</v>
      </c>
      <c r="C31" s="62" t="s">
        <v>1305</v>
      </c>
      <c r="D31" s="300" t="s">
        <v>711</v>
      </c>
      <c r="E31" s="172" t="s">
        <v>890</v>
      </c>
      <c r="F31" s="300" t="s">
        <v>590</v>
      </c>
      <c r="G31" s="129" t="s">
        <v>1105</v>
      </c>
      <c r="H31" s="300" t="s">
        <v>1300</v>
      </c>
      <c r="I31" s="300" t="s">
        <v>1300</v>
      </c>
      <c r="J31" s="300"/>
      <c r="K31" s="128" t="s">
        <v>987</v>
      </c>
      <c r="L31" s="62">
        <v>25</v>
      </c>
    </row>
    <row r="32" spans="1:12">
      <c r="A32" t="s">
        <v>235</v>
      </c>
    </row>
  </sheetData>
  <phoneticPr fontId="3"/>
  <hyperlinks>
    <hyperlink ref="E8" r:id="rId1"/>
    <hyperlink ref="E9" r:id="rId2"/>
    <hyperlink ref="E10" r:id="rId3"/>
    <hyperlink ref="E12" r:id="rId4"/>
    <hyperlink ref="E14" r:id="rId5"/>
    <hyperlink ref="E13" r:id="rId6"/>
    <hyperlink ref="E15" r:id="rId7"/>
    <hyperlink ref="E16" r:id="rId8"/>
    <hyperlink ref="E19" r:id="rId9"/>
    <hyperlink ref="E18" r:id="rId10"/>
    <hyperlink ref="E17" r:id="rId11"/>
    <hyperlink ref="E11" r:id="rId12"/>
    <hyperlink ref="E22" r:id="rId13"/>
    <hyperlink ref="E20" r:id="rId14"/>
    <hyperlink ref="E24" r:id="rId15"/>
    <hyperlink ref="E23" r:id="rId16"/>
    <hyperlink ref="E26" r:id="rId17"/>
    <hyperlink ref="E25" r:id="rId18"/>
    <hyperlink ref="E21" r:id="rId19"/>
    <hyperlink ref="E29" r:id="rId20"/>
    <hyperlink ref="E28" r:id="rId21"/>
    <hyperlink ref="E27" r:id="rId22"/>
    <hyperlink ref="E30" r:id="rId23"/>
    <hyperlink ref="E31" r:id="rId24"/>
  </hyperlinks>
  <pageMargins left="0.7" right="0.7" top="0.75" bottom="0.75" header="0.3" footer="0.3"/>
  <pageSetup paperSize="9" orientation="portrait" verticalDpi="1200" r:id="rId25"/>
  <drawing r:id="rId26"/>
  <legacyDrawing r:id="rId27"/>
  <mc:AlternateContent xmlns:mc="http://schemas.openxmlformats.org/markup-compatibility/2006">
    <mc:Choice Requires="x14">
      <controls>
        <mc:AlternateContent xmlns:mc="http://schemas.openxmlformats.org/markup-compatibility/2006">
          <mc:Choice Requires="x14">
            <control shapeId="21505" r:id="rId28" name="Button 1">
              <controlPr defaultSize="0" print="0" autoFill="0" autoPict="0" macro="[0]!CreateSuggestIni">
                <anchor moveWithCells="1">
                  <from>
                    <xdr:col>4</xdr:col>
                    <xdr:colOff>22860</xdr:colOff>
                    <xdr:row>0</xdr:row>
                    <xdr:rowOff>68580</xdr:rowOff>
                  </from>
                  <to>
                    <xdr:col>5</xdr:col>
                    <xdr:colOff>15240</xdr:colOff>
                    <xdr:row>1</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AV46"/>
  <sheetViews>
    <sheetView topLeftCell="A13" workbookViewId="0">
      <selection activeCell="D34" sqref="D34"/>
    </sheetView>
  </sheetViews>
  <sheetFormatPr defaultColWidth="9" defaultRowHeight="13.2"/>
  <cols>
    <col min="1" max="1" width="11" style="47" bestFit="1" customWidth="1"/>
    <col min="2" max="2" width="27" style="47" customWidth="1"/>
    <col min="3" max="3" width="19.33203125" style="47" bestFit="1" customWidth="1"/>
    <col min="4" max="4" width="13.33203125" style="47" bestFit="1" customWidth="1"/>
    <col min="5" max="5" width="21.44140625" style="47" bestFit="1" customWidth="1"/>
    <col min="6" max="7" width="11.6640625" style="47" bestFit="1" customWidth="1"/>
    <col min="8" max="16384" width="9" style="47"/>
  </cols>
  <sheetData>
    <row r="1" spans="1:48" ht="24.75" customHeight="1">
      <c r="A1" s="139" t="s">
        <v>194</v>
      </c>
    </row>
    <row r="2" spans="1:48">
      <c r="B2" s="534"/>
      <c r="C2" s="534"/>
      <c r="D2" s="534"/>
      <c r="E2" s="534"/>
      <c r="F2" s="534"/>
      <c r="G2" s="534"/>
    </row>
    <row r="3" spans="1:48">
      <c r="A3" s="49" t="s">
        <v>39</v>
      </c>
      <c r="B3" s="535" t="s">
        <v>195</v>
      </c>
      <c r="C3" s="536"/>
      <c r="D3" s="537"/>
      <c r="E3" s="50" t="s">
        <v>210</v>
      </c>
      <c r="F3" s="51" t="s">
        <v>483</v>
      </c>
      <c r="G3" s="51" t="s">
        <v>527</v>
      </c>
    </row>
    <row r="4" spans="1:48" ht="36.75" customHeight="1">
      <c r="A4" s="130" t="s">
        <v>50</v>
      </c>
      <c r="B4" s="50" t="s">
        <v>211</v>
      </c>
      <c r="C4" s="131" t="s">
        <v>209</v>
      </c>
      <c r="D4" s="131" t="s">
        <v>340</v>
      </c>
      <c r="E4" s="58" t="s">
        <v>212</v>
      </c>
      <c r="F4" s="50"/>
      <c r="G4" s="354" t="s">
        <v>528</v>
      </c>
      <c r="H4" s="132"/>
      <c r="I4" s="132"/>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c r="AN4" s="133"/>
      <c r="AO4" s="133"/>
      <c r="AP4" s="133"/>
      <c r="AQ4" s="133"/>
      <c r="AR4" s="133"/>
      <c r="AS4" s="132"/>
      <c r="AT4" s="132"/>
      <c r="AU4" s="132"/>
      <c r="AV4" s="132"/>
    </row>
    <row r="5" spans="1:48">
      <c r="A5" s="126" t="s">
        <v>54</v>
      </c>
      <c r="B5" s="134" t="s">
        <v>196</v>
      </c>
      <c r="C5" s="51" t="s">
        <v>204</v>
      </c>
      <c r="D5" s="51" t="s">
        <v>203</v>
      </c>
      <c r="E5" s="51" t="s">
        <v>197</v>
      </c>
      <c r="F5" s="51" t="s">
        <v>484</v>
      </c>
      <c r="G5" s="51" t="s">
        <v>526</v>
      </c>
      <c r="H5" s="132"/>
      <c r="I5" s="132"/>
      <c r="J5" s="132"/>
      <c r="K5" s="132"/>
      <c r="L5" s="132"/>
      <c r="M5" s="132"/>
      <c r="N5" s="132"/>
      <c r="O5" s="132"/>
      <c r="P5" s="132"/>
      <c r="Q5" s="132"/>
      <c r="R5" s="132"/>
      <c r="S5" s="135"/>
      <c r="T5" s="135"/>
      <c r="U5" s="132"/>
      <c r="V5" s="132"/>
      <c r="W5" s="132"/>
      <c r="X5" s="132"/>
      <c r="Y5" s="135"/>
      <c r="Z5" s="135"/>
      <c r="AA5" s="132"/>
      <c r="AB5" s="132"/>
      <c r="AC5" s="132"/>
      <c r="AD5" s="132"/>
      <c r="AE5" s="135"/>
      <c r="AF5" s="135"/>
      <c r="AG5" s="132"/>
      <c r="AH5" s="132"/>
      <c r="AI5" s="132"/>
      <c r="AJ5" s="132"/>
      <c r="AK5" s="135"/>
      <c r="AL5" s="135"/>
      <c r="AM5" s="132"/>
      <c r="AN5" s="132"/>
      <c r="AO5" s="132"/>
      <c r="AP5" s="132"/>
      <c r="AQ5" s="135"/>
      <c r="AR5" s="135"/>
      <c r="AS5" s="132"/>
      <c r="AT5" s="132"/>
      <c r="AU5" s="132"/>
      <c r="AV5" s="132"/>
    </row>
    <row r="6" spans="1:48">
      <c r="A6" s="47" t="s">
        <v>234</v>
      </c>
      <c r="B6" s="138" t="str">
        <f>IF(C6="","",(C6 &amp; "_" &amp; LEFT(D6,1)))</f>
        <v>MENU_4</v>
      </c>
      <c r="C6" s="138" t="s">
        <v>198</v>
      </c>
      <c r="D6" s="138" t="s">
        <v>205</v>
      </c>
      <c r="E6" s="50" t="s">
        <v>199</v>
      </c>
      <c r="F6" s="50"/>
      <c r="G6" s="50">
        <v>0</v>
      </c>
      <c r="H6" s="135"/>
      <c r="I6" s="135"/>
      <c r="J6" s="132"/>
      <c r="K6" s="135"/>
      <c r="L6" s="135"/>
      <c r="M6" s="135"/>
      <c r="N6" s="135"/>
      <c r="O6" s="135"/>
      <c r="P6" s="135"/>
      <c r="Q6" s="132"/>
      <c r="R6" s="132"/>
      <c r="S6" s="135"/>
      <c r="T6" s="132"/>
      <c r="U6" s="135"/>
      <c r="V6" s="135"/>
      <c r="W6" s="132"/>
      <c r="X6" s="132"/>
      <c r="Y6" s="135"/>
      <c r="Z6" s="132"/>
      <c r="AA6" s="135"/>
      <c r="AB6" s="135"/>
      <c r="AC6" s="132"/>
      <c r="AD6" s="132"/>
      <c r="AE6" s="135"/>
      <c r="AF6" s="132"/>
      <c r="AG6" s="135"/>
      <c r="AH6" s="135"/>
      <c r="AI6" s="132"/>
      <c r="AJ6" s="132"/>
      <c r="AK6" s="135"/>
      <c r="AL6" s="132"/>
      <c r="AM6" s="135"/>
      <c r="AN6" s="135"/>
      <c r="AO6" s="132"/>
      <c r="AP6" s="132"/>
      <c r="AQ6" s="135"/>
      <c r="AR6" s="132"/>
      <c r="AS6" s="132"/>
      <c r="AT6" s="132"/>
      <c r="AU6" s="132"/>
      <c r="AV6" s="132"/>
    </row>
    <row r="7" spans="1:48">
      <c r="B7" s="138" t="str">
        <f t="shared" ref="B7:B46" si="0">IF(C7="","",(C7 &amp; "_" &amp; LEFT(D7,1)))</f>
        <v>logout_</v>
      </c>
      <c r="C7" s="138" t="s">
        <v>206</v>
      </c>
      <c r="D7" s="138"/>
      <c r="E7" s="136" t="s">
        <v>200</v>
      </c>
      <c r="F7" s="136"/>
      <c r="G7" s="136">
        <v>0</v>
      </c>
      <c r="H7" s="132"/>
      <c r="I7" s="132"/>
      <c r="J7" s="132"/>
      <c r="K7" s="132"/>
      <c r="L7" s="132"/>
      <c r="M7" s="132"/>
      <c r="N7" s="132"/>
      <c r="O7" s="132"/>
      <c r="P7" s="132"/>
      <c r="Q7" s="132"/>
      <c r="R7" s="132"/>
      <c r="S7" s="132"/>
      <c r="T7" s="132"/>
      <c r="U7" s="132"/>
      <c r="V7" s="132"/>
      <c r="W7" s="132"/>
      <c r="X7" s="132"/>
      <c r="Y7" s="132"/>
      <c r="Z7" s="132"/>
      <c r="AA7" s="132"/>
      <c r="AB7" s="132"/>
      <c r="AC7" s="132"/>
      <c r="AD7" s="132"/>
      <c r="AE7" s="132"/>
      <c r="AF7" s="132"/>
      <c r="AG7" s="132"/>
      <c r="AH7" s="132"/>
      <c r="AI7" s="132"/>
      <c r="AJ7" s="132"/>
      <c r="AK7" s="132"/>
      <c r="AL7" s="132"/>
      <c r="AM7" s="132"/>
      <c r="AN7" s="132"/>
      <c r="AO7" s="132"/>
      <c r="AP7" s="132"/>
      <c r="AQ7" s="132"/>
      <c r="AR7" s="132"/>
      <c r="AS7" s="132"/>
      <c r="AT7" s="132"/>
      <c r="AU7" s="132"/>
      <c r="AV7" s="132"/>
    </row>
    <row r="8" spans="1:48">
      <c r="B8" s="134" t="str">
        <f t="shared" ref="B8" si="1">IF(C8="","",(C8 &amp; "_" &amp; LEFT(D8,1)))</f>
        <v>TOP_5</v>
      </c>
      <c r="C8" s="50" t="s">
        <v>549</v>
      </c>
      <c r="D8" s="51" t="s">
        <v>439</v>
      </c>
      <c r="E8" s="50" t="s">
        <v>550</v>
      </c>
      <c r="F8" s="50"/>
      <c r="G8" s="50">
        <v>0</v>
      </c>
    </row>
    <row r="9" spans="1:48">
      <c r="B9" s="134" t="str">
        <f t="shared" si="0"/>
        <v>MASTER_4</v>
      </c>
      <c r="C9" s="50" t="s">
        <v>207</v>
      </c>
      <c r="D9" s="51" t="s">
        <v>205</v>
      </c>
      <c r="E9" s="50" t="s">
        <v>201</v>
      </c>
      <c r="F9" s="136"/>
      <c r="G9" s="50">
        <v>0</v>
      </c>
    </row>
    <row r="10" spans="1:48">
      <c r="B10" s="134" t="str">
        <f>IF(C10="","",(C10 &amp; "_" &amp; LEFT(D10,1)))</f>
        <v>PJNUMMASTER_2</v>
      </c>
      <c r="C10" s="50" t="s">
        <v>864</v>
      </c>
      <c r="D10" s="51" t="s">
        <v>202</v>
      </c>
      <c r="E10" s="50" t="s">
        <v>1268</v>
      </c>
      <c r="F10" s="50"/>
      <c r="G10" s="136">
        <v>0</v>
      </c>
    </row>
    <row r="11" spans="1:48">
      <c r="B11" s="134" t="str">
        <f t="shared" ref="B11" si="2">IF(C11="","",(C11 &amp; "_" &amp; LEFT(D11,1)))</f>
        <v>EDABANMASTER_2</v>
      </c>
      <c r="C11" s="50" t="s">
        <v>865</v>
      </c>
      <c r="D11" s="51" t="s">
        <v>202</v>
      </c>
      <c r="E11" s="50" t="s">
        <v>861</v>
      </c>
      <c r="F11" s="50"/>
      <c r="G11" s="50">
        <v>0</v>
      </c>
    </row>
    <row r="12" spans="1:48">
      <c r="B12" s="134" t="str">
        <f>IF(C12="","",(C12 &amp; "_" &amp; LEFT(D12,1)))</f>
        <v>KOUTEIMASTER_2</v>
      </c>
      <c r="C12" s="50" t="s">
        <v>866</v>
      </c>
      <c r="D12" s="51" t="s">
        <v>202</v>
      </c>
      <c r="E12" s="50" t="s">
        <v>862</v>
      </c>
      <c r="F12" s="50"/>
      <c r="G12" s="136">
        <v>0</v>
      </c>
    </row>
    <row r="13" spans="1:48">
      <c r="B13" s="134" t="str">
        <f t="shared" ref="B13" si="3">IF(C13="","",(C13 &amp; "_" &amp; LEFT(D13,1)))</f>
        <v>SYAINMASTER_2</v>
      </c>
      <c r="C13" s="402" t="s">
        <v>867</v>
      </c>
      <c r="D13" s="51" t="s">
        <v>202</v>
      </c>
      <c r="E13" s="402" t="s">
        <v>863</v>
      </c>
      <c r="F13" s="402"/>
      <c r="G13" s="402">
        <v>0</v>
      </c>
    </row>
    <row r="14" spans="1:48">
      <c r="B14" s="134" t="str">
        <f t="shared" si="0"/>
        <v>SYAINMASTER_1</v>
      </c>
      <c r="C14" s="50" t="s">
        <v>911</v>
      </c>
      <c r="D14" s="51" t="s">
        <v>208</v>
      </c>
      <c r="E14" s="50" t="s">
        <v>910</v>
      </c>
      <c r="F14" s="50"/>
      <c r="G14" s="136">
        <v>0</v>
      </c>
    </row>
    <row r="15" spans="1:48">
      <c r="B15" s="134" t="str">
        <f t="shared" ref="B15" si="4">IF(C15="","",(C15 &amp; "_" &amp; LEFT(D15,1)))</f>
        <v>PJNUMMASTER_1</v>
      </c>
      <c r="C15" s="50" t="s">
        <v>864</v>
      </c>
      <c r="D15" s="51" t="s">
        <v>208</v>
      </c>
      <c r="E15" s="402" t="s">
        <v>860</v>
      </c>
      <c r="F15" s="50"/>
      <c r="G15" s="402">
        <v>0</v>
      </c>
    </row>
    <row r="16" spans="1:48">
      <c r="B16" s="134" t="str">
        <f t="shared" si="0"/>
        <v>EDABANMASTER_1</v>
      </c>
      <c r="C16" s="50" t="s">
        <v>948</v>
      </c>
      <c r="D16" s="51" t="s">
        <v>208</v>
      </c>
      <c r="E16" s="402" t="s">
        <v>861</v>
      </c>
      <c r="F16" s="50"/>
      <c r="G16" s="136">
        <v>0</v>
      </c>
    </row>
    <row r="17" spans="1:7">
      <c r="B17" s="134" t="str">
        <f>IF(C17="","",(C17 &amp; "_" &amp; LEFT(D17,1)))</f>
        <v>KOUTEIMASTER_1</v>
      </c>
      <c r="C17" s="50" t="s">
        <v>866</v>
      </c>
      <c r="D17" s="51" t="s">
        <v>208</v>
      </c>
      <c r="E17" s="402" t="s">
        <v>862</v>
      </c>
      <c r="F17" s="50"/>
      <c r="G17" s="50">
        <v>0</v>
      </c>
    </row>
    <row r="18" spans="1:7">
      <c r="B18" s="134" t="str">
        <f>IF(C18="","",(C18 &amp; "_" &amp; LEFT(D18,1)))</f>
        <v>EDABANMASTER_3</v>
      </c>
      <c r="C18" s="402" t="s">
        <v>865</v>
      </c>
      <c r="D18" s="51" t="s">
        <v>290</v>
      </c>
      <c r="E18" s="402" t="s">
        <v>990</v>
      </c>
      <c r="F18" s="402"/>
      <c r="G18" s="402">
        <v>0</v>
      </c>
    </row>
    <row r="19" spans="1:7">
      <c r="B19" s="134" t="str">
        <f t="shared" ref="B19:B38" si="5">IF(C19="","",(C19 &amp; "_" &amp; LEFT(D19,1)))</f>
        <v>GETSUZI_5</v>
      </c>
      <c r="C19" s="402" t="s">
        <v>997</v>
      </c>
      <c r="D19" s="51" t="s">
        <v>439</v>
      </c>
      <c r="E19" s="402" t="s">
        <v>992</v>
      </c>
      <c r="F19" s="402"/>
      <c r="G19" s="402">
        <v>0</v>
      </c>
    </row>
    <row r="20" spans="1:7">
      <c r="B20" s="134" t="str">
        <f t="shared" si="0"/>
        <v>PJKANRI_4</v>
      </c>
      <c r="C20" s="50" t="s">
        <v>1000</v>
      </c>
      <c r="D20" s="51" t="s">
        <v>205</v>
      </c>
      <c r="E20" s="50" t="s">
        <v>1037</v>
      </c>
      <c r="F20" s="50"/>
      <c r="G20" s="136">
        <v>0</v>
      </c>
    </row>
    <row r="21" spans="1:7">
      <c r="B21" s="134" t="str">
        <f t="shared" si="5"/>
        <v>NENZI_5</v>
      </c>
      <c r="C21" s="50" t="s">
        <v>1001</v>
      </c>
      <c r="D21" s="51" t="s">
        <v>439</v>
      </c>
      <c r="E21" s="50" t="s">
        <v>999</v>
      </c>
      <c r="F21" s="50"/>
      <c r="G21" s="402">
        <v>0</v>
      </c>
    </row>
    <row r="22" spans="1:7">
      <c r="B22" s="134" t="str">
        <f t="shared" si="5"/>
        <v>PJEND_2</v>
      </c>
      <c r="C22" s="50" t="s">
        <v>1002</v>
      </c>
      <c r="D22" s="51" t="s">
        <v>202</v>
      </c>
      <c r="E22" s="50" t="s">
        <v>1007</v>
      </c>
      <c r="F22" s="50"/>
      <c r="G22" s="402">
        <v>0</v>
      </c>
    </row>
    <row r="23" spans="1:7">
      <c r="B23" s="134" t="str">
        <f t="shared" si="5"/>
        <v>PJCANCEL_2</v>
      </c>
      <c r="C23" s="50" t="s">
        <v>1104</v>
      </c>
      <c r="D23" s="51" t="s">
        <v>202</v>
      </c>
      <c r="E23" s="50" t="s">
        <v>1013</v>
      </c>
      <c r="F23" s="50"/>
      <c r="G23" s="402">
        <v>0</v>
      </c>
    </row>
    <row r="24" spans="1:7">
      <c r="B24" s="134" t="str">
        <f t="shared" si="5"/>
        <v>TOIAWASE_4</v>
      </c>
      <c r="C24" s="50" t="s">
        <v>1121</v>
      </c>
      <c r="D24" s="51" t="s">
        <v>205</v>
      </c>
      <c r="E24" s="50" t="s">
        <v>1120</v>
      </c>
      <c r="F24" s="50"/>
      <c r="G24" s="136">
        <v>0</v>
      </c>
    </row>
    <row r="25" spans="1:7">
      <c r="B25" s="134" t="str">
        <f t="shared" ref="B25" si="6">IF(C25="","",(C25 &amp; "_" &amp; LEFT(D25,1)))</f>
        <v>PJLIST_2</v>
      </c>
      <c r="C25" s="50" t="s">
        <v>1136</v>
      </c>
      <c r="D25" s="51" t="s">
        <v>202</v>
      </c>
      <c r="E25" s="50" t="s">
        <v>1269</v>
      </c>
      <c r="F25" s="50"/>
      <c r="G25" s="136">
        <v>0</v>
      </c>
    </row>
    <row r="26" spans="1:7">
      <c r="B26" s="134" t="str">
        <f t="shared" ref="B26" si="7">IF(C26="","",(C26 &amp; "_" &amp; LEFT(D26,1)))</f>
        <v>ENDPJLIST_2</v>
      </c>
      <c r="C26" s="50" t="s">
        <v>1137</v>
      </c>
      <c r="D26" s="51" t="s">
        <v>202</v>
      </c>
      <c r="E26" s="50" t="s">
        <v>1270</v>
      </c>
      <c r="F26" s="50"/>
      <c r="G26" s="136">
        <v>0</v>
      </c>
    </row>
    <row r="27" spans="1:7">
      <c r="B27" s="134" t="str">
        <f>IF(C27="","",(C27 &amp; "_" &amp; LEFT(D27,1)))</f>
        <v>MONTHLIST_2</v>
      </c>
      <c r="C27" s="50" t="s">
        <v>1147</v>
      </c>
      <c r="D27" s="51" t="s">
        <v>202</v>
      </c>
      <c r="E27" s="50" t="s">
        <v>1271</v>
      </c>
      <c r="F27" s="50"/>
      <c r="G27" s="136">
        <v>0</v>
      </c>
    </row>
    <row r="28" spans="1:7">
      <c r="B28" s="134" t="str">
        <f t="shared" si="5"/>
        <v>PJICHIRAN_2</v>
      </c>
      <c r="C28" s="50" t="s">
        <v>1173</v>
      </c>
      <c r="D28" s="51" t="s">
        <v>202</v>
      </c>
      <c r="E28" s="50" t="s">
        <v>1174</v>
      </c>
      <c r="F28" s="50"/>
      <c r="G28" s="136">
        <v>0</v>
      </c>
    </row>
    <row r="29" spans="1:7">
      <c r="B29" s="134" t="str">
        <f t="shared" si="5"/>
        <v>PJICHIRAN_1</v>
      </c>
      <c r="C29" s="402" t="s">
        <v>1173</v>
      </c>
      <c r="D29" s="51" t="s">
        <v>208</v>
      </c>
      <c r="E29" s="50" t="s">
        <v>1180</v>
      </c>
      <c r="F29" s="50"/>
      <c r="G29" s="50">
        <v>0</v>
      </c>
    </row>
    <row r="30" spans="1:7">
      <c r="B30" s="134" t="str">
        <f t="shared" ref="B30" si="8">IF(C30="","",(C30 &amp; "_" &amp; LEFT(D30,1)))</f>
        <v>PROGRESSINFO_2</v>
      </c>
      <c r="C30" s="50" t="s">
        <v>1287</v>
      </c>
      <c r="D30" s="51" t="s">
        <v>202</v>
      </c>
      <c r="E30" s="50" t="s">
        <v>1267</v>
      </c>
      <c r="F30" s="50"/>
      <c r="G30" s="136">
        <v>0</v>
      </c>
    </row>
    <row r="31" spans="1:7">
      <c r="B31" s="134" t="str">
        <f t="shared" ref="B31" si="9">IF(C31="","",(C31 &amp; "_" &amp; LEFT(D31,1)))</f>
        <v>PROGRESSINFO_1</v>
      </c>
      <c r="C31" s="402" t="s">
        <v>1287</v>
      </c>
      <c r="D31" s="51" t="s">
        <v>208</v>
      </c>
      <c r="E31" s="402" t="s">
        <v>1273</v>
      </c>
      <c r="F31" s="50"/>
      <c r="G31" s="50">
        <v>0</v>
      </c>
    </row>
    <row r="32" spans="1:7">
      <c r="A32" s="47" t="s">
        <v>553</v>
      </c>
      <c r="B32" s="134" t="str">
        <f t="shared" ref="B32" si="10">IF(C32="","",(C32 &amp; "_" &amp; LEFT(D32,1)))</f>
        <v/>
      </c>
      <c r="C32" s="50"/>
      <c r="D32" s="51"/>
      <c r="E32" s="50"/>
      <c r="F32" s="50"/>
      <c r="G32" s="136"/>
    </row>
    <row r="33" spans="2:7">
      <c r="B33" s="134" t="str">
        <f t="shared" ref="B33" si="11">IF(C33="","",(C33 &amp; "_" &amp; LEFT(D33,1)))</f>
        <v/>
      </c>
      <c r="C33" s="50"/>
      <c r="D33" s="51"/>
      <c r="E33" s="50"/>
      <c r="F33" s="50"/>
      <c r="G33" s="50"/>
    </row>
    <row r="34" spans="2:7">
      <c r="B34" s="134" t="str">
        <f t="shared" ref="B34:B37" si="12">IF(C34="","",(C34 &amp; "_" &amp; LEFT(D34,1)))</f>
        <v/>
      </c>
      <c r="C34" s="50"/>
      <c r="D34" s="51"/>
      <c r="E34" s="50"/>
      <c r="F34" s="50"/>
      <c r="G34" s="136"/>
    </row>
    <row r="35" spans="2:7">
      <c r="B35" s="134" t="str">
        <f t="shared" si="12"/>
        <v/>
      </c>
      <c r="C35" s="50"/>
      <c r="D35" s="51"/>
      <c r="E35" s="50"/>
      <c r="F35" s="50"/>
      <c r="G35" s="50"/>
    </row>
    <row r="36" spans="2:7">
      <c r="B36" s="134" t="str">
        <f t="shared" si="12"/>
        <v/>
      </c>
      <c r="C36" s="50"/>
      <c r="D36" s="51"/>
      <c r="E36" s="50"/>
      <c r="F36" s="50"/>
      <c r="G36" s="136"/>
    </row>
    <row r="37" spans="2:7">
      <c r="B37" s="134" t="str">
        <f t="shared" si="12"/>
        <v/>
      </c>
      <c r="C37" s="50"/>
      <c r="D37" s="51"/>
      <c r="E37" s="50"/>
      <c r="F37" s="50"/>
      <c r="G37" s="50"/>
    </row>
    <row r="38" spans="2:7">
      <c r="B38" s="134" t="str">
        <f t="shared" si="5"/>
        <v/>
      </c>
      <c r="C38" s="50"/>
      <c r="D38" s="51"/>
      <c r="E38" s="50"/>
      <c r="F38" s="50"/>
      <c r="G38" s="50"/>
    </row>
    <row r="39" spans="2:7">
      <c r="B39" s="134" t="str">
        <f t="shared" si="0"/>
        <v/>
      </c>
      <c r="C39" s="50"/>
      <c r="D39" s="51"/>
      <c r="E39" s="50"/>
      <c r="F39" s="50"/>
      <c r="G39" s="50"/>
    </row>
    <row r="40" spans="2:7">
      <c r="B40" s="134" t="str">
        <f t="shared" si="0"/>
        <v/>
      </c>
      <c r="C40" s="50"/>
      <c r="D40" s="51"/>
      <c r="E40" s="50"/>
      <c r="F40" s="50"/>
      <c r="G40" s="50"/>
    </row>
    <row r="41" spans="2:7">
      <c r="B41" s="134" t="str">
        <f t="shared" si="0"/>
        <v/>
      </c>
      <c r="C41" s="50"/>
      <c r="D41" s="51"/>
      <c r="E41" s="50"/>
      <c r="F41" s="50"/>
      <c r="G41" s="50"/>
    </row>
    <row r="42" spans="2:7">
      <c r="B42" s="134" t="str">
        <f t="shared" si="0"/>
        <v/>
      </c>
      <c r="C42" s="50"/>
      <c r="D42" s="51"/>
      <c r="E42" s="50"/>
      <c r="F42" s="50"/>
      <c r="G42" s="50"/>
    </row>
    <row r="43" spans="2:7">
      <c r="B43" s="134" t="str">
        <f t="shared" si="0"/>
        <v/>
      </c>
      <c r="C43" s="50"/>
      <c r="D43" s="51"/>
      <c r="E43" s="50"/>
      <c r="F43" s="50"/>
      <c r="G43" s="50"/>
    </row>
    <row r="44" spans="2:7">
      <c r="B44" s="134" t="str">
        <f t="shared" si="0"/>
        <v/>
      </c>
      <c r="C44" s="50"/>
      <c r="D44" s="51"/>
      <c r="E44" s="50"/>
      <c r="F44" s="50"/>
      <c r="G44" s="50"/>
    </row>
    <row r="45" spans="2:7">
      <c r="B45" s="134" t="str">
        <f t="shared" si="0"/>
        <v/>
      </c>
      <c r="C45" s="50"/>
      <c r="D45" s="51"/>
      <c r="E45" s="50"/>
      <c r="F45" s="50"/>
      <c r="G45" s="50"/>
    </row>
    <row r="46" spans="2:7">
      <c r="B46" s="134" t="str">
        <f t="shared" si="0"/>
        <v/>
      </c>
      <c r="C46" s="50"/>
      <c r="D46" s="51"/>
      <c r="E46" s="50"/>
      <c r="F46" s="50"/>
      <c r="G46" s="50"/>
    </row>
  </sheetData>
  <mergeCells count="2">
    <mergeCell ref="B2:G2"/>
    <mergeCell ref="B3:D3"/>
  </mergeCells>
  <phoneticPr fontId="3"/>
  <dataValidations count="1">
    <dataValidation type="list" allowBlank="1" showInputMessage="1" showErrorMessage="1" sqref="D6:D46">
      <formula1>画面種別</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CreateButtonIni">
                <anchor moveWithCells="1">
                  <from>
                    <xdr:col>5</xdr:col>
                    <xdr:colOff>640080</xdr:colOff>
                    <xdr:row>0</xdr:row>
                    <xdr:rowOff>0</xdr:rowOff>
                  </from>
                  <to>
                    <xdr:col>7</xdr:col>
                    <xdr:colOff>0</xdr:colOff>
                    <xdr:row>1</xdr:row>
                    <xdr:rowOff>15240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R45"/>
  <sheetViews>
    <sheetView topLeftCell="A7" zoomScale="115" zoomScaleNormal="115" workbookViewId="0">
      <selection activeCell="P9" sqref="P9:V9"/>
    </sheetView>
  </sheetViews>
  <sheetFormatPr defaultColWidth="9" defaultRowHeight="13.5" customHeight="1"/>
  <cols>
    <col min="1" max="61" width="2.33203125" style="41" customWidth="1"/>
    <col min="62" max="179" width="2.33203125" style="26" customWidth="1"/>
    <col min="180" max="16384" width="9" style="26"/>
  </cols>
  <sheetData>
    <row r="1" spans="1:70"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6" t="s">
        <v>163</v>
      </c>
      <c r="BA1" s="557"/>
      <c r="BB1" s="557"/>
      <c r="BC1" s="557"/>
      <c r="BD1" s="558"/>
      <c r="BE1" s="559"/>
      <c r="BF1" s="560"/>
      <c r="BG1" s="560"/>
      <c r="BH1" s="560"/>
      <c r="BI1" s="561"/>
      <c r="BJ1" s="3"/>
      <c r="BK1" s="3"/>
      <c r="BL1" s="3"/>
      <c r="BM1" s="3"/>
      <c r="BN1" s="3"/>
      <c r="BO1" s="3"/>
      <c r="BP1" s="3"/>
      <c r="BQ1" s="3"/>
      <c r="BR1" s="3"/>
    </row>
    <row r="2" spans="1:70" s="4" customFormat="1" ht="13.5" customHeight="1">
      <c r="A2" s="562" t="s">
        <v>381</v>
      </c>
      <c r="B2" s="563"/>
      <c r="C2" s="563"/>
      <c r="D2" s="563"/>
      <c r="E2" s="563"/>
      <c r="F2" s="563"/>
      <c r="G2" s="563"/>
      <c r="H2" s="563"/>
      <c r="I2" s="563"/>
      <c r="J2" s="563"/>
      <c r="K2" s="564"/>
      <c r="L2" s="568" t="s">
        <v>0</v>
      </c>
      <c r="M2" s="569"/>
      <c r="N2" s="569"/>
      <c r="O2" s="569"/>
      <c r="P2" s="570"/>
      <c r="Q2" s="571" t="s">
        <v>859</v>
      </c>
      <c r="R2" s="572"/>
      <c r="S2" s="572"/>
      <c r="T2" s="572"/>
      <c r="U2" s="572"/>
      <c r="V2" s="572"/>
      <c r="W2" s="572"/>
      <c r="X2" s="572"/>
      <c r="Y2" s="572"/>
      <c r="Z2" s="572"/>
      <c r="AA2" s="572"/>
      <c r="AB2" s="572"/>
      <c r="AC2" s="572"/>
      <c r="AD2" s="572"/>
      <c r="AE2" s="572"/>
      <c r="AF2" s="572"/>
      <c r="AG2" s="572"/>
      <c r="AH2" s="572"/>
      <c r="AI2" s="572"/>
      <c r="AJ2" s="572"/>
      <c r="AK2" s="572"/>
      <c r="AL2" s="572"/>
      <c r="AM2" s="572"/>
      <c r="AN2" s="572"/>
      <c r="AO2" s="572"/>
      <c r="AP2" s="572"/>
      <c r="AQ2" s="572"/>
      <c r="AR2" s="572"/>
      <c r="AS2" s="572"/>
      <c r="AT2" s="572"/>
      <c r="AU2" s="572"/>
      <c r="AV2" s="572"/>
      <c r="AW2" s="572"/>
      <c r="AX2" s="572"/>
      <c r="AY2" s="573"/>
      <c r="AZ2" s="574" t="s">
        <v>1</v>
      </c>
      <c r="BA2" s="575"/>
      <c r="BB2" s="575"/>
      <c r="BC2" s="575"/>
      <c r="BD2" s="576"/>
      <c r="BE2" s="577"/>
      <c r="BF2" s="578"/>
      <c r="BG2" s="578"/>
      <c r="BH2" s="578"/>
      <c r="BI2" s="579"/>
      <c r="BJ2" s="3"/>
      <c r="BK2" s="3"/>
      <c r="BL2" s="3"/>
      <c r="BM2" s="3"/>
      <c r="BN2" s="3"/>
      <c r="BO2" s="3"/>
      <c r="BP2" s="3"/>
      <c r="BQ2" s="3"/>
      <c r="BR2" s="3"/>
    </row>
    <row r="3" spans="1:70" s="4" customFormat="1" ht="13.5" customHeight="1" thickBot="1">
      <c r="A3" s="565"/>
      <c r="B3" s="566"/>
      <c r="C3" s="566"/>
      <c r="D3" s="566"/>
      <c r="E3" s="566"/>
      <c r="F3" s="566"/>
      <c r="G3" s="566"/>
      <c r="H3" s="566"/>
      <c r="I3" s="566"/>
      <c r="J3" s="566"/>
      <c r="K3" s="567"/>
      <c r="L3" s="580" t="s">
        <v>9</v>
      </c>
      <c r="M3" s="581"/>
      <c r="N3" s="581"/>
      <c r="O3" s="581"/>
      <c r="P3" s="582"/>
      <c r="Q3" s="583" t="s">
        <v>323</v>
      </c>
      <c r="R3" s="584"/>
      <c r="S3" s="584"/>
      <c r="T3" s="584"/>
      <c r="U3" s="584"/>
      <c r="V3" s="584"/>
      <c r="W3" s="584"/>
      <c r="X3" s="584"/>
      <c r="Y3" s="584"/>
      <c r="Z3" s="584"/>
      <c r="AA3" s="585"/>
      <c r="AB3" s="586" t="s">
        <v>2</v>
      </c>
      <c r="AC3" s="551"/>
      <c r="AD3" s="551"/>
      <c r="AE3" s="551"/>
      <c r="AF3" s="552"/>
      <c r="AG3" s="547" t="s">
        <v>382</v>
      </c>
      <c r="AH3" s="548"/>
      <c r="AI3" s="548"/>
      <c r="AJ3" s="548"/>
      <c r="AK3" s="548"/>
      <c r="AL3" s="548"/>
      <c r="AM3" s="548"/>
      <c r="AN3" s="548"/>
      <c r="AO3" s="548"/>
      <c r="AP3" s="548"/>
      <c r="AQ3" s="548"/>
      <c r="AR3" s="548"/>
      <c r="AS3" s="548"/>
      <c r="AT3" s="548"/>
      <c r="AU3" s="548"/>
      <c r="AV3" s="548"/>
      <c r="AW3" s="548"/>
      <c r="AX3" s="548"/>
      <c r="AY3" s="549"/>
      <c r="AZ3" s="550" t="s">
        <v>3</v>
      </c>
      <c r="BA3" s="551"/>
      <c r="BB3" s="551"/>
      <c r="BC3" s="551"/>
      <c r="BD3" s="552"/>
      <c r="BE3" s="553"/>
      <c r="BF3" s="554"/>
      <c r="BG3" s="554"/>
      <c r="BH3" s="554"/>
      <c r="BI3" s="555"/>
      <c r="BJ3" s="3"/>
      <c r="BK3" s="3"/>
      <c r="BL3" s="3"/>
      <c r="BM3" s="3"/>
      <c r="BN3" s="3"/>
      <c r="BO3" s="3"/>
      <c r="BP3" s="3"/>
      <c r="BQ3" s="3"/>
      <c r="BR3" s="3"/>
    </row>
    <row r="4" spans="1:70" s="3" customFormat="1" ht="13.5" customHeight="1">
      <c r="A4" s="21"/>
      <c r="B4" s="173" t="s">
        <v>241</v>
      </c>
      <c r="BI4" s="22"/>
    </row>
    <row r="5" spans="1:70" s="3" customFormat="1" ht="13.5" customHeight="1" thickBot="1">
      <c r="A5" s="21"/>
      <c r="B5" s="173" t="s">
        <v>240</v>
      </c>
      <c r="BI5" s="22"/>
    </row>
    <row r="6" spans="1:70" s="3" customFormat="1" ht="13.5" customHeight="1">
      <c r="A6" s="21"/>
      <c r="B6" s="598" t="s">
        <v>236</v>
      </c>
      <c r="C6" s="599"/>
      <c r="D6" s="599"/>
      <c r="E6" s="599"/>
      <c r="F6" s="599"/>
      <c r="G6" s="599"/>
      <c r="H6" s="599"/>
      <c r="I6" s="599"/>
      <c r="J6" s="599"/>
      <c r="K6" s="599"/>
      <c r="L6" s="599"/>
      <c r="M6" s="599"/>
      <c r="N6" s="599"/>
      <c r="O6" s="600"/>
      <c r="P6" s="598" t="s">
        <v>237</v>
      </c>
      <c r="Q6" s="599"/>
      <c r="R6" s="599"/>
      <c r="S6" s="599"/>
      <c r="T6" s="599"/>
      <c r="U6" s="599"/>
      <c r="V6" s="599"/>
      <c r="W6" s="599"/>
      <c r="X6" s="599"/>
      <c r="Y6" s="599"/>
      <c r="Z6" s="599"/>
      <c r="AA6" s="599"/>
      <c r="AB6" s="599"/>
      <c r="AC6" s="600"/>
      <c r="AD6" s="598" t="s">
        <v>238</v>
      </c>
      <c r="AE6" s="599"/>
      <c r="AF6" s="599"/>
      <c r="AG6" s="599"/>
      <c r="AH6" s="599"/>
      <c r="AI6" s="599"/>
      <c r="AJ6" s="599"/>
      <c r="AK6" s="599"/>
      <c r="AL6" s="599"/>
      <c r="AM6" s="599"/>
      <c r="AN6" s="599"/>
      <c r="AO6" s="599"/>
      <c r="AP6" s="599"/>
      <c r="AQ6" s="600"/>
      <c r="BI6" s="22"/>
    </row>
    <row r="7" spans="1:70" s="3" customFormat="1" ht="13.5" customHeight="1">
      <c r="A7" s="21"/>
      <c r="B7" s="587" t="s">
        <v>215</v>
      </c>
      <c r="C7" s="588"/>
      <c r="D7" s="588"/>
      <c r="E7" s="588"/>
      <c r="F7" s="588"/>
      <c r="G7" s="588"/>
      <c r="H7" s="588"/>
      <c r="I7" s="145"/>
      <c r="J7" s="145"/>
      <c r="K7" s="145"/>
      <c r="L7" s="145"/>
      <c r="M7" s="145"/>
      <c r="N7" s="145"/>
      <c r="O7" s="145"/>
      <c r="P7" s="146"/>
      <c r="Q7" s="147"/>
      <c r="R7" s="147"/>
      <c r="S7" s="147"/>
      <c r="T7" s="147"/>
      <c r="U7" s="147"/>
      <c r="V7" s="147"/>
      <c r="W7" s="147"/>
      <c r="X7" s="147"/>
      <c r="Y7" s="147"/>
      <c r="Z7" s="147"/>
      <c r="AA7" s="147"/>
      <c r="AB7" s="147"/>
      <c r="AC7" s="148"/>
      <c r="AD7" s="146"/>
      <c r="AE7" s="147"/>
      <c r="AF7" s="147"/>
      <c r="AG7" s="147"/>
      <c r="AH7" s="147"/>
      <c r="AI7" s="147"/>
      <c r="AJ7" s="147"/>
      <c r="AK7" s="147"/>
      <c r="AL7" s="147"/>
      <c r="AM7" s="147"/>
      <c r="AN7" s="147"/>
      <c r="AO7" s="147"/>
      <c r="AP7" s="147"/>
      <c r="AQ7" s="148"/>
      <c r="BI7" s="22"/>
    </row>
    <row r="8" spans="1:70" s="3" customFormat="1" ht="13.5" customHeight="1">
      <c r="A8" s="21"/>
      <c r="B8" s="538" t="s">
        <v>1003</v>
      </c>
      <c r="C8" s="539"/>
      <c r="D8" s="539"/>
      <c r="E8" s="539"/>
      <c r="F8" s="539"/>
      <c r="G8" s="539"/>
      <c r="H8" s="539"/>
      <c r="I8" s="540" t="str">
        <f>IF(B8="","",VLOOKUP(B8,ボタン定義!$B:$G,4,FALSE))</f>
        <v>ＰＪ管理</v>
      </c>
      <c r="J8" s="540"/>
      <c r="K8" s="540"/>
      <c r="L8" s="540"/>
      <c r="M8" s="540"/>
      <c r="N8" s="540"/>
      <c r="O8" s="541"/>
      <c r="P8" s="538" t="s">
        <v>1175</v>
      </c>
      <c r="Q8" s="539"/>
      <c r="R8" s="539"/>
      <c r="S8" s="539"/>
      <c r="T8" s="539"/>
      <c r="U8" s="539"/>
      <c r="V8" s="539"/>
      <c r="W8" s="542" t="str">
        <f>IF(P8="","",VLOOKUP(P8,ボタン定義!$B:$G,4,FALSE))</f>
        <v>ＰＪ一覧</v>
      </c>
      <c r="X8" s="542"/>
      <c r="Y8" s="542"/>
      <c r="Z8" s="542"/>
      <c r="AA8" s="542"/>
      <c r="AB8" s="542"/>
      <c r="AC8" s="543"/>
      <c r="AD8" s="538"/>
      <c r="AE8" s="539"/>
      <c r="AF8" s="539"/>
      <c r="AG8" s="539"/>
      <c r="AH8" s="539"/>
      <c r="AI8" s="539"/>
      <c r="AJ8" s="539"/>
      <c r="AK8" s="542" t="str">
        <f>IF(AD8="","",VLOOKUP(AD8,ボタン定義!$B:$G,4,FALSE))</f>
        <v/>
      </c>
      <c r="AL8" s="542"/>
      <c r="AM8" s="542"/>
      <c r="AN8" s="542"/>
      <c r="AO8" s="542"/>
      <c r="AP8" s="542"/>
      <c r="AQ8" s="543"/>
      <c r="BI8" s="22"/>
    </row>
    <row r="9" spans="1:70" ht="13.5" customHeight="1">
      <c r="A9" s="23"/>
      <c r="B9" s="538"/>
      <c r="C9" s="539"/>
      <c r="D9" s="539"/>
      <c r="E9" s="539"/>
      <c r="F9" s="539"/>
      <c r="G9" s="539"/>
      <c r="H9" s="539"/>
      <c r="I9" s="540" t="str">
        <f>IF(B9="","",VLOOKUP(B9,ボタン定義!B:G,4,FALSE))</f>
        <v/>
      </c>
      <c r="J9" s="540"/>
      <c r="K9" s="540"/>
      <c r="L9" s="540"/>
      <c r="M9" s="540"/>
      <c r="N9" s="540"/>
      <c r="O9" s="541"/>
      <c r="P9" s="538" t="s">
        <v>1283</v>
      </c>
      <c r="Q9" s="539"/>
      <c r="R9" s="539"/>
      <c r="S9" s="539"/>
      <c r="T9" s="539"/>
      <c r="U9" s="539"/>
      <c r="V9" s="539"/>
      <c r="W9" s="542" t="str">
        <f>IF(P9="","",VLOOKUP(P9,ボタン定義!$B:$G,4,FALSE))</f>
        <v>ＰＪ進捗</v>
      </c>
      <c r="X9" s="542"/>
      <c r="Y9" s="542"/>
      <c r="Z9" s="542"/>
      <c r="AA9" s="542"/>
      <c r="AB9" s="542"/>
      <c r="AC9" s="543"/>
      <c r="AD9" s="538"/>
      <c r="AE9" s="539"/>
      <c r="AF9" s="539"/>
      <c r="AG9" s="539"/>
      <c r="AH9" s="539"/>
      <c r="AI9" s="539"/>
      <c r="AJ9" s="539"/>
      <c r="AK9" s="542" t="str">
        <f>IF(AD9="","",VLOOKUP(AD9,ボタン定義!$B:$G,4,FALSE))</f>
        <v/>
      </c>
      <c r="AL9" s="542"/>
      <c r="AM9" s="542"/>
      <c r="AN9" s="542"/>
      <c r="AO9" s="542"/>
      <c r="AP9" s="542"/>
      <c r="AQ9" s="543"/>
      <c r="AR9" s="24"/>
      <c r="AS9" s="24"/>
      <c r="AT9" s="24"/>
      <c r="AU9" s="24"/>
      <c r="AV9" s="24"/>
      <c r="AW9" s="24"/>
      <c r="AX9" s="24"/>
      <c r="AY9" s="24"/>
      <c r="AZ9" s="24"/>
      <c r="BA9" s="24"/>
      <c r="BB9" s="24"/>
      <c r="BC9" s="24"/>
      <c r="BD9" s="24"/>
      <c r="BE9" s="24"/>
      <c r="BF9" s="24"/>
      <c r="BG9" s="24"/>
      <c r="BH9" s="24"/>
      <c r="BI9" s="25"/>
      <c r="BJ9" s="24"/>
      <c r="BK9" s="24"/>
    </row>
    <row r="10" spans="1:70" s="3" customFormat="1" ht="13.5" customHeight="1">
      <c r="A10" s="21"/>
      <c r="B10" s="538"/>
      <c r="C10" s="539"/>
      <c r="D10" s="539"/>
      <c r="E10" s="539"/>
      <c r="F10" s="539"/>
      <c r="G10" s="539"/>
      <c r="H10" s="539"/>
      <c r="I10" s="540" t="str">
        <f>IF(B10="","",VLOOKUP(B10,ボタン定義!B:G,4,FALSE))</f>
        <v/>
      </c>
      <c r="J10" s="540"/>
      <c r="K10" s="540"/>
      <c r="L10" s="540"/>
      <c r="M10" s="540"/>
      <c r="N10" s="540"/>
      <c r="O10" s="541"/>
      <c r="P10" s="538" t="s">
        <v>1005</v>
      </c>
      <c r="Q10" s="539"/>
      <c r="R10" s="539"/>
      <c r="S10" s="539"/>
      <c r="T10" s="539"/>
      <c r="U10" s="539"/>
      <c r="V10" s="539"/>
      <c r="W10" s="542" t="str">
        <f>IF(P10="","",VLOOKUP(P10,ボタン定義!$B:$G,4,FALSE))</f>
        <v>ＰＪ終了処理</v>
      </c>
      <c r="X10" s="542"/>
      <c r="Y10" s="542"/>
      <c r="Z10" s="542"/>
      <c r="AA10" s="542"/>
      <c r="AB10" s="542"/>
      <c r="AC10" s="543"/>
      <c r="AD10" s="538"/>
      <c r="AE10" s="539"/>
      <c r="AF10" s="539"/>
      <c r="AG10" s="539"/>
      <c r="AH10" s="539"/>
      <c r="AI10" s="539"/>
      <c r="AJ10" s="539"/>
      <c r="AK10" s="542" t="str">
        <f>IF(AD10="","",VLOOKUP(AD10,ボタン定義!$B:$G,4,FALSE))</f>
        <v/>
      </c>
      <c r="AL10" s="542"/>
      <c r="AM10" s="542"/>
      <c r="AN10" s="542"/>
      <c r="AO10" s="542"/>
      <c r="AP10" s="542"/>
      <c r="AQ10" s="543"/>
      <c r="BI10" s="22"/>
    </row>
    <row r="11" spans="1:70" s="3" customFormat="1" ht="13.5" customHeight="1">
      <c r="A11" s="21"/>
      <c r="B11" s="538"/>
      <c r="C11" s="539"/>
      <c r="D11" s="539"/>
      <c r="E11" s="539"/>
      <c r="F11" s="539"/>
      <c r="G11" s="539"/>
      <c r="H11" s="539"/>
      <c r="I11" s="540" t="str">
        <f>IF(B11="","",VLOOKUP(B11,ボタン定義!B:G,4,FALSE))</f>
        <v/>
      </c>
      <c r="J11" s="540"/>
      <c r="K11" s="540"/>
      <c r="L11" s="540"/>
      <c r="M11" s="540"/>
      <c r="N11" s="540"/>
      <c r="O11" s="541"/>
      <c r="P11" s="538" t="s">
        <v>1102</v>
      </c>
      <c r="Q11" s="539"/>
      <c r="R11" s="539"/>
      <c r="S11" s="539"/>
      <c r="T11" s="539"/>
      <c r="U11" s="539"/>
      <c r="V11" s="539"/>
      <c r="W11" s="542" t="str">
        <f>IF(P11="","",VLOOKUP(P11,ボタン定義!$B:$G,4,FALSE))</f>
        <v>ＰＪ終了キャンセル処理</v>
      </c>
      <c r="X11" s="542"/>
      <c r="Y11" s="542"/>
      <c r="Z11" s="542"/>
      <c r="AA11" s="542"/>
      <c r="AB11" s="542"/>
      <c r="AC11" s="543"/>
      <c r="AD11" s="538"/>
      <c r="AE11" s="539"/>
      <c r="AF11" s="539"/>
      <c r="AG11" s="539"/>
      <c r="AH11" s="539"/>
      <c r="AI11" s="539"/>
      <c r="AJ11" s="539"/>
      <c r="AK11" s="542" t="str">
        <f>IF(AD11="","",VLOOKUP(AD11,ボタン定義!$B:$G,4,FALSE))</f>
        <v/>
      </c>
      <c r="AL11" s="542"/>
      <c r="AM11" s="542"/>
      <c r="AN11" s="542"/>
      <c r="AO11" s="542"/>
      <c r="AP11" s="542"/>
      <c r="AQ11" s="543"/>
      <c r="BI11" s="22"/>
    </row>
    <row r="12" spans="1:70" s="3" customFormat="1" ht="13.5" customHeight="1">
      <c r="A12" s="21"/>
      <c r="B12" s="538"/>
      <c r="C12" s="539"/>
      <c r="D12" s="539"/>
      <c r="E12" s="539"/>
      <c r="F12" s="539"/>
      <c r="G12" s="539"/>
      <c r="H12" s="539"/>
      <c r="I12" s="540" t="str">
        <f>IF(B12="","",VLOOKUP(B12,ボタン定義!B:G,4,FALSE))</f>
        <v/>
      </c>
      <c r="J12" s="540"/>
      <c r="K12" s="540"/>
      <c r="L12" s="540"/>
      <c r="M12" s="540"/>
      <c r="N12" s="540"/>
      <c r="O12" s="541"/>
      <c r="P12" s="538" t="s">
        <v>998</v>
      </c>
      <c r="Q12" s="539"/>
      <c r="R12" s="539"/>
      <c r="S12" s="539"/>
      <c r="T12" s="539"/>
      <c r="U12" s="539"/>
      <c r="V12" s="539"/>
      <c r="W12" s="542" t="str">
        <f>IF(P12="","",VLOOKUP(P12,ボタン定義!$B:$G,4,FALSE))</f>
        <v>月次処理</v>
      </c>
      <c r="X12" s="542"/>
      <c r="Y12" s="542"/>
      <c r="Z12" s="542"/>
      <c r="AA12" s="542"/>
      <c r="AB12" s="542"/>
      <c r="AC12" s="543"/>
      <c r="AD12" s="538"/>
      <c r="AE12" s="539"/>
      <c r="AF12" s="539"/>
      <c r="AG12" s="539"/>
      <c r="AH12" s="539"/>
      <c r="AI12" s="539"/>
      <c r="AJ12" s="539"/>
      <c r="AK12" s="542" t="str">
        <f>IF(AD12="","",VLOOKUP(AD12,ボタン定義!$B:$G,4,FALSE))</f>
        <v/>
      </c>
      <c r="AL12" s="542"/>
      <c r="AM12" s="542"/>
      <c r="AN12" s="542"/>
      <c r="AO12" s="542"/>
      <c r="AP12" s="542"/>
      <c r="AQ12" s="543"/>
      <c r="BI12" s="22"/>
    </row>
    <row r="13" spans="1:70" s="3" customFormat="1" ht="13.5" customHeight="1">
      <c r="A13" s="21"/>
      <c r="B13" s="538"/>
      <c r="C13" s="539"/>
      <c r="D13" s="539"/>
      <c r="E13" s="539"/>
      <c r="F13" s="539"/>
      <c r="G13" s="539"/>
      <c r="H13" s="539"/>
      <c r="I13" s="540" t="str">
        <f>IF(B13="","",VLOOKUP(B13,ボタン定義!B:G,4,FALSE))</f>
        <v/>
      </c>
      <c r="J13" s="540"/>
      <c r="K13" s="540"/>
      <c r="L13" s="540"/>
      <c r="M13" s="540"/>
      <c r="N13" s="540"/>
      <c r="O13" s="541"/>
      <c r="P13" s="538" t="s">
        <v>1004</v>
      </c>
      <c r="Q13" s="539"/>
      <c r="R13" s="539"/>
      <c r="S13" s="539"/>
      <c r="T13" s="539"/>
      <c r="U13" s="539"/>
      <c r="V13" s="539"/>
      <c r="W13" s="542" t="str">
        <f>IF(P13="","",VLOOKUP(P13,ボタン定義!$B:$G,4,FALSE))</f>
        <v>年次処理</v>
      </c>
      <c r="X13" s="542"/>
      <c r="Y13" s="542"/>
      <c r="Z13" s="542"/>
      <c r="AA13" s="542"/>
      <c r="AB13" s="542"/>
      <c r="AC13" s="543"/>
      <c r="AD13" s="538"/>
      <c r="AE13" s="539"/>
      <c r="AF13" s="539"/>
      <c r="AG13" s="539"/>
      <c r="AH13" s="539"/>
      <c r="AI13" s="539"/>
      <c r="AJ13" s="539"/>
      <c r="AK13" s="542" t="str">
        <f>IF(AD13="","",VLOOKUP(AD13,ボタン定義!$B:$G,4,FALSE))</f>
        <v/>
      </c>
      <c r="AL13" s="542"/>
      <c r="AM13" s="542"/>
      <c r="AN13" s="542"/>
      <c r="AO13" s="542"/>
      <c r="AP13" s="542"/>
      <c r="AQ13" s="543"/>
      <c r="BI13" s="22"/>
    </row>
    <row r="14" spans="1:70" s="3" customFormat="1" ht="13.5" customHeight="1">
      <c r="A14" s="21"/>
      <c r="B14" s="538" t="s">
        <v>1125</v>
      </c>
      <c r="C14" s="539"/>
      <c r="D14" s="539"/>
      <c r="E14" s="539"/>
      <c r="F14" s="539"/>
      <c r="G14" s="539"/>
      <c r="H14" s="539"/>
      <c r="I14" s="540" t="str">
        <f>IF(B14="","",VLOOKUP(B14,ボタン定義!B:G,4,FALSE))</f>
        <v>各種問い合わせ</v>
      </c>
      <c r="J14" s="540"/>
      <c r="K14" s="540"/>
      <c r="L14" s="540"/>
      <c r="M14" s="540"/>
      <c r="N14" s="540"/>
      <c r="O14" s="541"/>
      <c r="P14" s="538" t="s">
        <v>1138</v>
      </c>
      <c r="Q14" s="539"/>
      <c r="R14" s="539"/>
      <c r="S14" s="539"/>
      <c r="T14" s="539"/>
      <c r="U14" s="539"/>
      <c r="V14" s="539"/>
      <c r="W14" s="542" t="str">
        <f>IF(P14="","",VLOOKUP(P14,ボタン定義!$B:$G,4,FALSE))</f>
        <v>工程別ＰＪ一覧</v>
      </c>
      <c r="X14" s="542"/>
      <c r="Y14" s="542"/>
      <c r="Z14" s="542"/>
      <c r="AA14" s="542"/>
      <c r="AB14" s="542"/>
      <c r="AC14" s="543"/>
      <c r="AD14" s="538"/>
      <c r="AE14" s="539"/>
      <c r="AF14" s="539"/>
      <c r="AG14" s="539"/>
      <c r="AH14" s="539"/>
      <c r="AI14" s="539"/>
      <c r="AJ14" s="539"/>
      <c r="AK14" s="542" t="str">
        <f>IF(AD14="","",VLOOKUP(AD14,ボタン定義!$B:$G,4,FALSE))</f>
        <v/>
      </c>
      <c r="AL14" s="542"/>
      <c r="AM14" s="542"/>
      <c r="AN14" s="542"/>
      <c r="AO14" s="542"/>
      <c r="AP14" s="542"/>
      <c r="AQ14" s="543"/>
      <c r="BI14" s="22"/>
    </row>
    <row r="15" spans="1:70" s="3" customFormat="1" ht="13.5" customHeight="1">
      <c r="A15" s="21"/>
      <c r="B15" s="538"/>
      <c r="C15" s="539"/>
      <c r="D15" s="539"/>
      <c r="E15" s="539"/>
      <c r="F15" s="539"/>
      <c r="G15" s="539"/>
      <c r="H15" s="539"/>
      <c r="I15" s="540" t="str">
        <f>IF(B15="","",VLOOKUP(B15,ボタン定義!B:G,4,FALSE))</f>
        <v/>
      </c>
      <c r="J15" s="540"/>
      <c r="K15" s="540"/>
      <c r="L15" s="540"/>
      <c r="M15" s="540"/>
      <c r="N15" s="540"/>
      <c r="O15" s="541"/>
      <c r="P15" s="538" t="s">
        <v>1139</v>
      </c>
      <c r="Q15" s="539"/>
      <c r="R15" s="539"/>
      <c r="S15" s="539"/>
      <c r="T15" s="539"/>
      <c r="U15" s="539"/>
      <c r="V15" s="539"/>
      <c r="W15" s="542" t="str">
        <f>IF(P15="","",VLOOKUP(P15,ボタン定義!$B:$G,4,FALSE))</f>
        <v>終了ＰＪ一覧</v>
      </c>
      <c r="X15" s="542"/>
      <c r="Y15" s="542"/>
      <c r="Z15" s="542"/>
      <c r="AA15" s="542"/>
      <c r="AB15" s="542"/>
      <c r="AC15" s="543"/>
      <c r="AD15" s="538"/>
      <c r="AE15" s="539"/>
      <c r="AF15" s="539"/>
      <c r="AG15" s="539"/>
      <c r="AH15" s="539"/>
      <c r="AI15" s="539"/>
      <c r="AJ15" s="539"/>
      <c r="AK15" s="542" t="str">
        <f>IF(AD15="","",VLOOKUP(AD15,ボタン定義!$B:$G,4,FALSE))</f>
        <v/>
      </c>
      <c r="AL15" s="542"/>
      <c r="AM15" s="542"/>
      <c r="AN15" s="542"/>
      <c r="AO15" s="542"/>
      <c r="AP15" s="542"/>
      <c r="AQ15" s="543"/>
      <c r="BI15" s="22"/>
    </row>
    <row r="16" spans="1:70" s="3" customFormat="1" ht="13.5" customHeight="1">
      <c r="A16" s="21"/>
      <c r="B16" s="538"/>
      <c r="C16" s="539"/>
      <c r="D16" s="539"/>
      <c r="E16" s="539"/>
      <c r="F16" s="539"/>
      <c r="G16" s="539"/>
      <c r="H16" s="539"/>
      <c r="I16" s="540" t="str">
        <f>IF(B16="","",VLOOKUP(B16,ボタン定義!B:G,4,FALSE))</f>
        <v/>
      </c>
      <c r="J16" s="540"/>
      <c r="K16" s="540"/>
      <c r="L16" s="540"/>
      <c r="M16" s="540"/>
      <c r="N16" s="540"/>
      <c r="O16" s="541"/>
      <c r="P16" s="538" t="s">
        <v>1145</v>
      </c>
      <c r="Q16" s="539"/>
      <c r="R16" s="539"/>
      <c r="S16" s="539"/>
      <c r="T16" s="539"/>
      <c r="U16" s="539"/>
      <c r="V16" s="539"/>
      <c r="W16" s="542" t="str">
        <f>IF(P16="","",VLOOKUP(P16,ボタン定義!$B:$G,4,FALSE))</f>
        <v>月別ＰＪ一覧</v>
      </c>
      <c r="X16" s="542"/>
      <c r="Y16" s="542"/>
      <c r="Z16" s="542"/>
      <c r="AA16" s="542"/>
      <c r="AB16" s="542"/>
      <c r="AC16" s="543"/>
      <c r="AD16" s="538"/>
      <c r="AE16" s="539"/>
      <c r="AF16" s="539"/>
      <c r="AG16" s="539"/>
      <c r="AH16" s="539"/>
      <c r="AI16" s="539"/>
      <c r="AJ16" s="539"/>
      <c r="AK16" s="542" t="str">
        <f>IF(AD16="","",VLOOKUP(AD16,ボタン定義!$B:$G,4,FALSE))</f>
        <v/>
      </c>
      <c r="AL16" s="542"/>
      <c r="AM16" s="542"/>
      <c r="AN16" s="542"/>
      <c r="AO16" s="542"/>
      <c r="AP16" s="542"/>
      <c r="AQ16" s="543"/>
      <c r="BI16" s="22"/>
    </row>
    <row r="17" spans="1:61" s="3" customFormat="1" ht="13.5" customHeight="1">
      <c r="A17" s="21"/>
      <c r="B17" s="538" t="s">
        <v>218</v>
      </c>
      <c r="C17" s="539"/>
      <c r="D17" s="539"/>
      <c r="E17" s="539"/>
      <c r="F17" s="539"/>
      <c r="G17" s="539"/>
      <c r="H17" s="539"/>
      <c r="I17" s="541" t="str">
        <f>IF(B17="","",VLOOKUP(B17,ボタン定義!B:G,4,FALSE))</f>
        <v>マスタ管理</v>
      </c>
      <c r="J17" s="594"/>
      <c r="K17" s="594"/>
      <c r="L17" s="594"/>
      <c r="M17" s="594"/>
      <c r="N17" s="594"/>
      <c r="O17" s="595"/>
      <c r="P17" s="538" t="s">
        <v>868</v>
      </c>
      <c r="Q17" s="590"/>
      <c r="R17" s="590"/>
      <c r="S17" s="590"/>
      <c r="T17" s="590"/>
      <c r="U17" s="590"/>
      <c r="V17" s="591"/>
      <c r="W17" s="544" t="str">
        <f>IF(P17="","",VLOOKUP(P17,ボタン定義!$B:$G,4,FALSE))</f>
        <v>ＰＪナンバマスタ</v>
      </c>
      <c r="X17" s="545"/>
      <c r="Y17" s="545"/>
      <c r="Z17" s="545"/>
      <c r="AA17" s="545"/>
      <c r="AB17" s="545"/>
      <c r="AC17" s="546"/>
      <c r="AD17" s="538"/>
      <c r="AE17" s="539"/>
      <c r="AF17" s="539"/>
      <c r="AG17" s="539"/>
      <c r="AH17" s="539"/>
      <c r="AI17" s="539"/>
      <c r="AJ17" s="539"/>
      <c r="AK17" s="542" t="str">
        <f>IF(AD17="","",VLOOKUP(AD17,ボタン定義!$B:$G,4,FALSE))</f>
        <v/>
      </c>
      <c r="AL17" s="542"/>
      <c r="AM17" s="542"/>
      <c r="AN17" s="542"/>
      <c r="AO17" s="542"/>
      <c r="AP17" s="542"/>
      <c r="AQ17" s="543"/>
      <c r="BI17" s="22"/>
    </row>
    <row r="18" spans="1:61" s="3" customFormat="1" ht="13.5" customHeight="1">
      <c r="A18" s="21"/>
      <c r="B18" s="589"/>
      <c r="C18" s="590"/>
      <c r="D18" s="590"/>
      <c r="E18" s="590"/>
      <c r="F18" s="590"/>
      <c r="G18" s="590"/>
      <c r="H18" s="591"/>
      <c r="I18" s="541" t="str">
        <f>IF(B18="","",VLOOKUP(B18,ボタン定義!B:G,4,FALSE))</f>
        <v/>
      </c>
      <c r="J18" s="594"/>
      <c r="K18" s="594"/>
      <c r="L18" s="594"/>
      <c r="M18" s="594"/>
      <c r="N18" s="594"/>
      <c r="O18" s="595"/>
      <c r="P18" s="538" t="s">
        <v>869</v>
      </c>
      <c r="Q18" s="590"/>
      <c r="R18" s="590"/>
      <c r="S18" s="590"/>
      <c r="T18" s="590"/>
      <c r="U18" s="590"/>
      <c r="V18" s="591"/>
      <c r="W18" s="544" t="str">
        <f>IF(P18="","",VLOOKUP(P18,ボタン定義!$B:$G,4,FALSE))</f>
        <v>枝番マスタ</v>
      </c>
      <c r="X18" s="545"/>
      <c r="Y18" s="545"/>
      <c r="Z18" s="545"/>
      <c r="AA18" s="545"/>
      <c r="AB18" s="545"/>
      <c r="AC18" s="546"/>
      <c r="AD18" s="538"/>
      <c r="AE18" s="539"/>
      <c r="AF18" s="539"/>
      <c r="AG18" s="539"/>
      <c r="AH18" s="539"/>
      <c r="AI18" s="539"/>
      <c r="AJ18" s="539"/>
      <c r="AK18" s="542" t="str">
        <f>IF(AD18="","",VLOOKUP(AD18,ボタン定義!$B:$G,4,FALSE))</f>
        <v/>
      </c>
      <c r="AL18" s="542"/>
      <c r="AM18" s="542"/>
      <c r="AN18" s="542"/>
      <c r="AO18" s="542"/>
      <c r="AP18" s="542"/>
      <c r="AQ18" s="543"/>
      <c r="BI18" s="22"/>
    </row>
    <row r="19" spans="1:61" s="3" customFormat="1" ht="13.5" customHeight="1">
      <c r="A19" s="21"/>
      <c r="B19" s="589"/>
      <c r="C19" s="590"/>
      <c r="D19" s="590"/>
      <c r="E19" s="590"/>
      <c r="F19" s="590"/>
      <c r="G19" s="590"/>
      <c r="H19" s="591"/>
      <c r="I19" s="541" t="str">
        <f>IF(B19="","",VLOOKUP(B19,ボタン定義!B:G,4,FALSE))</f>
        <v/>
      </c>
      <c r="J19" s="594"/>
      <c r="K19" s="594"/>
      <c r="L19" s="594"/>
      <c r="M19" s="594"/>
      <c r="N19" s="594"/>
      <c r="O19" s="595"/>
      <c r="P19" s="538" t="s">
        <v>870</v>
      </c>
      <c r="Q19" s="590"/>
      <c r="R19" s="590"/>
      <c r="S19" s="590"/>
      <c r="T19" s="590"/>
      <c r="U19" s="590"/>
      <c r="V19" s="591"/>
      <c r="W19" s="544" t="str">
        <f>IF(P19="","",VLOOKUP(P19,ボタン定義!$B:$G,4,FALSE))</f>
        <v>工程マスタ</v>
      </c>
      <c r="X19" s="545"/>
      <c r="Y19" s="545"/>
      <c r="Z19" s="545"/>
      <c r="AA19" s="545"/>
      <c r="AB19" s="545"/>
      <c r="AC19" s="546"/>
      <c r="AD19" s="538"/>
      <c r="AE19" s="539"/>
      <c r="AF19" s="539"/>
      <c r="AG19" s="539"/>
      <c r="AH19" s="539"/>
      <c r="AI19" s="539"/>
      <c r="AJ19" s="539"/>
      <c r="AK19" s="542" t="str">
        <f>IF(AD19="","",VLOOKUP(AD19,ボタン定義!$B:$G,4,FALSE))</f>
        <v/>
      </c>
      <c r="AL19" s="542"/>
      <c r="AM19" s="542"/>
      <c r="AN19" s="542"/>
      <c r="AO19" s="542"/>
      <c r="AP19" s="542"/>
      <c r="AQ19" s="543"/>
      <c r="BI19" s="22"/>
    </row>
    <row r="20" spans="1:61" s="3" customFormat="1" ht="13.5" customHeight="1">
      <c r="A20" s="21"/>
      <c r="B20" s="589"/>
      <c r="C20" s="590"/>
      <c r="D20" s="590"/>
      <c r="E20" s="590"/>
      <c r="F20" s="590"/>
      <c r="G20" s="590"/>
      <c r="H20" s="591"/>
      <c r="I20" s="541" t="str">
        <f>IF(B20="","",VLOOKUP(B20,ボタン定義!B:G,4,FALSE))</f>
        <v/>
      </c>
      <c r="J20" s="594"/>
      <c r="K20" s="594"/>
      <c r="L20" s="594"/>
      <c r="M20" s="594"/>
      <c r="N20" s="594"/>
      <c r="O20" s="595"/>
      <c r="P20" s="589" t="s">
        <v>882</v>
      </c>
      <c r="Q20" s="590"/>
      <c r="R20" s="590"/>
      <c r="S20" s="590"/>
      <c r="T20" s="590"/>
      <c r="U20" s="590"/>
      <c r="V20" s="591"/>
      <c r="W20" s="544" t="str">
        <f>IF(P20="","",VLOOKUP(P20,ボタン定義!$B:$G,4,FALSE))</f>
        <v>社員マスタ</v>
      </c>
      <c r="X20" s="545"/>
      <c r="Y20" s="545"/>
      <c r="Z20" s="545"/>
      <c r="AA20" s="545"/>
      <c r="AB20" s="545"/>
      <c r="AC20" s="546"/>
      <c r="AD20" s="538"/>
      <c r="AE20" s="539"/>
      <c r="AF20" s="539"/>
      <c r="AG20" s="539"/>
      <c r="AH20" s="539"/>
      <c r="AI20" s="539"/>
      <c r="AJ20" s="539"/>
      <c r="AK20" s="542" t="str">
        <f>IF(AD20="","",VLOOKUP(AD20,ボタン定義!$B:$G,4,FALSE))</f>
        <v/>
      </c>
      <c r="AL20" s="542"/>
      <c r="AM20" s="542"/>
      <c r="AN20" s="542"/>
      <c r="AO20" s="542"/>
      <c r="AP20" s="542"/>
      <c r="AQ20" s="543"/>
      <c r="BI20" s="22"/>
    </row>
    <row r="21" spans="1:61" s="3" customFormat="1" ht="13.5" customHeight="1">
      <c r="A21" s="21"/>
      <c r="B21" s="538"/>
      <c r="C21" s="539"/>
      <c r="D21" s="539"/>
      <c r="E21" s="539"/>
      <c r="F21" s="539"/>
      <c r="G21" s="539"/>
      <c r="H21" s="539"/>
      <c r="I21" s="540"/>
      <c r="J21" s="540"/>
      <c r="K21" s="540"/>
      <c r="L21" s="540"/>
      <c r="M21" s="540"/>
      <c r="N21" s="540"/>
      <c r="O21" s="541"/>
      <c r="P21" s="538"/>
      <c r="Q21" s="539"/>
      <c r="R21" s="539"/>
      <c r="S21" s="539"/>
      <c r="T21" s="539"/>
      <c r="U21" s="539"/>
      <c r="V21" s="539"/>
      <c r="W21" s="542"/>
      <c r="X21" s="542"/>
      <c r="Y21" s="542"/>
      <c r="Z21" s="542"/>
      <c r="AA21" s="542"/>
      <c r="AB21" s="542"/>
      <c r="AC21" s="543"/>
      <c r="AD21" s="538"/>
      <c r="AE21" s="539"/>
      <c r="AF21" s="539"/>
      <c r="AG21" s="539"/>
      <c r="AH21" s="539"/>
      <c r="AI21" s="539"/>
      <c r="AJ21" s="539"/>
      <c r="AK21" s="542" t="str">
        <f>IF(AD21="","",VLOOKUP(AD21,ボタン定義!$B:$G,4,FALSE))</f>
        <v/>
      </c>
      <c r="AL21" s="542"/>
      <c r="AM21" s="542"/>
      <c r="AN21" s="542"/>
      <c r="AO21" s="542"/>
      <c r="AP21" s="542"/>
      <c r="AQ21" s="543"/>
      <c r="BI21" s="22"/>
    </row>
    <row r="22" spans="1:61" s="3" customFormat="1" ht="13.5" customHeight="1">
      <c r="A22" s="21"/>
      <c r="B22" s="538"/>
      <c r="C22" s="539"/>
      <c r="D22" s="539"/>
      <c r="E22" s="539"/>
      <c r="F22" s="539"/>
      <c r="G22" s="539"/>
      <c r="H22" s="539"/>
      <c r="I22" s="540"/>
      <c r="J22" s="540"/>
      <c r="K22" s="540"/>
      <c r="L22" s="540"/>
      <c r="M22" s="540"/>
      <c r="N22" s="540"/>
      <c r="O22" s="541"/>
      <c r="P22" s="538"/>
      <c r="Q22" s="539"/>
      <c r="R22" s="539"/>
      <c r="S22" s="539"/>
      <c r="T22" s="539"/>
      <c r="U22" s="539"/>
      <c r="V22" s="539"/>
      <c r="W22" s="542"/>
      <c r="X22" s="542"/>
      <c r="Y22" s="542"/>
      <c r="Z22" s="542"/>
      <c r="AA22" s="542"/>
      <c r="AB22" s="542"/>
      <c r="AC22" s="543"/>
      <c r="AD22" s="538"/>
      <c r="AE22" s="539"/>
      <c r="AF22" s="539"/>
      <c r="AG22" s="539"/>
      <c r="AH22" s="539"/>
      <c r="AI22" s="539"/>
      <c r="AJ22" s="539"/>
      <c r="AK22" s="542" t="str">
        <f>IF(AD22="","",VLOOKUP(AD22,ボタン定義!$B:$G,4,FALSE))</f>
        <v/>
      </c>
      <c r="AL22" s="542"/>
      <c r="AM22" s="542"/>
      <c r="AN22" s="542"/>
      <c r="AO22" s="542"/>
      <c r="AP22" s="542"/>
      <c r="AQ22" s="543"/>
      <c r="BI22" s="22"/>
    </row>
    <row r="23" spans="1:61" s="3" customFormat="1" ht="13.5" customHeight="1">
      <c r="A23" s="21"/>
      <c r="B23" s="538"/>
      <c r="C23" s="539"/>
      <c r="D23" s="539"/>
      <c r="E23" s="539"/>
      <c r="F23" s="539"/>
      <c r="G23" s="539"/>
      <c r="H23" s="539"/>
      <c r="I23" s="540" t="str">
        <f>IF(B23="","",VLOOKUP(B23,ボタン定義!B:G,4,FALSE))</f>
        <v/>
      </c>
      <c r="J23" s="540"/>
      <c r="K23" s="540"/>
      <c r="L23" s="540"/>
      <c r="M23" s="540"/>
      <c r="N23" s="540"/>
      <c r="O23" s="541"/>
      <c r="P23" s="538"/>
      <c r="Q23" s="539"/>
      <c r="R23" s="539"/>
      <c r="S23" s="539"/>
      <c r="T23" s="539"/>
      <c r="U23" s="539"/>
      <c r="V23" s="539"/>
      <c r="W23" s="542" t="str">
        <f>IF(P23="","",VLOOKUP(P23,ボタン定義!$B:$G,4,FALSE))</f>
        <v/>
      </c>
      <c r="X23" s="542"/>
      <c r="Y23" s="542"/>
      <c r="Z23" s="542"/>
      <c r="AA23" s="542"/>
      <c r="AB23" s="542"/>
      <c r="AC23" s="543"/>
      <c r="AD23" s="538"/>
      <c r="AE23" s="539"/>
      <c r="AF23" s="539"/>
      <c r="AG23" s="539"/>
      <c r="AH23" s="539"/>
      <c r="AI23" s="539"/>
      <c r="AJ23" s="539"/>
      <c r="AK23" s="542" t="str">
        <f>IF(AD23="","",VLOOKUP(AD23,ボタン定義!$B:$G,4,FALSE))</f>
        <v/>
      </c>
      <c r="AL23" s="542"/>
      <c r="AM23" s="542"/>
      <c r="AN23" s="542"/>
      <c r="AO23" s="542"/>
      <c r="AP23" s="542"/>
      <c r="AQ23" s="543"/>
      <c r="BI23" s="22"/>
    </row>
    <row r="24" spans="1:61" s="3" customFormat="1" ht="13.5" customHeight="1">
      <c r="A24" s="21"/>
      <c r="B24" s="538"/>
      <c r="C24" s="539"/>
      <c r="D24" s="539"/>
      <c r="E24" s="539"/>
      <c r="F24" s="539"/>
      <c r="G24" s="539"/>
      <c r="H24" s="539"/>
      <c r="I24" s="540" t="str">
        <f>IF(B24="","",VLOOKUP(B24,ボタン定義!B:G,4,FALSE))</f>
        <v/>
      </c>
      <c r="J24" s="540"/>
      <c r="K24" s="540"/>
      <c r="L24" s="540"/>
      <c r="M24" s="540"/>
      <c r="N24" s="540"/>
      <c r="O24" s="541"/>
      <c r="P24" s="538"/>
      <c r="Q24" s="539"/>
      <c r="R24" s="539"/>
      <c r="S24" s="539"/>
      <c r="T24" s="539"/>
      <c r="U24" s="539"/>
      <c r="V24" s="539"/>
      <c r="W24" s="542" t="str">
        <f>IF(P24="","",VLOOKUP(P24,ボタン定義!$B:$G,4,FALSE))</f>
        <v/>
      </c>
      <c r="X24" s="542"/>
      <c r="Y24" s="542"/>
      <c r="Z24" s="542"/>
      <c r="AA24" s="542"/>
      <c r="AB24" s="542"/>
      <c r="AC24" s="543"/>
      <c r="AD24" s="538"/>
      <c r="AE24" s="539"/>
      <c r="AF24" s="539"/>
      <c r="AG24" s="539"/>
      <c r="AH24" s="539"/>
      <c r="AI24" s="539"/>
      <c r="AJ24" s="539"/>
      <c r="AK24" s="542" t="str">
        <f>IF(AD24="","",VLOOKUP(AD24,ボタン定義!$B:$G,4,FALSE))</f>
        <v/>
      </c>
      <c r="AL24" s="542"/>
      <c r="AM24" s="542"/>
      <c r="AN24" s="542"/>
      <c r="AO24" s="542"/>
      <c r="AP24" s="542"/>
      <c r="AQ24" s="543"/>
      <c r="BI24" s="22"/>
    </row>
    <row r="25" spans="1:61" s="3" customFormat="1" ht="13.5" customHeight="1">
      <c r="A25" s="21"/>
      <c r="B25" s="538"/>
      <c r="C25" s="539"/>
      <c r="D25" s="539"/>
      <c r="E25" s="539"/>
      <c r="F25" s="539"/>
      <c r="G25" s="539"/>
      <c r="H25" s="539"/>
      <c r="I25" s="540" t="str">
        <f>IF(B25="","",VLOOKUP(B25,ボタン定義!B:G,4,FALSE))</f>
        <v/>
      </c>
      <c r="J25" s="540"/>
      <c r="K25" s="540"/>
      <c r="L25" s="540"/>
      <c r="M25" s="540"/>
      <c r="N25" s="540"/>
      <c r="O25" s="541"/>
      <c r="P25" s="538"/>
      <c r="Q25" s="539"/>
      <c r="R25" s="539"/>
      <c r="S25" s="539"/>
      <c r="T25" s="539"/>
      <c r="U25" s="539"/>
      <c r="V25" s="539"/>
      <c r="W25" s="542" t="str">
        <f>IF(P25="","",VLOOKUP(P25,ボタン定義!$B:$G,4,FALSE))</f>
        <v/>
      </c>
      <c r="X25" s="542"/>
      <c r="Y25" s="542"/>
      <c r="Z25" s="542"/>
      <c r="AA25" s="542"/>
      <c r="AB25" s="542"/>
      <c r="AC25" s="543"/>
      <c r="AD25" s="538"/>
      <c r="AE25" s="539"/>
      <c r="AF25" s="539"/>
      <c r="AG25" s="539"/>
      <c r="AH25" s="539"/>
      <c r="AI25" s="539"/>
      <c r="AJ25" s="539"/>
      <c r="AK25" s="542" t="str">
        <f>IF(AD25="","",VLOOKUP(AD25,ボタン定義!$B:$G,4,FALSE))</f>
        <v/>
      </c>
      <c r="AL25" s="542"/>
      <c r="AM25" s="542"/>
      <c r="AN25" s="542"/>
      <c r="AO25" s="542"/>
      <c r="AP25" s="542"/>
      <c r="AQ25" s="543"/>
      <c r="BI25" s="22"/>
    </row>
    <row r="26" spans="1:61" s="3" customFormat="1" ht="13.5" customHeight="1">
      <c r="A26" s="21"/>
      <c r="B26" s="538"/>
      <c r="C26" s="539"/>
      <c r="D26" s="539"/>
      <c r="E26" s="539"/>
      <c r="F26" s="539"/>
      <c r="G26" s="539"/>
      <c r="H26" s="539"/>
      <c r="I26" s="540" t="str">
        <f>IF(B26="","",VLOOKUP(B26,ボタン定義!B:G,4,FALSE))</f>
        <v/>
      </c>
      <c r="J26" s="540"/>
      <c r="K26" s="540"/>
      <c r="L26" s="540"/>
      <c r="M26" s="540"/>
      <c r="N26" s="540"/>
      <c r="O26" s="541"/>
      <c r="P26" s="538"/>
      <c r="Q26" s="539"/>
      <c r="R26" s="539"/>
      <c r="S26" s="539"/>
      <c r="T26" s="539"/>
      <c r="U26" s="539"/>
      <c r="V26" s="539"/>
      <c r="W26" s="542" t="str">
        <f>IF(P26="","",VLOOKUP(P26,ボタン定義!$B:$G,4,FALSE))</f>
        <v/>
      </c>
      <c r="X26" s="542"/>
      <c r="Y26" s="542"/>
      <c r="Z26" s="542"/>
      <c r="AA26" s="542"/>
      <c r="AB26" s="542"/>
      <c r="AC26" s="543"/>
      <c r="AD26" s="538"/>
      <c r="AE26" s="539"/>
      <c r="AF26" s="539"/>
      <c r="AG26" s="539"/>
      <c r="AH26" s="539"/>
      <c r="AI26" s="539"/>
      <c r="AJ26" s="539"/>
      <c r="AK26" s="542" t="str">
        <f>IF(AD26="","",VLOOKUP(AD26,ボタン定義!$B:$G,4,FALSE))</f>
        <v/>
      </c>
      <c r="AL26" s="542"/>
      <c r="AM26" s="542"/>
      <c r="AN26" s="542"/>
      <c r="AO26" s="542"/>
      <c r="AP26" s="542"/>
      <c r="AQ26" s="543"/>
      <c r="BI26" s="22"/>
    </row>
    <row r="27" spans="1:61" s="3" customFormat="1" ht="13.5" customHeight="1">
      <c r="A27" s="21"/>
      <c r="B27" s="538"/>
      <c r="C27" s="539"/>
      <c r="D27" s="539"/>
      <c r="E27" s="539"/>
      <c r="F27" s="539"/>
      <c r="G27" s="539"/>
      <c r="H27" s="539"/>
      <c r="I27" s="540" t="str">
        <f>IF(B27="","",VLOOKUP(B27,ボタン定義!B:G,4,FALSE))</f>
        <v/>
      </c>
      <c r="J27" s="540"/>
      <c r="K27" s="540"/>
      <c r="L27" s="540"/>
      <c r="M27" s="540"/>
      <c r="N27" s="540"/>
      <c r="O27" s="541"/>
      <c r="P27" s="538"/>
      <c r="Q27" s="539"/>
      <c r="R27" s="539"/>
      <c r="S27" s="539"/>
      <c r="T27" s="539"/>
      <c r="U27" s="539"/>
      <c r="V27" s="539"/>
      <c r="W27" s="542" t="str">
        <f>IF(P27="","",VLOOKUP(P27,ボタン定義!$B:$G,4,FALSE))</f>
        <v/>
      </c>
      <c r="X27" s="542"/>
      <c r="Y27" s="542"/>
      <c r="Z27" s="542"/>
      <c r="AA27" s="542"/>
      <c r="AB27" s="542"/>
      <c r="AC27" s="543"/>
      <c r="AD27" s="538"/>
      <c r="AE27" s="539"/>
      <c r="AF27" s="539"/>
      <c r="AG27" s="539"/>
      <c r="AH27" s="539"/>
      <c r="AI27" s="539"/>
      <c r="AJ27" s="539"/>
      <c r="AK27" s="542" t="str">
        <f>IF(AD27="","",VLOOKUP(AD27,ボタン定義!$B:$G,4,FALSE))</f>
        <v/>
      </c>
      <c r="AL27" s="542"/>
      <c r="AM27" s="542"/>
      <c r="AN27" s="542"/>
      <c r="AO27" s="542"/>
      <c r="AP27" s="542"/>
      <c r="AQ27" s="543"/>
      <c r="BI27" s="22"/>
    </row>
    <row r="28" spans="1:61" s="3" customFormat="1" ht="13.5" customHeight="1">
      <c r="A28" s="21"/>
      <c r="B28" s="538"/>
      <c r="C28" s="539"/>
      <c r="D28" s="539"/>
      <c r="E28" s="539"/>
      <c r="F28" s="539"/>
      <c r="G28" s="539"/>
      <c r="H28" s="539"/>
      <c r="I28" s="540" t="str">
        <f>IF(B28="","",VLOOKUP(B28,ボタン定義!B:G,4,FALSE))</f>
        <v/>
      </c>
      <c r="J28" s="540"/>
      <c r="K28" s="540"/>
      <c r="L28" s="540"/>
      <c r="M28" s="540"/>
      <c r="N28" s="540"/>
      <c r="O28" s="541"/>
      <c r="P28" s="538"/>
      <c r="Q28" s="539"/>
      <c r="R28" s="539"/>
      <c r="S28" s="539"/>
      <c r="T28" s="539"/>
      <c r="U28" s="539"/>
      <c r="V28" s="539"/>
      <c r="W28" s="542" t="str">
        <f>IF(P28="","",VLOOKUP(P28,ボタン定義!$B:$G,4,FALSE))</f>
        <v/>
      </c>
      <c r="X28" s="542"/>
      <c r="Y28" s="542"/>
      <c r="Z28" s="542"/>
      <c r="AA28" s="542"/>
      <c r="AB28" s="542"/>
      <c r="AC28" s="543"/>
      <c r="AD28" s="538"/>
      <c r="AE28" s="539"/>
      <c r="AF28" s="539"/>
      <c r="AG28" s="539"/>
      <c r="AH28" s="539"/>
      <c r="AI28" s="539"/>
      <c r="AJ28" s="539"/>
      <c r="AK28" s="542" t="str">
        <f>IF(AD28="","",VLOOKUP(AD28,ボタン定義!$B:$G,4,FALSE))</f>
        <v/>
      </c>
      <c r="AL28" s="542"/>
      <c r="AM28" s="542"/>
      <c r="AN28" s="542"/>
      <c r="AO28" s="542"/>
      <c r="AP28" s="542"/>
      <c r="AQ28" s="543"/>
      <c r="BI28" s="22"/>
    </row>
    <row r="29" spans="1:61" s="3" customFormat="1" ht="13.5" customHeight="1">
      <c r="A29" s="21"/>
      <c r="B29" s="538"/>
      <c r="C29" s="539"/>
      <c r="D29" s="539"/>
      <c r="E29" s="539"/>
      <c r="F29" s="539"/>
      <c r="G29" s="539"/>
      <c r="H29" s="539"/>
      <c r="I29" s="540" t="str">
        <f>IF(B29="","",VLOOKUP(B29,ボタン定義!B:G,4,FALSE))</f>
        <v/>
      </c>
      <c r="J29" s="540"/>
      <c r="K29" s="540"/>
      <c r="L29" s="540"/>
      <c r="M29" s="540"/>
      <c r="N29" s="540"/>
      <c r="O29" s="541"/>
      <c r="P29" s="538"/>
      <c r="Q29" s="539"/>
      <c r="R29" s="539"/>
      <c r="S29" s="539"/>
      <c r="T29" s="539"/>
      <c r="U29" s="539"/>
      <c r="V29" s="539"/>
      <c r="W29" s="542" t="str">
        <f>IF(P29="","",VLOOKUP(P29,ボタン定義!$B:$G,4,FALSE))</f>
        <v/>
      </c>
      <c r="X29" s="542"/>
      <c r="Y29" s="542"/>
      <c r="Z29" s="542"/>
      <c r="AA29" s="542"/>
      <c r="AB29" s="542"/>
      <c r="AC29" s="543"/>
      <c r="AD29" s="538"/>
      <c r="AE29" s="539"/>
      <c r="AF29" s="539"/>
      <c r="AG29" s="539"/>
      <c r="AH29" s="539"/>
      <c r="AI29" s="539"/>
      <c r="AJ29" s="539"/>
      <c r="AK29" s="542" t="str">
        <f>IF(AD29="","",VLOOKUP(AD29,ボタン定義!$B:$G,4,FALSE))</f>
        <v/>
      </c>
      <c r="AL29" s="542"/>
      <c r="AM29" s="542"/>
      <c r="AN29" s="542"/>
      <c r="AO29" s="542"/>
      <c r="AP29" s="542"/>
      <c r="AQ29" s="543"/>
      <c r="BI29" s="22"/>
    </row>
    <row r="30" spans="1:61" s="3" customFormat="1" ht="13.5" customHeight="1">
      <c r="A30" s="21"/>
      <c r="B30" s="538"/>
      <c r="C30" s="539"/>
      <c r="D30" s="539"/>
      <c r="E30" s="539"/>
      <c r="F30" s="539"/>
      <c r="G30" s="539"/>
      <c r="H30" s="539"/>
      <c r="I30" s="540" t="str">
        <f>IF(B30="","",VLOOKUP(B30,ボタン定義!B:G,4,FALSE))</f>
        <v/>
      </c>
      <c r="J30" s="540"/>
      <c r="K30" s="540"/>
      <c r="L30" s="540"/>
      <c r="M30" s="540"/>
      <c r="N30" s="540"/>
      <c r="O30" s="541"/>
      <c r="P30" s="538"/>
      <c r="Q30" s="539"/>
      <c r="R30" s="539"/>
      <c r="S30" s="539"/>
      <c r="T30" s="539"/>
      <c r="U30" s="539"/>
      <c r="V30" s="539"/>
      <c r="W30" s="542" t="str">
        <f>IF(P30="","",VLOOKUP(P30,ボタン定義!$B:$G,4,FALSE))</f>
        <v/>
      </c>
      <c r="X30" s="542"/>
      <c r="Y30" s="542"/>
      <c r="Z30" s="542"/>
      <c r="AA30" s="542"/>
      <c r="AB30" s="542"/>
      <c r="AC30" s="543"/>
      <c r="AD30" s="538"/>
      <c r="AE30" s="539"/>
      <c r="AF30" s="539"/>
      <c r="AG30" s="539"/>
      <c r="AH30" s="539"/>
      <c r="AI30" s="539"/>
      <c r="AJ30" s="539"/>
      <c r="AK30" s="542" t="str">
        <f>IF(AD30="","",VLOOKUP(AD30,ボタン定義!$B:$G,4,FALSE))</f>
        <v/>
      </c>
      <c r="AL30" s="542"/>
      <c r="AM30" s="542"/>
      <c r="AN30" s="542"/>
      <c r="AO30" s="542"/>
      <c r="AP30" s="542"/>
      <c r="AQ30" s="543"/>
      <c r="BI30" s="22"/>
    </row>
    <row r="31" spans="1:61" s="24" customFormat="1" ht="13.5" customHeight="1">
      <c r="A31" s="23"/>
      <c r="B31" s="538"/>
      <c r="C31" s="539"/>
      <c r="D31" s="539"/>
      <c r="E31" s="539"/>
      <c r="F31" s="539"/>
      <c r="G31" s="539"/>
      <c r="H31" s="539"/>
      <c r="I31" s="540" t="str">
        <f>IF(B31="","",VLOOKUP(B31,ボタン定義!B:G,4,FALSE))</f>
        <v/>
      </c>
      <c r="J31" s="540"/>
      <c r="K31" s="540"/>
      <c r="L31" s="540"/>
      <c r="M31" s="540"/>
      <c r="N31" s="540"/>
      <c r="O31" s="541"/>
      <c r="P31" s="538"/>
      <c r="Q31" s="539"/>
      <c r="R31" s="539"/>
      <c r="S31" s="539"/>
      <c r="T31" s="539"/>
      <c r="U31" s="539"/>
      <c r="V31" s="539"/>
      <c r="W31" s="542" t="str">
        <f>IF(P31="","",VLOOKUP(P31,ボタン定義!$B:$G,4,FALSE))</f>
        <v/>
      </c>
      <c r="X31" s="542"/>
      <c r="Y31" s="542"/>
      <c r="Z31" s="542"/>
      <c r="AA31" s="542"/>
      <c r="AB31" s="542"/>
      <c r="AC31" s="543"/>
      <c r="AD31" s="538"/>
      <c r="AE31" s="539"/>
      <c r="AF31" s="539"/>
      <c r="AG31" s="539"/>
      <c r="AH31" s="539"/>
      <c r="AI31" s="539"/>
      <c r="AJ31" s="539"/>
      <c r="AK31" s="542" t="str">
        <f>IF(AD31="","",VLOOKUP(AD31,ボタン定義!$B:$G,4,FALSE))</f>
        <v/>
      </c>
      <c r="AL31" s="542"/>
      <c r="AM31" s="542"/>
      <c r="AN31" s="542"/>
      <c r="AO31" s="542"/>
      <c r="AP31" s="542"/>
      <c r="AQ31" s="543"/>
      <c r="BI31" s="25"/>
    </row>
    <row r="32" spans="1:61" s="24" customFormat="1" ht="13.5" customHeight="1">
      <c r="A32" s="23"/>
      <c r="B32" s="538"/>
      <c r="C32" s="539"/>
      <c r="D32" s="539"/>
      <c r="E32" s="539"/>
      <c r="F32" s="539"/>
      <c r="G32" s="539"/>
      <c r="H32" s="539"/>
      <c r="I32" s="540" t="str">
        <f>IF(B32="","",VLOOKUP(B32,ボタン定義!B:G,4,FALSE))</f>
        <v/>
      </c>
      <c r="J32" s="540"/>
      <c r="K32" s="540"/>
      <c r="L32" s="540"/>
      <c r="M32" s="540"/>
      <c r="N32" s="540"/>
      <c r="O32" s="541"/>
      <c r="P32" s="538"/>
      <c r="Q32" s="539"/>
      <c r="R32" s="539"/>
      <c r="S32" s="539"/>
      <c r="T32" s="539"/>
      <c r="U32" s="539"/>
      <c r="V32" s="539"/>
      <c r="W32" s="542" t="str">
        <f>IF(P32="","",VLOOKUP(P32,ボタン定義!$B:$G,4,FALSE))</f>
        <v/>
      </c>
      <c r="X32" s="542"/>
      <c r="Y32" s="542"/>
      <c r="Z32" s="542"/>
      <c r="AA32" s="542"/>
      <c r="AB32" s="542"/>
      <c r="AC32" s="543"/>
      <c r="AD32" s="538"/>
      <c r="AE32" s="539"/>
      <c r="AF32" s="539"/>
      <c r="AG32" s="539"/>
      <c r="AH32" s="539"/>
      <c r="AI32" s="539"/>
      <c r="AJ32" s="539"/>
      <c r="AK32" s="542" t="str">
        <f>IF(AD32="","",VLOOKUP(AD32,ボタン定義!$B:$G,4,FALSE))</f>
        <v/>
      </c>
      <c r="AL32" s="542"/>
      <c r="AM32" s="542"/>
      <c r="AN32" s="542"/>
      <c r="AO32" s="542"/>
      <c r="AP32" s="542"/>
      <c r="AQ32" s="543"/>
      <c r="BI32" s="25"/>
    </row>
    <row r="33" spans="1:63" ht="13.5" customHeight="1">
      <c r="A33" s="23"/>
      <c r="B33" s="538"/>
      <c r="C33" s="539"/>
      <c r="D33" s="539"/>
      <c r="E33" s="539"/>
      <c r="F33" s="539"/>
      <c r="G33" s="539"/>
      <c r="H33" s="539"/>
      <c r="I33" s="540" t="str">
        <f>IF(B33="","",VLOOKUP(B33,ボタン定義!B:G,4,FALSE))</f>
        <v/>
      </c>
      <c r="J33" s="540"/>
      <c r="K33" s="540"/>
      <c r="L33" s="540"/>
      <c r="M33" s="540"/>
      <c r="N33" s="540"/>
      <c r="O33" s="541"/>
      <c r="P33" s="538"/>
      <c r="Q33" s="539"/>
      <c r="R33" s="539"/>
      <c r="S33" s="539"/>
      <c r="T33" s="539"/>
      <c r="U33" s="539"/>
      <c r="V33" s="539"/>
      <c r="W33" s="542" t="str">
        <f>IF(P33="","",VLOOKUP(P33,ボタン定義!$B:$G,4,FALSE))</f>
        <v/>
      </c>
      <c r="X33" s="542"/>
      <c r="Y33" s="542"/>
      <c r="Z33" s="542"/>
      <c r="AA33" s="542"/>
      <c r="AB33" s="542"/>
      <c r="AC33" s="543"/>
      <c r="AD33" s="538"/>
      <c r="AE33" s="539"/>
      <c r="AF33" s="539"/>
      <c r="AG33" s="539"/>
      <c r="AH33" s="539"/>
      <c r="AI33" s="539"/>
      <c r="AJ33" s="539"/>
      <c r="AK33" s="542" t="str">
        <f>IF(AD33="","",VLOOKUP(AD33,ボタン定義!$B:$G,4,FALSE))</f>
        <v/>
      </c>
      <c r="AL33" s="542"/>
      <c r="AM33" s="542"/>
      <c r="AN33" s="542"/>
      <c r="AO33" s="542"/>
      <c r="AP33" s="542"/>
      <c r="AQ33" s="543"/>
      <c r="AR33" s="24"/>
      <c r="AS33" s="24"/>
      <c r="AT33" s="24"/>
      <c r="AU33" s="24"/>
      <c r="AV33" s="24"/>
      <c r="AW33" s="24"/>
      <c r="AX33" s="24"/>
      <c r="AY33" s="24"/>
      <c r="AZ33" s="24"/>
      <c r="BA33" s="24"/>
      <c r="BB33" s="24"/>
      <c r="BC33" s="24"/>
      <c r="BD33" s="24"/>
      <c r="BE33" s="24"/>
      <c r="BF33" s="24"/>
      <c r="BG33" s="24"/>
      <c r="BH33" s="24"/>
      <c r="BI33" s="25"/>
      <c r="BJ33" s="24"/>
      <c r="BK33" s="24"/>
    </row>
    <row r="34" spans="1:63" ht="13.5" customHeight="1">
      <c r="A34" s="23"/>
      <c r="B34" s="538"/>
      <c r="C34" s="539"/>
      <c r="D34" s="539"/>
      <c r="E34" s="539"/>
      <c r="F34" s="539"/>
      <c r="G34" s="539"/>
      <c r="H34" s="539"/>
      <c r="I34" s="540" t="str">
        <f>IF(B34="","",VLOOKUP(B34,ボタン定義!B:G,4,FALSE))</f>
        <v/>
      </c>
      <c r="J34" s="540"/>
      <c r="K34" s="540"/>
      <c r="L34" s="540"/>
      <c r="M34" s="540"/>
      <c r="N34" s="540"/>
      <c r="O34" s="541"/>
      <c r="P34" s="538"/>
      <c r="Q34" s="539"/>
      <c r="R34" s="539"/>
      <c r="S34" s="539"/>
      <c r="T34" s="539"/>
      <c r="U34" s="539"/>
      <c r="V34" s="539"/>
      <c r="W34" s="542" t="str">
        <f>IF(P34="","",VLOOKUP(P34,ボタン定義!$B:$G,4,FALSE))</f>
        <v/>
      </c>
      <c r="X34" s="542"/>
      <c r="Y34" s="542"/>
      <c r="Z34" s="542"/>
      <c r="AA34" s="542"/>
      <c r="AB34" s="542"/>
      <c r="AC34" s="543"/>
      <c r="AD34" s="538"/>
      <c r="AE34" s="539"/>
      <c r="AF34" s="539"/>
      <c r="AG34" s="539"/>
      <c r="AH34" s="539"/>
      <c r="AI34" s="539"/>
      <c r="AJ34" s="539"/>
      <c r="AK34" s="542" t="str">
        <f>IF(AD34="","",VLOOKUP(AD34,ボタン定義!$B:$G,4,FALSE))</f>
        <v/>
      </c>
      <c r="AL34" s="542"/>
      <c r="AM34" s="542"/>
      <c r="AN34" s="542"/>
      <c r="AO34" s="542"/>
      <c r="AP34" s="542"/>
      <c r="AQ34" s="543"/>
      <c r="AR34" s="24"/>
      <c r="AS34" s="24"/>
      <c r="AT34" s="24"/>
      <c r="AU34" s="24"/>
      <c r="AV34" s="24"/>
      <c r="AW34" s="24"/>
      <c r="AX34" s="24"/>
      <c r="AY34" s="24"/>
      <c r="AZ34" s="24"/>
      <c r="BA34" s="24"/>
      <c r="BB34" s="24"/>
      <c r="BC34" s="24"/>
      <c r="BD34" s="24"/>
      <c r="BE34" s="24"/>
      <c r="BF34" s="24"/>
      <c r="BG34" s="24"/>
      <c r="BH34" s="24"/>
      <c r="BI34" s="25"/>
      <c r="BJ34" s="24"/>
      <c r="BK34" s="24"/>
    </row>
    <row r="35" spans="1:63" ht="13.5" customHeight="1">
      <c r="A35" s="23"/>
      <c r="B35" s="538"/>
      <c r="C35" s="539"/>
      <c r="D35" s="539"/>
      <c r="E35" s="539"/>
      <c r="F35" s="539"/>
      <c r="G35" s="539"/>
      <c r="H35" s="539"/>
      <c r="I35" s="540" t="str">
        <f>IF(B35="","",VLOOKUP(B35,ボタン定義!B:G,4,FALSE))</f>
        <v/>
      </c>
      <c r="J35" s="540"/>
      <c r="K35" s="540"/>
      <c r="L35" s="540"/>
      <c r="M35" s="540"/>
      <c r="N35" s="540"/>
      <c r="O35" s="541"/>
      <c r="P35" s="538"/>
      <c r="Q35" s="539"/>
      <c r="R35" s="539"/>
      <c r="S35" s="539"/>
      <c r="T35" s="539"/>
      <c r="U35" s="539"/>
      <c r="V35" s="539"/>
      <c r="W35" s="542" t="str">
        <f>IF(P35="","",VLOOKUP(P35,ボタン定義!$B:$G,4,FALSE))</f>
        <v/>
      </c>
      <c r="X35" s="542"/>
      <c r="Y35" s="542"/>
      <c r="Z35" s="542"/>
      <c r="AA35" s="542"/>
      <c r="AB35" s="542"/>
      <c r="AC35" s="543"/>
      <c r="AD35" s="538"/>
      <c r="AE35" s="539"/>
      <c r="AF35" s="539"/>
      <c r="AG35" s="539"/>
      <c r="AH35" s="539"/>
      <c r="AI35" s="539"/>
      <c r="AJ35" s="539"/>
      <c r="AK35" s="542" t="str">
        <f>IF(AD35="","",VLOOKUP(AD35,ボタン定義!$B:$G,4,FALSE))</f>
        <v/>
      </c>
      <c r="AL35" s="542"/>
      <c r="AM35" s="542"/>
      <c r="AN35" s="542"/>
      <c r="AO35" s="542"/>
      <c r="AP35" s="542"/>
      <c r="AQ35" s="543"/>
      <c r="AR35" s="24"/>
      <c r="AS35" s="24"/>
      <c r="AT35" s="24"/>
      <c r="AU35" s="24"/>
      <c r="AV35" s="24"/>
      <c r="AW35" s="24"/>
      <c r="AX35" s="24"/>
      <c r="AY35" s="24"/>
      <c r="AZ35" s="24"/>
      <c r="BA35" s="24"/>
      <c r="BB35" s="24"/>
      <c r="BC35" s="24"/>
      <c r="BD35" s="24"/>
      <c r="BE35" s="24"/>
      <c r="BF35" s="24"/>
      <c r="BG35" s="24"/>
      <c r="BH35" s="24"/>
      <c r="BI35" s="25"/>
      <c r="BJ35" s="24"/>
      <c r="BK35" s="24"/>
    </row>
    <row r="36" spans="1:63" ht="13.5" customHeight="1">
      <c r="A36" s="23"/>
      <c r="B36" s="538"/>
      <c r="C36" s="539"/>
      <c r="D36" s="539"/>
      <c r="E36" s="539"/>
      <c r="F36" s="539"/>
      <c r="G36" s="539"/>
      <c r="H36" s="539"/>
      <c r="I36" s="540" t="str">
        <f>IF(B36="","",VLOOKUP(B36,ボタン定義!B:G,4,FALSE))</f>
        <v/>
      </c>
      <c r="J36" s="540"/>
      <c r="K36" s="540"/>
      <c r="L36" s="540"/>
      <c r="M36" s="540"/>
      <c r="N36" s="540"/>
      <c r="O36" s="541"/>
      <c r="P36" s="538"/>
      <c r="Q36" s="539"/>
      <c r="R36" s="539"/>
      <c r="S36" s="539"/>
      <c r="T36" s="539"/>
      <c r="U36" s="539"/>
      <c r="V36" s="539"/>
      <c r="W36" s="542" t="str">
        <f>IF(P36="","",VLOOKUP(P36,ボタン定義!$B:$G,4,FALSE))</f>
        <v/>
      </c>
      <c r="X36" s="542"/>
      <c r="Y36" s="542"/>
      <c r="Z36" s="542"/>
      <c r="AA36" s="542"/>
      <c r="AB36" s="542"/>
      <c r="AC36" s="543"/>
      <c r="AD36" s="538"/>
      <c r="AE36" s="539"/>
      <c r="AF36" s="539"/>
      <c r="AG36" s="539"/>
      <c r="AH36" s="539"/>
      <c r="AI36" s="539"/>
      <c r="AJ36" s="539"/>
      <c r="AK36" s="542" t="str">
        <f>IF(AD36="","",VLOOKUP(AD36,ボタン定義!$B:$G,4,FALSE))</f>
        <v/>
      </c>
      <c r="AL36" s="542"/>
      <c r="AM36" s="542"/>
      <c r="AN36" s="542"/>
      <c r="AO36" s="542"/>
      <c r="AP36" s="542"/>
      <c r="AQ36" s="543"/>
      <c r="AR36" s="24"/>
      <c r="AS36" s="24"/>
      <c r="AT36" s="24"/>
      <c r="AU36" s="24"/>
      <c r="AV36" s="24"/>
      <c r="AW36" s="24"/>
      <c r="AX36" s="24"/>
      <c r="AY36" s="24"/>
      <c r="AZ36" s="24"/>
      <c r="BA36" s="24"/>
      <c r="BB36" s="24"/>
      <c r="BC36" s="24"/>
      <c r="BD36" s="24"/>
      <c r="BE36" s="24"/>
      <c r="BF36" s="24"/>
      <c r="BG36" s="24"/>
      <c r="BH36" s="24"/>
      <c r="BI36" s="25"/>
      <c r="BJ36" s="24"/>
      <c r="BK36" s="24"/>
    </row>
    <row r="37" spans="1:63" ht="13.5" customHeight="1">
      <c r="A37" s="23"/>
      <c r="B37" s="538"/>
      <c r="C37" s="539"/>
      <c r="D37" s="539"/>
      <c r="E37" s="539"/>
      <c r="F37" s="539"/>
      <c r="G37" s="539"/>
      <c r="H37" s="539"/>
      <c r="I37" s="540" t="str">
        <f>IF(B37="","",VLOOKUP(B37,ボタン定義!B:G,4,FALSE))</f>
        <v/>
      </c>
      <c r="J37" s="540"/>
      <c r="K37" s="540"/>
      <c r="L37" s="540"/>
      <c r="M37" s="540"/>
      <c r="N37" s="540"/>
      <c r="O37" s="541"/>
      <c r="P37" s="538"/>
      <c r="Q37" s="539"/>
      <c r="R37" s="539"/>
      <c r="S37" s="539"/>
      <c r="T37" s="539"/>
      <c r="U37" s="539"/>
      <c r="V37" s="539"/>
      <c r="W37" s="542" t="str">
        <f>IF(P37="","",VLOOKUP(P37,ボタン定義!$B:$G,4,FALSE))</f>
        <v/>
      </c>
      <c r="X37" s="542"/>
      <c r="Y37" s="542"/>
      <c r="Z37" s="542"/>
      <c r="AA37" s="542"/>
      <c r="AB37" s="542"/>
      <c r="AC37" s="543"/>
      <c r="AD37" s="538"/>
      <c r="AE37" s="539"/>
      <c r="AF37" s="539"/>
      <c r="AG37" s="539"/>
      <c r="AH37" s="539"/>
      <c r="AI37" s="539"/>
      <c r="AJ37" s="539"/>
      <c r="AK37" s="542" t="str">
        <f>IF(AD37="","",VLOOKUP(AD37,ボタン定義!$B:$G,4,FALSE))</f>
        <v/>
      </c>
      <c r="AL37" s="542"/>
      <c r="AM37" s="542"/>
      <c r="AN37" s="542"/>
      <c r="AO37" s="542"/>
      <c r="AP37" s="542"/>
      <c r="AQ37" s="543"/>
      <c r="AR37" s="24"/>
      <c r="AS37" s="24"/>
      <c r="AT37" s="24"/>
      <c r="AU37" s="24"/>
      <c r="AV37" s="24"/>
      <c r="AW37" s="24"/>
      <c r="AX37" s="24"/>
      <c r="AY37" s="24"/>
      <c r="AZ37" s="24"/>
      <c r="BA37" s="24"/>
      <c r="BB37" s="24"/>
      <c r="BC37" s="24"/>
      <c r="BD37" s="24"/>
      <c r="BE37" s="24"/>
      <c r="BF37" s="24"/>
      <c r="BG37" s="24"/>
      <c r="BH37" s="24"/>
      <c r="BI37" s="25"/>
      <c r="BJ37" s="24"/>
      <c r="BK37" s="24"/>
    </row>
    <row r="38" spans="1:63" ht="13.5" customHeight="1">
      <c r="A38" s="23"/>
      <c r="B38" s="538"/>
      <c r="C38" s="539"/>
      <c r="D38" s="539"/>
      <c r="E38" s="539"/>
      <c r="F38" s="539"/>
      <c r="G38" s="539"/>
      <c r="H38" s="539"/>
      <c r="I38" s="540" t="str">
        <f>IF(B38="","",VLOOKUP(B38,ボタン定義!B:G,4,FALSE))</f>
        <v/>
      </c>
      <c r="J38" s="540"/>
      <c r="K38" s="540"/>
      <c r="L38" s="540"/>
      <c r="M38" s="540"/>
      <c r="N38" s="540"/>
      <c r="O38" s="541"/>
      <c r="P38" s="538"/>
      <c r="Q38" s="539"/>
      <c r="R38" s="539"/>
      <c r="S38" s="539"/>
      <c r="T38" s="539"/>
      <c r="U38" s="539"/>
      <c r="V38" s="539"/>
      <c r="W38" s="542" t="str">
        <f>IF(P38="","",VLOOKUP(P38,ボタン定義!$B:$G,4,FALSE))</f>
        <v/>
      </c>
      <c r="X38" s="542"/>
      <c r="Y38" s="542"/>
      <c r="Z38" s="542"/>
      <c r="AA38" s="542"/>
      <c r="AB38" s="542"/>
      <c r="AC38" s="543"/>
      <c r="AD38" s="538"/>
      <c r="AE38" s="539"/>
      <c r="AF38" s="539"/>
      <c r="AG38" s="539"/>
      <c r="AH38" s="539"/>
      <c r="AI38" s="539"/>
      <c r="AJ38" s="539"/>
      <c r="AK38" s="542" t="str">
        <f>IF(AD38="","",VLOOKUP(AD38,ボタン定義!$B:$G,4,FALSE))</f>
        <v/>
      </c>
      <c r="AL38" s="542"/>
      <c r="AM38" s="542"/>
      <c r="AN38" s="542"/>
      <c r="AO38" s="542"/>
      <c r="AP38" s="542"/>
      <c r="AQ38" s="543"/>
      <c r="AR38" s="24"/>
      <c r="AS38" s="24"/>
      <c r="AT38" s="24"/>
      <c r="AU38" s="24"/>
      <c r="AV38" s="24"/>
      <c r="AW38" s="24"/>
      <c r="AX38" s="24"/>
      <c r="AY38" s="24"/>
      <c r="AZ38" s="24"/>
      <c r="BA38" s="24"/>
      <c r="BB38" s="24"/>
      <c r="BC38" s="24"/>
      <c r="BD38" s="24"/>
      <c r="BE38" s="24"/>
      <c r="BF38" s="24"/>
      <c r="BG38" s="24"/>
      <c r="BH38" s="24"/>
      <c r="BI38" s="25"/>
      <c r="BJ38" s="24"/>
      <c r="BK38" s="24"/>
    </row>
    <row r="39" spans="1:63" ht="13.5" customHeight="1">
      <c r="A39" s="23"/>
      <c r="B39" s="538"/>
      <c r="C39" s="539"/>
      <c r="D39" s="539"/>
      <c r="E39" s="539"/>
      <c r="F39" s="539"/>
      <c r="G39" s="539"/>
      <c r="H39" s="539"/>
      <c r="I39" s="540" t="str">
        <f>IF(B39="","",VLOOKUP(B39,ボタン定義!B:G,4,FALSE))</f>
        <v/>
      </c>
      <c r="J39" s="540"/>
      <c r="K39" s="540"/>
      <c r="L39" s="540"/>
      <c r="M39" s="540"/>
      <c r="N39" s="540"/>
      <c r="O39" s="541"/>
      <c r="P39" s="538"/>
      <c r="Q39" s="539"/>
      <c r="R39" s="539"/>
      <c r="S39" s="539"/>
      <c r="T39" s="539"/>
      <c r="U39" s="539"/>
      <c r="V39" s="539"/>
      <c r="W39" s="542" t="str">
        <f>IF(P39="","",VLOOKUP(P39,ボタン定義!$B:$G,4,FALSE))</f>
        <v/>
      </c>
      <c r="X39" s="542"/>
      <c r="Y39" s="542"/>
      <c r="Z39" s="542"/>
      <c r="AA39" s="542"/>
      <c r="AB39" s="542"/>
      <c r="AC39" s="543"/>
      <c r="AD39" s="538"/>
      <c r="AE39" s="539"/>
      <c r="AF39" s="539"/>
      <c r="AG39" s="539"/>
      <c r="AH39" s="539"/>
      <c r="AI39" s="539"/>
      <c r="AJ39" s="539"/>
      <c r="AK39" s="542" t="str">
        <f>IF(AD39="","",VLOOKUP(AD39,ボタン定義!$B:$G,4,FALSE))</f>
        <v/>
      </c>
      <c r="AL39" s="542"/>
      <c r="AM39" s="542"/>
      <c r="AN39" s="542"/>
      <c r="AO39" s="542"/>
      <c r="AP39" s="542"/>
      <c r="AQ39" s="543"/>
      <c r="AR39" s="24"/>
      <c r="AS39" s="24"/>
      <c r="AT39" s="24"/>
      <c r="AU39" s="24"/>
      <c r="AV39" s="24"/>
      <c r="AW39" s="24"/>
      <c r="AX39" s="24"/>
      <c r="AY39" s="24"/>
      <c r="AZ39" s="24"/>
      <c r="BA39" s="24"/>
      <c r="BB39" s="24"/>
      <c r="BC39" s="24"/>
      <c r="BD39" s="24"/>
      <c r="BE39" s="24"/>
      <c r="BF39" s="24"/>
      <c r="BG39" s="24"/>
      <c r="BH39" s="24"/>
      <c r="BI39" s="25"/>
      <c r="BJ39" s="24"/>
      <c r="BK39" s="24"/>
    </row>
    <row r="40" spans="1:63" ht="13.5" customHeight="1">
      <c r="A40" s="23"/>
      <c r="B40" s="538"/>
      <c r="C40" s="539"/>
      <c r="D40" s="539"/>
      <c r="E40" s="539"/>
      <c r="F40" s="539"/>
      <c r="G40" s="539"/>
      <c r="H40" s="539"/>
      <c r="I40" s="540" t="str">
        <f>IF(B40="","",VLOOKUP(B40,ボタン定義!B:G,4,FALSE))</f>
        <v/>
      </c>
      <c r="J40" s="540"/>
      <c r="K40" s="540"/>
      <c r="L40" s="540"/>
      <c r="M40" s="540"/>
      <c r="N40" s="540"/>
      <c r="O40" s="541"/>
      <c r="P40" s="538"/>
      <c r="Q40" s="539"/>
      <c r="R40" s="539"/>
      <c r="S40" s="539"/>
      <c r="T40" s="539"/>
      <c r="U40" s="539"/>
      <c r="V40" s="539"/>
      <c r="W40" s="542" t="str">
        <f>IF(P40="","",VLOOKUP(P40,ボタン定義!$B:$G,4,FALSE))</f>
        <v/>
      </c>
      <c r="X40" s="542"/>
      <c r="Y40" s="542"/>
      <c r="Z40" s="542"/>
      <c r="AA40" s="542"/>
      <c r="AB40" s="542"/>
      <c r="AC40" s="543"/>
      <c r="AD40" s="538"/>
      <c r="AE40" s="539"/>
      <c r="AF40" s="539"/>
      <c r="AG40" s="539"/>
      <c r="AH40" s="539"/>
      <c r="AI40" s="539"/>
      <c r="AJ40" s="539"/>
      <c r="AK40" s="542" t="str">
        <f>IF(AD40="","",VLOOKUP(AD40,ボタン定義!$B:$G,4,FALSE))</f>
        <v/>
      </c>
      <c r="AL40" s="542"/>
      <c r="AM40" s="542"/>
      <c r="AN40" s="542"/>
      <c r="AO40" s="542"/>
      <c r="AP40" s="542"/>
      <c r="AQ40" s="543"/>
      <c r="AR40" s="24"/>
      <c r="AS40" s="24"/>
      <c r="AT40" s="24"/>
      <c r="AU40" s="24"/>
      <c r="AV40" s="24"/>
      <c r="AW40" s="24"/>
      <c r="AX40" s="24"/>
      <c r="AY40" s="24"/>
      <c r="AZ40" s="24"/>
      <c r="BA40" s="24"/>
      <c r="BB40" s="24"/>
      <c r="BC40" s="24"/>
      <c r="BD40" s="24"/>
      <c r="BE40" s="24"/>
      <c r="BF40" s="24"/>
      <c r="BG40" s="24"/>
      <c r="BH40" s="24"/>
      <c r="BI40" s="25"/>
      <c r="BJ40" s="24"/>
      <c r="BK40" s="24"/>
    </row>
    <row r="41" spans="1:63" ht="13.5" customHeight="1">
      <c r="A41" s="23"/>
      <c r="B41" s="538"/>
      <c r="C41" s="539"/>
      <c r="D41" s="539"/>
      <c r="E41" s="539"/>
      <c r="F41" s="539"/>
      <c r="G41" s="539"/>
      <c r="H41" s="539"/>
      <c r="I41" s="540" t="str">
        <f>IF(B41="","",VLOOKUP(B41,ボタン定義!B:G,4,FALSE))</f>
        <v/>
      </c>
      <c r="J41" s="540"/>
      <c r="K41" s="540"/>
      <c r="L41" s="540"/>
      <c r="M41" s="540"/>
      <c r="N41" s="540"/>
      <c r="O41" s="541"/>
      <c r="P41" s="538"/>
      <c r="Q41" s="539"/>
      <c r="R41" s="539"/>
      <c r="S41" s="539"/>
      <c r="T41" s="539"/>
      <c r="U41" s="539"/>
      <c r="V41" s="539"/>
      <c r="W41" s="542" t="str">
        <f>IF(P41="","",VLOOKUP(P41,ボタン定義!$B:$G,4,FALSE))</f>
        <v/>
      </c>
      <c r="X41" s="542"/>
      <c r="Y41" s="542"/>
      <c r="Z41" s="542"/>
      <c r="AA41" s="542"/>
      <c r="AB41" s="542"/>
      <c r="AC41" s="543"/>
      <c r="AD41" s="538"/>
      <c r="AE41" s="539"/>
      <c r="AF41" s="539"/>
      <c r="AG41" s="539"/>
      <c r="AH41" s="539"/>
      <c r="AI41" s="539"/>
      <c r="AJ41" s="539"/>
      <c r="AK41" s="542" t="str">
        <f>IF(AD41="","",VLOOKUP(AD41,ボタン定義!$B:$G,4,FALSE))</f>
        <v/>
      </c>
      <c r="AL41" s="542"/>
      <c r="AM41" s="542"/>
      <c r="AN41" s="542"/>
      <c r="AO41" s="542"/>
      <c r="AP41" s="542"/>
      <c r="AQ41" s="543"/>
      <c r="AR41" s="24"/>
      <c r="AS41" s="24"/>
      <c r="AT41" s="24"/>
      <c r="AU41" s="24"/>
      <c r="AV41" s="24"/>
      <c r="AW41" s="24"/>
      <c r="AX41" s="24"/>
      <c r="AY41" s="24"/>
      <c r="AZ41" s="24"/>
      <c r="BA41" s="24"/>
      <c r="BB41" s="24"/>
      <c r="BC41" s="24"/>
      <c r="BD41" s="24"/>
      <c r="BE41" s="24"/>
      <c r="BF41" s="24"/>
      <c r="BG41" s="24"/>
      <c r="BH41" s="24"/>
      <c r="BI41" s="25"/>
      <c r="BJ41" s="24"/>
      <c r="BK41" s="24"/>
    </row>
    <row r="42" spans="1:63" ht="13.5" customHeight="1">
      <c r="A42" s="23"/>
      <c r="B42" s="538"/>
      <c r="C42" s="539"/>
      <c r="D42" s="539"/>
      <c r="E42" s="539"/>
      <c r="F42" s="539"/>
      <c r="G42" s="539"/>
      <c r="H42" s="539"/>
      <c r="I42" s="540" t="str">
        <f>IF(B42="","",VLOOKUP(B42,ボタン定義!B:G,4,FALSE))</f>
        <v/>
      </c>
      <c r="J42" s="540"/>
      <c r="K42" s="540"/>
      <c r="L42" s="540"/>
      <c r="M42" s="540"/>
      <c r="N42" s="540"/>
      <c r="O42" s="541"/>
      <c r="P42" s="538"/>
      <c r="Q42" s="539"/>
      <c r="R42" s="539"/>
      <c r="S42" s="539"/>
      <c r="T42" s="539"/>
      <c r="U42" s="539"/>
      <c r="V42" s="539"/>
      <c r="W42" s="542" t="str">
        <f>IF(P42="","",VLOOKUP(P42,ボタン定義!$B:$G,4,FALSE))</f>
        <v/>
      </c>
      <c r="X42" s="542"/>
      <c r="Y42" s="542"/>
      <c r="Z42" s="542"/>
      <c r="AA42" s="542"/>
      <c r="AB42" s="542"/>
      <c r="AC42" s="543"/>
      <c r="AD42" s="538"/>
      <c r="AE42" s="539"/>
      <c r="AF42" s="539"/>
      <c r="AG42" s="539"/>
      <c r="AH42" s="539"/>
      <c r="AI42" s="539"/>
      <c r="AJ42" s="539"/>
      <c r="AK42" s="542" t="str">
        <f>IF(AD42="","",VLOOKUP(AD42,ボタン定義!$B:$G,4,FALSE))</f>
        <v/>
      </c>
      <c r="AL42" s="542"/>
      <c r="AM42" s="542"/>
      <c r="AN42" s="542"/>
      <c r="AO42" s="542"/>
      <c r="AP42" s="542"/>
      <c r="AQ42" s="543"/>
      <c r="AR42" s="24"/>
      <c r="AS42" s="24"/>
      <c r="AT42" s="24"/>
      <c r="AU42" s="24"/>
      <c r="AV42" s="24"/>
      <c r="AW42" s="24"/>
      <c r="AX42" s="24"/>
      <c r="AY42" s="24"/>
      <c r="AZ42" s="24"/>
      <c r="BA42" s="24"/>
      <c r="BB42" s="24"/>
      <c r="BC42" s="24"/>
      <c r="BD42" s="24"/>
      <c r="BE42" s="24"/>
      <c r="BF42" s="24"/>
      <c r="BG42" s="24"/>
      <c r="BH42" s="24"/>
      <c r="BI42" s="25"/>
      <c r="BJ42" s="24"/>
      <c r="BK42" s="24"/>
    </row>
    <row r="43" spans="1:63" ht="13.5" customHeight="1">
      <c r="A43" s="23"/>
      <c r="B43" s="538"/>
      <c r="C43" s="539"/>
      <c r="D43" s="539"/>
      <c r="E43" s="539"/>
      <c r="F43" s="539"/>
      <c r="G43" s="539"/>
      <c r="H43" s="539"/>
      <c r="I43" s="540" t="str">
        <f>IF(B43="","",VLOOKUP(B43,ボタン定義!B:G,4,FALSE))</f>
        <v/>
      </c>
      <c r="J43" s="540"/>
      <c r="K43" s="540"/>
      <c r="L43" s="540"/>
      <c r="M43" s="540"/>
      <c r="N43" s="540"/>
      <c r="O43" s="541"/>
      <c r="P43" s="538"/>
      <c r="Q43" s="539"/>
      <c r="R43" s="539"/>
      <c r="S43" s="539"/>
      <c r="T43" s="539"/>
      <c r="U43" s="539"/>
      <c r="V43" s="539"/>
      <c r="W43" s="542" t="str">
        <f>IF(P43="","",VLOOKUP(P43,ボタン定義!$B:$G,4,FALSE))</f>
        <v/>
      </c>
      <c r="X43" s="542"/>
      <c r="Y43" s="542"/>
      <c r="Z43" s="542"/>
      <c r="AA43" s="542"/>
      <c r="AB43" s="542"/>
      <c r="AC43" s="543"/>
      <c r="AD43" s="538"/>
      <c r="AE43" s="539"/>
      <c r="AF43" s="539"/>
      <c r="AG43" s="539"/>
      <c r="AH43" s="539"/>
      <c r="AI43" s="539"/>
      <c r="AJ43" s="539"/>
      <c r="AK43" s="542" t="str">
        <f>IF(AD43="","",VLOOKUP(AD43,ボタン定義!$B:$G,4,FALSE))</f>
        <v/>
      </c>
      <c r="AL43" s="542"/>
      <c r="AM43" s="542"/>
      <c r="AN43" s="542"/>
      <c r="AO43" s="542"/>
      <c r="AP43" s="542"/>
      <c r="AQ43" s="543"/>
      <c r="AR43" s="24"/>
      <c r="AS43" s="24"/>
      <c r="AT43" s="24"/>
      <c r="AU43" s="24"/>
      <c r="AV43" s="24"/>
      <c r="AW43" s="24"/>
      <c r="AX43" s="24"/>
      <c r="AY43" s="24"/>
      <c r="AZ43" s="24"/>
      <c r="BA43" s="24"/>
      <c r="BB43" s="24"/>
      <c r="BC43" s="24"/>
      <c r="BD43" s="24"/>
      <c r="BE43" s="24"/>
      <c r="BF43" s="24"/>
      <c r="BG43" s="24"/>
      <c r="BH43" s="24"/>
      <c r="BI43" s="25"/>
      <c r="BJ43" s="24"/>
      <c r="BK43" s="24"/>
    </row>
    <row r="44" spans="1:63" ht="13.5" customHeight="1" thickBot="1">
      <c r="A44" s="23"/>
      <c r="B44" s="592" t="s">
        <v>239</v>
      </c>
      <c r="C44" s="593"/>
      <c r="D44" s="593"/>
      <c r="E44" s="593"/>
      <c r="F44" s="593"/>
      <c r="G44" s="593"/>
      <c r="H44" s="593"/>
      <c r="I44" s="596" t="str">
        <f>IF(B44="","",VLOOKUP(B44,ボタン定義!B:G,4,FALSE))</f>
        <v>ログアウト</v>
      </c>
      <c r="J44" s="596"/>
      <c r="K44" s="596"/>
      <c r="L44" s="596"/>
      <c r="M44" s="596"/>
      <c r="N44" s="596"/>
      <c r="O44" s="597"/>
      <c r="P44" s="601"/>
      <c r="Q44" s="602"/>
      <c r="R44" s="602"/>
      <c r="S44" s="602"/>
      <c r="T44" s="602"/>
      <c r="U44" s="602"/>
      <c r="V44" s="602"/>
      <c r="W44" s="603" t="str">
        <f>IF(P44="","",VLOOKUP(P44,ボタン定義!$B:$G,4,FALSE))</f>
        <v/>
      </c>
      <c r="X44" s="603"/>
      <c r="Y44" s="603"/>
      <c r="Z44" s="603"/>
      <c r="AA44" s="603"/>
      <c r="AB44" s="603"/>
      <c r="AC44" s="604"/>
      <c r="AD44" s="601"/>
      <c r="AE44" s="602"/>
      <c r="AF44" s="602"/>
      <c r="AG44" s="602"/>
      <c r="AH44" s="602"/>
      <c r="AI44" s="602"/>
      <c r="AJ44" s="602"/>
      <c r="AK44" s="603" t="str">
        <f>IF(AD44="","",VLOOKUP(AD44,ボタン定義!$B:$G,4,FALSE))</f>
        <v/>
      </c>
      <c r="AL44" s="603"/>
      <c r="AM44" s="603"/>
      <c r="AN44" s="603"/>
      <c r="AO44" s="603"/>
      <c r="AP44" s="603"/>
      <c r="AQ44" s="604"/>
      <c r="AR44" s="24"/>
      <c r="AS44" s="24"/>
      <c r="AT44" s="24"/>
      <c r="AU44" s="24"/>
      <c r="AV44" s="24"/>
      <c r="AW44" s="24"/>
      <c r="AX44" s="24"/>
      <c r="AY44" s="24"/>
      <c r="AZ44" s="24"/>
      <c r="BA44" s="24"/>
      <c r="BB44" s="24"/>
      <c r="BC44" s="24"/>
      <c r="BD44" s="24"/>
      <c r="BE44" s="24"/>
      <c r="BF44" s="24"/>
      <c r="BG44" s="24"/>
      <c r="BH44" s="24"/>
      <c r="BI44" s="25"/>
      <c r="BJ44" s="24"/>
      <c r="BK44" s="24"/>
    </row>
    <row r="45" spans="1:63" ht="13.5" customHeight="1" thickBot="1">
      <c r="A45" s="141"/>
      <c r="B45" s="142"/>
      <c r="C45" s="142"/>
      <c r="D45" s="142"/>
      <c r="E45" s="142"/>
      <c r="F45" s="142"/>
      <c r="G45" s="142"/>
      <c r="H45" s="142"/>
      <c r="I45" s="142"/>
      <c r="J45" s="142"/>
      <c r="K45" s="143"/>
      <c r="L45" s="143"/>
      <c r="M45" s="143"/>
      <c r="N45" s="143"/>
      <c r="O45" s="143"/>
      <c r="P45" s="143"/>
      <c r="Q45" s="143"/>
      <c r="R45" s="142"/>
      <c r="S45" s="142"/>
      <c r="T45" s="142"/>
      <c r="U45" s="142"/>
      <c r="V45" s="142"/>
      <c r="W45" s="142"/>
      <c r="X45" s="142"/>
      <c r="Y45" s="142"/>
      <c r="Z45" s="142"/>
      <c r="AA45" s="142"/>
      <c r="AB45" s="142"/>
      <c r="AC45" s="142"/>
      <c r="AD45" s="142"/>
      <c r="AE45" s="142"/>
      <c r="AF45" s="142"/>
      <c r="AG45" s="142"/>
      <c r="AH45" s="142"/>
      <c r="AI45" s="142"/>
      <c r="AJ45" s="142"/>
      <c r="AK45" s="142"/>
      <c r="AL45" s="142"/>
      <c r="AM45" s="142"/>
      <c r="AN45" s="142"/>
      <c r="AO45" s="142"/>
      <c r="AP45" s="142"/>
      <c r="AQ45" s="142"/>
      <c r="AR45" s="142"/>
      <c r="AS45" s="142"/>
      <c r="AT45" s="142"/>
      <c r="AU45" s="142"/>
      <c r="AV45" s="142"/>
      <c r="AW45" s="142"/>
      <c r="AX45" s="142"/>
      <c r="AY45" s="142"/>
      <c r="AZ45" s="142"/>
      <c r="BA45" s="142"/>
      <c r="BB45" s="142"/>
      <c r="BC45" s="142"/>
      <c r="BD45" s="142"/>
      <c r="BE45" s="142"/>
      <c r="BF45" s="142"/>
      <c r="BG45" s="142"/>
      <c r="BH45" s="142"/>
      <c r="BI45" s="144"/>
      <c r="BJ45" s="24"/>
      <c r="BK45" s="24"/>
    </row>
  </sheetData>
  <dataConsolidate/>
  <mergeCells count="239">
    <mergeCell ref="I12:O12"/>
    <mergeCell ref="P12:V12"/>
    <mergeCell ref="W12:AC12"/>
    <mergeCell ref="AD12:AJ12"/>
    <mergeCell ref="AK12:AQ12"/>
    <mergeCell ref="B11:H11"/>
    <mergeCell ref="I11:O11"/>
    <mergeCell ref="P11:V11"/>
    <mergeCell ref="W11:AC11"/>
    <mergeCell ref="AD11:AJ11"/>
    <mergeCell ref="AK11:AQ11"/>
    <mergeCell ref="B6:O6"/>
    <mergeCell ref="P6:AC6"/>
    <mergeCell ref="AD6:AQ6"/>
    <mergeCell ref="AD9:AJ9"/>
    <mergeCell ref="AK9:AQ9"/>
    <mergeCell ref="P44:V44"/>
    <mergeCell ref="W44:AC44"/>
    <mergeCell ref="AD44:AJ44"/>
    <mergeCell ref="AK44:AQ44"/>
    <mergeCell ref="AD42:AJ42"/>
    <mergeCell ref="AK42:AQ42"/>
    <mergeCell ref="P43:V43"/>
    <mergeCell ref="W43:AC43"/>
    <mergeCell ref="AD43:AJ43"/>
    <mergeCell ref="AK43:AQ43"/>
    <mergeCell ref="P40:V40"/>
    <mergeCell ref="W40:AC40"/>
    <mergeCell ref="AD40:AJ40"/>
    <mergeCell ref="AK40:AQ40"/>
    <mergeCell ref="P41:V41"/>
    <mergeCell ref="W41:AC41"/>
    <mergeCell ref="AD41:AJ41"/>
    <mergeCell ref="AK41:AQ41"/>
    <mergeCell ref="P38:V38"/>
    <mergeCell ref="AD38:AJ38"/>
    <mergeCell ref="AK38:AQ38"/>
    <mergeCell ref="P39:V39"/>
    <mergeCell ref="W39:AC39"/>
    <mergeCell ref="AD39:AJ39"/>
    <mergeCell ref="AK39:AQ39"/>
    <mergeCell ref="P35:V35"/>
    <mergeCell ref="W35:AC35"/>
    <mergeCell ref="AD35:AJ35"/>
    <mergeCell ref="AK35:AQ35"/>
    <mergeCell ref="P36:V36"/>
    <mergeCell ref="W36:AC36"/>
    <mergeCell ref="AD36:AJ36"/>
    <mergeCell ref="AK36:AQ36"/>
    <mergeCell ref="AD37:AJ37"/>
    <mergeCell ref="AK37:AQ37"/>
    <mergeCell ref="W33:AC33"/>
    <mergeCell ref="AD33:AJ33"/>
    <mergeCell ref="AK33:AQ33"/>
    <mergeCell ref="P34:V34"/>
    <mergeCell ref="W34:AC34"/>
    <mergeCell ref="AD34:AJ34"/>
    <mergeCell ref="AK34:AQ34"/>
    <mergeCell ref="P31:V31"/>
    <mergeCell ref="W31:AC31"/>
    <mergeCell ref="AD31:AJ31"/>
    <mergeCell ref="AK31:AQ31"/>
    <mergeCell ref="P32:V32"/>
    <mergeCell ref="W32:AC32"/>
    <mergeCell ref="AD32:AJ32"/>
    <mergeCell ref="AK32:AQ32"/>
    <mergeCell ref="W21:AC21"/>
    <mergeCell ref="W14:AC14"/>
    <mergeCell ref="W30:AC30"/>
    <mergeCell ref="AK17:AQ17"/>
    <mergeCell ref="P18:V18"/>
    <mergeCell ref="W18:AC18"/>
    <mergeCell ref="AD18:AJ18"/>
    <mergeCell ref="AK18:AQ18"/>
    <mergeCell ref="P20:V20"/>
    <mergeCell ref="P27:V27"/>
    <mergeCell ref="W27:AC27"/>
    <mergeCell ref="AD27:AJ27"/>
    <mergeCell ref="AK27:AQ27"/>
    <mergeCell ref="P29:V29"/>
    <mergeCell ref="W29:AC29"/>
    <mergeCell ref="AD29:AJ29"/>
    <mergeCell ref="AK29:AQ29"/>
    <mergeCell ref="W28:AC28"/>
    <mergeCell ref="AD28:AJ28"/>
    <mergeCell ref="AK28:AQ28"/>
    <mergeCell ref="W26:AC26"/>
    <mergeCell ref="AD26:AJ26"/>
    <mergeCell ref="AK26:AQ26"/>
    <mergeCell ref="W17:AC17"/>
    <mergeCell ref="W23:AC23"/>
    <mergeCell ref="AD23:AJ23"/>
    <mergeCell ref="AK23:AQ23"/>
    <mergeCell ref="W24:AC24"/>
    <mergeCell ref="AD24:AJ24"/>
    <mergeCell ref="P22:V22"/>
    <mergeCell ref="AD30:AJ30"/>
    <mergeCell ref="AK30:AQ30"/>
    <mergeCell ref="AD22:AJ22"/>
    <mergeCell ref="AK22:AQ22"/>
    <mergeCell ref="I30:O30"/>
    <mergeCell ref="I31:O31"/>
    <mergeCell ref="I32:O32"/>
    <mergeCell ref="I33:O33"/>
    <mergeCell ref="P28:V28"/>
    <mergeCell ref="P23:V23"/>
    <mergeCell ref="P30:V30"/>
    <mergeCell ref="I21:O21"/>
    <mergeCell ref="I22:O22"/>
    <mergeCell ref="I26:O26"/>
    <mergeCell ref="P33:V33"/>
    <mergeCell ref="B44:H44"/>
    <mergeCell ref="I8:O8"/>
    <mergeCell ref="I10:O10"/>
    <mergeCell ref="I17:O17"/>
    <mergeCell ref="I19:O19"/>
    <mergeCell ref="I20:O20"/>
    <mergeCell ref="I18:O18"/>
    <mergeCell ref="I27:O27"/>
    <mergeCell ref="I15:O15"/>
    <mergeCell ref="I16:O16"/>
    <mergeCell ref="I43:O43"/>
    <mergeCell ref="I9:O9"/>
    <mergeCell ref="I44:O44"/>
    <mergeCell ref="I38:O38"/>
    <mergeCell ref="I39:O39"/>
    <mergeCell ref="B35:H35"/>
    <mergeCell ref="B36:H36"/>
    <mergeCell ref="B31:H31"/>
    <mergeCell ref="B32:H32"/>
    <mergeCell ref="B33:H33"/>
    <mergeCell ref="B34:H34"/>
    <mergeCell ref="B29:H29"/>
    <mergeCell ref="B14:H14"/>
    <mergeCell ref="I34:O34"/>
    <mergeCell ref="B7:H7"/>
    <mergeCell ref="B17:H17"/>
    <mergeCell ref="B19:H19"/>
    <mergeCell ref="B20:H20"/>
    <mergeCell ref="B21:H21"/>
    <mergeCell ref="B22:H22"/>
    <mergeCell ref="B26:H26"/>
    <mergeCell ref="P9:V9"/>
    <mergeCell ref="P14:V14"/>
    <mergeCell ref="B8:H8"/>
    <mergeCell ref="B10:H10"/>
    <mergeCell ref="B23:H23"/>
    <mergeCell ref="B24:H24"/>
    <mergeCell ref="B15:H15"/>
    <mergeCell ref="B16:H16"/>
    <mergeCell ref="B18:H18"/>
    <mergeCell ref="P8:V8"/>
    <mergeCell ref="P17:V17"/>
    <mergeCell ref="P19:V19"/>
    <mergeCell ref="P21:V21"/>
    <mergeCell ref="P26:V26"/>
    <mergeCell ref="I14:O14"/>
    <mergeCell ref="P10:V10"/>
    <mergeCell ref="B12:H12"/>
    <mergeCell ref="B9:H9"/>
    <mergeCell ref="B43:H43"/>
    <mergeCell ref="P42:V42"/>
    <mergeCell ref="W42:AC42"/>
    <mergeCell ref="I40:O40"/>
    <mergeCell ref="P37:V37"/>
    <mergeCell ref="W37:AC37"/>
    <mergeCell ref="B41:H41"/>
    <mergeCell ref="B42:H42"/>
    <mergeCell ref="W38:AC38"/>
    <mergeCell ref="B37:H37"/>
    <mergeCell ref="B38:H38"/>
    <mergeCell ref="B39:H39"/>
    <mergeCell ref="B40:H40"/>
    <mergeCell ref="I41:O41"/>
    <mergeCell ref="I42:O42"/>
    <mergeCell ref="B30:H30"/>
    <mergeCell ref="B27:H27"/>
    <mergeCell ref="B28:H28"/>
    <mergeCell ref="I35:O35"/>
    <mergeCell ref="I36:O36"/>
    <mergeCell ref="I37:O37"/>
    <mergeCell ref="I28:O28"/>
    <mergeCell ref="I29:O29"/>
    <mergeCell ref="AZ1:BD1"/>
    <mergeCell ref="BE1:BI1"/>
    <mergeCell ref="A2:K3"/>
    <mergeCell ref="L2:P2"/>
    <mergeCell ref="Q2:AY2"/>
    <mergeCell ref="AZ2:BD2"/>
    <mergeCell ref="BE2:BI2"/>
    <mergeCell ref="L3:P3"/>
    <mergeCell ref="Q3:AA3"/>
    <mergeCell ref="AB3:AF3"/>
    <mergeCell ref="W19:AC19"/>
    <mergeCell ref="AD19:AJ19"/>
    <mergeCell ref="W20:AC20"/>
    <mergeCell ref="AD20:AJ20"/>
    <mergeCell ref="AG3:AY3"/>
    <mergeCell ref="AZ3:BD3"/>
    <mergeCell ref="BE3:BI3"/>
    <mergeCell ref="AK20:AQ20"/>
    <mergeCell ref="AK19:AQ19"/>
    <mergeCell ref="W8:AC8"/>
    <mergeCell ref="AD8:AJ8"/>
    <mergeCell ref="AK8:AQ8"/>
    <mergeCell ref="W9:AC9"/>
    <mergeCell ref="W10:AC10"/>
    <mergeCell ref="AD10:AJ10"/>
    <mergeCell ref="AK10:AQ10"/>
    <mergeCell ref="AD17:AJ17"/>
    <mergeCell ref="W16:AC16"/>
    <mergeCell ref="AD16:AJ16"/>
    <mergeCell ref="AK16:AQ16"/>
    <mergeCell ref="AD14:AJ14"/>
    <mergeCell ref="AK14:AQ14"/>
    <mergeCell ref="B13:H13"/>
    <mergeCell ref="I13:O13"/>
    <mergeCell ref="P13:V13"/>
    <mergeCell ref="W13:AC13"/>
    <mergeCell ref="AD13:AJ13"/>
    <mergeCell ref="AK13:AQ13"/>
    <mergeCell ref="B25:H25"/>
    <mergeCell ref="I25:O25"/>
    <mergeCell ref="P25:V25"/>
    <mergeCell ref="W25:AC25"/>
    <mergeCell ref="AD25:AJ25"/>
    <mergeCell ref="AK25:AQ25"/>
    <mergeCell ref="I23:O23"/>
    <mergeCell ref="I24:O24"/>
    <mergeCell ref="AD15:AJ15"/>
    <mergeCell ref="AK15:AQ15"/>
    <mergeCell ref="P24:V24"/>
    <mergeCell ref="AK24:AQ24"/>
    <mergeCell ref="P15:V15"/>
    <mergeCell ref="W15:AC15"/>
    <mergeCell ref="P16:V16"/>
    <mergeCell ref="AD21:AJ21"/>
    <mergeCell ref="AK21:AQ21"/>
    <mergeCell ref="W22:AC22"/>
  </mergeCells>
  <phoneticPr fontId="3"/>
  <dataValidations count="3">
    <dataValidation type="list" allowBlank="1" showInputMessage="1" showErrorMessage="1" sqref="B8:B43 B44 AD8:AD43 AD44 P9:P14 P16:P43 P44">
      <formula1>ページ識別</formula1>
    </dataValidation>
    <dataValidation type="list" allowBlank="1" showInputMessage="1" sqref="P15:V15 P8:V8">
      <formula1>ページ識別</formula1>
    </dataValidation>
    <dataValidation type="list" allowBlank="1" showInputMessage="1" showErrorMessage="1" sqref="Q3:AA3">
      <formula1>仕様書種別</formula1>
    </dataValidation>
  </dataValidations>
  <pageMargins left="0.7" right="0.7" top="0.75" bottom="0.75" header="0.3" footer="0.3"/>
  <pageSetup paperSize="9"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CR93"/>
  <sheetViews>
    <sheetView topLeftCell="A7" zoomScale="85" zoomScaleNormal="85" workbookViewId="0">
      <selection activeCell="A41" sqref="A41"/>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6" t="s">
        <v>163</v>
      </c>
      <c r="BA1" s="557"/>
      <c r="BB1" s="557"/>
      <c r="BC1" s="557"/>
      <c r="BD1" s="558"/>
      <c r="BE1" s="708">
        <v>44027</v>
      </c>
      <c r="BF1" s="709"/>
      <c r="BG1" s="709"/>
      <c r="BH1" s="709"/>
      <c r="BI1" s="710"/>
      <c r="BJ1" s="3"/>
      <c r="BK1" s="3"/>
      <c r="BL1" s="3"/>
      <c r="BM1" s="3"/>
      <c r="BN1" s="3"/>
      <c r="BO1" s="3"/>
      <c r="BP1" s="3"/>
      <c r="BQ1" s="3"/>
      <c r="BR1" s="3"/>
    </row>
    <row r="2" spans="1:79" s="4" customFormat="1" ht="13.5" customHeight="1">
      <c r="A2" s="562" t="s">
        <v>259</v>
      </c>
      <c r="B2" s="563"/>
      <c r="C2" s="563"/>
      <c r="D2" s="563"/>
      <c r="E2" s="563"/>
      <c r="F2" s="563"/>
      <c r="G2" s="563"/>
      <c r="H2" s="563"/>
      <c r="I2" s="563"/>
      <c r="J2" s="563"/>
      <c r="K2" s="564"/>
      <c r="L2" s="568" t="s">
        <v>0</v>
      </c>
      <c r="M2" s="569"/>
      <c r="N2" s="569"/>
      <c r="O2" s="569"/>
      <c r="P2" s="570"/>
      <c r="Q2" s="571" t="str">
        <f>システム名</f>
        <v>PJ管理システム</v>
      </c>
      <c r="R2" s="572"/>
      <c r="S2" s="572"/>
      <c r="T2" s="572"/>
      <c r="U2" s="572"/>
      <c r="V2" s="572"/>
      <c r="W2" s="572"/>
      <c r="X2" s="572"/>
      <c r="Y2" s="572"/>
      <c r="Z2" s="572"/>
      <c r="AA2" s="572"/>
      <c r="AB2" s="572"/>
      <c r="AC2" s="572"/>
      <c r="AD2" s="572"/>
      <c r="AE2" s="572"/>
      <c r="AF2" s="572"/>
      <c r="AG2" s="572"/>
      <c r="AH2" s="572"/>
      <c r="AI2" s="572"/>
      <c r="AJ2" s="572"/>
      <c r="AK2" s="572"/>
      <c r="AL2" s="572"/>
      <c r="AM2" s="572"/>
      <c r="AN2" s="572"/>
      <c r="AO2" s="572"/>
      <c r="AP2" s="572"/>
      <c r="AQ2" s="572"/>
      <c r="AR2" s="572"/>
      <c r="AS2" s="572"/>
      <c r="AT2" s="572"/>
      <c r="AU2" s="572"/>
      <c r="AV2" s="572"/>
      <c r="AW2" s="572"/>
      <c r="AX2" s="572"/>
      <c r="AY2" s="573"/>
      <c r="AZ2" s="574" t="s">
        <v>1</v>
      </c>
      <c r="BA2" s="575"/>
      <c r="BB2" s="575"/>
      <c r="BC2" s="575"/>
      <c r="BD2" s="576"/>
      <c r="BE2" s="708">
        <v>44027</v>
      </c>
      <c r="BF2" s="709"/>
      <c r="BG2" s="709"/>
      <c r="BH2" s="709"/>
      <c r="BI2" s="710"/>
      <c r="BJ2" s="3"/>
      <c r="BK2" s="3"/>
      <c r="BL2" s="3"/>
      <c r="BM2" s="3"/>
      <c r="BN2" s="3"/>
      <c r="BO2" s="3"/>
      <c r="BP2" s="3"/>
      <c r="BQ2" s="3"/>
      <c r="BR2" s="3"/>
    </row>
    <row r="3" spans="1:79" s="4" customFormat="1" ht="13.5" customHeight="1" thickBot="1">
      <c r="A3" s="565"/>
      <c r="B3" s="566"/>
      <c r="C3" s="566"/>
      <c r="D3" s="566"/>
      <c r="E3" s="566"/>
      <c r="F3" s="566"/>
      <c r="G3" s="566"/>
      <c r="H3" s="566"/>
      <c r="I3" s="566"/>
      <c r="J3" s="566"/>
      <c r="K3" s="567"/>
      <c r="L3" s="580" t="s">
        <v>9</v>
      </c>
      <c r="M3" s="581"/>
      <c r="N3" s="581"/>
      <c r="O3" s="581"/>
      <c r="P3" s="582"/>
      <c r="Q3" s="583" t="s">
        <v>322</v>
      </c>
      <c r="R3" s="584"/>
      <c r="S3" s="584"/>
      <c r="T3" s="584"/>
      <c r="U3" s="584"/>
      <c r="V3" s="584"/>
      <c r="W3" s="584"/>
      <c r="X3" s="584"/>
      <c r="Y3" s="584"/>
      <c r="Z3" s="584"/>
      <c r="AA3" s="585"/>
      <c r="AB3" s="586" t="s">
        <v>2</v>
      </c>
      <c r="AC3" s="551"/>
      <c r="AD3" s="551"/>
      <c r="AE3" s="551"/>
      <c r="AF3" s="552"/>
      <c r="AG3" s="547" t="s">
        <v>367</v>
      </c>
      <c r="AH3" s="548"/>
      <c r="AI3" s="548"/>
      <c r="AJ3" s="548"/>
      <c r="AK3" s="548"/>
      <c r="AL3" s="548"/>
      <c r="AM3" s="548"/>
      <c r="AN3" s="548"/>
      <c r="AO3" s="548"/>
      <c r="AP3" s="548"/>
      <c r="AQ3" s="548"/>
      <c r="AR3" s="548"/>
      <c r="AS3" s="548"/>
      <c r="AT3" s="548"/>
      <c r="AU3" s="548"/>
      <c r="AV3" s="548"/>
      <c r="AW3" s="548"/>
      <c r="AX3" s="548"/>
      <c r="AY3" s="549"/>
      <c r="AZ3" s="550" t="s">
        <v>3</v>
      </c>
      <c r="BA3" s="551"/>
      <c r="BB3" s="551"/>
      <c r="BC3" s="551"/>
      <c r="BD3" s="552"/>
      <c r="BE3" s="553" t="s">
        <v>1097</v>
      </c>
      <c r="BF3" s="554"/>
      <c r="BG3" s="554"/>
      <c r="BH3" s="554"/>
      <c r="BI3" s="555"/>
      <c r="BJ3" s="3"/>
      <c r="BK3" s="3"/>
      <c r="BL3" s="3"/>
      <c r="BM3" s="3"/>
      <c r="BN3" s="3"/>
      <c r="BO3" s="3"/>
      <c r="BP3" s="3"/>
      <c r="BQ3" s="3"/>
      <c r="BR3" s="3"/>
    </row>
    <row r="4" spans="1:79" s="3" customFormat="1" ht="13.5" customHeight="1">
      <c r="A4" s="74" t="s">
        <v>4</v>
      </c>
      <c r="B4" s="71"/>
      <c r="C4" s="71"/>
      <c r="D4" s="75"/>
      <c r="E4" s="714" t="s">
        <v>389</v>
      </c>
      <c r="F4" s="715"/>
      <c r="G4" s="715"/>
      <c r="H4" s="715"/>
      <c r="I4" s="715"/>
      <c r="J4" s="715"/>
      <c r="K4" s="715"/>
      <c r="L4" s="715"/>
      <c r="M4" s="715"/>
      <c r="N4" s="715"/>
      <c r="O4" s="715"/>
      <c r="P4" s="715"/>
      <c r="Q4" s="715"/>
      <c r="R4" s="715"/>
      <c r="S4" s="715"/>
      <c r="T4" s="715"/>
      <c r="U4" s="715"/>
      <c r="V4" s="715"/>
      <c r="W4" s="715"/>
      <c r="X4" s="715"/>
      <c r="Y4" s="715"/>
      <c r="Z4" s="715"/>
      <c r="AA4" s="716"/>
      <c r="AB4" s="717" t="s">
        <v>96</v>
      </c>
      <c r="AC4" s="718"/>
      <c r="AD4" s="718"/>
      <c r="AE4" s="718"/>
      <c r="AF4" s="719"/>
      <c r="AG4" s="720" t="s">
        <v>392</v>
      </c>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2"/>
    </row>
    <row r="5" spans="1:79" s="14" customFormat="1" ht="13.5" customHeight="1">
      <c r="A5" s="76" t="s">
        <v>5</v>
      </c>
      <c r="B5" s="72"/>
      <c r="C5" s="72"/>
      <c r="D5" s="77"/>
      <c r="E5" s="8" t="s">
        <v>390</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t="s">
        <v>391</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11" t="s">
        <v>271</v>
      </c>
      <c r="B8" s="712"/>
      <c r="C8" s="712"/>
      <c r="D8" s="712"/>
      <c r="E8" s="712"/>
      <c r="F8" s="712"/>
      <c r="G8" s="712"/>
      <c r="H8" s="712"/>
      <c r="I8" s="712"/>
      <c r="J8" s="713"/>
      <c r="BI8" s="22"/>
    </row>
    <row r="9" spans="1:79" s="3" customFormat="1" ht="13.5" customHeight="1">
      <c r="A9" s="21"/>
      <c r="BI9" s="22"/>
    </row>
    <row r="10" spans="1:79" s="3" customFormat="1" ht="13.5" customHeight="1">
      <c r="A10" s="21"/>
      <c r="BI10" s="22"/>
    </row>
    <row r="11" spans="1:79" s="3" customFormat="1" ht="13.5" customHeight="1">
      <c r="A11" s="21"/>
      <c r="BI11" s="22"/>
    </row>
    <row r="12" spans="1:79" s="3" customFormat="1" ht="13.5" customHeight="1">
      <c r="A12" s="21"/>
      <c r="M12" s="646" t="s">
        <v>266</v>
      </c>
      <c r="N12" s="647"/>
      <c r="O12" s="645" t="s">
        <v>309</v>
      </c>
      <c r="P12" s="646"/>
      <c r="Q12" s="646"/>
      <c r="R12" s="646"/>
      <c r="S12" s="646"/>
      <c r="T12" s="646"/>
      <c r="U12" s="646"/>
      <c r="V12" s="647"/>
      <c r="W12" s="645" t="s">
        <v>310</v>
      </c>
      <c r="X12" s="646"/>
      <c r="Y12" s="646"/>
      <c r="Z12" s="647"/>
      <c r="AA12" s="645" t="s">
        <v>314</v>
      </c>
      <c r="AB12" s="646"/>
      <c r="AC12" s="646"/>
      <c r="AD12" s="647"/>
      <c r="BI12" s="22"/>
    </row>
    <row r="13" spans="1:79" s="3" customFormat="1" ht="13.5" customHeight="1">
      <c r="A13" s="21"/>
      <c r="M13" s="648">
        <v>1</v>
      </c>
      <c r="N13" s="649"/>
      <c r="O13" s="650" t="s">
        <v>267</v>
      </c>
      <c r="P13" s="651"/>
      <c r="Q13" s="651"/>
      <c r="R13" s="651"/>
      <c r="S13" s="651"/>
      <c r="T13" s="651"/>
      <c r="U13" s="651"/>
      <c r="V13" s="652"/>
      <c r="W13" s="653" t="s">
        <v>311</v>
      </c>
      <c r="X13" s="648"/>
      <c r="Y13" s="648"/>
      <c r="Z13" s="649"/>
      <c r="AA13" s="723" t="s">
        <v>321</v>
      </c>
      <c r="AB13" s="724"/>
      <c r="AC13" s="724"/>
      <c r="AD13" s="725"/>
      <c r="BI13" s="22"/>
    </row>
    <row r="14" spans="1:79" s="3" customFormat="1" ht="13.5" customHeight="1">
      <c r="A14" s="21"/>
      <c r="M14" s="690">
        <v>2</v>
      </c>
      <c r="N14" s="691"/>
      <c r="O14" s="692" t="s">
        <v>267</v>
      </c>
      <c r="P14" s="693"/>
      <c r="Q14" s="693"/>
      <c r="R14" s="693"/>
      <c r="S14" s="693"/>
      <c r="T14" s="693"/>
      <c r="U14" s="693"/>
      <c r="V14" s="694"/>
      <c r="W14" s="695" t="s">
        <v>311</v>
      </c>
      <c r="X14" s="690"/>
      <c r="Y14" s="690"/>
      <c r="Z14" s="691"/>
      <c r="AA14" s="696" t="s">
        <v>320</v>
      </c>
      <c r="AB14" s="697"/>
      <c r="AC14" s="697"/>
      <c r="AD14" s="698"/>
      <c r="BI14" s="22"/>
    </row>
    <row r="15" spans="1:79" s="3" customFormat="1" ht="13.5" customHeight="1">
      <c r="A15" s="21"/>
      <c r="M15" s="648">
        <v>3</v>
      </c>
      <c r="N15" s="649"/>
      <c r="O15" s="650" t="s">
        <v>268</v>
      </c>
      <c r="P15" s="651"/>
      <c r="Q15" s="651"/>
      <c r="R15" s="651"/>
      <c r="S15" s="651"/>
      <c r="T15" s="651"/>
      <c r="U15" s="651"/>
      <c r="V15" s="652"/>
      <c r="W15" s="653" t="s">
        <v>312</v>
      </c>
      <c r="X15" s="648"/>
      <c r="Y15" s="648"/>
      <c r="Z15" s="649"/>
      <c r="AA15" s="699" t="s">
        <v>320</v>
      </c>
      <c r="AB15" s="700"/>
      <c r="AC15" s="700"/>
      <c r="AD15" s="701"/>
      <c r="BI15" s="22"/>
    </row>
    <row r="16" spans="1:79" s="3" customFormat="1" ht="13.5" customHeight="1">
      <c r="A16" s="21"/>
      <c r="M16" s="690">
        <v>4</v>
      </c>
      <c r="N16" s="691"/>
      <c r="O16" s="692" t="s">
        <v>269</v>
      </c>
      <c r="P16" s="693"/>
      <c r="Q16" s="693"/>
      <c r="R16" s="693"/>
      <c r="S16" s="693"/>
      <c r="T16" s="693"/>
      <c r="U16" s="693"/>
      <c r="V16" s="694"/>
      <c r="W16" s="695" t="s">
        <v>313</v>
      </c>
      <c r="X16" s="690"/>
      <c r="Y16" s="690"/>
      <c r="Z16" s="691"/>
      <c r="AA16" s="729" t="s">
        <v>320</v>
      </c>
      <c r="AB16" s="730"/>
      <c r="AC16" s="730"/>
      <c r="AD16" s="731"/>
      <c r="BI16" s="22"/>
    </row>
    <row r="17" spans="1:86" s="3" customFormat="1" ht="13.5" customHeight="1">
      <c r="A17" s="21"/>
      <c r="M17" s="648">
        <v>5</v>
      </c>
      <c r="N17" s="649"/>
      <c r="O17" s="732"/>
      <c r="P17" s="733"/>
      <c r="Q17" s="733"/>
      <c r="R17" s="733"/>
      <c r="S17" s="733"/>
      <c r="T17" s="733"/>
      <c r="U17" s="733"/>
      <c r="V17" s="734"/>
      <c r="W17" s="732"/>
      <c r="X17" s="733"/>
      <c r="Y17" s="733"/>
      <c r="Z17" s="734"/>
      <c r="AA17" s="732"/>
      <c r="AB17" s="733"/>
      <c r="AC17" s="733"/>
      <c r="AD17" s="734"/>
      <c r="BI17" s="22"/>
    </row>
    <row r="18" spans="1:86" s="3" customFormat="1" ht="13.5" customHeight="1">
      <c r="A18" s="21"/>
      <c r="M18" s="690">
        <v>6</v>
      </c>
      <c r="N18" s="691"/>
      <c r="O18" s="726"/>
      <c r="P18" s="727"/>
      <c r="Q18" s="727"/>
      <c r="R18" s="727"/>
      <c r="S18" s="727"/>
      <c r="T18" s="727"/>
      <c r="U18" s="727"/>
      <c r="V18" s="728"/>
      <c r="W18" s="726"/>
      <c r="X18" s="727"/>
      <c r="Y18" s="727"/>
      <c r="Z18" s="728"/>
      <c r="AA18" s="726"/>
      <c r="AB18" s="727"/>
      <c r="AC18" s="727"/>
      <c r="AD18" s="728"/>
      <c r="BI18" s="22"/>
    </row>
    <row r="19" spans="1:86" s="3" customFormat="1" ht="13.5" customHeight="1">
      <c r="A19" s="21"/>
      <c r="AN19" s="190"/>
      <c r="BI19" s="22"/>
    </row>
    <row r="20" spans="1:86" s="3" customFormat="1" ht="13.5" customHeight="1">
      <c r="A20" s="21"/>
      <c r="BI20" s="22"/>
    </row>
    <row r="21" spans="1:86" s="3" customFormat="1" ht="13.5" customHeight="1">
      <c r="A21" s="21"/>
      <c r="BI21" s="22"/>
    </row>
    <row r="22" spans="1:86" s="3" customFormat="1" ht="13.5" customHeight="1">
      <c r="A22" s="21"/>
      <c r="BI22" s="22"/>
    </row>
    <row r="23" spans="1:86" s="3" customFormat="1" ht="13.5" customHeight="1">
      <c r="A23" s="21"/>
      <c r="BI23" s="22"/>
    </row>
    <row r="24" spans="1:86" s="3" customFormat="1" ht="13.5" customHeight="1">
      <c r="A24" s="21"/>
      <c r="BI24" s="22"/>
    </row>
    <row r="25" spans="1:86" s="24" customFormat="1" ht="13.5" customHeight="1">
      <c r="A25" s="23"/>
      <c r="BI25" s="25"/>
    </row>
    <row r="26" spans="1:86" ht="13.5" customHeight="1">
      <c r="A26" s="100" t="s">
        <v>143</v>
      </c>
      <c r="B26" s="101"/>
      <c r="C26" s="101"/>
      <c r="D26" s="101"/>
      <c r="E26" s="101"/>
      <c r="F26" s="101"/>
      <c r="G26" s="101"/>
      <c r="H26" s="101"/>
      <c r="I26" s="101"/>
      <c r="J26" s="101"/>
      <c r="K26" s="101"/>
      <c r="L26" s="101"/>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c r="AJ26" s="101"/>
      <c r="AK26" s="195"/>
      <c r="AL26" s="195"/>
      <c r="AM26" s="195"/>
      <c r="AN26" s="195"/>
      <c r="AO26" s="195"/>
      <c r="AP26" s="195"/>
      <c r="AQ26" s="195"/>
      <c r="AR26" s="101"/>
      <c r="AS26" s="101"/>
      <c r="AT26" s="101"/>
      <c r="AU26" s="101"/>
      <c r="AV26" s="101"/>
      <c r="AW26" s="101"/>
      <c r="AX26" s="101"/>
      <c r="AY26" s="101"/>
      <c r="AZ26" s="101"/>
      <c r="BA26" s="101"/>
      <c r="BB26" s="101"/>
      <c r="BC26" s="195"/>
      <c r="BD26" s="195"/>
      <c r="BE26" s="195"/>
      <c r="BF26" s="195"/>
      <c r="BG26" s="195"/>
      <c r="BH26" s="195"/>
      <c r="BI26" s="196"/>
      <c r="BK26" s="182" t="s">
        <v>261</v>
      </c>
      <c r="BL26" s="182"/>
      <c r="BM26" s="182"/>
      <c r="BN26" s="182"/>
      <c r="BO26" s="182"/>
      <c r="BP26" s="182"/>
      <c r="BQ26" s="182"/>
      <c r="BR26" s="182"/>
      <c r="BS26" s="182"/>
      <c r="BT26" s="182"/>
      <c r="BU26" s="182"/>
      <c r="BV26" s="182"/>
      <c r="BW26" s="182"/>
      <c r="BX26" s="182"/>
      <c r="BY26" s="182"/>
      <c r="BZ26" s="182"/>
      <c r="CA26" s="182"/>
      <c r="CB26" s="182"/>
      <c r="CC26" s="182"/>
      <c r="CD26" s="182"/>
      <c r="CE26" s="182"/>
      <c r="CF26" s="182"/>
      <c r="CG26" s="182"/>
      <c r="CH26" s="182"/>
    </row>
    <row r="27" spans="1:86" ht="13.5" customHeight="1">
      <c r="A27" s="80" t="s">
        <v>144</v>
      </c>
      <c r="B27" s="81"/>
      <c r="C27" s="81"/>
      <c r="D27" s="81"/>
      <c r="E27" s="81"/>
      <c r="F27" s="81"/>
      <c r="G27" s="83"/>
      <c r="H27" s="676" t="s">
        <v>1099</v>
      </c>
      <c r="I27" s="677"/>
      <c r="J27" s="677"/>
      <c r="K27" s="677"/>
      <c r="L27" s="677"/>
      <c r="M27" s="677"/>
      <c r="N27" s="677"/>
      <c r="O27" s="677"/>
      <c r="P27" s="677"/>
      <c r="Q27" s="678"/>
      <c r="R27" s="679" t="s">
        <v>220</v>
      </c>
      <c r="S27" s="680"/>
      <c r="T27" s="680"/>
      <c r="U27" s="681"/>
      <c r="V27" s="688"/>
      <c r="W27" s="688"/>
      <c r="X27" s="688"/>
      <c r="Y27" s="688"/>
      <c r="Z27" s="688"/>
      <c r="AA27" s="688"/>
      <c r="AB27" s="689"/>
      <c r="AC27" s="702"/>
      <c r="AD27" s="703"/>
      <c r="AE27" s="703"/>
      <c r="AF27" s="703"/>
      <c r="AG27" s="703"/>
      <c r="AH27" s="703"/>
      <c r="AI27" s="704"/>
      <c r="AJ27" s="619"/>
      <c r="AK27" s="619"/>
      <c r="AL27" s="619"/>
      <c r="AM27" s="620"/>
      <c r="AN27" s="679" t="s">
        <v>221</v>
      </c>
      <c r="AO27" s="680"/>
      <c r="AP27" s="680"/>
      <c r="AQ27" s="681"/>
      <c r="AR27" s="688"/>
      <c r="AS27" s="688"/>
      <c r="AT27" s="688"/>
      <c r="AU27" s="688"/>
      <c r="AV27" s="688"/>
      <c r="AW27" s="688"/>
      <c r="AX27" s="689"/>
      <c r="AY27" s="737"/>
      <c r="AZ27" s="738"/>
      <c r="BA27" s="738"/>
      <c r="BB27" s="738"/>
      <c r="BC27" s="738"/>
      <c r="BD27" s="738"/>
      <c r="BE27" s="739"/>
      <c r="BF27" s="619"/>
      <c r="BG27" s="619"/>
      <c r="BH27" s="619"/>
      <c r="BI27" s="740"/>
      <c r="BK27" s="654" t="s">
        <v>1158</v>
      </c>
      <c r="BL27" s="654"/>
      <c r="BM27" s="654"/>
      <c r="BN27" s="654"/>
      <c r="BO27" s="654"/>
      <c r="BP27" s="654"/>
      <c r="BQ27" s="654"/>
      <c r="BR27" s="654"/>
      <c r="BS27" s="654"/>
      <c r="BT27" s="654"/>
      <c r="BU27" s="654"/>
      <c r="BV27" s="654"/>
      <c r="BW27" s="654"/>
      <c r="BX27" s="654"/>
      <c r="BY27" s="654"/>
      <c r="BZ27" s="654"/>
      <c r="CA27" s="654"/>
      <c r="CB27" s="654"/>
      <c r="CC27" s="654"/>
      <c r="CD27" s="654"/>
      <c r="CE27" s="654"/>
      <c r="CF27" s="654"/>
      <c r="CG27" s="654"/>
      <c r="CH27" s="654"/>
    </row>
    <row r="28" spans="1:86" s="24" customFormat="1" ht="13.5" customHeight="1">
      <c r="A28" s="102" t="s">
        <v>148</v>
      </c>
      <c r="B28" s="86"/>
      <c r="C28" s="86"/>
      <c r="D28" s="86"/>
      <c r="E28" s="86"/>
      <c r="F28" s="86"/>
      <c r="G28" s="87"/>
      <c r="H28" s="676" t="s">
        <v>1098</v>
      </c>
      <c r="I28" s="677"/>
      <c r="J28" s="677"/>
      <c r="K28" s="677"/>
      <c r="L28" s="677"/>
      <c r="M28" s="677"/>
      <c r="N28" s="677"/>
      <c r="O28" s="677"/>
      <c r="P28" s="677"/>
      <c r="Q28" s="678"/>
      <c r="R28" s="682"/>
      <c r="S28" s="683"/>
      <c r="T28" s="683"/>
      <c r="U28" s="684"/>
      <c r="V28" s="590"/>
      <c r="W28" s="590"/>
      <c r="X28" s="590"/>
      <c r="Y28" s="590"/>
      <c r="Z28" s="590"/>
      <c r="AA28" s="590"/>
      <c r="AB28" s="624"/>
      <c r="AC28" s="674" t="str">
        <f>IF(ISERROR(VLOOKUP($V28,ボタン定義!$B:$E,4,FALSE)),"",VLOOKUP($V28,ボタン定義!$B:$E,4,FALSE))</f>
        <v/>
      </c>
      <c r="AD28" s="625"/>
      <c r="AE28" s="625"/>
      <c r="AF28" s="625"/>
      <c r="AG28" s="625"/>
      <c r="AH28" s="625"/>
      <c r="AI28" s="675"/>
      <c r="AJ28" s="625"/>
      <c r="AK28" s="625"/>
      <c r="AL28" s="625"/>
      <c r="AM28" s="626"/>
      <c r="AN28" s="682"/>
      <c r="AO28" s="683"/>
      <c r="AP28" s="683"/>
      <c r="AQ28" s="684"/>
      <c r="AR28" s="590"/>
      <c r="AS28" s="590"/>
      <c r="AT28" s="590"/>
      <c r="AU28" s="590"/>
      <c r="AV28" s="590"/>
      <c r="AW28" s="590"/>
      <c r="AX28" s="624"/>
      <c r="AY28" s="674" t="str">
        <f>IF(ISERROR(VLOOKUP($AR28,ボタン定義!$B:$E,4,FALSE)),"",VLOOKUP($AR28,ボタン定義!$B:$E,4,FALSE))</f>
        <v/>
      </c>
      <c r="AZ28" s="625"/>
      <c r="BA28" s="625"/>
      <c r="BB28" s="625"/>
      <c r="BC28" s="625"/>
      <c r="BD28" s="625"/>
      <c r="BE28" s="675"/>
      <c r="BF28" s="625"/>
      <c r="BG28" s="625"/>
      <c r="BH28" s="625"/>
      <c r="BI28" s="707"/>
      <c r="BK28" s="654"/>
      <c r="BL28" s="654"/>
      <c r="BM28" s="654"/>
      <c r="BN28" s="654"/>
      <c r="BO28" s="654"/>
      <c r="BP28" s="654"/>
      <c r="BQ28" s="654"/>
      <c r="BR28" s="654"/>
      <c r="BS28" s="654"/>
      <c r="BT28" s="654"/>
      <c r="BU28" s="654"/>
      <c r="BV28" s="654"/>
      <c r="BW28" s="654"/>
      <c r="BX28" s="654"/>
      <c r="BY28" s="654"/>
      <c r="BZ28" s="654"/>
      <c r="CA28" s="654"/>
      <c r="CB28" s="654"/>
      <c r="CC28" s="654"/>
      <c r="CD28" s="654"/>
      <c r="CE28" s="654"/>
      <c r="CF28" s="654"/>
      <c r="CG28" s="654"/>
      <c r="CH28" s="654"/>
    </row>
    <row r="29" spans="1:86" s="24" customFormat="1" ht="13.5" customHeight="1">
      <c r="A29" s="103" t="s">
        <v>146</v>
      </c>
      <c r="B29" s="104"/>
      <c r="C29" s="104"/>
      <c r="D29" s="104"/>
      <c r="E29" s="104"/>
      <c r="F29" s="104"/>
      <c r="G29" s="105"/>
      <c r="H29" s="621" t="s">
        <v>244</v>
      </c>
      <c r="I29" s="622"/>
      <c r="J29" s="622"/>
      <c r="K29" s="622"/>
      <c r="L29" s="622"/>
      <c r="M29" s="622"/>
      <c r="N29" s="622"/>
      <c r="O29" s="622"/>
      <c r="P29" s="622"/>
      <c r="Q29" s="623"/>
      <c r="R29" s="682"/>
      <c r="S29" s="683"/>
      <c r="T29" s="683"/>
      <c r="U29" s="684"/>
      <c r="V29" s="590"/>
      <c r="W29" s="590"/>
      <c r="X29" s="590"/>
      <c r="Y29" s="590"/>
      <c r="Z29" s="590"/>
      <c r="AA29" s="590"/>
      <c r="AB29" s="624"/>
      <c r="AC29" s="674" t="str">
        <f>IF(ISERROR(VLOOKUP($V29,ボタン定義!$B:$E,4,FALSE)),"",VLOOKUP($V29,ボタン定義!$B:$E,4,FALSE))</f>
        <v/>
      </c>
      <c r="AD29" s="625"/>
      <c r="AE29" s="625"/>
      <c r="AF29" s="625"/>
      <c r="AG29" s="625"/>
      <c r="AH29" s="625"/>
      <c r="AI29" s="675"/>
      <c r="AJ29" s="625"/>
      <c r="AK29" s="625"/>
      <c r="AL29" s="625"/>
      <c r="AM29" s="626"/>
      <c r="AN29" s="682"/>
      <c r="AO29" s="683"/>
      <c r="AP29" s="683"/>
      <c r="AQ29" s="684"/>
      <c r="AR29" s="590"/>
      <c r="AS29" s="590"/>
      <c r="AT29" s="590"/>
      <c r="AU29" s="590"/>
      <c r="AV29" s="590"/>
      <c r="AW29" s="590"/>
      <c r="AX29" s="624"/>
      <c r="AY29" s="674" t="str">
        <f>IF(ISERROR(VLOOKUP($AR29,ボタン定義!$B:$E,4,FALSE)),"",VLOOKUP($AR29,ボタン定義!$B:$E,4,FALSE))</f>
        <v/>
      </c>
      <c r="AZ29" s="625"/>
      <c r="BA29" s="625"/>
      <c r="BB29" s="625"/>
      <c r="BC29" s="625"/>
      <c r="BD29" s="625"/>
      <c r="BE29" s="675"/>
      <c r="BF29" s="625"/>
      <c r="BG29" s="625"/>
      <c r="BH29" s="625"/>
      <c r="BI29" s="707"/>
      <c r="BK29" s="654"/>
      <c r="BL29" s="654"/>
      <c r="BM29" s="654"/>
      <c r="BN29" s="654"/>
      <c r="BO29" s="654"/>
      <c r="BP29" s="654"/>
      <c r="BQ29" s="654"/>
      <c r="BR29" s="654"/>
      <c r="BS29" s="654"/>
      <c r="BT29" s="654"/>
      <c r="BU29" s="654"/>
      <c r="BV29" s="654"/>
      <c r="BW29" s="654"/>
      <c r="BX29" s="654"/>
      <c r="BY29" s="654"/>
      <c r="BZ29" s="654"/>
      <c r="CA29" s="654"/>
      <c r="CB29" s="654"/>
      <c r="CC29" s="654"/>
      <c r="CD29" s="654"/>
      <c r="CE29" s="654"/>
      <c r="CF29" s="654"/>
      <c r="CG29" s="654"/>
      <c r="CH29" s="654"/>
    </row>
    <row r="30" spans="1:86" s="24" customFormat="1" ht="13.5" customHeight="1">
      <c r="A30" s="103" t="s">
        <v>147</v>
      </c>
      <c r="B30" s="107"/>
      <c r="C30" s="107"/>
      <c r="D30" s="107"/>
      <c r="E30" s="107"/>
      <c r="F30" s="107"/>
      <c r="G30" s="108"/>
      <c r="H30" s="621" t="s">
        <v>244</v>
      </c>
      <c r="I30" s="622"/>
      <c r="J30" s="622"/>
      <c r="K30" s="623"/>
      <c r="L30" s="630" t="s">
        <v>466</v>
      </c>
      <c r="M30" s="631"/>
      <c r="N30" s="735" t="s">
        <v>416</v>
      </c>
      <c r="O30" s="735"/>
      <c r="P30" s="735"/>
      <c r="Q30" s="736"/>
      <c r="R30" s="682"/>
      <c r="S30" s="683"/>
      <c r="T30" s="683"/>
      <c r="U30" s="684"/>
      <c r="V30" s="590"/>
      <c r="W30" s="590"/>
      <c r="X30" s="590"/>
      <c r="Y30" s="590"/>
      <c r="Z30" s="590"/>
      <c r="AA30" s="590"/>
      <c r="AB30" s="624"/>
      <c r="AC30" s="674" t="str">
        <f>IF(ISERROR(VLOOKUP($V30,ボタン定義!$B:$E,4,FALSE)),"",VLOOKUP($V30,ボタン定義!$B:$E,4,FALSE))</f>
        <v/>
      </c>
      <c r="AD30" s="625"/>
      <c r="AE30" s="625"/>
      <c r="AF30" s="625"/>
      <c r="AG30" s="625"/>
      <c r="AH30" s="625"/>
      <c r="AI30" s="675"/>
      <c r="AJ30" s="625"/>
      <c r="AK30" s="625"/>
      <c r="AL30" s="625"/>
      <c r="AM30" s="626"/>
      <c r="AN30" s="682"/>
      <c r="AO30" s="683"/>
      <c r="AP30" s="683"/>
      <c r="AQ30" s="684"/>
      <c r="AR30" s="590"/>
      <c r="AS30" s="590"/>
      <c r="AT30" s="590"/>
      <c r="AU30" s="590"/>
      <c r="AV30" s="590"/>
      <c r="AW30" s="590"/>
      <c r="AX30" s="624"/>
      <c r="AY30" s="674" t="str">
        <f>IF(ISERROR(VLOOKUP($AR30,ボタン定義!$B:$E,4,FALSE)),"",VLOOKUP($AR30,ボタン定義!$B:$E,4,FALSE))</f>
        <v/>
      </c>
      <c r="AZ30" s="625"/>
      <c r="BA30" s="625"/>
      <c r="BB30" s="625"/>
      <c r="BC30" s="625"/>
      <c r="BD30" s="625"/>
      <c r="BE30" s="675"/>
      <c r="BF30" s="625"/>
      <c r="BG30" s="625"/>
      <c r="BH30" s="625"/>
      <c r="BI30" s="707"/>
      <c r="BK30" s="654"/>
      <c r="BL30" s="654"/>
      <c r="BM30" s="654"/>
      <c r="BN30" s="654"/>
      <c r="BO30" s="654"/>
      <c r="BP30" s="654"/>
      <c r="BQ30" s="654"/>
      <c r="BR30" s="654"/>
      <c r="BS30" s="654"/>
      <c r="BT30" s="654"/>
      <c r="BU30" s="654"/>
      <c r="BV30" s="654"/>
      <c r="BW30" s="654"/>
      <c r="BX30" s="654"/>
      <c r="BY30" s="654"/>
      <c r="BZ30" s="654"/>
      <c r="CA30" s="654"/>
      <c r="CB30" s="654"/>
      <c r="CC30" s="654"/>
      <c r="CD30" s="654"/>
      <c r="CE30" s="654"/>
      <c r="CF30" s="654"/>
      <c r="CG30" s="654"/>
      <c r="CH30" s="654"/>
    </row>
    <row r="31" spans="1:86" s="24" customFormat="1" ht="13.5" customHeight="1">
      <c r="A31" s="103" t="s">
        <v>149</v>
      </c>
      <c r="B31" s="109"/>
      <c r="C31" s="109"/>
      <c r="D31" s="104"/>
      <c r="E31" s="109"/>
      <c r="F31" s="109"/>
      <c r="G31" s="110"/>
      <c r="H31" s="621" t="s">
        <v>244</v>
      </c>
      <c r="I31" s="622"/>
      <c r="J31" s="622"/>
      <c r="K31" s="622"/>
      <c r="L31" s="622"/>
      <c r="M31" s="622"/>
      <c r="N31" s="622"/>
      <c r="O31" s="622"/>
      <c r="P31" s="622"/>
      <c r="Q31" s="623"/>
      <c r="R31" s="682"/>
      <c r="S31" s="683"/>
      <c r="T31" s="683"/>
      <c r="U31" s="684"/>
      <c r="V31" s="590"/>
      <c r="W31" s="590"/>
      <c r="X31" s="590"/>
      <c r="Y31" s="590"/>
      <c r="Z31" s="590"/>
      <c r="AA31" s="590"/>
      <c r="AB31" s="624"/>
      <c r="AC31" s="674" t="str">
        <f>IF(ISERROR(VLOOKUP($V31,ボタン定義!$B:$E,4,FALSE)),"",VLOOKUP($V31,ボタン定義!$B:$E,4,FALSE))</f>
        <v/>
      </c>
      <c r="AD31" s="625"/>
      <c r="AE31" s="625"/>
      <c r="AF31" s="625"/>
      <c r="AG31" s="625"/>
      <c r="AH31" s="625"/>
      <c r="AI31" s="675"/>
      <c r="AJ31" s="625"/>
      <c r="AK31" s="625"/>
      <c r="AL31" s="625"/>
      <c r="AM31" s="626"/>
      <c r="AN31" s="682"/>
      <c r="AO31" s="683"/>
      <c r="AP31" s="683"/>
      <c r="AQ31" s="684"/>
      <c r="AR31" s="590"/>
      <c r="AS31" s="590"/>
      <c r="AT31" s="590"/>
      <c r="AU31" s="590"/>
      <c r="AV31" s="590"/>
      <c r="AW31" s="590"/>
      <c r="AX31" s="624"/>
      <c r="AY31" s="674" t="str">
        <f>IF(ISERROR(VLOOKUP($AR31,ボタン定義!$B:$E,4,FALSE)),"",VLOOKUP($AR31,ボタン定義!$B:$E,4,FALSE))</f>
        <v/>
      </c>
      <c r="AZ31" s="625"/>
      <c r="BA31" s="625"/>
      <c r="BB31" s="625"/>
      <c r="BC31" s="625"/>
      <c r="BD31" s="625"/>
      <c r="BE31" s="675"/>
      <c r="BF31" s="625"/>
      <c r="BG31" s="625"/>
      <c r="BH31" s="625"/>
      <c r="BI31" s="707"/>
      <c r="BK31" s="654"/>
      <c r="BL31" s="654"/>
      <c r="BM31" s="654"/>
      <c r="BN31" s="654"/>
      <c r="BO31" s="654"/>
      <c r="BP31" s="654"/>
      <c r="BQ31" s="654"/>
      <c r="BR31" s="654"/>
      <c r="BS31" s="654"/>
      <c r="BT31" s="654"/>
      <c r="BU31" s="654"/>
      <c r="BV31" s="654"/>
      <c r="BW31" s="654"/>
      <c r="BX31" s="654"/>
      <c r="BY31" s="654"/>
      <c r="BZ31" s="654"/>
      <c r="CA31" s="654"/>
      <c r="CB31" s="654"/>
      <c r="CC31" s="654"/>
      <c r="CD31" s="654"/>
      <c r="CE31" s="654"/>
      <c r="CF31" s="654"/>
      <c r="CG31" s="654"/>
      <c r="CH31" s="654"/>
    </row>
    <row r="32" spans="1:86" s="24" customFormat="1" ht="13.5" customHeight="1">
      <c r="A32" s="103" t="s">
        <v>219</v>
      </c>
      <c r="B32" s="109"/>
      <c r="C32" s="109"/>
      <c r="D32" s="104"/>
      <c r="E32" s="109"/>
      <c r="F32" s="109"/>
      <c r="G32" s="109"/>
      <c r="H32" s="621" t="s">
        <v>244</v>
      </c>
      <c r="I32" s="622"/>
      <c r="J32" s="622"/>
      <c r="K32" s="622"/>
      <c r="L32" s="622"/>
      <c r="M32" s="622"/>
      <c r="N32" s="622"/>
      <c r="O32" s="622"/>
      <c r="P32" s="622"/>
      <c r="Q32" s="623"/>
      <c r="R32" s="682"/>
      <c r="S32" s="683"/>
      <c r="T32" s="683"/>
      <c r="U32" s="684"/>
      <c r="V32" s="590"/>
      <c r="W32" s="590"/>
      <c r="X32" s="590"/>
      <c r="Y32" s="590"/>
      <c r="Z32" s="590"/>
      <c r="AA32" s="590"/>
      <c r="AB32" s="624"/>
      <c r="AC32" s="674" t="str">
        <f>IF(ISERROR(VLOOKUP($V32,ボタン定義!$B:$E,4,FALSE)),"",VLOOKUP($V32,ボタン定義!$B:$E,4,FALSE))</f>
        <v/>
      </c>
      <c r="AD32" s="625"/>
      <c r="AE32" s="625"/>
      <c r="AF32" s="625"/>
      <c r="AG32" s="625"/>
      <c r="AH32" s="625"/>
      <c r="AI32" s="675"/>
      <c r="AJ32" s="625"/>
      <c r="AK32" s="625"/>
      <c r="AL32" s="625"/>
      <c r="AM32" s="626"/>
      <c r="AN32" s="682"/>
      <c r="AO32" s="683"/>
      <c r="AP32" s="683"/>
      <c r="AQ32" s="684"/>
      <c r="AR32" s="590"/>
      <c r="AS32" s="590"/>
      <c r="AT32" s="590"/>
      <c r="AU32" s="590"/>
      <c r="AV32" s="590"/>
      <c r="AW32" s="590"/>
      <c r="AX32" s="624"/>
      <c r="AY32" s="674" t="str">
        <f>IF(ISERROR(VLOOKUP($AR32,ボタン定義!$B:$E,4,FALSE)),"",VLOOKUP($AR32,ボタン定義!$B:$E,4,FALSE))</f>
        <v/>
      </c>
      <c r="AZ32" s="625"/>
      <c r="BA32" s="625"/>
      <c r="BB32" s="625"/>
      <c r="BC32" s="625"/>
      <c r="BD32" s="625"/>
      <c r="BE32" s="675"/>
      <c r="BF32" s="625"/>
      <c r="BG32" s="625"/>
      <c r="BH32" s="625"/>
      <c r="BI32" s="707"/>
      <c r="BK32" s="654"/>
      <c r="BL32" s="654"/>
      <c r="BM32" s="654"/>
      <c r="BN32" s="654"/>
      <c r="BO32" s="654"/>
      <c r="BP32" s="654"/>
      <c r="BQ32" s="654"/>
      <c r="BR32" s="654"/>
      <c r="BS32" s="654"/>
      <c r="BT32" s="654"/>
      <c r="BU32" s="654"/>
      <c r="BV32" s="654"/>
      <c r="BW32" s="654"/>
      <c r="BX32" s="654"/>
      <c r="BY32" s="654"/>
      <c r="BZ32" s="654"/>
      <c r="CA32" s="654"/>
      <c r="CB32" s="654"/>
      <c r="CC32" s="654"/>
      <c r="CD32" s="654"/>
      <c r="CE32" s="654"/>
      <c r="CF32" s="654"/>
      <c r="CG32" s="654"/>
      <c r="CH32" s="654"/>
    </row>
    <row r="33" spans="1:86" ht="13.5" customHeight="1">
      <c r="A33" s="103" t="s">
        <v>401</v>
      </c>
      <c r="B33" s="109"/>
      <c r="C33" s="109"/>
      <c r="D33" s="104"/>
      <c r="E33" s="109"/>
      <c r="F33" s="109"/>
      <c r="G33" s="109"/>
      <c r="H33" s="621" t="s">
        <v>364</v>
      </c>
      <c r="I33" s="622"/>
      <c r="J33" s="622"/>
      <c r="K33" s="622"/>
      <c r="L33" s="622"/>
      <c r="M33" s="622"/>
      <c r="N33" s="622"/>
      <c r="O33" s="622"/>
      <c r="P33" s="622"/>
      <c r="Q33" s="623"/>
      <c r="R33" s="685"/>
      <c r="S33" s="686"/>
      <c r="T33" s="686"/>
      <c r="U33" s="687"/>
      <c r="V33" s="741"/>
      <c r="W33" s="741"/>
      <c r="X33" s="741"/>
      <c r="Y33" s="741"/>
      <c r="Z33" s="741"/>
      <c r="AA33" s="741"/>
      <c r="AB33" s="742"/>
      <c r="AC33" s="747" t="str">
        <f>IF(ISERROR(VLOOKUP($V33,ボタン定義!$B:$E,4,FALSE)),"",VLOOKUP($V33,ボタン定義!$B:$E,4,FALSE))</f>
        <v/>
      </c>
      <c r="AD33" s="748"/>
      <c r="AE33" s="748"/>
      <c r="AF33" s="748"/>
      <c r="AG33" s="748"/>
      <c r="AH33" s="748"/>
      <c r="AI33" s="749"/>
      <c r="AJ33" s="744"/>
      <c r="AK33" s="744"/>
      <c r="AL33" s="744"/>
      <c r="AM33" s="750"/>
      <c r="AN33" s="685"/>
      <c r="AO33" s="686"/>
      <c r="AP33" s="686"/>
      <c r="AQ33" s="687"/>
      <c r="AR33" s="741"/>
      <c r="AS33" s="741"/>
      <c r="AT33" s="741"/>
      <c r="AU33" s="741"/>
      <c r="AV33" s="741"/>
      <c r="AW33" s="741"/>
      <c r="AX33" s="742"/>
      <c r="AY33" s="743" t="str">
        <f>IF(ISERROR(VLOOKUP($AR33,ボタン定義!$B:$E,4,FALSE)),"",VLOOKUP($AR33,ボタン定義!$B:$E,4,FALSE))</f>
        <v/>
      </c>
      <c r="AZ33" s="744"/>
      <c r="BA33" s="744"/>
      <c r="BB33" s="744"/>
      <c r="BC33" s="744"/>
      <c r="BD33" s="744"/>
      <c r="BE33" s="745"/>
      <c r="BF33" s="744"/>
      <c r="BG33" s="744"/>
      <c r="BH33" s="744"/>
      <c r="BI33" s="746"/>
      <c r="BK33" s="654"/>
      <c r="BL33" s="654"/>
      <c r="BM33" s="654"/>
      <c r="BN33" s="654"/>
      <c r="BO33" s="654"/>
      <c r="BP33" s="654"/>
      <c r="BQ33" s="654"/>
      <c r="BR33" s="654"/>
      <c r="BS33" s="654"/>
      <c r="BT33" s="654"/>
      <c r="BU33" s="654"/>
      <c r="BV33" s="654"/>
      <c r="BW33" s="654"/>
      <c r="BX33" s="654"/>
      <c r="BY33" s="654"/>
      <c r="BZ33" s="654"/>
      <c r="CA33" s="654"/>
      <c r="CB33" s="654"/>
      <c r="CC33" s="654"/>
      <c r="CD33" s="654"/>
      <c r="CE33" s="654"/>
      <c r="CF33" s="654"/>
      <c r="CG33" s="654"/>
      <c r="CH33" s="654"/>
    </row>
    <row r="34" spans="1:86" s="24" customFormat="1" ht="13.5" customHeight="1">
      <c r="A34" s="103" t="s">
        <v>522</v>
      </c>
      <c r="B34" s="81"/>
      <c r="C34" s="81"/>
      <c r="D34" s="81"/>
      <c r="E34" s="81"/>
      <c r="F34" s="81"/>
      <c r="G34" s="83"/>
      <c r="H34" s="705"/>
      <c r="I34" s="705"/>
      <c r="J34" s="705"/>
      <c r="K34" s="705"/>
      <c r="L34" s="705"/>
      <c r="M34" s="705"/>
      <c r="N34" s="705"/>
      <c r="O34" s="705"/>
      <c r="P34" s="705"/>
      <c r="Q34" s="705"/>
      <c r="R34" s="705"/>
      <c r="S34" s="705"/>
      <c r="T34" s="705"/>
      <c r="U34" s="705"/>
      <c r="V34" s="705"/>
      <c r="W34" s="705"/>
      <c r="X34" s="705"/>
      <c r="Y34" s="705"/>
      <c r="Z34" s="705"/>
      <c r="AA34" s="705"/>
      <c r="AB34" s="705"/>
      <c r="AC34" s="705"/>
      <c r="AD34" s="705"/>
      <c r="AE34" s="705"/>
      <c r="AF34" s="705"/>
      <c r="AG34" s="705"/>
      <c r="AH34" s="705"/>
      <c r="AI34" s="705"/>
      <c r="AJ34" s="705"/>
      <c r="AK34" s="705"/>
      <c r="AL34" s="705"/>
      <c r="AM34" s="705"/>
      <c r="AN34" s="705"/>
      <c r="AO34" s="705"/>
      <c r="AP34" s="705"/>
      <c r="AQ34" s="705"/>
      <c r="AR34" s="705"/>
      <c r="AS34" s="705"/>
      <c r="AT34" s="705"/>
      <c r="AU34" s="705"/>
      <c r="AV34" s="705"/>
      <c r="AW34" s="705"/>
      <c r="AX34" s="705"/>
      <c r="AY34" s="705"/>
      <c r="AZ34" s="705"/>
      <c r="BA34" s="705"/>
      <c r="BB34" s="705"/>
      <c r="BC34" s="705"/>
      <c r="BD34" s="705"/>
      <c r="BE34" s="705"/>
      <c r="BF34" s="705"/>
      <c r="BG34" s="705"/>
      <c r="BH34" s="705"/>
      <c r="BI34" s="706"/>
      <c r="BK34" s="654"/>
      <c r="BL34" s="654"/>
      <c r="BM34" s="654"/>
      <c r="BN34" s="654"/>
      <c r="BO34" s="654"/>
      <c r="BP34" s="654"/>
      <c r="BQ34" s="654"/>
      <c r="BR34" s="654"/>
      <c r="BS34" s="654"/>
      <c r="BT34" s="654"/>
      <c r="BU34" s="654"/>
      <c r="BV34" s="654"/>
      <c r="BW34" s="654"/>
      <c r="BX34" s="654"/>
      <c r="BY34" s="654"/>
      <c r="BZ34" s="654"/>
      <c r="CA34" s="654"/>
      <c r="CB34" s="654"/>
      <c r="CC34" s="654"/>
      <c r="CD34" s="654"/>
      <c r="CE34" s="654"/>
      <c r="CF34" s="654"/>
      <c r="CG34" s="654"/>
      <c r="CH34" s="654"/>
    </row>
    <row r="35" spans="1:86" s="24" customFormat="1" ht="13.5" customHeight="1">
      <c r="A35" s="149" t="s">
        <v>252</v>
      </c>
      <c r="B35" s="150"/>
      <c r="C35" s="150"/>
      <c r="D35" s="150"/>
      <c r="E35" s="150"/>
      <c r="F35" s="150"/>
      <c r="G35" s="150"/>
      <c r="H35" s="150"/>
      <c r="I35" s="150"/>
      <c r="J35" s="150"/>
      <c r="K35" s="150"/>
      <c r="L35" s="150"/>
      <c r="M35" s="150"/>
      <c r="N35" s="150"/>
      <c r="O35" s="150"/>
      <c r="P35" s="150"/>
      <c r="Q35" s="150"/>
      <c r="R35" s="150"/>
      <c r="S35" s="150"/>
      <c r="T35" s="150"/>
      <c r="U35" s="150"/>
      <c r="V35" s="150"/>
      <c r="W35" s="150"/>
      <c r="X35" s="150"/>
      <c r="Y35" s="150"/>
      <c r="Z35" s="150"/>
      <c r="AA35" s="150"/>
      <c r="AB35" s="150"/>
      <c r="AC35" s="150"/>
      <c r="AD35" s="150"/>
      <c r="AE35" s="150"/>
      <c r="AF35" s="150"/>
      <c r="AG35" s="150"/>
      <c r="AH35" s="150"/>
      <c r="AI35" s="150"/>
      <c r="AJ35" s="150"/>
      <c r="AK35" s="152"/>
      <c r="AL35" s="152"/>
      <c r="AM35" s="152"/>
      <c r="AN35" s="152"/>
      <c r="AO35" s="152"/>
      <c r="AP35" s="152"/>
      <c r="AQ35" s="152"/>
      <c r="AR35" s="150"/>
      <c r="AS35" s="150"/>
      <c r="AT35" s="150"/>
      <c r="AU35" s="150"/>
      <c r="AV35" s="150"/>
      <c r="AW35" s="150"/>
      <c r="AX35" s="150"/>
      <c r="AY35" s="150"/>
      <c r="AZ35" s="150"/>
      <c r="BA35" s="150"/>
      <c r="BB35" s="150"/>
      <c r="BC35" s="152"/>
      <c r="BD35" s="152"/>
      <c r="BE35" s="152"/>
      <c r="BF35" s="152"/>
      <c r="BG35" s="152"/>
      <c r="BH35" s="152"/>
      <c r="BI35" s="197"/>
      <c r="BK35" s="654"/>
      <c r="BL35" s="654"/>
      <c r="BM35" s="654"/>
      <c r="BN35" s="654"/>
      <c r="BO35" s="654"/>
      <c r="BP35" s="654"/>
      <c r="BQ35" s="654"/>
      <c r="BR35" s="654"/>
      <c r="BS35" s="654"/>
      <c r="BT35" s="654"/>
      <c r="BU35" s="654"/>
      <c r="BV35" s="654"/>
      <c r="BW35" s="654"/>
      <c r="BX35" s="654"/>
      <c r="BY35" s="654"/>
      <c r="BZ35" s="654"/>
      <c r="CA35" s="654"/>
      <c r="CB35" s="654"/>
      <c r="CC35" s="654"/>
      <c r="CD35" s="654"/>
      <c r="CE35" s="654"/>
      <c r="CF35" s="654"/>
      <c r="CG35" s="654"/>
      <c r="CH35" s="654"/>
    </row>
    <row r="36" spans="1:86" s="24" customFormat="1" ht="13.5" customHeight="1">
      <c r="A36" s="113" t="s">
        <v>101</v>
      </c>
      <c r="B36" s="174" t="s">
        <v>1116</v>
      </c>
      <c r="C36" s="175"/>
      <c r="D36" s="175"/>
      <c r="E36" s="175"/>
      <c r="F36" s="175"/>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c r="BE36" s="175"/>
      <c r="BF36" s="175"/>
      <c r="BG36" s="175"/>
      <c r="BH36" s="175"/>
      <c r="BI36" s="176"/>
      <c r="BK36" s="654"/>
      <c r="BL36" s="654"/>
      <c r="BM36" s="654"/>
      <c r="BN36" s="654"/>
      <c r="BO36" s="654"/>
      <c r="BP36" s="654"/>
      <c r="BQ36" s="654"/>
      <c r="BR36" s="654"/>
      <c r="BS36" s="654"/>
      <c r="BT36" s="654"/>
      <c r="BU36" s="654"/>
      <c r="BV36" s="654"/>
      <c r="BW36" s="654"/>
      <c r="BX36" s="654"/>
      <c r="BY36" s="654"/>
      <c r="BZ36" s="654"/>
      <c r="CA36" s="654"/>
      <c r="CB36" s="654"/>
      <c r="CC36" s="654"/>
      <c r="CD36" s="654"/>
      <c r="CE36" s="654"/>
      <c r="CF36" s="654"/>
      <c r="CG36" s="654"/>
      <c r="CH36" s="654"/>
    </row>
    <row r="37" spans="1:86" s="24" customFormat="1" ht="13.5" customHeight="1">
      <c r="A37" s="114" t="s">
        <v>102</v>
      </c>
      <c r="B37" s="177" t="s">
        <v>1115</v>
      </c>
      <c r="C37" s="98"/>
      <c r="D37" s="98"/>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c r="BD37" s="98"/>
      <c r="BE37" s="98"/>
      <c r="BF37" s="98"/>
      <c r="BG37" s="98"/>
      <c r="BH37" s="98"/>
      <c r="BI37" s="178"/>
      <c r="BK37" s="654"/>
      <c r="BL37" s="654"/>
      <c r="BM37" s="654"/>
      <c r="BN37" s="654"/>
      <c r="BO37" s="654"/>
      <c r="BP37" s="654"/>
      <c r="BQ37" s="654"/>
      <c r="BR37" s="654"/>
      <c r="BS37" s="654"/>
      <c r="BT37" s="654"/>
      <c r="BU37" s="654"/>
      <c r="BV37" s="654"/>
      <c r="BW37" s="654"/>
      <c r="BX37" s="654"/>
      <c r="BY37" s="654"/>
      <c r="BZ37" s="654"/>
      <c r="CA37" s="654"/>
      <c r="CB37" s="654"/>
      <c r="CC37" s="654"/>
      <c r="CD37" s="654"/>
      <c r="CE37" s="654"/>
      <c r="CF37" s="654"/>
      <c r="CG37" s="654"/>
      <c r="CH37" s="654"/>
    </row>
    <row r="38" spans="1:86" s="24" customFormat="1" ht="13.5" customHeight="1">
      <c r="A38" s="114" t="s">
        <v>394</v>
      </c>
      <c r="B38" s="357" t="s">
        <v>1114</v>
      </c>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358"/>
      <c r="BK38" s="654"/>
      <c r="BL38" s="654"/>
      <c r="BM38" s="654"/>
      <c r="BN38" s="654"/>
      <c r="BO38" s="654"/>
      <c r="BP38" s="654"/>
      <c r="BQ38" s="654"/>
      <c r="BR38" s="654"/>
      <c r="BS38" s="654"/>
      <c r="BT38" s="654"/>
      <c r="BU38" s="654"/>
      <c r="BV38" s="654"/>
      <c r="BW38" s="654"/>
      <c r="BX38" s="654"/>
      <c r="BY38" s="654"/>
      <c r="BZ38" s="654"/>
      <c r="CA38" s="654"/>
      <c r="CB38" s="654"/>
      <c r="CC38" s="654"/>
      <c r="CD38" s="654"/>
      <c r="CE38" s="654"/>
      <c r="CF38" s="654"/>
      <c r="CG38" s="654"/>
      <c r="CH38" s="654"/>
    </row>
    <row r="39" spans="1:86" s="24" customFormat="1" ht="13.5" customHeight="1">
      <c r="A39" s="114" t="s">
        <v>531</v>
      </c>
      <c r="B39" s="179" t="s">
        <v>1113</v>
      </c>
      <c r="C39" s="180"/>
      <c r="D39" s="180"/>
      <c r="E39" s="180"/>
      <c r="F39" s="180"/>
      <c r="G39" s="180"/>
      <c r="H39" s="180"/>
      <c r="I39" s="180"/>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s="180"/>
      <c r="AK39" s="180"/>
      <c r="AL39" s="180"/>
      <c r="AM39" s="180"/>
      <c r="AN39" s="180"/>
      <c r="AO39" s="180"/>
      <c r="AP39" s="180"/>
      <c r="AQ39" s="180"/>
      <c r="AR39" s="180"/>
      <c r="AS39" s="180"/>
      <c r="AT39" s="180"/>
      <c r="AU39" s="180"/>
      <c r="AV39" s="180"/>
      <c r="AW39" s="180"/>
      <c r="AX39" s="180"/>
      <c r="AY39" s="180"/>
      <c r="AZ39" s="180"/>
      <c r="BA39" s="180"/>
      <c r="BB39" s="180"/>
      <c r="BC39" s="180"/>
      <c r="BD39" s="180"/>
      <c r="BE39" s="180"/>
      <c r="BF39" s="180"/>
      <c r="BG39" s="180"/>
      <c r="BH39" s="180"/>
      <c r="BI39" s="181"/>
      <c r="BK39" s="654"/>
      <c r="BL39" s="654"/>
      <c r="BM39" s="654"/>
      <c r="BN39" s="654"/>
      <c r="BO39" s="654"/>
      <c r="BP39" s="654"/>
      <c r="BQ39" s="654"/>
      <c r="BR39" s="654"/>
      <c r="BS39" s="654"/>
      <c r="BT39" s="654"/>
      <c r="BU39" s="654"/>
      <c r="BV39" s="654"/>
      <c r="BW39" s="654"/>
      <c r="BX39" s="654"/>
      <c r="BY39" s="654"/>
      <c r="BZ39" s="654"/>
      <c r="CA39" s="654"/>
      <c r="CB39" s="654"/>
      <c r="CC39" s="654"/>
      <c r="CD39" s="654"/>
      <c r="CE39" s="654"/>
      <c r="CF39" s="654"/>
      <c r="CG39" s="654"/>
      <c r="CH39" s="654"/>
    </row>
    <row r="40" spans="1:86" s="24" customFormat="1" ht="13.5" customHeight="1">
      <c r="A40" s="80" t="s">
        <v>274</v>
      </c>
      <c r="B40" s="81"/>
      <c r="C40" s="81"/>
      <c r="D40" s="81"/>
      <c r="E40" s="81"/>
      <c r="F40" s="81"/>
      <c r="G40" s="81"/>
      <c r="H40" s="81"/>
      <c r="I40" s="81"/>
      <c r="J40" s="81"/>
      <c r="K40" s="81"/>
      <c r="L40" s="81"/>
      <c r="M40" s="81"/>
      <c r="N40" s="632"/>
      <c r="O40" s="632"/>
      <c r="P40" s="632"/>
      <c r="Q40" s="632"/>
      <c r="R40" s="632"/>
      <c r="S40" s="632"/>
      <c r="T40" s="632"/>
      <c r="U40" s="632"/>
      <c r="V40" s="632"/>
      <c r="W40" s="632"/>
      <c r="X40" s="632"/>
      <c r="Y40" s="632"/>
      <c r="Z40" s="632"/>
      <c r="AA40" s="81"/>
      <c r="AB40" s="81"/>
      <c r="AC40" s="81"/>
      <c r="AD40" s="81"/>
      <c r="AE40" s="81"/>
      <c r="AF40" s="81"/>
      <c r="AG40" s="81"/>
      <c r="AH40" s="81"/>
      <c r="AI40" s="81"/>
      <c r="AJ40" s="81"/>
      <c r="AK40" s="81"/>
      <c r="AL40" s="81"/>
      <c r="AM40" s="81"/>
      <c r="AN40" s="81"/>
      <c r="AO40" s="81"/>
      <c r="AP40" s="81"/>
      <c r="AQ40" s="81"/>
      <c r="AR40" s="81"/>
      <c r="AS40" s="81"/>
      <c r="AT40" s="81"/>
      <c r="AU40" s="81"/>
      <c r="AV40" s="81"/>
      <c r="AW40" s="81"/>
      <c r="AX40" s="81"/>
      <c r="AY40" s="81"/>
      <c r="AZ40" s="81"/>
      <c r="BA40" s="81"/>
      <c r="BB40" s="81"/>
      <c r="BC40" s="81"/>
      <c r="BD40" s="81"/>
      <c r="BE40" s="81"/>
      <c r="BF40" s="81"/>
      <c r="BG40" s="81"/>
      <c r="BH40" s="81"/>
      <c r="BI40" s="82"/>
      <c r="BK40" s="654"/>
      <c r="BL40" s="654"/>
      <c r="BM40" s="654"/>
      <c r="BN40" s="654"/>
      <c r="BO40" s="654"/>
      <c r="BP40" s="654"/>
      <c r="BQ40" s="654"/>
      <c r="BR40" s="654"/>
      <c r="BS40" s="654"/>
      <c r="BT40" s="654"/>
      <c r="BU40" s="654"/>
      <c r="BV40" s="654"/>
      <c r="BW40" s="654"/>
      <c r="BX40" s="654"/>
      <c r="BY40" s="654"/>
      <c r="BZ40" s="654"/>
      <c r="CA40" s="654"/>
      <c r="CB40" s="654"/>
      <c r="CC40" s="654"/>
      <c r="CD40" s="654"/>
      <c r="CE40" s="654"/>
      <c r="CF40" s="654"/>
      <c r="CG40" s="654"/>
      <c r="CH40" s="654"/>
    </row>
    <row r="41" spans="1:86" s="24" customFormat="1" ht="13.5" customHeight="1">
      <c r="A41" s="194" t="s">
        <v>1117</v>
      </c>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93"/>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row>
    <row r="42" spans="1:86" s="24" customFormat="1" ht="13.5" customHeight="1">
      <c r="A42" s="149" t="s">
        <v>249</v>
      </c>
      <c r="B42" s="150"/>
      <c r="C42" s="150"/>
      <c r="D42" s="150"/>
      <c r="E42" s="150"/>
      <c r="F42" s="150"/>
      <c r="G42" s="150"/>
      <c r="H42" s="152"/>
      <c r="I42" s="152"/>
      <c r="J42" s="152"/>
      <c r="K42" s="152"/>
      <c r="L42" s="152"/>
      <c r="M42" s="152"/>
      <c r="N42" s="152"/>
      <c r="O42" s="152"/>
      <c r="P42" s="152"/>
      <c r="Q42" s="152"/>
      <c r="R42" s="152"/>
      <c r="S42" s="152"/>
      <c r="T42" s="152"/>
      <c r="U42" s="152"/>
      <c r="V42" s="152"/>
      <c r="W42" s="152"/>
      <c r="X42" s="152"/>
      <c r="Y42" s="152"/>
      <c r="Z42" s="152"/>
      <c r="AA42" s="150"/>
      <c r="AB42" s="150"/>
      <c r="AC42" s="150"/>
      <c r="AD42" s="150"/>
      <c r="AE42" s="150"/>
      <c r="AF42" s="150"/>
      <c r="AG42" s="150"/>
      <c r="AH42" s="150"/>
      <c r="AI42" s="150"/>
      <c r="AJ42" s="150"/>
      <c r="AK42" s="150"/>
      <c r="AL42" s="150"/>
      <c r="AM42" s="150"/>
      <c r="AN42" s="150"/>
      <c r="AO42" s="150"/>
      <c r="AP42" s="150"/>
      <c r="AQ42" s="150"/>
      <c r="AR42" s="150"/>
      <c r="AS42" s="150"/>
      <c r="AT42" s="150"/>
      <c r="AU42" s="150"/>
      <c r="AV42" s="150"/>
      <c r="AW42" s="150"/>
      <c r="AX42" s="150"/>
      <c r="AY42" s="150"/>
      <c r="AZ42" s="150"/>
      <c r="BA42" s="150"/>
      <c r="BB42" s="150"/>
      <c r="BC42" s="150"/>
      <c r="BD42" s="150"/>
      <c r="BE42" s="150"/>
      <c r="BF42" s="150"/>
      <c r="BG42" s="150"/>
      <c r="BH42" s="150"/>
      <c r="BI42" s="151"/>
      <c r="BK42" s="654"/>
      <c r="BL42" s="654"/>
      <c r="BM42" s="654"/>
      <c r="BN42" s="654"/>
      <c r="BO42" s="654"/>
      <c r="BP42" s="654"/>
      <c r="BQ42" s="654"/>
      <c r="BR42" s="654"/>
      <c r="BS42" s="654"/>
      <c r="BT42" s="654"/>
      <c r="BU42" s="654"/>
      <c r="BV42" s="654"/>
      <c r="BW42" s="654"/>
      <c r="BX42" s="654"/>
      <c r="BY42" s="654"/>
      <c r="BZ42" s="654"/>
      <c r="CA42" s="654"/>
      <c r="CB42" s="654"/>
      <c r="CC42" s="654"/>
      <c r="CD42" s="654"/>
      <c r="CE42" s="654"/>
      <c r="CF42" s="654"/>
      <c r="CG42" s="654"/>
      <c r="CH42" s="654"/>
    </row>
    <row r="43" spans="1:86" s="24" customFormat="1" ht="13.5" customHeight="1">
      <c r="A43" s="80" t="s">
        <v>100</v>
      </c>
      <c r="B43" s="80" t="s">
        <v>103</v>
      </c>
      <c r="C43" s="81"/>
      <c r="D43" s="81"/>
      <c r="E43" s="81"/>
      <c r="F43" s="81"/>
      <c r="G43" s="83"/>
      <c r="H43" s="85" t="s">
        <v>104</v>
      </c>
      <c r="I43" s="86"/>
      <c r="J43" s="86"/>
      <c r="K43" s="86"/>
      <c r="L43" s="86"/>
      <c r="M43" s="87"/>
      <c r="N43" s="627" t="s">
        <v>107</v>
      </c>
      <c r="O43" s="628"/>
      <c r="P43" s="627" t="s">
        <v>115</v>
      </c>
      <c r="Q43" s="629"/>
      <c r="R43" s="629"/>
      <c r="S43" s="627" t="s">
        <v>116</v>
      </c>
      <c r="T43" s="629"/>
      <c r="U43" s="628"/>
      <c r="V43" s="630" t="s">
        <v>142</v>
      </c>
      <c r="W43" s="631"/>
      <c r="X43" s="632" t="s">
        <v>123</v>
      </c>
      <c r="Y43" s="631"/>
      <c r="Z43" s="629" t="s">
        <v>124</v>
      </c>
      <c r="AA43" s="629"/>
      <c r="AB43" s="629"/>
      <c r="AC43" s="628"/>
      <c r="AD43" s="84" t="s">
        <v>6</v>
      </c>
      <c r="AE43" s="81"/>
      <c r="AF43" s="81"/>
      <c r="AG43" s="81"/>
      <c r="AH43" s="81"/>
      <c r="AI43" s="81"/>
      <c r="AJ43" s="81"/>
      <c r="AK43" s="81"/>
      <c r="AL43" s="81"/>
      <c r="AM43" s="81"/>
      <c r="AN43" s="81"/>
      <c r="AO43" s="81"/>
      <c r="AP43" s="81"/>
      <c r="AQ43" s="81"/>
      <c r="AR43" s="81"/>
      <c r="AS43" s="81"/>
      <c r="AT43" s="81"/>
      <c r="AU43" s="81"/>
      <c r="AV43" s="81"/>
      <c r="AW43" s="81"/>
      <c r="AX43" s="81"/>
      <c r="AY43" s="81"/>
      <c r="AZ43" s="81"/>
      <c r="BA43" s="81"/>
      <c r="BB43" s="81"/>
      <c r="BC43" s="81"/>
      <c r="BD43" s="81"/>
      <c r="BE43" s="81"/>
      <c r="BF43" s="81"/>
      <c r="BG43" s="81"/>
      <c r="BH43" s="81"/>
      <c r="BI43" s="82"/>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row>
    <row r="44" spans="1:86" ht="13.5" customHeight="1">
      <c r="A44" s="113" t="s">
        <v>101</v>
      </c>
      <c r="B44" s="633" t="s">
        <v>1149</v>
      </c>
      <c r="C44" s="634"/>
      <c r="D44" s="634"/>
      <c r="E44" s="634"/>
      <c r="F44" s="634"/>
      <c r="G44" s="634"/>
      <c r="H44" s="635" t="str">
        <f>IF(ISERROR(VLOOKUP($B44,項目定義!$B:$X,8,FALSE)),"",VLOOKUP($B44,項目定義!$B:$X,8,FALSE))</f>
        <v>プロジェクトコード</v>
      </c>
      <c r="I44" s="636"/>
      <c r="J44" s="636"/>
      <c r="K44" s="636"/>
      <c r="L44" s="636"/>
      <c r="M44" s="637"/>
      <c r="N44" s="638">
        <f>IF($H44="","",VLOOKUP($B44,項目定義!$B:$X,12,FALSE))</f>
        <v>10</v>
      </c>
      <c r="O44" s="639"/>
      <c r="P44" s="640" t="str">
        <f>IF($H44="","",VLOOKUP($B44,項目定義!$B:$X,16,FALSE))</f>
        <v>1:中央</v>
      </c>
      <c r="Q44" s="641"/>
      <c r="R44" s="641"/>
      <c r="S44" s="640" t="str">
        <f>IF($H44="","",VLOOKUP($B44,項目定義!$B:$X,15,FALSE))</f>
        <v>0:なし</v>
      </c>
      <c r="T44" s="641"/>
      <c r="U44" s="642"/>
      <c r="V44" s="643"/>
      <c r="W44" s="644"/>
      <c r="X44" s="751"/>
      <c r="Y44" s="751"/>
      <c r="Z44" s="752" t="str">
        <f>IF($X44="","",VLOOKUP($B44,項目定義!$B:$X,18,FALSE))</f>
        <v/>
      </c>
      <c r="AA44" s="641"/>
      <c r="AB44" s="641"/>
      <c r="AC44" s="642"/>
      <c r="AD44" s="92"/>
      <c r="AE44" s="93"/>
      <c r="AF44" s="92"/>
      <c r="AG44" s="92"/>
      <c r="AH44" s="92"/>
      <c r="AI44" s="94"/>
      <c r="AJ44" s="94"/>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5"/>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row>
    <row r="45" spans="1:86" s="24" customFormat="1" ht="13.5" customHeight="1">
      <c r="A45" s="114" t="s">
        <v>102</v>
      </c>
      <c r="B45" s="633" t="s">
        <v>1150</v>
      </c>
      <c r="C45" s="634"/>
      <c r="D45" s="634"/>
      <c r="E45" s="634"/>
      <c r="F45" s="634"/>
      <c r="G45" s="634"/>
      <c r="H45" s="635" t="str">
        <f>IF(ISERROR(VLOOKUP($B45,項目定義!$B:$X,8,FALSE)),"",VLOOKUP($B45,項目定義!$B:$X,8,FALSE))</f>
        <v>プロジェクト名</v>
      </c>
      <c r="I45" s="636"/>
      <c r="J45" s="636"/>
      <c r="K45" s="636"/>
      <c r="L45" s="636"/>
      <c r="M45" s="637"/>
      <c r="N45" s="638">
        <f>IF($H45="","",VLOOKUP($B45,項目定義!$B:$X,12,FALSE))</f>
        <v>62</v>
      </c>
      <c r="O45" s="639"/>
      <c r="P45" s="640" t="str">
        <f>IF($H45="","",VLOOKUP($B45,項目定義!$B:$X,16,FALSE))</f>
        <v>0:左寄せ</v>
      </c>
      <c r="Q45" s="641"/>
      <c r="R45" s="641"/>
      <c r="S45" s="640" t="str">
        <f>IF($H45="","",VLOOKUP($B45,項目定義!$B:$X,15,FALSE))</f>
        <v>0:なし</v>
      </c>
      <c r="T45" s="641"/>
      <c r="U45" s="642"/>
      <c r="V45" s="643"/>
      <c r="W45" s="644"/>
      <c r="X45" s="751"/>
      <c r="Y45" s="751"/>
      <c r="Z45" s="752" t="str">
        <f>IF($X45="","",VLOOKUP($B45,項目定義!$B:$X,18,FALSE))</f>
        <v/>
      </c>
      <c r="AA45" s="641"/>
      <c r="AB45" s="641"/>
      <c r="AC45" s="642"/>
      <c r="AD45" s="494"/>
      <c r="AE45" s="97"/>
      <c r="AF45" s="494"/>
      <c r="AG45" s="494"/>
      <c r="AH45" s="494"/>
      <c r="AI45" s="98"/>
      <c r="AJ45" s="98"/>
      <c r="AK45" s="494"/>
      <c r="AL45" s="494"/>
      <c r="AM45" s="494"/>
      <c r="AN45" s="494"/>
      <c r="AO45" s="494"/>
      <c r="AP45" s="494"/>
      <c r="AQ45" s="494"/>
      <c r="AR45" s="494"/>
      <c r="AS45" s="494"/>
      <c r="AT45" s="494"/>
      <c r="AU45" s="494"/>
      <c r="AV45" s="494"/>
      <c r="AW45" s="494"/>
      <c r="AX45" s="494"/>
      <c r="AY45" s="494"/>
      <c r="AZ45" s="494"/>
      <c r="BA45" s="494"/>
      <c r="BB45" s="494"/>
      <c r="BC45" s="494"/>
      <c r="BD45" s="494"/>
      <c r="BE45" s="494"/>
      <c r="BF45" s="494"/>
      <c r="BG45" s="494"/>
      <c r="BH45" s="494"/>
      <c r="BI45" s="99"/>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row>
    <row r="46" spans="1:86" ht="13.5" customHeight="1">
      <c r="A46" s="113" t="s">
        <v>125</v>
      </c>
      <c r="B46" s="633" t="s">
        <v>1151</v>
      </c>
      <c r="C46" s="634"/>
      <c r="D46" s="634"/>
      <c r="E46" s="634"/>
      <c r="F46" s="634"/>
      <c r="G46" s="634"/>
      <c r="H46" s="635" t="str">
        <f>IF(ISERROR(VLOOKUP($B46,項目定義!$B:$X,8,FALSE)),"",VLOOKUP($B46,項目定義!$B:$X,8,FALSE))</f>
        <v>枝番ナンバ</v>
      </c>
      <c r="I46" s="636"/>
      <c r="J46" s="636"/>
      <c r="K46" s="636"/>
      <c r="L46" s="636"/>
      <c r="M46" s="637"/>
      <c r="N46" s="638">
        <f>IF($H46="","",VLOOKUP($B46,項目定義!$B:$X,12,FALSE))</f>
        <v>10</v>
      </c>
      <c r="O46" s="639"/>
      <c r="P46" s="640" t="str">
        <f>IF($H46="","",VLOOKUP($B46,項目定義!$B:$X,16,FALSE))</f>
        <v>1:中央</v>
      </c>
      <c r="Q46" s="641"/>
      <c r="R46" s="641"/>
      <c r="S46" s="640" t="str">
        <f>IF($H46="","",VLOOKUP($B46,項目定義!$B:$X,15,FALSE))</f>
        <v>0:なし</v>
      </c>
      <c r="T46" s="641"/>
      <c r="U46" s="642"/>
      <c r="V46" s="643"/>
      <c r="W46" s="644"/>
      <c r="X46" s="751"/>
      <c r="Y46" s="751"/>
      <c r="Z46" s="752" t="str">
        <f>IF($X46="","",VLOOKUP($B46,項目定義!$B:$X,18,FALSE))</f>
        <v/>
      </c>
      <c r="AA46" s="641"/>
      <c r="AB46" s="641"/>
      <c r="AC46" s="642"/>
      <c r="AD46" s="494"/>
      <c r="AE46" s="97"/>
      <c r="AF46" s="494"/>
      <c r="AG46" s="494"/>
      <c r="AH46" s="494"/>
      <c r="AI46" s="98"/>
      <c r="AJ46" s="98"/>
      <c r="AK46" s="494"/>
      <c r="AL46" s="494"/>
      <c r="AM46" s="494"/>
      <c r="AN46" s="494"/>
      <c r="AO46" s="494"/>
      <c r="AP46" s="494"/>
      <c r="AQ46" s="494"/>
      <c r="AR46" s="494"/>
      <c r="AS46" s="494"/>
      <c r="AT46" s="494"/>
      <c r="AU46" s="494"/>
      <c r="AV46" s="494"/>
      <c r="AW46" s="494"/>
      <c r="AX46" s="494"/>
      <c r="AY46" s="494"/>
      <c r="AZ46" s="494"/>
      <c r="BA46" s="494"/>
      <c r="BB46" s="494"/>
      <c r="BC46" s="494"/>
      <c r="BD46" s="494"/>
      <c r="BE46" s="494"/>
      <c r="BF46" s="494"/>
      <c r="BG46" s="494"/>
      <c r="BH46" s="494"/>
      <c r="BI46" s="99"/>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row>
    <row r="47" spans="1:86" ht="13.5" customHeight="1">
      <c r="A47" s="114" t="s">
        <v>126</v>
      </c>
      <c r="B47" s="633" t="s">
        <v>1152</v>
      </c>
      <c r="C47" s="634"/>
      <c r="D47" s="634"/>
      <c r="E47" s="634"/>
      <c r="F47" s="634"/>
      <c r="G47" s="634"/>
      <c r="H47" s="635" t="str">
        <f>IF(ISERROR(VLOOKUP($B47,項目定義!$B:$X,8,FALSE)),"",VLOOKUP($B47,項目定義!$B:$X,8,FALSE))</f>
        <v>製版・案件名</v>
      </c>
      <c r="I47" s="636"/>
      <c r="J47" s="636"/>
      <c r="K47" s="636"/>
      <c r="L47" s="636"/>
      <c r="M47" s="637"/>
      <c r="N47" s="638">
        <f>IF($H47="","",VLOOKUP($B47,項目定義!$B:$X,12,FALSE))</f>
        <v>62</v>
      </c>
      <c r="O47" s="639"/>
      <c r="P47" s="640" t="str">
        <f>IF($H47="","",VLOOKUP($B47,項目定義!$B:$X,16,FALSE))</f>
        <v>0:左寄せ</v>
      </c>
      <c r="Q47" s="641"/>
      <c r="R47" s="641"/>
      <c r="S47" s="640" t="str">
        <f>IF($H47="","",VLOOKUP($B47,項目定義!$B:$X,15,FALSE))</f>
        <v>0:なし</v>
      </c>
      <c r="T47" s="641"/>
      <c r="U47" s="642"/>
      <c r="V47" s="643"/>
      <c r="W47" s="644"/>
      <c r="X47" s="751"/>
      <c r="Y47" s="751"/>
      <c r="Z47" s="752" t="str">
        <f>IF($X47="","",VLOOKUP($B47,項目定義!$B:$X,18,FALSE))</f>
        <v/>
      </c>
      <c r="AA47" s="641"/>
      <c r="AB47" s="641"/>
      <c r="AC47" s="642"/>
      <c r="AD47" s="494"/>
      <c r="AE47" s="97"/>
      <c r="AF47" s="494"/>
      <c r="AG47" s="494"/>
      <c r="AH47" s="494"/>
      <c r="AI47" s="98"/>
      <c r="AJ47" s="98"/>
      <c r="AK47" s="494"/>
      <c r="AL47" s="494"/>
      <c r="AM47" s="494"/>
      <c r="AN47" s="494"/>
      <c r="AO47" s="494"/>
      <c r="AP47" s="494"/>
      <c r="AQ47" s="494"/>
      <c r="AR47" s="494"/>
      <c r="AS47" s="494"/>
      <c r="AT47" s="494"/>
      <c r="AU47" s="494"/>
      <c r="AV47" s="494"/>
      <c r="AW47" s="494"/>
      <c r="AX47" s="494"/>
      <c r="AY47" s="494"/>
      <c r="AZ47" s="494"/>
      <c r="BA47" s="494"/>
      <c r="BB47" s="494"/>
      <c r="BC47" s="494"/>
      <c r="BD47" s="494"/>
      <c r="BE47" s="494"/>
      <c r="BF47" s="494"/>
      <c r="BG47" s="494"/>
      <c r="BH47" s="494"/>
      <c r="BI47" s="99"/>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row>
    <row r="48" spans="1:86" s="24" customFormat="1" ht="13.5" customHeight="1">
      <c r="A48" s="113" t="s">
        <v>127</v>
      </c>
      <c r="B48" s="633" t="s">
        <v>1155</v>
      </c>
      <c r="C48" s="634"/>
      <c r="D48" s="634"/>
      <c r="E48" s="634"/>
      <c r="F48" s="634"/>
      <c r="G48" s="634"/>
      <c r="H48" s="635" t="str">
        <f>IF(ISERROR(VLOOKUP($B48,項目定義!$B:$X,8,FALSE)),"",VLOOKUP($B48,項目定義!$B:$X,8,FALSE))</f>
        <v>工程番号</v>
      </c>
      <c r="I48" s="636"/>
      <c r="J48" s="636"/>
      <c r="K48" s="636"/>
      <c r="L48" s="636"/>
      <c r="M48" s="637"/>
      <c r="N48" s="638">
        <f>IF($H48="","",VLOOKUP($B48,項目定義!$B:$X,12,FALSE))</f>
        <v>8</v>
      </c>
      <c r="O48" s="639"/>
      <c r="P48" s="640" t="str">
        <f>IF($H48="","",VLOOKUP($B48,項目定義!$B:$X,16,FALSE))</f>
        <v>1:中央</v>
      </c>
      <c r="Q48" s="641"/>
      <c r="R48" s="641"/>
      <c r="S48" s="640" t="str">
        <f>IF($H48="","",VLOOKUP($B48,項目定義!$B:$X,15,FALSE))</f>
        <v>0:なし</v>
      </c>
      <c r="T48" s="641"/>
      <c r="U48" s="642"/>
      <c r="V48" s="643"/>
      <c r="W48" s="644"/>
      <c r="X48" s="751"/>
      <c r="Y48" s="751"/>
      <c r="Z48" s="752" t="str">
        <f>IF($X48="","",VLOOKUP($B48,項目定義!$B:$X,18,FALSE))</f>
        <v/>
      </c>
      <c r="AA48" s="641"/>
      <c r="AB48" s="641"/>
      <c r="AC48" s="642"/>
      <c r="AD48" s="494"/>
      <c r="AE48" s="97"/>
      <c r="AF48" s="494"/>
      <c r="AG48" s="494"/>
      <c r="AH48" s="494"/>
      <c r="AI48" s="98"/>
      <c r="AJ48" s="98"/>
      <c r="AK48" s="494"/>
      <c r="AL48" s="494"/>
      <c r="AM48" s="494"/>
      <c r="AN48" s="494"/>
      <c r="AO48" s="494"/>
      <c r="AP48" s="494"/>
      <c r="AQ48" s="494"/>
      <c r="AR48" s="494"/>
      <c r="AS48" s="494"/>
      <c r="AT48" s="494"/>
      <c r="AU48" s="494"/>
      <c r="AV48" s="494"/>
      <c r="AW48" s="494"/>
      <c r="AX48" s="494"/>
      <c r="AY48" s="494"/>
      <c r="AZ48" s="494"/>
      <c r="BA48" s="494"/>
      <c r="BB48" s="494"/>
      <c r="BC48" s="494"/>
      <c r="BD48" s="494"/>
      <c r="BE48" s="494"/>
      <c r="BF48" s="494"/>
      <c r="BG48" s="494"/>
      <c r="BH48" s="494"/>
      <c r="BI48" s="99"/>
      <c r="BK48" s="182" t="s">
        <v>262</v>
      </c>
      <c r="BL48" s="182"/>
      <c r="BM48" s="182"/>
      <c r="BN48" s="182"/>
      <c r="BO48" s="182"/>
      <c r="BP48" s="182"/>
      <c r="BQ48" s="182"/>
      <c r="BR48" s="182"/>
      <c r="BS48" s="182"/>
      <c r="BT48" s="182"/>
      <c r="BU48" s="182"/>
      <c r="BV48" s="182"/>
      <c r="BW48" s="182"/>
      <c r="BX48" s="182"/>
      <c r="BY48" s="182"/>
      <c r="BZ48" s="182"/>
      <c r="CA48" s="182"/>
      <c r="CB48" s="182"/>
      <c r="CC48" s="182"/>
      <c r="CD48" s="182"/>
      <c r="CE48" s="182"/>
      <c r="CF48" s="182"/>
      <c r="CG48" s="182"/>
      <c r="CH48" s="182"/>
    </row>
    <row r="49" spans="1:96" s="24" customFormat="1" ht="13.5" customHeight="1">
      <c r="A49" s="114" t="s">
        <v>128</v>
      </c>
      <c r="B49" s="633" t="s">
        <v>1156</v>
      </c>
      <c r="C49" s="634"/>
      <c r="D49" s="634"/>
      <c r="E49" s="634"/>
      <c r="F49" s="634"/>
      <c r="G49" s="634"/>
      <c r="H49" s="635" t="str">
        <f>IF(ISERROR(VLOOKUP($B49,項目定義!$B:$X,8,FALSE)),"",VLOOKUP($B49,項目定義!$B:$X,8,FALSE))</f>
        <v>工程名</v>
      </c>
      <c r="I49" s="636"/>
      <c r="J49" s="636"/>
      <c r="K49" s="636"/>
      <c r="L49" s="636"/>
      <c r="M49" s="637"/>
      <c r="N49" s="638">
        <f>IF($H49="","",VLOOKUP($B49,項目定義!$B:$X,12,FALSE))</f>
        <v>62</v>
      </c>
      <c r="O49" s="639"/>
      <c r="P49" s="640" t="str">
        <f>IF($H49="","",VLOOKUP($B49,項目定義!$B:$X,16,FALSE))</f>
        <v>0:左寄せ</v>
      </c>
      <c r="Q49" s="641"/>
      <c r="R49" s="641"/>
      <c r="S49" s="640" t="str">
        <f>IF($H49="","",VLOOKUP($B49,項目定義!$B:$X,15,FALSE))</f>
        <v>0:なし</v>
      </c>
      <c r="T49" s="641"/>
      <c r="U49" s="642"/>
      <c r="V49" s="643"/>
      <c r="W49" s="644"/>
      <c r="X49" s="751"/>
      <c r="Y49" s="751"/>
      <c r="Z49" s="752" t="str">
        <f>IF($X49="","",VLOOKUP($B49,項目定義!$B:$X,18,FALSE))</f>
        <v/>
      </c>
      <c r="AA49" s="641"/>
      <c r="AB49" s="641"/>
      <c r="AC49" s="642"/>
      <c r="AD49" s="494"/>
      <c r="AE49" s="97"/>
      <c r="AF49" s="494"/>
      <c r="AG49" s="494"/>
      <c r="AH49" s="494"/>
      <c r="AI49" s="98"/>
      <c r="AJ49" s="98"/>
      <c r="AK49" s="494"/>
      <c r="AL49" s="494"/>
      <c r="AM49" s="494"/>
      <c r="AN49" s="494"/>
      <c r="AO49" s="494"/>
      <c r="AP49" s="494"/>
      <c r="AQ49" s="494"/>
      <c r="AR49" s="494"/>
      <c r="AS49" s="494"/>
      <c r="AT49" s="494"/>
      <c r="AU49" s="494"/>
      <c r="AV49" s="494"/>
      <c r="AW49" s="494"/>
      <c r="AX49" s="494"/>
      <c r="AY49" s="494"/>
      <c r="AZ49" s="494"/>
      <c r="BA49" s="494"/>
      <c r="BB49" s="494"/>
      <c r="BC49" s="494"/>
      <c r="BD49" s="494"/>
      <c r="BE49" s="494"/>
      <c r="BF49" s="494"/>
      <c r="BG49" s="494"/>
      <c r="BH49" s="494"/>
      <c r="BI49" s="99"/>
      <c r="BK49" s="654" t="s">
        <v>1159</v>
      </c>
      <c r="BL49" s="655"/>
      <c r="BM49" s="655"/>
      <c r="BN49" s="655"/>
      <c r="BO49" s="655"/>
      <c r="BP49" s="655"/>
      <c r="BQ49" s="655"/>
      <c r="BR49" s="655"/>
      <c r="BS49" s="655"/>
      <c r="BT49" s="655"/>
      <c r="BU49" s="655"/>
      <c r="BV49" s="655"/>
      <c r="BW49" s="655"/>
      <c r="BX49" s="655"/>
      <c r="BY49" s="655"/>
      <c r="BZ49" s="655"/>
      <c r="CA49" s="655"/>
      <c r="CB49" s="655"/>
      <c r="CC49" s="655"/>
      <c r="CD49" s="655"/>
      <c r="CE49" s="655"/>
      <c r="CF49" s="655"/>
      <c r="CG49" s="655"/>
      <c r="CH49" s="655"/>
    </row>
    <row r="50" spans="1:96" s="24" customFormat="1" ht="13.5" customHeight="1">
      <c r="A50" s="113" t="s">
        <v>129</v>
      </c>
      <c r="B50" s="633" t="s">
        <v>1128</v>
      </c>
      <c r="C50" s="634"/>
      <c r="D50" s="634"/>
      <c r="E50" s="634"/>
      <c r="F50" s="634"/>
      <c r="G50" s="634"/>
      <c r="H50" s="635" t="str">
        <f>IF(ISERROR(VLOOKUP($B50,項目定義!$B:$X,8,FALSE)),"",VLOOKUP($B50,項目定義!$B:$X,8,FALSE))</f>
        <v>作業日付</v>
      </c>
      <c r="I50" s="636"/>
      <c r="J50" s="636"/>
      <c r="K50" s="636"/>
      <c r="L50" s="636"/>
      <c r="M50" s="637"/>
      <c r="N50" s="638">
        <f>IF($H50="","",VLOOKUP($B50,項目定義!$B:$X,12,FALSE))</f>
        <v>12</v>
      </c>
      <c r="O50" s="639"/>
      <c r="P50" s="640" t="str">
        <f>IF($H50="","",VLOOKUP($B50,項目定義!$B:$X,16,FALSE))</f>
        <v>1:中央</v>
      </c>
      <c r="Q50" s="641"/>
      <c r="R50" s="641"/>
      <c r="S50" s="640" t="str">
        <f>IF($H50="","",VLOOKUP($B50,項目定義!$B:$X,15,FALSE))</f>
        <v>0:なし</v>
      </c>
      <c r="T50" s="641"/>
      <c r="U50" s="642"/>
      <c r="V50" s="643"/>
      <c r="W50" s="644"/>
      <c r="X50" s="751"/>
      <c r="Y50" s="751"/>
      <c r="Z50" s="752" t="str">
        <f>IF($X50="","",VLOOKUP($B50,項目定義!$B:$X,18,FALSE))</f>
        <v/>
      </c>
      <c r="AA50" s="641"/>
      <c r="AB50" s="641"/>
      <c r="AC50" s="642"/>
      <c r="AD50" s="494"/>
      <c r="AE50" s="97"/>
      <c r="AF50" s="494"/>
      <c r="AG50" s="494"/>
      <c r="AH50" s="494"/>
      <c r="AI50" s="98"/>
      <c r="AJ50" s="98"/>
      <c r="AK50" s="494"/>
      <c r="AL50" s="494"/>
      <c r="AM50" s="494"/>
      <c r="AN50" s="494"/>
      <c r="AO50" s="494"/>
      <c r="AP50" s="494"/>
      <c r="AQ50" s="494"/>
      <c r="AR50" s="494"/>
      <c r="AS50" s="494"/>
      <c r="AT50" s="494"/>
      <c r="AU50" s="494"/>
      <c r="AV50" s="494"/>
      <c r="AW50" s="494"/>
      <c r="AX50" s="494"/>
      <c r="AY50" s="494"/>
      <c r="AZ50" s="494"/>
      <c r="BA50" s="494"/>
      <c r="BB50" s="494"/>
      <c r="BC50" s="494"/>
      <c r="BD50" s="494"/>
      <c r="BE50" s="494"/>
      <c r="BF50" s="494"/>
      <c r="BG50" s="494"/>
      <c r="BH50" s="494"/>
      <c r="BI50" s="99"/>
      <c r="BK50" s="655"/>
      <c r="BL50" s="655"/>
      <c r="BM50" s="655"/>
      <c r="BN50" s="655"/>
      <c r="BO50" s="655"/>
      <c r="BP50" s="655"/>
      <c r="BQ50" s="655"/>
      <c r="BR50" s="655"/>
      <c r="BS50" s="655"/>
      <c r="BT50" s="655"/>
      <c r="BU50" s="655"/>
      <c r="BV50" s="655"/>
      <c r="BW50" s="655"/>
      <c r="BX50" s="655"/>
      <c r="BY50" s="655"/>
      <c r="BZ50" s="655"/>
      <c r="CA50" s="655"/>
      <c r="CB50" s="655"/>
      <c r="CC50" s="655"/>
      <c r="CD50" s="655"/>
      <c r="CE50" s="655"/>
      <c r="CF50" s="655"/>
      <c r="CG50" s="655"/>
      <c r="CH50" s="655"/>
    </row>
    <row r="51" spans="1:96" s="24" customFormat="1" ht="13.5" customHeight="1">
      <c r="A51" s="114" t="s">
        <v>130</v>
      </c>
      <c r="B51" s="605" t="s">
        <v>1157</v>
      </c>
      <c r="C51" s="606"/>
      <c r="D51" s="606"/>
      <c r="E51" s="606"/>
      <c r="F51" s="606"/>
      <c r="G51" s="606"/>
      <c r="H51" s="607" t="str">
        <f>IF(ISERROR(VLOOKUP($B51,項目定義!$B:$X,8,FALSE)),"",VLOOKUP($B51,項目定義!$B:$X,8,FALSE))</f>
        <v>定時時間</v>
      </c>
      <c r="I51" s="608"/>
      <c r="J51" s="608"/>
      <c r="K51" s="608"/>
      <c r="L51" s="608"/>
      <c r="M51" s="609"/>
      <c r="N51" s="610">
        <f>IF($H51="","",VLOOKUP($B51,項目定義!$B:$X,12,FALSE))</f>
        <v>12</v>
      </c>
      <c r="O51" s="611"/>
      <c r="P51" s="612" t="str">
        <f>IF($H51="","",VLOOKUP($B51,項目定義!$B:$X,16,FALSE))</f>
        <v>0:左寄せ</v>
      </c>
      <c r="Q51" s="613"/>
      <c r="R51" s="613"/>
      <c r="S51" s="612" t="str">
        <f>IF($H51="","",VLOOKUP($B51,項目定義!$B:$X,15,FALSE))</f>
        <v>0:なし</v>
      </c>
      <c r="T51" s="613"/>
      <c r="U51" s="614"/>
      <c r="V51" s="615"/>
      <c r="W51" s="616"/>
      <c r="X51" s="617"/>
      <c r="Y51" s="617"/>
      <c r="Z51" s="618" t="str">
        <f>IF($X51="","",VLOOKUP($B51,項目定義!$B:$X,18,FALSE))</f>
        <v/>
      </c>
      <c r="AA51" s="613"/>
      <c r="AB51" s="613"/>
      <c r="AC51" s="614"/>
      <c r="AD51" s="494"/>
      <c r="AE51" s="97"/>
      <c r="AF51" s="494"/>
      <c r="AG51" s="494"/>
      <c r="AH51" s="494"/>
      <c r="AI51" s="98"/>
      <c r="AJ51" s="98"/>
      <c r="AK51" s="494"/>
      <c r="AL51" s="494"/>
      <c r="AM51" s="494"/>
      <c r="AN51" s="494"/>
      <c r="AO51" s="494"/>
      <c r="AP51" s="494"/>
      <c r="AQ51" s="494"/>
      <c r="AR51" s="494"/>
      <c r="AS51" s="494"/>
      <c r="AT51" s="494"/>
      <c r="AU51" s="494"/>
      <c r="AV51" s="494"/>
      <c r="AW51" s="494"/>
      <c r="AX51" s="494"/>
      <c r="AY51" s="494"/>
      <c r="AZ51" s="494"/>
      <c r="BA51" s="494"/>
      <c r="BB51" s="494"/>
      <c r="BC51" s="494"/>
      <c r="BD51" s="494"/>
      <c r="BE51" s="494"/>
      <c r="BF51" s="494"/>
      <c r="BG51" s="494"/>
      <c r="BH51" s="494"/>
      <c r="BI51" s="99"/>
      <c r="BK51" s="655"/>
      <c r="BL51" s="655"/>
      <c r="BM51" s="655"/>
      <c r="BN51" s="655"/>
      <c r="BO51" s="655"/>
      <c r="BP51" s="655"/>
      <c r="BQ51" s="655"/>
      <c r="BR51" s="655"/>
      <c r="BS51" s="655"/>
      <c r="BT51" s="655"/>
      <c r="BU51" s="655"/>
      <c r="BV51" s="655"/>
      <c r="BW51" s="655"/>
      <c r="BX51" s="655"/>
      <c r="BY51" s="655"/>
      <c r="BZ51" s="655"/>
      <c r="CA51" s="655"/>
      <c r="CB51" s="655"/>
      <c r="CC51" s="655"/>
      <c r="CD51" s="655"/>
      <c r="CE51" s="655"/>
      <c r="CF51" s="655"/>
      <c r="CG51" s="655"/>
      <c r="CH51" s="655"/>
    </row>
    <row r="52" spans="1:96" s="24" customFormat="1" ht="13.5" customHeight="1">
      <c r="A52" s="113" t="s">
        <v>131</v>
      </c>
      <c r="B52" s="605" t="s">
        <v>1129</v>
      </c>
      <c r="C52" s="606"/>
      <c r="D52" s="606"/>
      <c r="E52" s="606"/>
      <c r="F52" s="606"/>
      <c r="G52" s="606"/>
      <c r="H52" s="607" t="str">
        <f>IF(ISERROR(VLOOKUP($B52,項目定義!$B:$X,8,FALSE)),"",VLOOKUP($B52,項目定義!$B:$X,8,FALSE))</f>
        <v>残業時間</v>
      </c>
      <c r="I52" s="608"/>
      <c r="J52" s="608"/>
      <c r="K52" s="608"/>
      <c r="L52" s="608"/>
      <c r="M52" s="609"/>
      <c r="N52" s="610">
        <f>IF($H52="","",VLOOKUP($B52,項目定義!$B:$X,12,FALSE))</f>
        <v>12</v>
      </c>
      <c r="O52" s="611"/>
      <c r="P52" s="612" t="str">
        <f>IF($H52="","",VLOOKUP($B52,項目定義!$B:$X,16,FALSE))</f>
        <v>0:左寄せ</v>
      </c>
      <c r="Q52" s="613"/>
      <c r="R52" s="613"/>
      <c r="S52" s="612" t="str">
        <f>IF($H52="","",VLOOKUP($B52,項目定義!$B:$X,15,FALSE))</f>
        <v>0:なし</v>
      </c>
      <c r="T52" s="613"/>
      <c r="U52" s="614"/>
      <c r="V52" s="615"/>
      <c r="W52" s="616"/>
      <c r="X52" s="617"/>
      <c r="Y52" s="617"/>
      <c r="Z52" s="618" t="str">
        <f>IF($X52="","",VLOOKUP($B52,項目定義!$B:$X,18,FALSE))</f>
        <v/>
      </c>
      <c r="AA52" s="613"/>
      <c r="AB52" s="613"/>
      <c r="AC52" s="614"/>
      <c r="AD52" s="497"/>
      <c r="AE52" s="97"/>
      <c r="AF52" s="497"/>
      <c r="AG52" s="497"/>
      <c r="AH52" s="497"/>
      <c r="AI52" s="98"/>
      <c r="AJ52" s="98"/>
      <c r="AK52" s="497"/>
      <c r="AL52" s="497"/>
      <c r="AM52" s="497"/>
      <c r="AN52" s="497"/>
      <c r="AO52" s="497"/>
      <c r="AP52" s="497"/>
      <c r="AQ52" s="497"/>
      <c r="AR52" s="497"/>
      <c r="AS52" s="497"/>
      <c r="AT52" s="497"/>
      <c r="AU52" s="497"/>
      <c r="AV52" s="497"/>
      <c r="AW52" s="497"/>
      <c r="AX52" s="497"/>
      <c r="AY52" s="497"/>
      <c r="AZ52" s="497"/>
      <c r="BA52" s="497"/>
      <c r="BB52" s="497"/>
      <c r="BC52" s="497"/>
      <c r="BD52" s="497"/>
      <c r="BE52" s="497"/>
      <c r="BF52" s="497"/>
      <c r="BG52" s="497"/>
      <c r="BH52" s="497"/>
      <c r="BI52" s="99"/>
      <c r="BK52" s="655"/>
      <c r="BL52" s="655"/>
      <c r="BM52" s="655"/>
      <c r="BN52" s="655"/>
      <c r="BO52" s="655"/>
      <c r="BP52" s="655"/>
      <c r="BQ52" s="655"/>
      <c r="BR52" s="655"/>
      <c r="BS52" s="655"/>
      <c r="BT52" s="655"/>
      <c r="BU52" s="655"/>
      <c r="BV52" s="655"/>
      <c r="BW52" s="655"/>
      <c r="BX52" s="655"/>
      <c r="BY52" s="655"/>
      <c r="BZ52" s="655"/>
      <c r="CA52" s="655"/>
      <c r="CB52" s="655"/>
      <c r="CC52" s="655"/>
      <c r="CD52" s="655"/>
      <c r="CE52" s="655"/>
      <c r="CF52" s="655"/>
      <c r="CG52" s="655"/>
      <c r="CH52" s="655"/>
    </row>
    <row r="53" spans="1:96" s="24" customFormat="1" ht="13.5" customHeight="1">
      <c r="A53" s="491"/>
      <c r="B53" s="268"/>
      <c r="C53" s="268"/>
      <c r="D53" s="268"/>
      <c r="E53" s="268"/>
      <c r="F53" s="268"/>
      <c r="G53" s="268"/>
      <c r="H53" s="268"/>
      <c r="I53" s="268"/>
      <c r="J53" s="268"/>
      <c r="K53" s="268"/>
      <c r="L53" s="268"/>
      <c r="M53" s="268"/>
      <c r="N53" s="268"/>
      <c r="O53" s="268"/>
      <c r="P53" s="268"/>
      <c r="Q53" s="268"/>
      <c r="R53" s="268"/>
      <c r="S53" s="268"/>
      <c r="T53" s="268"/>
      <c r="U53" s="268"/>
      <c r="V53" s="268"/>
      <c r="W53" s="268"/>
      <c r="X53" s="268"/>
      <c r="Y53" s="268"/>
      <c r="Z53" s="268"/>
      <c r="AA53" s="268"/>
      <c r="AB53" s="268"/>
      <c r="AC53" s="268"/>
      <c r="AD53" s="268"/>
      <c r="AE53" s="268"/>
      <c r="AF53" s="268"/>
      <c r="AG53" s="268"/>
      <c r="AH53" s="268"/>
      <c r="AI53" s="268"/>
      <c r="AJ53" s="268"/>
      <c r="AK53" s="268"/>
      <c r="AL53" s="268"/>
      <c r="AM53" s="268"/>
      <c r="AN53" s="268"/>
      <c r="AO53" s="268"/>
      <c r="AP53" s="268"/>
      <c r="AQ53" s="268"/>
      <c r="AR53" s="268"/>
      <c r="AS53" s="268"/>
      <c r="AT53" s="268"/>
      <c r="AU53" s="268"/>
      <c r="AV53" s="268"/>
      <c r="AW53" s="268"/>
      <c r="AX53" s="268"/>
      <c r="AY53" s="268"/>
      <c r="AZ53" s="268"/>
      <c r="BA53" s="268"/>
      <c r="BB53" s="268"/>
      <c r="BC53" s="268"/>
      <c r="BD53" s="268"/>
      <c r="BE53" s="268"/>
      <c r="BF53" s="268"/>
      <c r="BG53" s="268"/>
      <c r="BH53" s="268"/>
      <c r="BI53" s="243"/>
      <c r="BK53" s="655"/>
      <c r="BL53" s="655"/>
      <c r="BM53" s="655"/>
      <c r="BN53" s="655"/>
      <c r="BO53" s="655"/>
      <c r="BP53" s="655"/>
      <c r="BQ53" s="655"/>
      <c r="BR53" s="655"/>
      <c r="BS53" s="655"/>
      <c r="BT53" s="655"/>
      <c r="BU53" s="655"/>
      <c r="BV53" s="655"/>
      <c r="BW53" s="655"/>
      <c r="BX53" s="655"/>
      <c r="BY53" s="655"/>
      <c r="BZ53" s="655"/>
      <c r="CA53" s="655"/>
      <c r="CB53" s="655"/>
      <c r="CC53" s="655"/>
      <c r="CD53" s="655"/>
      <c r="CE53" s="655"/>
      <c r="CF53" s="655"/>
      <c r="CG53" s="655"/>
      <c r="CH53" s="655"/>
    </row>
    <row r="54" spans="1:96" ht="13.5" customHeight="1">
      <c r="A54" s="491" t="s">
        <v>100</v>
      </c>
      <c r="B54" s="657" t="s">
        <v>384</v>
      </c>
      <c r="C54" s="658"/>
      <c r="D54" s="658"/>
      <c r="E54" s="658"/>
      <c r="F54" s="658"/>
      <c r="G54" s="658"/>
      <c r="H54" s="658"/>
      <c r="I54" s="658"/>
      <c r="J54" s="659"/>
      <c r="K54" s="660" t="s">
        <v>385</v>
      </c>
      <c r="L54" s="661"/>
      <c r="M54" s="661"/>
      <c r="N54" s="661"/>
      <c r="O54" s="661"/>
      <c r="P54" s="661"/>
      <c r="Q54" s="661"/>
      <c r="R54" s="661"/>
      <c r="S54" s="661"/>
      <c r="T54" s="661"/>
      <c r="U54" s="661"/>
      <c r="V54" s="661"/>
      <c r="W54" s="661"/>
      <c r="X54" s="661"/>
      <c r="Y54" s="661"/>
      <c r="Z54" s="662"/>
      <c r="AA54" s="663" t="s">
        <v>387</v>
      </c>
      <c r="AB54" s="664"/>
      <c r="AC54" s="664"/>
      <c r="AD54" s="664"/>
      <c r="AE54" s="664"/>
      <c r="AF54" s="664"/>
      <c r="AG54" s="661"/>
      <c r="AH54" s="661"/>
      <c r="AI54" s="661"/>
      <c r="AJ54" s="661"/>
      <c r="AK54" s="661"/>
      <c r="AL54" s="661"/>
      <c r="AM54" s="661"/>
      <c r="AN54" s="661"/>
      <c r="AO54" s="661"/>
      <c r="AP54" s="661"/>
      <c r="AQ54" s="661"/>
      <c r="AR54" s="661"/>
      <c r="AS54" s="661"/>
      <c r="AT54" s="661"/>
      <c r="AU54" s="661"/>
      <c r="AV54" s="661"/>
      <c r="AW54" s="661"/>
      <c r="AX54" s="661"/>
      <c r="AY54" s="661"/>
      <c r="AZ54" s="661"/>
      <c r="BA54" s="661"/>
      <c r="BB54" s="661"/>
      <c r="BC54" s="661"/>
      <c r="BD54" s="661"/>
      <c r="BE54" s="661"/>
      <c r="BF54" s="661"/>
      <c r="BG54" s="661"/>
      <c r="BH54" s="661"/>
      <c r="BI54" s="665"/>
      <c r="BK54" s="655"/>
      <c r="BL54" s="655"/>
      <c r="BM54" s="655"/>
      <c r="BN54" s="655"/>
      <c r="BO54" s="655"/>
      <c r="BP54" s="655"/>
      <c r="BQ54" s="655"/>
      <c r="BR54" s="655"/>
      <c r="BS54" s="655"/>
      <c r="BT54" s="655"/>
      <c r="BU54" s="655"/>
      <c r="BV54" s="655"/>
      <c r="BW54" s="655"/>
      <c r="BX54" s="655"/>
      <c r="BY54" s="655"/>
      <c r="BZ54" s="655"/>
      <c r="CA54" s="655"/>
      <c r="CB54" s="655"/>
      <c r="CC54" s="655"/>
      <c r="CD54" s="655"/>
      <c r="CE54" s="655"/>
      <c r="CF54" s="655"/>
      <c r="CG54" s="655"/>
      <c r="CH54" s="655"/>
    </row>
    <row r="55" spans="1:96" ht="13.5" customHeight="1">
      <c r="A55" s="483" t="s">
        <v>101</v>
      </c>
      <c r="B55" s="666"/>
      <c r="C55" s="667"/>
      <c r="D55" s="667"/>
      <c r="E55" s="667"/>
      <c r="F55" s="667"/>
      <c r="G55" s="667"/>
      <c r="H55" s="667"/>
      <c r="I55" s="667"/>
      <c r="J55" s="667"/>
      <c r="K55" s="275" t="str">
        <f>IF(B55="","",VLOOKUP(B55,ボタン定義!$B:$G,4,FALSE))</f>
        <v/>
      </c>
      <c r="L55" s="276"/>
      <c r="M55" s="276"/>
      <c r="N55" s="276"/>
      <c r="O55" s="276"/>
      <c r="P55" s="276"/>
      <c r="Q55" s="276"/>
      <c r="R55" s="276"/>
      <c r="S55" s="276"/>
      <c r="T55" s="276"/>
      <c r="U55" s="276"/>
      <c r="V55" s="276"/>
      <c r="W55" s="276"/>
      <c r="X55" s="276"/>
      <c r="Y55" s="276"/>
      <c r="Z55" s="277"/>
      <c r="AA55" s="668"/>
      <c r="AB55" s="668"/>
      <c r="AC55" s="668"/>
      <c r="AD55" s="668"/>
      <c r="AE55" s="668"/>
      <c r="AF55" s="668"/>
      <c r="AG55" s="261" t="str">
        <f>IF(ISERROR(VLOOKUP($AA55,項目定義!$B:$X,8,FALSE)),"",VLOOKUP($AA55,項目定義!$B:$X,8,FALSE))</f>
        <v/>
      </c>
      <c r="AH55" s="262"/>
      <c r="AI55" s="262"/>
      <c r="AJ55" s="262"/>
      <c r="AK55" s="262"/>
      <c r="AL55" s="262"/>
      <c r="AM55" s="281"/>
      <c r="AN55" s="281"/>
      <c r="AO55" s="281"/>
      <c r="AP55" s="281"/>
      <c r="AQ55" s="281"/>
      <c r="AR55" s="281"/>
      <c r="AS55" s="281"/>
      <c r="AT55" s="281"/>
      <c r="AU55" s="281"/>
      <c r="AV55" s="281"/>
      <c r="AW55" s="281"/>
      <c r="AX55" s="281"/>
      <c r="AY55" s="281"/>
      <c r="AZ55" s="281"/>
      <c r="BA55" s="281"/>
      <c r="BB55" s="281"/>
      <c r="BC55" s="281"/>
      <c r="BD55" s="281"/>
      <c r="BE55" s="281"/>
      <c r="BF55" s="281"/>
      <c r="BG55" s="281"/>
      <c r="BH55" s="281"/>
      <c r="BI55" s="282"/>
      <c r="BK55" s="655"/>
      <c r="BL55" s="655"/>
      <c r="BM55" s="655"/>
      <c r="BN55" s="655"/>
      <c r="BO55" s="655"/>
      <c r="BP55" s="655"/>
      <c r="BQ55" s="655"/>
      <c r="BR55" s="655"/>
      <c r="BS55" s="655"/>
      <c r="BT55" s="655"/>
      <c r="BU55" s="655"/>
      <c r="BV55" s="655"/>
      <c r="BW55" s="655"/>
      <c r="BX55" s="655"/>
      <c r="BY55" s="655"/>
      <c r="BZ55" s="655"/>
      <c r="CA55" s="655"/>
      <c r="CB55" s="655"/>
      <c r="CC55" s="655"/>
      <c r="CD55" s="655"/>
      <c r="CE55" s="655"/>
      <c r="CF55" s="655"/>
      <c r="CG55" s="655"/>
      <c r="CH55" s="655"/>
    </row>
    <row r="56" spans="1:96" s="24" customFormat="1" ht="13.5" customHeight="1">
      <c r="A56" s="484" t="s">
        <v>102</v>
      </c>
      <c r="B56" s="669"/>
      <c r="C56" s="670"/>
      <c r="D56" s="670"/>
      <c r="E56" s="670"/>
      <c r="F56" s="670"/>
      <c r="G56" s="670"/>
      <c r="H56" s="670"/>
      <c r="I56" s="670"/>
      <c r="J56" s="670"/>
      <c r="K56" s="269" t="str">
        <f>IF(B56="","",VLOOKUP(B56,ボタン定義!$B:$G,4,FALSE))</f>
        <v/>
      </c>
      <c r="L56" s="270"/>
      <c r="M56" s="270"/>
      <c r="N56" s="270"/>
      <c r="O56" s="270"/>
      <c r="P56" s="270"/>
      <c r="Q56" s="270"/>
      <c r="R56" s="270"/>
      <c r="S56" s="264"/>
      <c r="T56" s="247"/>
      <c r="U56" s="247"/>
      <c r="V56" s="247"/>
      <c r="W56" s="247"/>
      <c r="X56" s="247"/>
      <c r="Y56" s="247"/>
      <c r="Z56" s="278"/>
      <c r="AA56" s="671"/>
      <c r="AB56" s="671"/>
      <c r="AC56" s="671"/>
      <c r="AD56" s="671"/>
      <c r="AE56" s="671"/>
      <c r="AF56" s="671"/>
      <c r="AG56" s="263" t="str">
        <f>IF(ISERROR(VLOOKUP($AA56,項目定義!$B:$X,8,FALSE)),"",VLOOKUP($AA56,項目定義!$B:$X,8,FALSE))</f>
        <v/>
      </c>
      <c r="AH56" s="247"/>
      <c r="AI56" s="247"/>
      <c r="AJ56" s="247"/>
      <c r="AK56" s="247"/>
      <c r="AL56" s="247"/>
      <c r="AM56" s="247"/>
      <c r="AN56" s="247"/>
      <c r="AO56" s="247"/>
      <c r="AP56" s="247"/>
      <c r="AQ56" s="247"/>
      <c r="AR56" s="247"/>
      <c r="AS56" s="247"/>
      <c r="AT56" s="247"/>
      <c r="AU56" s="247"/>
      <c r="AV56" s="247"/>
      <c r="AW56" s="247"/>
      <c r="AX56" s="247"/>
      <c r="AY56" s="247"/>
      <c r="AZ56" s="247"/>
      <c r="BA56" s="247"/>
      <c r="BB56" s="247"/>
      <c r="BC56" s="247"/>
      <c r="BD56" s="247"/>
      <c r="BE56" s="247"/>
      <c r="BF56" s="247"/>
      <c r="BG56" s="247"/>
      <c r="BH56" s="247"/>
      <c r="BI56" s="248"/>
      <c r="BP56" s="26"/>
      <c r="BQ56" s="26"/>
      <c r="BR56" s="26"/>
      <c r="BS56" s="26"/>
      <c r="BT56" s="26"/>
      <c r="BU56" s="26"/>
      <c r="BV56" s="26"/>
      <c r="BW56" s="26"/>
      <c r="BX56" s="26"/>
      <c r="BY56" s="26"/>
      <c r="BZ56" s="26"/>
      <c r="CA56" s="26"/>
      <c r="CB56" s="26"/>
      <c r="CC56" s="26"/>
      <c r="CD56" s="26"/>
      <c r="CE56" s="26"/>
      <c r="CF56" s="26"/>
    </row>
    <row r="57" spans="1:96" s="24" customFormat="1" ht="13.5" customHeight="1">
      <c r="A57" s="484" t="s">
        <v>125</v>
      </c>
      <c r="B57" s="669"/>
      <c r="C57" s="670"/>
      <c r="D57" s="670"/>
      <c r="E57" s="670"/>
      <c r="F57" s="670"/>
      <c r="G57" s="670"/>
      <c r="H57" s="670"/>
      <c r="I57" s="670"/>
      <c r="J57" s="670"/>
      <c r="K57" s="269" t="str">
        <f>IF(B57="","",VLOOKUP(B57,ボタン定義!$B:$G,4,FALSE))</f>
        <v/>
      </c>
      <c r="L57" s="270"/>
      <c r="M57" s="270"/>
      <c r="N57" s="270"/>
      <c r="O57" s="270"/>
      <c r="P57" s="270"/>
      <c r="Q57" s="270"/>
      <c r="R57" s="270"/>
      <c r="S57" s="264"/>
      <c r="T57" s="247"/>
      <c r="U57" s="247"/>
      <c r="V57" s="247"/>
      <c r="W57" s="247"/>
      <c r="X57" s="247"/>
      <c r="Y57" s="247"/>
      <c r="Z57" s="278"/>
      <c r="AA57" s="671"/>
      <c r="AB57" s="671"/>
      <c r="AC57" s="671"/>
      <c r="AD57" s="671"/>
      <c r="AE57" s="671"/>
      <c r="AF57" s="671"/>
      <c r="AG57" s="263" t="str">
        <f>IF(ISERROR(VLOOKUP($AA57,項目定義!$B:$X,8,FALSE)),"",VLOOKUP($AA57,項目定義!$B:$X,8,FALSE))</f>
        <v/>
      </c>
      <c r="AH57" s="247"/>
      <c r="AI57" s="247"/>
      <c r="AJ57" s="247"/>
      <c r="AK57" s="247"/>
      <c r="AL57" s="247"/>
      <c r="AM57" s="247"/>
      <c r="AN57" s="247"/>
      <c r="AO57" s="247"/>
      <c r="AP57" s="247"/>
      <c r="AQ57" s="247"/>
      <c r="AR57" s="247"/>
      <c r="AS57" s="247"/>
      <c r="AT57" s="247"/>
      <c r="AU57" s="247"/>
      <c r="AV57" s="247"/>
      <c r="AW57" s="247"/>
      <c r="AX57" s="247"/>
      <c r="AY57" s="247"/>
      <c r="AZ57" s="247"/>
      <c r="BA57" s="247"/>
      <c r="BB57" s="247"/>
      <c r="BC57" s="247"/>
      <c r="BD57" s="247"/>
      <c r="BE57" s="247"/>
      <c r="BF57" s="247"/>
      <c r="BG57" s="247"/>
      <c r="BH57" s="247"/>
      <c r="BI57" s="248"/>
      <c r="BK57" s="182" t="s">
        <v>263</v>
      </c>
      <c r="BL57" s="182"/>
      <c r="BM57" s="182"/>
      <c r="BN57" s="182"/>
      <c r="BO57" s="182"/>
      <c r="BP57" s="182"/>
      <c r="BQ57" s="182"/>
      <c r="BR57" s="182"/>
      <c r="BS57" s="182"/>
      <c r="BT57" s="182"/>
      <c r="BU57" s="182"/>
      <c r="BV57" s="182"/>
      <c r="BW57" s="182"/>
      <c r="BX57" s="182"/>
      <c r="BY57" s="182"/>
      <c r="BZ57" s="182"/>
      <c r="CA57" s="182"/>
      <c r="CB57" s="182"/>
      <c r="CC57" s="182"/>
      <c r="CD57" s="182"/>
      <c r="CE57" s="182"/>
      <c r="CF57" s="182"/>
      <c r="CG57" s="182"/>
      <c r="CH57" s="182"/>
      <c r="CI57" s="182"/>
      <c r="CJ57" s="182"/>
      <c r="CK57" s="182"/>
      <c r="CL57" s="182"/>
      <c r="CM57" s="182"/>
      <c r="CN57" s="182"/>
      <c r="CO57" s="182"/>
      <c r="CP57" s="182"/>
      <c r="CQ57" s="182"/>
      <c r="CR57" s="182"/>
    </row>
    <row r="58" spans="1:96" s="24" customFormat="1" ht="13.5" customHeight="1">
      <c r="A58" s="484" t="s">
        <v>126</v>
      </c>
      <c r="B58" s="669"/>
      <c r="C58" s="670"/>
      <c r="D58" s="670"/>
      <c r="E58" s="670"/>
      <c r="F58" s="670"/>
      <c r="G58" s="670"/>
      <c r="H58" s="670"/>
      <c r="I58" s="670"/>
      <c r="J58" s="670"/>
      <c r="K58" s="269" t="str">
        <f>IF(B58="","",VLOOKUP(B58,ボタン定義!$B:$G,4,FALSE))</f>
        <v/>
      </c>
      <c r="L58" s="270"/>
      <c r="M58" s="270"/>
      <c r="N58" s="270"/>
      <c r="O58" s="270"/>
      <c r="P58" s="270"/>
      <c r="Q58" s="270"/>
      <c r="R58" s="270"/>
      <c r="S58" s="264"/>
      <c r="T58" s="247"/>
      <c r="U58" s="247"/>
      <c r="V58" s="247"/>
      <c r="W58" s="247"/>
      <c r="X58" s="247"/>
      <c r="Y58" s="247"/>
      <c r="Z58" s="278"/>
      <c r="AA58" s="671"/>
      <c r="AB58" s="671"/>
      <c r="AC58" s="671"/>
      <c r="AD58" s="671"/>
      <c r="AE58" s="671"/>
      <c r="AF58" s="671"/>
      <c r="AG58" s="263" t="str">
        <f>IF(ISERROR(VLOOKUP($AA58,項目定義!$B:$X,8,FALSE)),"",VLOOKUP($AA58,項目定義!$B:$X,8,FALSE))</f>
        <v/>
      </c>
      <c r="AH58" s="247"/>
      <c r="AI58" s="247"/>
      <c r="AJ58" s="247"/>
      <c r="AK58" s="247"/>
      <c r="AL58" s="247"/>
      <c r="AM58" s="247"/>
      <c r="AN58" s="247"/>
      <c r="AO58" s="247"/>
      <c r="AP58" s="247"/>
      <c r="AQ58" s="247"/>
      <c r="AR58" s="247"/>
      <c r="AS58" s="247"/>
      <c r="AT58" s="247"/>
      <c r="AU58" s="247"/>
      <c r="AV58" s="247"/>
      <c r="AW58" s="247"/>
      <c r="AX58" s="247"/>
      <c r="AY58" s="247"/>
      <c r="AZ58" s="247"/>
      <c r="BA58" s="247"/>
      <c r="BB58" s="247"/>
      <c r="BC58" s="247"/>
      <c r="BD58" s="247"/>
      <c r="BE58" s="247"/>
      <c r="BF58" s="247"/>
      <c r="BG58" s="247"/>
      <c r="BH58" s="247"/>
      <c r="BI58" s="248"/>
      <c r="BK58" s="654" t="s">
        <v>1148</v>
      </c>
      <c r="BL58" s="655"/>
      <c r="BM58" s="655"/>
      <c r="BN58" s="655"/>
      <c r="BO58" s="655"/>
      <c r="BP58" s="655"/>
      <c r="BQ58" s="655"/>
      <c r="BR58" s="655"/>
      <c r="BS58" s="655"/>
      <c r="BT58" s="655"/>
      <c r="BU58" s="655"/>
      <c r="BV58" s="655"/>
      <c r="BW58" s="655"/>
      <c r="BX58" s="655"/>
      <c r="BY58" s="655"/>
      <c r="BZ58" s="655"/>
      <c r="CA58" s="655"/>
      <c r="CB58" s="655"/>
      <c r="CC58" s="655"/>
      <c r="CD58" s="655"/>
      <c r="CE58" s="655"/>
      <c r="CF58" s="655"/>
      <c r="CG58" s="655"/>
      <c r="CH58" s="655"/>
      <c r="CI58" s="656"/>
      <c r="CJ58" s="656"/>
      <c r="CK58" s="656"/>
      <c r="CL58" s="656"/>
      <c r="CM58" s="656"/>
      <c r="CN58" s="656"/>
      <c r="CO58" s="656"/>
      <c r="CP58" s="656"/>
      <c r="CQ58" s="656"/>
      <c r="CR58" s="656"/>
    </row>
    <row r="59" spans="1:96" s="24" customFormat="1" ht="13.5" customHeight="1">
      <c r="A59" s="485" t="s">
        <v>127</v>
      </c>
      <c r="B59" s="672"/>
      <c r="C59" s="673"/>
      <c r="D59" s="673"/>
      <c r="E59" s="673"/>
      <c r="F59" s="673"/>
      <c r="G59" s="673"/>
      <c r="H59" s="673"/>
      <c r="I59" s="673"/>
      <c r="J59" s="673"/>
      <c r="K59" s="271" t="str">
        <f>IF(B59="","",VLOOKUP(B59,ボタン定義!$B:$G,4,FALSE))</f>
        <v/>
      </c>
      <c r="L59" s="272"/>
      <c r="M59" s="272"/>
      <c r="N59" s="272"/>
      <c r="O59" s="272"/>
      <c r="P59" s="272"/>
      <c r="Q59" s="272"/>
      <c r="R59" s="272"/>
      <c r="S59" s="267"/>
      <c r="T59" s="279"/>
      <c r="U59" s="279"/>
      <c r="V59" s="279"/>
      <c r="W59" s="279"/>
      <c r="X59" s="279"/>
      <c r="Y59" s="279"/>
      <c r="Z59" s="280"/>
      <c r="AA59" s="606"/>
      <c r="AB59" s="606"/>
      <c r="AC59" s="606"/>
      <c r="AD59" s="606"/>
      <c r="AE59" s="606"/>
      <c r="AF59" s="606"/>
      <c r="AG59" s="266" t="str">
        <f>IF(ISERROR(VLOOKUP($AA59,項目定義!$B:$X,8,FALSE)),"",VLOOKUP($AA59,項目定義!$B:$X,8,FALSE))</f>
        <v/>
      </c>
      <c r="AH59" s="279"/>
      <c r="AI59" s="279"/>
      <c r="AJ59" s="279"/>
      <c r="AK59" s="279"/>
      <c r="AL59" s="279"/>
      <c r="AM59" s="279"/>
      <c r="AN59" s="279"/>
      <c r="AO59" s="279"/>
      <c r="AP59" s="279"/>
      <c r="AQ59" s="279"/>
      <c r="AR59" s="279"/>
      <c r="AS59" s="279"/>
      <c r="AT59" s="279"/>
      <c r="AU59" s="279"/>
      <c r="AV59" s="279"/>
      <c r="AW59" s="279"/>
      <c r="AX59" s="279"/>
      <c r="AY59" s="279"/>
      <c r="AZ59" s="279"/>
      <c r="BA59" s="279"/>
      <c r="BB59" s="279"/>
      <c r="BC59" s="279"/>
      <c r="BD59" s="279"/>
      <c r="BE59" s="279"/>
      <c r="BF59" s="279"/>
      <c r="BG59" s="279"/>
      <c r="BH59" s="279"/>
      <c r="BI59" s="283"/>
      <c r="BK59" s="655"/>
      <c r="BL59" s="655"/>
      <c r="BM59" s="655"/>
      <c r="BN59" s="655"/>
      <c r="BO59" s="655"/>
      <c r="BP59" s="655"/>
      <c r="BQ59" s="655"/>
      <c r="BR59" s="655"/>
      <c r="BS59" s="655"/>
      <c r="BT59" s="655"/>
      <c r="BU59" s="655"/>
      <c r="BV59" s="655"/>
      <c r="BW59" s="655"/>
      <c r="BX59" s="655"/>
      <c r="BY59" s="655"/>
      <c r="BZ59" s="655"/>
      <c r="CA59" s="655"/>
      <c r="CB59" s="655"/>
      <c r="CC59" s="655"/>
      <c r="CD59" s="655"/>
      <c r="CE59" s="655"/>
      <c r="CF59" s="655"/>
      <c r="CG59" s="655"/>
      <c r="CH59" s="655"/>
      <c r="CI59" s="656"/>
      <c r="CJ59" s="656"/>
      <c r="CK59" s="656"/>
      <c r="CL59" s="656"/>
      <c r="CM59" s="656"/>
      <c r="CN59" s="656"/>
      <c r="CO59" s="656"/>
      <c r="CP59" s="656"/>
      <c r="CQ59" s="656"/>
      <c r="CR59" s="656"/>
    </row>
    <row r="60" spans="1:96" s="24" customFormat="1" ht="13.5" customHeight="1">
      <c r="A60" s="80" t="s">
        <v>253</v>
      </c>
      <c r="B60" s="81"/>
      <c r="C60" s="81"/>
      <c r="D60" s="81"/>
      <c r="E60" s="81"/>
      <c r="F60" s="81"/>
      <c r="G60" s="81" t="s">
        <v>254</v>
      </c>
      <c r="H60" s="88"/>
      <c r="I60" s="88"/>
      <c r="J60" s="88"/>
      <c r="K60" s="88"/>
      <c r="L60" s="88"/>
      <c r="M60" s="88"/>
      <c r="N60" s="88"/>
      <c r="O60" s="88"/>
      <c r="P60" s="88"/>
      <c r="Q60" s="88"/>
      <c r="R60" s="88"/>
      <c r="S60" s="88"/>
      <c r="T60" s="88"/>
      <c r="U60" s="88"/>
      <c r="V60" s="88"/>
      <c r="W60" s="88"/>
      <c r="X60" s="88"/>
      <c r="Y60" s="88"/>
      <c r="Z60" s="88"/>
      <c r="AA60" s="88"/>
      <c r="AB60" s="88"/>
      <c r="AC60" s="88"/>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K60" s="655"/>
      <c r="BL60" s="655"/>
      <c r="BM60" s="655"/>
      <c r="BN60" s="655"/>
      <c r="BO60" s="655"/>
      <c r="BP60" s="655"/>
      <c r="BQ60" s="655"/>
      <c r="BR60" s="655"/>
      <c r="BS60" s="655"/>
      <c r="BT60" s="655"/>
      <c r="BU60" s="655"/>
      <c r="BV60" s="655"/>
      <c r="BW60" s="655"/>
      <c r="BX60" s="655"/>
      <c r="BY60" s="655"/>
      <c r="BZ60" s="655"/>
      <c r="CA60" s="655"/>
      <c r="CB60" s="655"/>
      <c r="CC60" s="655"/>
      <c r="CD60" s="655"/>
      <c r="CE60" s="655"/>
      <c r="CF60" s="655"/>
      <c r="CG60" s="655"/>
      <c r="CH60" s="655"/>
      <c r="CI60" s="656"/>
      <c r="CJ60" s="656"/>
      <c r="CK60" s="656"/>
      <c r="CL60" s="656"/>
      <c r="CM60" s="656"/>
      <c r="CN60" s="656"/>
      <c r="CO60" s="656"/>
      <c r="CP60" s="656"/>
      <c r="CQ60" s="656"/>
      <c r="CR60" s="656"/>
    </row>
    <row r="61" spans="1:96" s="24" customFormat="1" ht="13.5" customHeight="1">
      <c r="A61" s="80" t="s">
        <v>7</v>
      </c>
      <c r="B61" s="81"/>
      <c r="C61" s="81"/>
      <c r="D61" s="81"/>
      <c r="E61" s="81"/>
      <c r="F61" s="81"/>
      <c r="G61" s="81"/>
      <c r="H61" s="81"/>
      <c r="I61" s="83"/>
      <c r="J61" s="84" t="s">
        <v>8</v>
      </c>
      <c r="K61" s="81"/>
      <c r="L61" s="81"/>
      <c r="M61" s="81"/>
      <c r="N61" s="81"/>
      <c r="O61" s="81"/>
      <c r="P61" s="81"/>
      <c r="Q61" s="81"/>
      <c r="R61" s="81"/>
      <c r="S61" s="81"/>
      <c r="T61" s="81"/>
      <c r="U61" s="81"/>
      <c r="V61" s="81"/>
      <c r="W61" s="81"/>
      <c r="X61" s="81"/>
      <c r="Y61" s="81"/>
      <c r="Z61" s="81"/>
      <c r="AA61" s="81"/>
      <c r="AB61" s="81"/>
      <c r="AC61" s="81"/>
      <c r="AD61" s="81"/>
      <c r="AE61" s="81"/>
      <c r="AF61" s="81"/>
      <c r="AG61" s="81"/>
      <c r="AH61" s="81"/>
      <c r="AI61" s="81"/>
      <c r="AJ61" s="81"/>
      <c r="AK61" s="81"/>
      <c r="AL61" s="81"/>
      <c r="AM61" s="81"/>
      <c r="AN61" s="81"/>
      <c r="AO61" s="81"/>
      <c r="AP61" s="81"/>
      <c r="AQ61" s="81"/>
      <c r="AR61" s="81"/>
      <c r="AS61" s="81"/>
      <c r="AT61" s="81"/>
      <c r="AU61" s="81"/>
      <c r="AV61" s="81"/>
      <c r="AW61" s="81"/>
      <c r="AX61" s="81"/>
      <c r="AY61" s="81"/>
      <c r="AZ61" s="81"/>
      <c r="BA61" s="81"/>
      <c r="BB61" s="81"/>
      <c r="BC61" s="81"/>
      <c r="BD61" s="81"/>
      <c r="BE61" s="81"/>
      <c r="BF61" s="81"/>
      <c r="BG61" s="81"/>
      <c r="BH61" s="81"/>
      <c r="BI61" s="82"/>
      <c r="BK61" s="655"/>
      <c r="BL61" s="655"/>
      <c r="BM61" s="655"/>
      <c r="BN61" s="655"/>
      <c r="BO61" s="655"/>
      <c r="BP61" s="655"/>
      <c r="BQ61" s="655"/>
      <c r="BR61" s="655"/>
      <c r="BS61" s="655"/>
      <c r="BT61" s="655"/>
      <c r="BU61" s="655"/>
      <c r="BV61" s="655"/>
      <c r="BW61" s="655"/>
      <c r="BX61" s="655"/>
      <c r="BY61" s="655"/>
      <c r="BZ61" s="655"/>
      <c r="CA61" s="655"/>
      <c r="CB61" s="655"/>
      <c r="CC61" s="655"/>
      <c r="CD61" s="655"/>
      <c r="CE61" s="655"/>
      <c r="CF61" s="655"/>
      <c r="CG61" s="655"/>
      <c r="CH61" s="655"/>
      <c r="CI61" s="656"/>
      <c r="CJ61" s="656"/>
      <c r="CK61" s="656"/>
      <c r="CL61" s="656"/>
      <c r="CM61" s="656"/>
      <c r="CN61" s="656"/>
      <c r="CO61" s="656"/>
      <c r="CP61" s="656"/>
      <c r="CQ61" s="656"/>
      <c r="CR61" s="656"/>
    </row>
    <row r="62" spans="1:96" s="24" customFormat="1" ht="13.5" customHeight="1">
      <c r="A62" s="32"/>
      <c r="B62" s="33"/>
      <c r="C62" s="33"/>
      <c r="D62" s="33"/>
      <c r="E62" s="33"/>
      <c r="F62" s="33"/>
      <c r="G62" s="33"/>
      <c r="H62" s="33"/>
      <c r="I62" s="34"/>
      <c r="J62" s="35"/>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6"/>
      <c r="BK62" s="655"/>
      <c r="BL62" s="655"/>
      <c r="BM62" s="655"/>
      <c r="BN62" s="655"/>
      <c r="BO62" s="655"/>
      <c r="BP62" s="655"/>
      <c r="BQ62" s="655"/>
      <c r="BR62" s="655"/>
      <c r="BS62" s="655"/>
      <c r="BT62" s="655"/>
      <c r="BU62" s="655"/>
      <c r="BV62" s="655"/>
      <c r="BW62" s="655"/>
      <c r="BX62" s="655"/>
      <c r="BY62" s="655"/>
      <c r="BZ62" s="655"/>
      <c r="CA62" s="655"/>
      <c r="CB62" s="655"/>
      <c r="CC62" s="655"/>
      <c r="CD62" s="655"/>
      <c r="CE62" s="655"/>
      <c r="CF62" s="655"/>
      <c r="CG62" s="655"/>
      <c r="CH62" s="655"/>
      <c r="CI62" s="656"/>
      <c r="CJ62" s="656"/>
      <c r="CK62" s="656"/>
      <c r="CL62" s="656"/>
      <c r="CM62" s="656"/>
      <c r="CN62" s="656"/>
      <c r="CO62" s="656"/>
      <c r="CP62" s="656"/>
      <c r="CQ62" s="656"/>
      <c r="CR62" s="656"/>
    </row>
    <row r="63" spans="1:96" s="24" customFormat="1" ht="13.5" customHeight="1">
      <c r="A63" s="37"/>
      <c r="B63" s="38"/>
      <c r="C63" s="38"/>
      <c r="D63" s="38"/>
      <c r="E63" s="38"/>
      <c r="F63" s="38"/>
      <c r="G63" s="38"/>
      <c r="H63" s="38"/>
      <c r="I63" s="39"/>
      <c r="J63" s="29"/>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30"/>
      <c r="BK63" s="655"/>
      <c r="BL63" s="655"/>
      <c r="BM63" s="655"/>
      <c r="BN63" s="655"/>
      <c r="BO63" s="655"/>
      <c r="BP63" s="655"/>
      <c r="BQ63" s="655"/>
      <c r="BR63" s="655"/>
      <c r="BS63" s="655"/>
      <c r="BT63" s="655"/>
      <c r="BU63" s="655"/>
      <c r="BV63" s="655"/>
      <c r="BW63" s="655"/>
      <c r="BX63" s="655"/>
      <c r="BY63" s="655"/>
      <c r="BZ63" s="655"/>
      <c r="CA63" s="655"/>
      <c r="CB63" s="655"/>
      <c r="CC63" s="655"/>
      <c r="CD63" s="655"/>
      <c r="CE63" s="655"/>
      <c r="CF63" s="655"/>
      <c r="CG63" s="655"/>
      <c r="CH63" s="655"/>
      <c r="CI63" s="656"/>
      <c r="CJ63" s="656"/>
      <c r="CK63" s="656"/>
      <c r="CL63" s="656"/>
      <c r="CM63" s="656"/>
      <c r="CN63" s="656"/>
      <c r="CO63" s="656"/>
      <c r="CP63" s="656"/>
      <c r="CQ63" s="656"/>
      <c r="CR63" s="656"/>
    </row>
    <row r="64" spans="1:96" s="24" customFormat="1" ht="13.5" customHeight="1">
      <c r="A64" s="37"/>
      <c r="B64" s="38"/>
      <c r="C64" s="38"/>
      <c r="D64" s="38"/>
      <c r="E64" s="38"/>
      <c r="F64" s="38"/>
      <c r="G64" s="38"/>
      <c r="H64" s="38"/>
      <c r="I64" s="39"/>
      <c r="J64" s="29"/>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30"/>
      <c r="BK64" s="656"/>
      <c r="BL64" s="656"/>
      <c r="BM64" s="656"/>
      <c r="BN64" s="656"/>
      <c r="BO64" s="656"/>
      <c r="BP64" s="656"/>
      <c r="BQ64" s="656"/>
      <c r="BR64" s="656"/>
      <c r="BS64" s="656"/>
      <c r="BT64" s="656"/>
      <c r="BU64" s="656"/>
      <c r="BV64" s="656"/>
      <c r="BW64" s="656"/>
      <c r="BX64" s="656"/>
      <c r="BY64" s="656"/>
      <c r="BZ64" s="656"/>
      <c r="CA64" s="656"/>
      <c r="CB64" s="656"/>
      <c r="CC64" s="656"/>
      <c r="CD64" s="656"/>
      <c r="CE64" s="656"/>
      <c r="CF64" s="656"/>
      <c r="CG64" s="656"/>
      <c r="CH64" s="656"/>
      <c r="CI64" s="656"/>
      <c r="CJ64" s="656"/>
      <c r="CK64" s="656"/>
      <c r="CL64" s="656"/>
      <c r="CM64" s="656"/>
      <c r="CN64" s="656"/>
      <c r="CO64" s="656"/>
      <c r="CP64" s="656"/>
      <c r="CQ64" s="656"/>
      <c r="CR64" s="656"/>
    </row>
    <row r="65" spans="1:96" s="24" customFormat="1" ht="13.5" customHeight="1">
      <c r="A65" s="37"/>
      <c r="B65" s="38"/>
      <c r="C65" s="38"/>
      <c r="D65" s="38"/>
      <c r="E65" s="38"/>
      <c r="F65" s="38"/>
      <c r="G65" s="38"/>
      <c r="H65" s="38"/>
      <c r="I65" s="39"/>
      <c r="J65" s="29"/>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30"/>
      <c r="BK65" s="656"/>
      <c r="BL65" s="656"/>
      <c r="BM65" s="656"/>
      <c r="BN65" s="656"/>
      <c r="BO65" s="656"/>
      <c r="BP65" s="656"/>
      <c r="BQ65" s="656"/>
      <c r="BR65" s="656"/>
      <c r="BS65" s="656"/>
      <c r="BT65" s="656"/>
      <c r="BU65" s="656"/>
      <c r="BV65" s="656"/>
      <c r="BW65" s="656"/>
      <c r="BX65" s="656"/>
      <c r="BY65" s="656"/>
      <c r="BZ65" s="656"/>
      <c r="CA65" s="656"/>
      <c r="CB65" s="656"/>
      <c r="CC65" s="656"/>
      <c r="CD65" s="656"/>
      <c r="CE65" s="656"/>
      <c r="CF65" s="656"/>
      <c r="CG65" s="656"/>
      <c r="CH65" s="656"/>
      <c r="CI65" s="656"/>
      <c r="CJ65" s="656"/>
      <c r="CK65" s="656"/>
      <c r="CL65" s="656"/>
      <c r="CM65" s="656"/>
      <c r="CN65" s="656"/>
      <c r="CO65" s="656"/>
      <c r="CP65" s="656"/>
      <c r="CQ65" s="656"/>
      <c r="CR65" s="656"/>
    </row>
    <row r="66" spans="1:96" s="24" customFormat="1" ht="13.5" customHeight="1">
      <c r="A66" s="37"/>
      <c r="B66" s="38"/>
      <c r="C66" s="38"/>
      <c r="D66" s="38"/>
      <c r="E66" s="38"/>
      <c r="F66" s="38"/>
      <c r="G66" s="38"/>
      <c r="H66" s="38"/>
      <c r="I66" s="39"/>
      <c r="J66" s="29"/>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30"/>
      <c r="BK66" s="656"/>
      <c r="BL66" s="656"/>
      <c r="BM66" s="656"/>
      <c r="BN66" s="656"/>
      <c r="BO66" s="656"/>
      <c r="BP66" s="656"/>
      <c r="BQ66" s="656"/>
      <c r="BR66" s="656"/>
      <c r="BS66" s="656"/>
      <c r="BT66" s="656"/>
      <c r="BU66" s="656"/>
      <c r="BV66" s="656"/>
      <c r="BW66" s="656"/>
      <c r="BX66" s="656"/>
      <c r="BY66" s="656"/>
      <c r="BZ66" s="656"/>
      <c r="CA66" s="656"/>
      <c r="CB66" s="656"/>
      <c r="CC66" s="656"/>
      <c r="CD66" s="656"/>
      <c r="CE66" s="656"/>
      <c r="CF66" s="656"/>
      <c r="CG66" s="656"/>
      <c r="CH66" s="656"/>
      <c r="CI66" s="656"/>
      <c r="CJ66" s="656"/>
      <c r="CK66" s="656"/>
      <c r="CL66" s="656"/>
      <c r="CM66" s="656"/>
      <c r="CN66" s="656"/>
      <c r="CO66" s="656"/>
      <c r="CP66" s="656"/>
      <c r="CQ66" s="656"/>
      <c r="CR66" s="656"/>
    </row>
    <row r="67" spans="1:96" s="24" customFormat="1" ht="13.5" customHeight="1">
      <c r="A67" s="37"/>
      <c r="B67" s="38"/>
      <c r="C67" s="38"/>
      <c r="D67" s="38"/>
      <c r="E67" s="38"/>
      <c r="F67" s="38"/>
      <c r="G67" s="38"/>
      <c r="H67" s="38"/>
      <c r="I67" s="39"/>
      <c r="J67" s="29"/>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27"/>
      <c r="BF67" s="27"/>
      <c r="BG67" s="27"/>
      <c r="BH67" s="27"/>
      <c r="BI67" s="30"/>
      <c r="BK67" s="656"/>
      <c r="BL67" s="656"/>
      <c r="BM67" s="656"/>
      <c r="BN67" s="656"/>
      <c r="BO67" s="656"/>
      <c r="BP67" s="656"/>
      <c r="BQ67" s="656"/>
      <c r="BR67" s="656"/>
      <c r="BS67" s="656"/>
      <c r="BT67" s="656"/>
      <c r="BU67" s="656"/>
      <c r="BV67" s="656"/>
      <c r="BW67" s="656"/>
      <c r="BX67" s="656"/>
      <c r="BY67" s="656"/>
      <c r="BZ67" s="656"/>
      <c r="CA67" s="656"/>
      <c r="CB67" s="656"/>
      <c r="CC67" s="656"/>
      <c r="CD67" s="656"/>
      <c r="CE67" s="656"/>
      <c r="CF67" s="656"/>
      <c r="CG67" s="656"/>
      <c r="CH67" s="656"/>
      <c r="CI67" s="656"/>
      <c r="CJ67" s="656"/>
      <c r="CK67" s="656"/>
      <c r="CL67" s="656"/>
      <c r="CM67" s="656"/>
      <c r="CN67" s="656"/>
      <c r="CO67" s="656"/>
      <c r="CP67" s="656"/>
      <c r="CQ67" s="656"/>
      <c r="CR67" s="656"/>
    </row>
    <row r="68" spans="1:96" s="24" customFormat="1" ht="13.5" customHeight="1">
      <c r="A68" s="37"/>
      <c r="B68" s="38"/>
      <c r="C68" s="38"/>
      <c r="D68" s="38"/>
      <c r="E68" s="38"/>
      <c r="F68" s="38"/>
      <c r="G68" s="38"/>
      <c r="H68" s="38"/>
      <c r="I68" s="39"/>
      <c r="J68" s="29"/>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30"/>
      <c r="BK68" s="656"/>
      <c r="BL68" s="656"/>
      <c r="BM68" s="656"/>
      <c r="BN68" s="656"/>
      <c r="BO68" s="656"/>
      <c r="BP68" s="656"/>
      <c r="BQ68" s="656"/>
      <c r="BR68" s="656"/>
      <c r="BS68" s="656"/>
      <c r="BT68" s="656"/>
      <c r="BU68" s="656"/>
      <c r="BV68" s="656"/>
      <c r="BW68" s="656"/>
      <c r="BX68" s="656"/>
      <c r="BY68" s="656"/>
      <c r="BZ68" s="656"/>
      <c r="CA68" s="656"/>
      <c r="CB68" s="656"/>
      <c r="CC68" s="656"/>
      <c r="CD68" s="656"/>
      <c r="CE68" s="656"/>
      <c r="CF68" s="656"/>
      <c r="CG68" s="656"/>
      <c r="CH68" s="656"/>
      <c r="CI68" s="656"/>
      <c r="CJ68" s="656"/>
      <c r="CK68" s="656"/>
      <c r="CL68" s="656"/>
      <c r="CM68" s="656"/>
      <c r="CN68" s="656"/>
      <c r="CO68" s="656"/>
      <c r="CP68" s="656"/>
      <c r="CQ68" s="656"/>
      <c r="CR68" s="656"/>
    </row>
    <row r="69" spans="1:96" s="24" customFormat="1" ht="13.5" customHeight="1">
      <c r="A69" s="31"/>
      <c r="B69" s="27"/>
      <c r="C69" s="27"/>
      <c r="D69" s="27"/>
      <c r="E69" s="27"/>
      <c r="F69" s="27"/>
      <c r="G69" s="27"/>
      <c r="H69" s="27"/>
      <c r="I69" s="28"/>
      <c r="J69" s="29"/>
      <c r="K69" s="27"/>
      <c r="L69" s="27"/>
      <c r="M69" s="27"/>
      <c r="N69" s="27"/>
      <c r="O69" s="27"/>
      <c r="P69" s="27"/>
      <c r="Q69" s="27"/>
      <c r="R69" s="27"/>
      <c r="S69" s="27"/>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30"/>
      <c r="BK69" s="656"/>
      <c r="BL69" s="656"/>
      <c r="BM69" s="656"/>
      <c r="BN69" s="656"/>
      <c r="BO69" s="656"/>
      <c r="BP69" s="656"/>
      <c r="BQ69" s="656"/>
      <c r="BR69" s="656"/>
      <c r="BS69" s="656"/>
      <c r="BT69" s="656"/>
      <c r="BU69" s="656"/>
      <c r="BV69" s="656"/>
      <c r="BW69" s="656"/>
      <c r="BX69" s="656"/>
      <c r="BY69" s="656"/>
      <c r="BZ69" s="656"/>
      <c r="CA69" s="656"/>
      <c r="CB69" s="656"/>
      <c r="CC69" s="656"/>
      <c r="CD69" s="656"/>
      <c r="CE69" s="656"/>
      <c r="CF69" s="656"/>
      <c r="CG69" s="656"/>
      <c r="CH69" s="656"/>
      <c r="CI69" s="656"/>
      <c r="CJ69" s="656"/>
      <c r="CK69" s="656"/>
      <c r="CL69" s="656"/>
      <c r="CM69" s="656"/>
      <c r="CN69" s="656"/>
      <c r="CO69" s="656"/>
      <c r="CP69" s="656"/>
      <c r="CQ69" s="656"/>
      <c r="CR69" s="656"/>
    </row>
    <row r="70" spans="1:96" s="24" customFormat="1" ht="13.5" customHeight="1" thickBot="1">
      <c r="A70" s="185"/>
      <c r="B70" s="186"/>
      <c r="C70" s="186"/>
      <c r="D70" s="186"/>
      <c r="E70" s="186"/>
      <c r="F70" s="186"/>
      <c r="G70" s="186"/>
      <c r="H70" s="186"/>
      <c r="I70" s="187"/>
      <c r="J70" s="188"/>
      <c r="K70" s="186"/>
      <c r="L70" s="186"/>
      <c r="M70" s="186"/>
      <c r="N70" s="186"/>
      <c r="O70" s="186"/>
      <c r="P70" s="186"/>
      <c r="Q70" s="186"/>
      <c r="R70" s="186"/>
      <c r="S70" s="186"/>
      <c r="T70" s="186"/>
      <c r="U70" s="186"/>
      <c r="V70" s="186"/>
      <c r="W70" s="186"/>
      <c r="X70" s="186"/>
      <c r="Y70" s="186"/>
      <c r="Z70" s="186"/>
      <c r="AA70" s="186"/>
      <c r="AB70" s="186"/>
      <c r="AC70" s="186"/>
      <c r="AD70" s="186"/>
      <c r="AE70" s="186"/>
      <c r="AF70" s="186"/>
      <c r="AG70" s="186"/>
      <c r="AH70" s="186"/>
      <c r="AI70" s="186"/>
      <c r="AJ70" s="186"/>
      <c r="AK70" s="186"/>
      <c r="AL70" s="186"/>
      <c r="AM70" s="186"/>
      <c r="AN70" s="186"/>
      <c r="AO70" s="186"/>
      <c r="AP70" s="186"/>
      <c r="AQ70" s="186"/>
      <c r="AR70" s="186"/>
      <c r="AS70" s="186"/>
      <c r="AT70" s="186"/>
      <c r="AU70" s="186"/>
      <c r="AV70" s="186"/>
      <c r="AW70" s="186"/>
      <c r="AX70" s="186"/>
      <c r="AY70" s="186"/>
      <c r="AZ70" s="186"/>
      <c r="BA70" s="186"/>
      <c r="BB70" s="186"/>
      <c r="BC70" s="186"/>
      <c r="BD70" s="186"/>
      <c r="BE70" s="186"/>
      <c r="BF70" s="186"/>
      <c r="BG70" s="186"/>
      <c r="BH70" s="186"/>
      <c r="BI70" s="189"/>
    </row>
    <row r="71" spans="1:96" s="24" customFormat="1" ht="13.5" customHeight="1">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c r="BA71" s="40"/>
      <c r="BB71" s="40"/>
      <c r="BC71" s="40"/>
      <c r="BD71" s="40"/>
      <c r="BE71" s="40"/>
      <c r="BF71" s="40"/>
      <c r="BG71" s="40"/>
      <c r="BH71" s="40"/>
      <c r="BI71" s="40"/>
    </row>
    <row r="72" spans="1:96" s="24" customFormat="1" ht="13.5" customHeight="1">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96" s="24" customFormat="1" ht="13.5" customHeight="1">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row r="74" spans="1:96" s="24" customFormat="1" ht="13.5" customHeight="1">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c r="AI74" s="41"/>
      <c r="AJ74" s="41"/>
      <c r="AK74" s="41"/>
      <c r="AL74" s="41"/>
      <c r="AM74" s="41"/>
      <c r="AN74" s="41"/>
      <c r="AO74" s="41"/>
      <c r="AP74" s="41"/>
      <c r="AQ74" s="41"/>
      <c r="AR74" s="41"/>
      <c r="AS74" s="41"/>
      <c r="AT74" s="41"/>
      <c r="AU74" s="41"/>
      <c r="AV74" s="41"/>
      <c r="AW74" s="41"/>
      <c r="AX74" s="41"/>
      <c r="AY74" s="41"/>
      <c r="AZ74" s="41"/>
      <c r="BA74" s="41"/>
      <c r="BB74" s="41"/>
      <c r="BC74" s="41"/>
      <c r="BD74" s="41"/>
      <c r="BE74" s="41"/>
      <c r="BF74" s="41"/>
      <c r="BG74" s="41"/>
      <c r="BH74" s="41"/>
      <c r="BI74" s="41"/>
    </row>
    <row r="75" spans="1:96" s="24" customFormat="1" ht="13.5" customHeight="1">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c r="AA75" s="41"/>
      <c r="AB75" s="41"/>
      <c r="AC75" s="41"/>
      <c r="AD75" s="41"/>
      <c r="AE75" s="41"/>
      <c r="AF75" s="41"/>
      <c r="AG75" s="41"/>
      <c r="AH75" s="41"/>
      <c r="AI75" s="41"/>
      <c r="AJ75" s="41"/>
      <c r="AK75" s="41"/>
      <c r="AL75" s="41"/>
      <c r="AM75" s="41"/>
      <c r="AN75" s="41"/>
      <c r="AO75" s="41"/>
      <c r="AP75" s="41"/>
      <c r="AQ75" s="41"/>
      <c r="AR75" s="41"/>
      <c r="AS75" s="41"/>
      <c r="AT75" s="41"/>
      <c r="AU75" s="41"/>
      <c r="AV75" s="41"/>
      <c r="AW75" s="41"/>
      <c r="AX75" s="41"/>
      <c r="AY75" s="41"/>
      <c r="AZ75" s="41"/>
      <c r="BA75" s="41"/>
      <c r="BB75" s="41"/>
      <c r="BC75" s="41"/>
      <c r="BD75" s="41"/>
      <c r="BE75" s="41"/>
      <c r="BF75" s="41"/>
      <c r="BG75" s="41"/>
      <c r="BH75" s="41"/>
      <c r="BI75" s="41"/>
    </row>
    <row r="76" spans="1:96" ht="13.5" customHeight="1">
      <c r="BQ76" s="24"/>
      <c r="BR76" s="24"/>
      <c r="BS76" s="24"/>
      <c r="BT76" s="24"/>
      <c r="BU76" s="24"/>
      <c r="BV76" s="24"/>
      <c r="BW76" s="24"/>
      <c r="BX76" s="24"/>
      <c r="BY76" s="24"/>
      <c r="BZ76" s="24"/>
      <c r="CA76" s="24"/>
      <c r="CB76" s="24"/>
      <c r="CC76" s="24"/>
    </row>
    <row r="77" spans="1:96" s="24" customFormat="1" ht="13.5" customHeight="1">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c r="AA77" s="41"/>
      <c r="AB77" s="41"/>
      <c r="AC77" s="41"/>
      <c r="AD77" s="41"/>
      <c r="AE77" s="41"/>
      <c r="AF77" s="41"/>
      <c r="AG77" s="41"/>
      <c r="AH77" s="41"/>
      <c r="AI77" s="41"/>
      <c r="AJ77" s="41"/>
      <c r="AK77" s="41"/>
      <c r="AL77" s="41"/>
      <c r="AM77" s="41"/>
      <c r="AN77" s="41"/>
      <c r="AO77" s="41"/>
      <c r="AP77" s="41"/>
      <c r="AQ77" s="41"/>
      <c r="AR77" s="41"/>
      <c r="AS77" s="41"/>
      <c r="AT77" s="41"/>
      <c r="AU77" s="41"/>
      <c r="AV77" s="41"/>
      <c r="AW77" s="41"/>
      <c r="AX77" s="41"/>
      <c r="AY77" s="41"/>
      <c r="AZ77" s="41"/>
      <c r="BA77" s="41"/>
      <c r="BB77" s="41"/>
      <c r="BC77" s="41"/>
      <c r="BD77" s="41"/>
      <c r="BE77" s="41"/>
      <c r="BF77" s="41"/>
      <c r="BG77" s="41"/>
      <c r="BH77" s="41"/>
      <c r="BI77" s="41"/>
    </row>
    <row r="78" spans="1:96" s="24" customFormat="1" ht="13.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96" s="24" customFormat="1" ht="13.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row r="80" spans="1:96" s="24" customFormat="1" ht="13.5" customHeight="1">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c r="AA80" s="41"/>
      <c r="AB80" s="41"/>
      <c r="AC80" s="41"/>
      <c r="AD80" s="41"/>
      <c r="AE80" s="41"/>
      <c r="AF80" s="41"/>
      <c r="AG80" s="41"/>
      <c r="AH80" s="41"/>
      <c r="AI80" s="41"/>
      <c r="AJ80" s="41"/>
      <c r="AK80" s="41"/>
      <c r="AL80" s="41"/>
      <c r="AM80" s="41"/>
      <c r="AN80" s="41"/>
      <c r="AO80" s="41"/>
      <c r="AP80" s="41"/>
      <c r="AQ80" s="41"/>
      <c r="AR80" s="41"/>
      <c r="AS80" s="41"/>
      <c r="AT80" s="41"/>
      <c r="AU80" s="41"/>
      <c r="AV80" s="41"/>
      <c r="AW80" s="41"/>
      <c r="AX80" s="41"/>
      <c r="AY80" s="41"/>
      <c r="AZ80" s="41"/>
      <c r="BA80" s="41"/>
      <c r="BB80" s="41"/>
      <c r="BC80" s="41"/>
      <c r="BD80" s="41"/>
      <c r="BE80" s="41"/>
      <c r="BF80" s="41"/>
      <c r="BG80" s="41"/>
      <c r="BH80" s="41"/>
      <c r="BI80" s="41"/>
    </row>
    <row r="81" spans="1:81" s="24" customFormat="1" ht="13.5" customHeight="1">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c r="AZ81" s="41"/>
      <c r="BA81" s="41"/>
      <c r="BB81" s="41"/>
      <c r="BC81" s="41"/>
      <c r="BD81" s="41"/>
      <c r="BE81" s="41"/>
      <c r="BF81" s="41"/>
      <c r="BG81" s="41"/>
      <c r="BH81" s="41"/>
      <c r="BI81" s="41"/>
    </row>
    <row r="82" spans="1:81" ht="13.5" customHeight="1">
      <c r="BJ82" s="24"/>
      <c r="BK82" s="24"/>
      <c r="BL82" s="24"/>
      <c r="BM82" s="24"/>
      <c r="BN82" s="24"/>
      <c r="BO82" s="24"/>
      <c r="BP82" s="24"/>
      <c r="BQ82" s="24"/>
      <c r="BR82" s="24"/>
      <c r="BS82" s="24"/>
      <c r="BT82" s="24"/>
      <c r="BU82" s="24"/>
      <c r="BV82" s="24"/>
      <c r="BW82" s="24"/>
      <c r="BX82" s="24"/>
      <c r="BY82" s="24"/>
      <c r="BZ82" s="24"/>
      <c r="CA82" s="24"/>
      <c r="CB82" s="24"/>
      <c r="CC82" s="24"/>
    </row>
    <row r="83" spans="1:81" ht="13.5" customHeight="1">
      <c r="BJ83" s="24"/>
      <c r="BK83" s="24"/>
      <c r="BL83" s="24"/>
      <c r="BM83" s="24"/>
      <c r="BN83" s="24"/>
      <c r="BO83" s="24"/>
      <c r="BP83" s="24"/>
      <c r="BQ83" s="24"/>
      <c r="BR83" s="24"/>
      <c r="BS83" s="24"/>
      <c r="BT83" s="24"/>
      <c r="BU83" s="24"/>
      <c r="BV83" s="24"/>
      <c r="BW83" s="24"/>
      <c r="BX83" s="24"/>
      <c r="BY83" s="24"/>
      <c r="BZ83" s="24"/>
      <c r="CA83" s="24"/>
      <c r="CB83" s="24"/>
      <c r="CC83" s="24"/>
    </row>
    <row r="84" spans="1:81" s="24" customFormat="1" ht="13.5" customHeight="1">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c r="AA84" s="41"/>
      <c r="AB84" s="41"/>
      <c r="AC84" s="41"/>
      <c r="AD84" s="41"/>
      <c r="AE84" s="41"/>
      <c r="AF84" s="41"/>
      <c r="AG84" s="41"/>
      <c r="AH84" s="41"/>
      <c r="AI84" s="41"/>
      <c r="AJ84" s="41"/>
      <c r="AK84" s="41"/>
      <c r="AL84" s="41"/>
      <c r="AM84" s="41"/>
      <c r="AN84" s="41"/>
      <c r="AO84" s="41"/>
      <c r="AP84" s="41"/>
      <c r="AQ84" s="41"/>
      <c r="AR84" s="41"/>
      <c r="AS84" s="41"/>
      <c r="AT84" s="41"/>
      <c r="AU84" s="41"/>
      <c r="AV84" s="41"/>
      <c r="AW84" s="41"/>
      <c r="AX84" s="41"/>
      <c r="AY84" s="41"/>
      <c r="AZ84" s="41"/>
      <c r="BA84" s="41"/>
      <c r="BB84" s="41"/>
      <c r="BC84" s="41"/>
      <c r="BD84" s="41"/>
      <c r="BE84" s="41"/>
      <c r="BF84" s="41"/>
      <c r="BG84" s="41"/>
      <c r="BH84" s="41"/>
      <c r="BI84" s="41"/>
    </row>
    <row r="85" spans="1:81" s="24" customFormat="1" ht="13.5" customHeight="1">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c r="BF85" s="41"/>
      <c r="BG85" s="41"/>
      <c r="BH85" s="41"/>
      <c r="BI85" s="41"/>
    </row>
    <row r="86" spans="1:81" s="24" customFormat="1" ht="13.5" customHeight="1">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c r="BF86" s="41"/>
      <c r="BG86" s="41"/>
      <c r="BH86" s="41"/>
      <c r="BI86" s="41"/>
    </row>
    <row r="87" spans="1:81" s="24" customFormat="1" ht="13.5" customHeight="1">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c r="BF87" s="41"/>
      <c r="BG87" s="41"/>
      <c r="BH87" s="41"/>
      <c r="BI87" s="41"/>
    </row>
    <row r="88" spans="1:81" s="24" customFormat="1" ht="13.5" customHeight="1">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c r="AA88" s="41"/>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c r="BF88" s="41"/>
      <c r="BG88" s="41"/>
      <c r="BH88" s="41"/>
      <c r="BI88" s="41"/>
    </row>
    <row r="89" spans="1:81" s="24" customFormat="1" ht="13.5" customHeight="1">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c r="AA89" s="4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c r="BF89" s="41"/>
      <c r="BG89" s="41"/>
      <c r="BH89" s="41"/>
      <c r="BI89" s="41"/>
    </row>
    <row r="90" spans="1:81" s="24" customFormat="1" ht="13.5" customHeight="1">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c r="AA90" s="41"/>
      <c r="AB90" s="41"/>
      <c r="AC90" s="41"/>
      <c r="AD90" s="41"/>
      <c r="AE90" s="41"/>
      <c r="AF90" s="41"/>
      <c r="AG90" s="41"/>
      <c r="AH90" s="41"/>
      <c r="AI90" s="41"/>
      <c r="AJ90" s="41"/>
      <c r="AK90" s="41"/>
      <c r="AL90" s="41"/>
      <c r="AM90" s="41"/>
      <c r="AN90" s="41"/>
      <c r="AO90" s="41"/>
      <c r="AP90" s="41"/>
      <c r="AQ90" s="41"/>
      <c r="AR90" s="41"/>
      <c r="AS90" s="41"/>
      <c r="AT90" s="41"/>
      <c r="AU90" s="41"/>
      <c r="AV90" s="41"/>
      <c r="AW90" s="41"/>
      <c r="AX90" s="41"/>
      <c r="AY90" s="41"/>
      <c r="AZ90" s="41"/>
      <c r="BA90" s="41"/>
      <c r="BB90" s="41"/>
      <c r="BC90" s="41"/>
      <c r="BD90" s="41"/>
      <c r="BE90" s="41"/>
      <c r="BF90" s="41"/>
      <c r="BG90" s="41"/>
      <c r="BH90" s="41"/>
      <c r="BI90" s="41"/>
    </row>
    <row r="91" spans="1:81" s="24" customFormat="1" ht="13.5" customHeight="1">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c r="AA91" s="41"/>
      <c r="AB91" s="41"/>
      <c r="AC91" s="41"/>
      <c r="AD91" s="41"/>
      <c r="AE91" s="41"/>
      <c r="AF91" s="41"/>
      <c r="AG91" s="41"/>
      <c r="AH91" s="41"/>
      <c r="AI91" s="41"/>
      <c r="AJ91" s="41"/>
      <c r="AK91" s="41"/>
      <c r="AL91" s="41"/>
      <c r="AM91" s="41"/>
      <c r="AN91" s="41"/>
      <c r="AO91" s="41"/>
      <c r="AP91" s="41"/>
      <c r="AQ91" s="41"/>
      <c r="AR91" s="41"/>
      <c r="AS91" s="41"/>
      <c r="AT91" s="41"/>
      <c r="AU91" s="41"/>
      <c r="AV91" s="41"/>
      <c r="AW91" s="41"/>
      <c r="AX91" s="41"/>
      <c r="AY91" s="41"/>
      <c r="AZ91" s="41"/>
      <c r="BA91" s="41"/>
      <c r="BB91" s="41"/>
      <c r="BC91" s="41"/>
      <c r="BD91" s="41"/>
      <c r="BE91" s="41"/>
      <c r="BF91" s="41"/>
      <c r="BG91" s="41"/>
      <c r="BH91" s="41"/>
      <c r="BI91" s="41"/>
    </row>
    <row r="92" spans="1:81" s="24" customFormat="1" ht="13.5" customHeight="1">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c r="AA92" s="41"/>
      <c r="AB92" s="41"/>
      <c r="AC92" s="41"/>
      <c r="AD92" s="41"/>
      <c r="AE92" s="41"/>
      <c r="AF92" s="41"/>
      <c r="AG92" s="41"/>
      <c r="AH92" s="41"/>
      <c r="AI92" s="41"/>
      <c r="AJ92" s="41"/>
      <c r="AK92" s="41"/>
      <c r="AL92" s="41"/>
      <c r="AM92" s="41"/>
      <c r="AN92" s="41"/>
      <c r="AO92" s="41"/>
      <c r="AP92" s="41"/>
      <c r="AQ92" s="41"/>
      <c r="AR92" s="41"/>
      <c r="AS92" s="41"/>
      <c r="AT92" s="41"/>
      <c r="AU92" s="41"/>
      <c r="AV92" s="41"/>
      <c r="AW92" s="41"/>
      <c r="AX92" s="41"/>
      <c r="AY92" s="41"/>
      <c r="AZ92" s="41"/>
      <c r="BA92" s="41"/>
      <c r="BB92" s="41"/>
      <c r="BC92" s="41"/>
      <c r="BD92" s="41"/>
      <c r="BE92" s="41"/>
      <c r="BF92" s="41"/>
      <c r="BG92" s="41"/>
      <c r="BH92" s="41"/>
      <c r="BI92" s="41"/>
    </row>
    <row r="93" spans="1:81" s="24" customFormat="1" ht="13.5" customHeight="1">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c r="AA93" s="41"/>
      <c r="AB93" s="41"/>
      <c r="AC93" s="41"/>
      <c r="AD93" s="41"/>
      <c r="AE93" s="41"/>
      <c r="AF93" s="41"/>
      <c r="AG93" s="41"/>
      <c r="AH93" s="41"/>
      <c r="AI93" s="41"/>
      <c r="AJ93" s="41"/>
      <c r="AK93" s="41"/>
      <c r="AL93" s="41"/>
      <c r="AM93" s="41"/>
      <c r="AN93" s="41"/>
      <c r="AO93" s="41"/>
      <c r="AP93" s="41"/>
      <c r="AQ93" s="41"/>
      <c r="AR93" s="41"/>
      <c r="AS93" s="41"/>
      <c r="AT93" s="41"/>
      <c r="AU93" s="41"/>
      <c r="AV93" s="41"/>
      <c r="AW93" s="41"/>
      <c r="AX93" s="41"/>
      <c r="AY93" s="41"/>
      <c r="AZ93" s="41"/>
      <c r="BA93" s="41"/>
      <c r="BB93" s="41"/>
      <c r="BC93" s="41"/>
      <c r="BD93" s="41"/>
      <c r="BE93" s="41"/>
      <c r="BF93" s="41"/>
      <c r="BG93" s="41"/>
      <c r="BH93" s="41"/>
      <c r="BI93" s="41"/>
    </row>
  </sheetData>
  <dataConsolidate/>
  <mergeCells count="198">
    <mergeCell ref="B48:G48"/>
    <mergeCell ref="H48:M48"/>
    <mergeCell ref="N48:O48"/>
    <mergeCell ref="P48:R48"/>
    <mergeCell ref="S48:U48"/>
    <mergeCell ref="V48:W48"/>
    <mergeCell ref="X48:Y48"/>
    <mergeCell ref="Z48:AC48"/>
    <mergeCell ref="B51:G51"/>
    <mergeCell ref="H51:M51"/>
    <mergeCell ref="N51:O51"/>
    <mergeCell ref="P51:R51"/>
    <mergeCell ref="S51:U51"/>
    <mergeCell ref="V51:W51"/>
    <mergeCell ref="X51:Y51"/>
    <mergeCell ref="Z51:AC51"/>
    <mergeCell ref="B49:G49"/>
    <mergeCell ref="H49:M49"/>
    <mergeCell ref="N49:O49"/>
    <mergeCell ref="P49:R49"/>
    <mergeCell ref="S49:U49"/>
    <mergeCell ref="V49:W49"/>
    <mergeCell ref="X49:Y49"/>
    <mergeCell ref="Z49:AC49"/>
    <mergeCell ref="B50:G50"/>
    <mergeCell ref="H50:M50"/>
    <mergeCell ref="N50:O50"/>
    <mergeCell ref="P50:R50"/>
    <mergeCell ref="S50:U50"/>
    <mergeCell ref="V50:W50"/>
    <mergeCell ref="X50:Y50"/>
    <mergeCell ref="Z50:AC50"/>
    <mergeCell ref="B46:G46"/>
    <mergeCell ref="H46:M46"/>
    <mergeCell ref="N46:O46"/>
    <mergeCell ref="P46:R46"/>
    <mergeCell ref="S46:U46"/>
    <mergeCell ref="V46:W46"/>
    <mergeCell ref="X46:Y46"/>
    <mergeCell ref="Z46:AC46"/>
    <mergeCell ref="B47:G47"/>
    <mergeCell ref="H47:M47"/>
    <mergeCell ref="N47:O47"/>
    <mergeCell ref="P47:R47"/>
    <mergeCell ref="S47:U47"/>
    <mergeCell ref="V47:W47"/>
    <mergeCell ref="X47:Y47"/>
    <mergeCell ref="Z47:AC47"/>
    <mergeCell ref="X44:Y44"/>
    <mergeCell ref="Z44:AC44"/>
    <mergeCell ref="B45:G45"/>
    <mergeCell ref="H45:M45"/>
    <mergeCell ref="N45:O45"/>
    <mergeCell ref="P45:R45"/>
    <mergeCell ref="S45:U45"/>
    <mergeCell ref="V45:W45"/>
    <mergeCell ref="X45:Y45"/>
    <mergeCell ref="Z45:AC45"/>
    <mergeCell ref="AR32:AX32"/>
    <mergeCell ref="AY32:BE32"/>
    <mergeCell ref="BF32:BI32"/>
    <mergeCell ref="AR33:AX33"/>
    <mergeCell ref="AY33:BE33"/>
    <mergeCell ref="BF33:BI33"/>
    <mergeCell ref="H33:Q33"/>
    <mergeCell ref="V33:AB33"/>
    <mergeCell ref="AC33:AI33"/>
    <mergeCell ref="AJ33:AM33"/>
    <mergeCell ref="AR31:AX31"/>
    <mergeCell ref="AY31:BE31"/>
    <mergeCell ref="BF31:BI31"/>
    <mergeCell ref="AC31:AI31"/>
    <mergeCell ref="AJ31:AM31"/>
    <mergeCell ref="AY29:BE29"/>
    <mergeCell ref="BF29:BI29"/>
    <mergeCell ref="H30:K30"/>
    <mergeCell ref="L30:M30"/>
    <mergeCell ref="N30:Q30"/>
    <mergeCell ref="V30:AB30"/>
    <mergeCell ref="AC30:AI30"/>
    <mergeCell ref="AJ30:AM30"/>
    <mergeCell ref="AR30:AX30"/>
    <mergeCell ref="AY30:BE30"/>
    <mergeCell ref="BF30:BI30"/>
    <mergeCell ref="AN27:AQ33"/>
    <mergeCell ref="AR27:AX27"/>
    <mergeCell ref="AY27:BE27"/>
    <mergeCell ref="BF27:BI27"/>
    <mergeCell ref="H28:Q28"/>
    <mergeCell ref="V28:AB28"/>
    <mergeCell ref="H32:Q32"/>
    <mergeCell ref="V32:AB32"/>
    <mergeCell ref="W18:Z18"/>
    <mergeCell ref="AA18:AD18"/>
    <mergeCell ref="M16:N16"/>
    <mergeCell ref="O16:V16"/>
    <mergeCell ref="W16:Z16"/>
    <mergeCell ref="AA16:AD16"/>
    <mergeCell ref="M17:N17"/>
    <mergeCell ref="O17:V17"/>
    <mergeCell ref="W17:Z17"/>
    <mergeCell ref="AA17:AD17"/>
    <mergeCell ref="BF28:BI28"/>
    <mergeCell ref="AZ1:BD1"/>
    <mergeCell ref="BE1:BI1"/>
    <mergeCell ref="A2:K3"/>
    <mergeCell ref="L2:P2"/>
    <mergeCell ref="Q2:AY2"/>
    <mergeCell ref="AZ2:BD2"/>
    <mergeCell ref="BE2:BI2"/>
    <mergeCell ref="L3:P3"/>
    <mergeCell ref="Q3:AA3"/>
    <mergeCell ref="AB3:AF3"/>
    <mergeCell ref="A8:J8"/>
    <mergeCell ref="AG3:AY3"/>
    <mergeCell ref="AZ3:BD3"/>
    <mergeCell ref="BE3:BI3"/>
    <mergeCell ref="E4:AA4"/>
    <mergeCell ref="AB4:AF4"/>
    <mergeCell ref="AG4:BI4"/>
    <mergeCell ref="M12:N12"/>
    <mergeCell ref="O12:V12"/>
    <mergeCell ref="W12:Z12"/>
    <mergeCell ref="AA13:AD13"/>
    <mergeCell ref="M18:N18"/>
    <mergeCell ref="O18:V18"/>
    <mergeCell ref="B56:J56"/>
    <mergeCell ref="AA56:AF56"/>
    <mergeCell ref="M14:N14"/>
    <mergeCell ref="O14:V14"/>
    <mergeCell ref="W14:Z14"/>
    <mergeCell ref="AA14:AD14"/>
    <mergeCell ref="M15:N15"/>
    <mergeCell ref="O15:V15"/>
    <mergeCell ref="W15:Z15"/>
    <mergeCell ref="AA15:AD15"/>
    <mergeCell ref="AC27:AI27"/>
    <mergeCell ref="AC28:AI28"/>
    <mergeCell ref="H29:Q29"/>
    <mergeCell ref="V29:AB29"/>
    <mergeCell ref="H34:BI34"/>
    <mergeCell ref="N40:P40"/>
    <mergeCell ref="Q40:R40"/>
    <mergeCell ref="S40:T40"/>
    <mergeCell ref="U40:W40"/>
    <mergeCell ref="X40:Z40"/>
    <mergeCell ref="AC32:AI32"/>
    <mergeCell ref="AJ28:AM28"/>
    <mergeCell ref="AR28:AX28"/>
    <mergeCell ref="AY28:BE28"/>
    <mergeCell ref="AA12:AD12"/>
    <mergeCell ref="M13:N13"/>
    <mergeCell ref="O13:V13"/>
    <mergeCell ref="W13:Z13"/>
    <mergeCell ref="BK58:CR69"/>
    <mergeCell ref="BK49:CH55"/>
    <mergeCell ref="BK27:CH46"/>
    <mergeCell ref="B54:J54"/>
    <mergeCell ref="K54:Z54"/>
    <mergeCell ref="AA54:BI54"/>
    <mergeCell ref="B55:J55"/>
    <mergeCell ref="AA55:AF55"/>
    <mergeCell ref="B57:J57"/>
    <mergeCell ref="AA57:AF57"/>
    <mergeCell ref="B58:J58"/>
    <mergeCell ref="AA58:AF58"/>
    <mergeCell ref="B59:J59"/>
    <mergeCell ref="AA59:AF59"/>
    <mergeCell ref="AC29:AI29"/>
    <mergeCell ref="AJ29:AM29"/>
    <mergeCell ref="AR29:AX29"/>
    <mergeCell ref="H27:Q27"/>
    <mergeCell ref="R27:U33"/>
    <mergeCell ref="V27:AB27"/>
    <mergeCell ref="B52:G52"/>
    <mergeCell ref="H52:M52"/>
    <mergeCell ref="N52:O52"/>
    <mergeCell ref="P52:R52"/>
    <mergeCell ref="S52:U52"/>
    <mergeCell ref="V52:W52"/>
    <mergeCell ref="X52:Y52"/>
    <mergeCell ref="Z52:AC52"/>
    <mergeCell ref="AJ27:AM27"/>
    <mergeCell ref="H31:Q31"/>
    <mergeCell ref="V31:AB31"/>
    <mergeCell ref="AJ32:AM32"/>
    <mergeCell ref="N43:O43"/>
    <mergeCell ref="P43:R43"/>
    <mergeCell ref="S43:U43"/>
    <mergeCell ref="V43:W43"/>
    <mergeCell ref="X43:Y43"/>
    <mergeCell ref="Z43:AC43"/>
    <mergeCell ref="B44:G44"/>
    <mergeCell ref="H44:M44"/>
    <mergeCell ref="N44:O44"/>
    <mergeCell ref="P44:R44"/>
    <mergeCell ref="S44:U44"/>
    <mergeCell ref="V44:W44"/>
  </mergeCells>
  <phoneticPr fontId="3"/>
  <conditionalFormatting sqref="E4:AA4">
    <cfRule type="cellIs" dxfId="105" priority="6" operator="equal">
      <formula>""</formula>
    </cfRule>
  </conditionalFormatting>
  <conditionalFormatting sqref="AG4">
    <cfRule type="cellIs" dxfId="104" priority="5" operator="equal">
      <formula>""</formula>
    </cfRule>
  </conditionalFormatting>
  <conditionalFormatting sqref="H28">
    <cfRule type="cellIs" dxfId="103" priority="1" operator="equal">
      <formula>""</formula>
    </cfRule>
  </conditionalFormatting>
  <conditionalFormatting sqref="H27">
    <cfRule type="cellIs" dxfId="102" priority="2" operator="equal">
      <formula>""</formula>
    </cfRule>
  </conditionalFormatting>
  <dataValidations count="9">
    <dataValidation type="list" allowBlank="1" showInputMessage="1" showErrorMessage="1" sqref="Q3:AA3">
      <formula1>仕様書種別</formula1>
    </dataValidation>
    <dataValidation type="list" allowBlank="1" showInputMessage="1" showErrorMessage="1" sqref="AA55:AA59 B29 B44:B52">
      <formula1>項目キー</formula1>
    </dataValidation>
    <dataValidation type="list" allowBlank="1" showInputMessage="1" showErrorMessage="1" sqref="AG4:BI4 B55:B59 V27:V33 AR27:AR33">
      <formula1>ページ識別</formula1>
    </dataValidation>
    <dataValidation type="list" allowBlank="1" showInputMessage="1" showErrorMessage="1" sqref="BF27:BI33 AJ27:AM33">
      <formula1>自動更新条件</formula1>
    </dataValidation>
    <dataValidation type="list" allowBlank="1" showInputMessage="1" showErrorMessage="1" sqref="N30">
      <formula1>チェックボックス種別</formula1>
    </dataValidation>
    <dataValidation type="list" allowBlank="1" showInputMessage="1" showErrorMessage="1" sqref="H33">
      <formula1>リスト種別</formula1>
    </dataValidation>
    <dataValidation type="list" allowBlank="1" showInputMessage="1" showErrorMessage="1" sqref="H29:H32">
      <formula1>有無設定</formula1>
    </dataValidation>
    <dataValidation type="list" allowBlank="1" showInputMessage="1" showErrorMessage="1" sqref="H27">
      <formula1>TABLE一覧</formula1>
    </dataValidation>
    <dataValidation type="list" allowBlank="1" showInputMessage="1" showErrorMessage="1" sqref="X44:X52 V44:V52">
      <formula1>"○,"</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14950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CR115"/>
  <sheetViews>
    <sheetView topLeftCell="A19" zoomScaleNormal="100" workbookViewId="0">
      <selection activeCell="D86" sqref="D86"/>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6" t="s">
        <v>163</v>
      </c>
      <c r="BA1" s="557"/>
      <c r="BB1" s="557"/>
      <c r="BC1" s="557"/>
      <c r="BD1" s="558"/>
      <c r="BE1" s="708">
        <v>44013</v>
      </c>
      <c r="BF1" s="709"/>
      <c r="BG1" s="709"/>
      <c r="BH1" s="709"/>
      <c r="BI1" s="710"/>
      <c r="BJ1" s="3"/>
      <c r="BK1" s="3"/>
      <c r="BL1" s="3"/>
      <c r="BM1" s="3"/>
      <c r="BN1" s="3"/>
      <c r="BO1" s="3"/>
      <c r="BP1" s="3"/>
      <c r="BQ1" s="3"/>
      <c r="BR1" s="3"/>
    </row>
    <row r="2" spans="1:79" s="4" customFormat="1" ht="13.5" customHeight="1">
      <c r="A2" s="562" t="s">
        <v>259</v>
      </c>
      <c r="B2" s="563"/>
      <c r="C2" s="563"/>
      <c r="D2" s="563"/>
      <c r="E2" s="563"/>
      <c r="F2" s="563"/>
      <c r="G2" s="563"/>
      <c r="H2" s="563"/>
      <c r="I2" s="563"/>
      <c r="J2" s="563"/>
      <c r="K2" s="564"/>
      <c r="L2" s="568" t="s">
        <v>0</v>
      </c>
      <c r="M2" s="569"/>
      <c r="N2" s="569"/>
      <c r="O2" s="569"/>
      <c r="P2" s="570"/>
      <c r="Q2" s="571" t="str">
        <f>システム名</f>
        <v>PJ管理システム</v>
      </c>
      <c r="R2" s="572"/>
      <c r="S2" s="572"/>
      <c r="T2" s="572"/>
      <c r="U2" s="572"/>
      <c r="V2" s="572"/>
      <c r="W2" s="572"/>
      <c r="X2" s="572"/>
      <c r="Y2" s="572"/>
      <c r="Z2" s="572"/>
      <c r="AA2" s="572"/>
      <c r="AB2" s="572"/>
      <c r="AC2" s="572"/>
      <c r="AD2" s="572"/>
      <c r="AE2" s="572"/>
      <c r="AF2" s="572"/>
      <c r="AG2" s="572"/>
      <c r="AH2" s="572"/>
      <c r="AI2" s="572"/>
      <c r="AJ2" s="572"/>
      <c r="AK2" s="572"/>
      <c r="AL2" s="572"/>
      <c r="AM2" s="572"/>
      <c r="AN2" s="572"/>
      <c r="AO2" s="572"/>
      <c r="AP2" s="572"/>
      <c r="AQ2" s="572"/>
      <c r="AR2" s="572"/>
      <c r="AS2" s="572"/>
      <c r="AT2" s="572"/>
      <c r="AU2" s="572"/>
      <c r="AV2" s="572"/>
      <c r="AW2" s="572"/>
      <c r="AX2" s="572"/>
      <c r="AY2" s="573"/>
      <c r="AZ2" s="574" t="s">
        <v>1</v>
      </c>
      <c r="BA2" s="575"/>
      <c r="BB2" s="575"/>
      <c r="BC2" s="575"/>
      <c r="BD2" s="576"/>
      <c r="BE2" s="753">
        <v>44013</v>
      </c>
      <c r="BF2" s="754"/>
      <c r="BG2" s="754"/>
      <c r="BH2" s="754"/>
      <c r="BI2" s="755"/>
      <c r="BJ2" s="3"/>
      <c r="BK2" s="3"/>
      <c r="BL2" s="3"/>
      <c r="BM2" s="3"/>
      <c r="BN2" s="3"/>
      <c r="BO2" s="3"/>
      <c r="BP2" s="3"/>
      <c r="BQ2" s="3"/>
      <c r="BR2" s="3"/>
    </row>
    <row r="3" spans="1:79" s="4" customFormat="1" ht="13.5" customHeight="1" thickBot="1">
      <c r="A3" s="565"/>
      <c r="B3" s="566"/>
      <c r="C3" s="566"/>
      <c r="D3" s="566"/>
      <c r="E3" s="566"/>
      <c r="F3" s="566"/>
      <c r="G3" s="566"/>
      <c r="H3" s="566"/>
      <c r="I3" s="566"/>
      <c r="J3" s="566"/>
      <c r="K3" s="567"/>
      <c r="L3" s="580" t="s">
        <v>9</v>
      </c>
      <c r="M3" s="581"/>
      <c r="N3" s="581"/>
      <c r="O3" s="581"/>
      <c r="P3" s="582"/>
      <c r="Q3" s="583" t="s">
        <v>326</v>
      </c>
      <c r="R3" s="584"/>
      <c r="S3" s="584"/>
      <c r="T3" s="584"/>
      <c r="U3" s="584"/>
      <c r="V3" s="584"/>
      <c r="W3" s="584"/>
      <c r="X3" s="584"/>
      <c r="Y3" s="584"/>
      <c r="Z3" s="584"/>
      <c r="AA3" s="585"/>
      <c r="AB3" s="586" t="s">
        <v>2</v>
      </c>
      <c r="AC3" s="551"/>
      <c r="AD3" s="551"/>
      <c r="AE3" s="551"/>
      <c r="AF3" s="552"/>
      <c r="AG3" s="547" t="s">
        <v>860</v>
      </c>
      <c r="AH3" s="548"/>
      <c r="AI3" s="548"/>
      <c r="AJ3" s="548"/>
      <c r="AK3" s="548"/>
      <c r="AL3" s="548"/>
      <c r="AM3" s="548"/>
      <c r="AN3" s="548"/>
      <c r="AO3" s="548"/>
      <c r="AP3" s="548"/>
      <c r="AQ3" s="548"/>
      <c r="AR3" s="548"/>
      <c r="AS3" s="548"/>
      <c r="AT3" s="548"/>
      <c r="AU3" s="548"/>
      <c r="AV3" s="548"/>
      <c r="AW3" s="548"/>
      <c r="AX3" s="548"/>
      <c r="AY3" s="549"/>
      <c r="AZ3" s="550" t="s">
        <v>3</v>
      </c>
      <c r="BA3" s="551"/>
      <c r="BB3" s="551"/>
      <c r="BC3" s="551"/>
      <c r="BD3" s="552"/>
      <c r="BE3" s="553" t="s">
        <v>909</v>
      </c>
      <c r="BF3" s="554"/>
      <c r="BG3" s="554"/>
      <c r="BH3" s="554"/>
      <c r="BI3" s="555"/>
      <c r="BJ3" s="3"/>
      <c r="BK3" s="3"/>
      <c r="BL3" s="3"/>
      <c r="BM3" s="3"/>
      <c r="BN3" s="3"/>
      <c r="BO3" s="3"/>
      <c r="BP3" s="3"/>
      <c r="BQ3" s="3"/>
      <c r="BR3" s="3"/>
    </row>
    <row r="4" spans="1:79" s="3" customFormat="1" ht="13.5" customHeight="1">
      <c r="A4" s="74" t="s">
        <v>4</v>
      </c>
      <c r="B4" s="71"/>
      <c r="C4" s="71"/>
      <c r="D4" s="75"/>
      <c r="E4" s="714" t="s">
        <v>872</v>
      </c>
      <c r="F4" s="715"/>
      <c r="G4" s="715"/>
      <c r="H4" s="715"/>
      <c r="I4" s="715"/>
      <c r="J4" s="715"/>
      <c r="K4" s="715"/>
      <c r="L4" s="715"/>
      <c r="M4" s="715"/>
      <c r="N4" s="715"/>
      <c r="O4" s="715"/>
      <c r="P4" s="715"/>
      <c r="Q4" s="715"/>
      <c r="R4" s="715"/>
      <c r="S4" s="715"/>
      <c r="T4" s="715"/>
      <c r="U4" s="715"/>
      <c r="V4" s="715"/>
      <c r="W4" s="715"/>
      <c r="X4" s="715"/>
      <c r="Y4" s="715"/>
      <c r="Z4" s="715"/>
      <c r="AA4" s="716"/>
      <c r="AB4" s="717" t="s">
        <v>96</v>
      </c>
      <c r="AC4" s="718"/>
      <c r="AD4" s="718"/>
      <c r="AE4" s="718"/>
      <c r="AF4" s="719"/>
      <c r="AG4" s="720" t="s">
        <v>1019</v>
      </c>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2"/>
    </row>
    <row r="5" spans="1:79" s="14" customFormat="1" ht="13.5" customHeight="1">
      <c r="A5" s="76" t="s">
        <v>5</v>
      </c>
      <c r="B5" s="72"/>
      <c r="C5" s="72"/>
      <c r="D5" s="77"/>
      <c r="E5" s="8" t="s">
        <v>873</v>
      </c>
      <c r="F5" s="9"/>
      <c r="G5" s="398"/>
      <c r="H5" s="398"/>
      <c r="I5" s="398"/>
      <c r="J5" s="398"/>
      <c r="K5" s="398"/>
      <c r="L5" s="398"/>
      <c r="M5" s="398"/>
      <c r="N5" s="398"/>
      <c r="O5" s="398"/>
      <c r="P5" s="398"/>
      <c r="Q5" s="398"/>
      <c r="R5" s="398"/>
      <c r="S5" s="398"/>
      <c r="T5" s="398"/>
      <c r="U5" s="11"/>
      <c r="V5" s="398"/>
      <c r="W5" s="398"/>
      <c r="X5" s="398"/>
      <c r="Y5" s="398"/>
      <c r="Z5" s="398"/>
      <c r="AA5" s="398"/>
      <c r="AB5" s="398"/>
      <c r="AC5" s="398"/>
      <c r="AD5" s="398"/>
      <c r="AE5" s="398"/>
      <c r="AF5" s="398"/>
      <c r="AG5" s="398"/>
      <c r="AH5" s="398"/>
      <c r="AI5" s="398"/>
      <c r="AJ5" s="398"/>
      <c r="AK5" s="398"/>
      <c r="AL5" s="398"/>
      <c r="AM5" s="398"/>
      <c r="AN5" s="398"/>
      <c r="AO5" s="398"/>
      <c r="AP5" s="398"/>
      <c r="AQ5" s="398"/>
      <c r="AR5" s="398"/>
      <c r="AS5" s="398"/>
      <c r="AT5" s="398"/>
      <c r="AU5" s="398"/>
      <c r="AV5" s="398"/>
      <c r="AW5" s="398"/>
      <c r="AX5" s="398"/>
      <c r="AY5" s="398"/>
      <c r="AZ5" s="398"/>
      <c r="BA5" s="398"/>
      <c r="BB5" s="398"/>
      <c r="BC5" s="398"/>
      <c r="BD5" s="398"/>
      <c r="BE5" s="398"/>
      <c r="BF5" s="398"/>
      <c r="BG5" s="398"/>
      <c r="BH5" s="39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11" t="s">
        <v>271</v>
      </c>
      <c r="B8" s="712"/>
      <c r="C8" s="712"/>
      <c r="D8" s="712"/>
      <c r="E8" s="712"/>
      <c r="F8" s="712"/>
      <c r="G8" s="712"/>
      <c r="H8" s="712"/>
      <c r="I8" s="712"/>
      <c r="J8" s="713"/>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46" t="s">
        <v>266</v>
      </c>
      <c r="G12" s="647"/>
      <c r="H12" s="645" t="s">
        <v>309</v>
      </c>
      <c r="I12" s="646"/>
      <c r="J12" s="646"/>
      <c r="K12" s="646"/>
      <c r="L12" s="646"/>
      <c r="M12" s="646"/>
      <c r="N12" s="646"/>
      <c r="O12" s="647"/>
      <c r="P12" s="645" t="s">
        <v>310</v>
      </c>
      <c r="Q12" s="646"/>
      <c r="R12" s="646"/>
      <c r="S12" s="647"/>
      <c r="T12" s="645" t="s">
        <v>314</v>
      </c>
      <c r="U12" s="646"/>
      <c r="V12" s="646"/>
      <c r="W12" s="647"/>
      <c r="X12" s="392"/>
      <c r="Y12" s="392"/>
      <c r="Z12" s="392"/>
      <c r="AA12" s="392"/>
      <c r="AB12" s="392"/>
      <c r="AC12" s="392"/>
      <c r="BI12" s="22"/>
    </row>
    <row r="13" spans="1:79" s="3" customFormat="1" ht="13.5" customHeight="1">
      <c r="A13" s="21"/>
      <c r="F13" s="648">
        <v>1</v>
      </c>
      <c r="G13" s="649"/>
      <c r="H13" s="650" t="s">
        <v>267</v>
      </c>
      <c r="I13" s="651"/>
      <c r="J13" s="651"/>
      <c r="K13" s="651"/>
      <c r="L13" s="651"/>
      <c r="M13" s="651"/>
      <c r="N13" s="651"/>
      <c r="O13" s="652"/>
      <c r="P13" s="653" t="s">
        <v>311</v>
      </c>
      <c r="Q13" s="648"/>
      <c r="R13" s="648"/>
      <c r="S13" s="649"/>
      <c r="T13" s="723" t="s">
        <v>321</v>
      </c>
      <c r="U13" s="724"/>
      <c r="V13" s="724"/>
      <c r="W13" s="725"/>
      <c r="X13" s="392"/>
      <c r="Y13" s="392"/>
      <c r="Z13" s="392"/>
      <c r="AA13" s="392"/>
      <c r="AB13" s="392"/>
      <c r="AC13" s="392"/>
      <c r="BI13" s="22"/>
    </row>
    <row r="14" spans="1:79" s="3" customFormat="1" ht="13.5" customHeight="1">
      <c r="A14" s="21"/>
      <c r="F14" s="690">
        <v>2</v>
      </c>
      <c r="G14" s="691"/>
      <c r="H14" s="692" t="s">
        <v>267</v>
      </c>
      <c r="I14" s="693"/>
      <c r="J14" s="693"/>
      <c r="K14" s="693"/>
      <c r="L14" s="693"/>
      <c r="M14" s="693"/>
      <c r="N14" s="693"/>
      <c r="O14" s="694"/>
      <c r="P14" s="695" t="s">
        <v>311</v>
      </c>
      <c r="Q14" s="690"/>
      <c r="R14" s="690"/>
      <c r="S14" s="691"/>
      <c r="T14" s="696" t="s">
        <v>320</v>
      </c>
      <c r="U14" s="697"/>
      <c r="V14" s="697"/>
      <c r="W14" s="698"/>
      <c r="X14" s="392"/>
      <c r="Y14" s="392"/>
      <c r="Z14" s="392"/>
      <c r="AA14" s="392"/>
      <c r="AB14" s="392"/>
      <c r="AC14" s="392"/>
      <c r="AX14"/>
      <c r="BI14" s="22"/>
    </row>
    <row r="15" spans="1:79" s="3" customFormat="1" ht="13.5" customHeight="1">
      <c r="A15" s="21"/>
      <c r="F15" s="648">
        <v>3</v>
      </c>
      <c r="G15" s="649"/>
      <c r="H15" s="650" t="s">
        <v>268</v>
      </c>
      <c r="I15" s="651"/>
      <c r="J15" s="651"/>
      <c r="K15" s="651"/>
      <c r="L15" s="651"/>
      <c r="M15" s="651"/>
      <c r="N15" s="651"/>
      <c r="O15" s="652"/>
      <c r="P15" s="653" t="s">
        <v>312</v>
      </c>
      <c r="Q15" s="648"/>
      <c r="R15" s="648"/>
      <c r="S15" s="649"/>
      <c r="T15" s="699" t="s">
        <v>320</v>
      </c>
      <c r="U15" s="700"/>
      <c r="V15" s="700"/>
      <c r="W15" s="701"/>
      <c r="X15" s="392"/>
      <c r="Y15" s="392"/>
      <c r="Z15" s="392"/>
      <c r="AA15" s="392"/>
      <c r="AB15" s="392"/>
      <c r="AC15" s="392"/>
      <c r="BI15" s="22"/>
    </row>
    <row r="16" spans="1:79" s="3" customFormat="1" ht="13.5" customHeight="1">
      <c r="A16" s="21"/>
      <c r="F16" s="690">
        <v>4</v>
      </c>
      <c r="G16" s="691"/>
      <c r="H16" s="692" t="s">
        <v>269</v>
      </c>
      <c r="I16" s="693"/>
      <c r="J16" s="693"/>
      <c r="K16" s="693"/>
      <c r="L16" s="693"/>
      <c r="M16" s="693"/>
      <c r="N16" s="693"/>
      <c r="O16" s="694"/>
      <c r="P16" s="695" t="s">
        <v>313</v>
      </c>
      <c r="Q16" s="690"/>
      <c r="R16" s="690"/>
      <c r="S16" s="691"/>
      <c r="T16" s="729" t="s">
        <v>320</v>
      </c>
      <c r="U16" s="730"/>
      <c r="V16" s="730"/>
      <c r="W16" s="731"/>
      <c r="X16" s="392"/>
      <c r="Y16" s="392"/>
      <c r="Z16" s="392"/>
      <c r="AA16" s="392"/>
      <c r="AB16" s="392"/>
      <c r="AC16" s="392"/>
      <c r="BI16" s="22"/>
    </row>
    <row r="17" spans="1:86" s="3" customFormat="1" ht="13.5" customHeight="1">
      <c r="A17" s="21"/>
      <c r="F17" s="648">
        <v>5</v>
      </c>
      <c r="G17" s="649"/>
      <c r="H17" s="732"/>
      <c r="I17" s="733"/>
      <c r="J17" s="733"/>
      <c r="K17" s="733"/>
      <c r="L17" s="733"/>
      <c r="M17" s="733"/>
      <c r="N17" s="733"/>
      <c r="O17" s="734"/>
      <c r="P17" s="732"/>
      <c r="Q17" s="733"/>
      <c r="R17" s="733"/>
      <c r="S17" s="734"/>
      <c r="T17" s="732"/>
      <c r="U17" s="733"/>
      <c r="V17" s="733"/>
      <c r="W17" s="734"/>
      <c r="X17" s="392"/>
      <c r="Y17" s="392"/>
      <c r="Z17" s="392"/>
      <c r="AA17" s="392"/>
      <c r="AB17" s="392"/>
      <c r="AC17" s="392"/>
      <c r="BI17" s="22"/>
    </row>
    <row r="18" spans="1:86" s="3" customFormat="1" ht="13.5" customHeight="1">
      <c r="A18" s="21"/>
      <c r="F18" s="690">
        <v>6</v>
      </c>
      <c r="G18" s="691"/>
      <c r="H18" s="726"/>
      <c r="I18" s="727"/>
      <c r="J18" s="727"/>
      <c r="K18" s="727"/>
      <c r="L18" s="727"/>
      <c r="M18" s="727"/>
      <c r="N18" s="727"/>
      <c r="O18" s="728"/>
      <c r="P18" s="726"/>
      <c r="Q18" s="727"/>
      <c r="R18" s="727"/>
      <c r="S18" s="728"/>
      <c r="T18" s="726"/>
      <c r="U18" s="727"/>
      <c r="V18" s="727"/>
      <c r="W18" s="728"/>
      <c r="X18" s="392"/>
      <c r="Y18" s="392"/>
      <c r="Z18" s="392"/>
      <c r="AA18" s="392"/>
      <c r="AB18" s="392"/>
      <c r="AC18" s="392"/>
      <c r="BI18" s="22"/>
    </row>
    <row r="19" spans="1:86" s="3" customFormat="1" ht="13.5" customHeight="1">
      <c r="A19" s="21"/>
      <c r="F19" s="648">
        <v>7</v>
      </c>
      <c r="G19" s="649"/>
      <c r="H19" s="732"/>
      <c r="I19" s="733"/>
      <c r="J19" s="733"/>
      <c r="K19" s="733"/>
      <c r="L19" s="733"/>
      <c r="M19" s="733"/>
      <c r="N19" s="733"/>
      <c r="O19" s="734"/>
      <c r="P19" s="732"/>
      <c r="Q19" s="733"/>
      <c r="R19" s="733"/>
      <c r="S19" s="734"/>
      <c r="T19" s="732"/>
      <c r="U19" s="733"/>
      <c r="V19" s="733"/>
      <c r="W19" s="734"/>
      <c r="X19" s="392"/>
      <c r="Y19" s="392"/>
      <c r="Z19" s="392"/>
      <c r="AA19" s="392"/>
      <c r="AB19" s="392"/>
      <c r="AC19" s="392"/>
      <c r="BI19" s="22"/>
    </row>
    <row r="20" spans="1:86" s="3" customFormat="1" ht="13.5" customHeight="1">
      <c r="A20" s="21"/>
      <c r="F20" s="690">
        <v>8</v>
      </c>
      <c r="G20" s="691"/>
      <c r="H20" s="726"/>
      <c r="I20" s="727"/>
      <c r="J20" s="727"/>
      <c r="K20" s="727"/>
      <c r="L20" s="727"/>
      <c r="M20" s="727"/>
      <c r="N20" s="727"/>
      <c r="O20" s="728"/>
      <c r="P20" s="726"/>
      <c r="Q20" s="727"/>
      <c r="R20" s="727"/>
      <c r="S20" s="728"/>
      <c r="T20" s="726"/>
      <c r="U20" s="727"/>
      <c r="V20" s="727"/>
      <c r="W20" s="728"/>
      <c r="X20" s="392"/>
      <c r="Y20" s="392"/>
      <c r="Z20" s="392"/>
      <c r="AA20" s="392"/>
      <c r="AB20" s="392"/>
      <c r="AC20" s="392"/>
      <c r="BI20" s="22"/>
    </row>
    <row r="21" spans="1:86" s="3" customFormat="1" ht="13.5" customHeight="1">
      <c r="A21" s="21"/>
      <c r="F21" s="648">
        <v>9</v>
      </c>
      <c r="G21" s="649"/>
      <c r="H21" s="732"/>
      <c r="I21" s="733"/>
      <c r="J21" s="733"/>
      <c r="K21" s="733"/>
      <c r="L21" s="733"/>
      <c r="M21" s="733"/>
      <c r="N21" s="733"/>
      <c r="O21" s="734"/>
      <c r="P21" s="732"/>
      <c r="Q21" s="733"/>
      <c r="R21" s="733"/>
      <c r="S21" s="734"/>
      <c r="T21" s="732"/>
      <c r="U21" s="733"/>
      <c r="V21" s="733"/>
      <c r="W21" s="734"/>
      <c r="X21" s="392"/>
      <c r="Y21" s="392"/>
      <c r="Z21" s="392"/>
      <c r="AA21" s="392"/>
      <c r="AB21" s="392"/>
      <c r="AC21" s="392"/>
      <c r="BI21" s="22"/>
    </row>
    <row r="22" spans="1:86" s="3" customFormat="1" ht="13.5" customHeight="1">
      <c r="A22" s="21"/>
      <c r="F22" s="690">
        <v>10</v>
      </c>
      <c r="G22" s="691"/>
      <c r="H22" s="726"/>
      <c r="I22" s="727"/>
      <c r="J22" s="727"/>
      <c r="K22" s="727"/>
      <c r="L22" s="727"/>
      <c r="M22" s="727"/>
      <c r="N22" s="727"/>
      <c r="O22" s="728"/>
      <c r="P22" s="726"/>
      <c r="Q22" s="727"/>
      <c r="R22" s="727"/>
      <c r="S22" s="728"/>
      <c r="T22" s="726"/>
      <c r="U22" s="727"/>
      <c r="V22" s="727"/>
      <c r="W22" s="728"/>
      <c r="X22" s="392"/>
      <c r="Y22" s="392"/>
      <c r="Z22" s="392"/>
      <c r="AA22" s="392"/>
      <c r="AB22" s="392"/>
      <c r="AC22" s="392"/>
      <c r="BI22" s="22"/>
    </row>
    <row r="23" spans="1:86" s="3" customFormat="1" ht="13.5" customHeight="1">
      <c r="A23" s="21"/>
      <c r="BI23" s="22"/>
    </row>
    <row r="24" spans="1:86" s="3" customFormat="1" ht="13.5" customHeight="1">
      <c r="A24" s="21"/>
      <c r="F24" s="820" t="s">
        <v>308</v>
      </c>
      <c r="G24" s="821"/>
      <c r="H24" s="821"/>
      <c r="I24" s="821"/>
      <c r="J24" s="821"/>
      <c r="K24" s="821"/>
      <c r="L24" s="822"/>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6" t="s">
        <v>874</v>
      </c>
      <c r="I28" s="677"/>
      <c r="J28" s="677"/>
      <c r="K28" s="677"/>
      <c r="L28" s="677"/>
      <c r="M28" s="677"/>
      <c r="N28" s="677"/>
      <c r="O28" s="677"/>
      <c r="P28" s="677"/>
      <c r="Q28" s="678"/>
      <c r="R28" s="679" t="s">
        <v>220</v>
      </c>
      <c r="S28" s="680"/>
      <c r="T28" s="680"/>
      <c r="U28" s="681"/>
      <c r="V28" s="688"/>
      <c r="W28" s="688"/>
      <c r="X28" s="688"/>
      <c r="Y28" s="688"/>
      <c r="Z28" s="688"/>
      <c r="AA28" s="688"/>
      <c r="AB28" s="689"/>
      <c r="AC28" s="702"/>
      <c r="AD28" s="703"/>
      <c r="AE28" s="703"/>
      <c r="AF28" s="703"/>
      <c r="AG28" s="703"/>
      <c r="AH28" s="703"/>
      <c r="AI28" s="704"/>
      <c r="AJ28" s="619"/>
      <c r="AK28" s="619"/>
      <c r="AL28" s="619"/>
      <c r="AM28" s="620"/>
      <c r="AN28" s="679" t="s">
        <v>221</v>
      </c>
      <c r="AO28" s="680"/>
      <c r="AP28" s="680"/>
      <c r="AQ28" s="681"/>
      <c r="AR28" s="688" t="s">
        <v>949</v>
      </c>
      <c r="AS28" s="688"/>
      <c r="AT28" s="688"/>
      <c r="AU28" s="688"/>
      <c r="AV28" s="688"/>
      <c r="AW28" s="688"/>
      <c r="AX28" s="689"/>
      <c r="AY28" s="737" t="s">
        <v>950</v>
      </c>
      <c r="AZ28" s="738"/>
      <c r="BA28" s="738"/>
      <c r="BB28" s="738"/>
      <c r="BC28" s="738"/>
      <c r="BD28" s="738"/>
      <c r="BE28" s="739"/>
      <c r="BF28" s="619" t="s">
        <v>457</v>
      </c>
      <c r="BG28" s="619"/>
      <c r="BH28" s="619"/>
      <c r="BI28" s="740"/>
      <c r="BK28" s="654" t="s">
        <v>554</v>
      </c>
      <c r="BL28" s="654"/>
      <c r="BM28" s="654"/>
      <c r="BN28" s="654"/>
      <c r="BO28" s="654"/>
      <c r="BP28" s="654"/>
      <c r="BQ28" s="654"/>
      <c r="BR28" s="654"/>
      <c r="BS28" s="654"/>
      <c r="BT28" s="654"/>
      <c r="BU28" s="654"/>
      <c r="BV28" s="654"/>
      <c r="BW28" s="654"/>
      <c r="BX28" s="654"/>
      <c r="BY28" s="654"/>
      <c r="BZ28" s="654"/>
      <c r="CA28" s="654"/>
      <c r="CB28" s="654"/>
      <c r="CC28" s="654"/>
      <c r="CD28" s="654"/>
      <c r="CE28" s="654"/>
      <c r="CF28" s="654"/>
      <c r="CG28" s="654"/>
      <c r="CH28" s="654"/>
    </row>
    <row r="29" spans="1:86" s="24" customFormat="1" ht="13.5" customHeight="1">
      <c r="A29" s="102" t="s">
        <v>148</v>
      </c>
      <c r="B29" s="86"/>
      <c r="C29" s="86"/>
      <c r="D29" s="86"/>
      <c r="E29" s="86"/>
      <c r="F29" s="86"/>
      <c r="G29" s="87"/>
      <c r="H29" s="676" t="s">
        <v>875</v>
      </c>
      <c r="I29" s="677"/>
      <c r="J29" s="677"/>
      <c r="K29" s="677"/>
      <c r="L29" s="677"/>
      <c r="M29" s="677"/>
      <c r="N29" s="677"/>
      <c r="O29" s="677"/>
      <c r="P29" s="677"/>
      <c r="Q29" s="678"/>
      <c r="R29" s="682"/>
      <c r="S29" s="683"/>
      <c r="T29" s="683"/>
      <c r="U29" s="684"/>
      <c r="V29" s="590"/>
      <c r="W29" s="590"/>
      <c r="X29" s="590"/>
      <c r="Y29" s="590"/>
      <c r="Z29" s="590"/>
      <c r="AA29" s="590"/>
      <c r="AB29" s="624"/>
      <c r="AC29" s="674" t="str">
        <f>IF(ISERROR(VLOOKUP($V29,ボタン定義!$B:$E,4,FALSE)),"",VLOOKUP($V29,ボタン定義!$B:$E,4,FALSE))</f>
        <v/>
      </c>
      <c r="AD29" s="625"/>
      <c r="AE29" s="625"/>
      <c r="AF29" s="625"/>
      <c r="AG29" s="625"/>
      <c r="AH29" s="625"/>
      <c r="AI29" s="675"/>
      <c r="AJ29" s="625"/>
      <c r="AK29" s="625"/>
      <c r="AL29" s="625"/>
      <c r="AM29" s="626"/>
      <c r="AN29" s="682"/>
      <c r="AO29" s="683"/>
      <c r="AP29" s="683"/>
      <c r="AQ29" s="684"/>
      <c r="AR29" s="590"/>
      <c r="AS29" s="590"/>
      <c r="AT29" s="590"/>
      <c r="AU29" s="590"/>
      <c r="AV29" s="590"/>
      <c r="AW29" s="590"/>
      <c r="AX29" s="624"/>
      <c r="AY29" s="674" t="str">
        <f>IF(ISERROR(VLOOKUP($AR29,ボタン定義!$B:$E,4,FALSE)),"",VLOOKUP($AR29,ボタン定義!$B:$E,4,FALSE))</f>
        <v/>
      </c>
      <c r="AZ29" s="625"/>
      <c r="BA29" s="625"/>
      <c r="BB29" s="625"/>
      <c r="BC29" s="625"/>
      <c r="BD29" s="625"/>
      <c r="BE29" s="675"/>
      <c r="BF29" s="625"/>
      <c r="BG29" s="625"/>
      <c r="BH29" s="625"/>
      <c r="BI29" s="707"/>
      <c r="BK29" s="654"/>
      <c r="BL29" s="654"/>
      <c r="BM29" s="654"/>
      <c r="BN29" s="654"/>
      <c r="BO29" s="654"/>
      <c r="BP29" s="654"/>
      <c r="BQ29" s="654"/>
      <c r="BR29" s="654"/>
      <c r="BS29" s="654"/>
      <c r="BT29" s="654"/>
      <c r="BU29" s="654"/>
      <c r="BV29" s="654"/>
      <c r="BW29" s="654"/>
      <c r="BX29" s="654"/>
      <c r="BY29" s="654"/>
      <c r="BZ29" s="654"/>
      <c r="CA29" s="654"/>
      <c r="CB29" s="654"/>
      <c r="CC29" s="654"/>
      <c r="CD29" s="654"/>
      <c r="CE29" s="654"/>
      <c r="CF29" s="654"/>
      <c r="CG29" s="654"/>
      <c r="CH29" s="654"/>
    </row>
    <row r="30" spans="1:86" s="24" customFormat="1" ht="13.5" customHeight="1">
      <c r="A30" s="103" t="s">
        <v>146</v>
      </c>
      <c r="B30" s="104"/>
      <c r="C30" s="104"/>
      <c r="D30" s="104"/>
      <c r="E30" s="104"/>
      <c r="F30" s="104"/>
      <c r="G30" s="105"/>
      <c r="H30" s="621" t="s">
        <v>243</v>
      </c>
      <c r="I30" s="622"/>
      <c r="J30" s="622"/>
      <c r="K30" s="622"/>
      <c r="L30" s="622"/>
      <c r="M30" s="622"/>
      <c r="N30" s="622"/>
      <c r="O30" s="622"/>
      <c r="P30" s="622"/>
      <c r="Q30" s="623"/>
      <c r="R30" s="682"/>
      <c r="S30" s="683"/>
      <c r="T30" s="683"/>
      <c r="U30" s="684"/>
      <c r="V30" s="590"/>
      <c r="W30" s="590"/>
      <c r="X30" s="590"/>
      <c r="Y30" s="590"/>
      <c r="Z30" s="590"/>
      <c r="AA30" s="590"/>
      <c r="AB30" s="624"/>
      <c r="AC30" s="674" t="str">
        <f>IF(ISERROR(VLOOKUP($V30,ボタン定義!$B:$E,4,FALSE)),"",VLOOKUP($V30,ボタン定義!$B:$E,4,FALSE))</f>
        <v/>
      </c>
      <c r="AD30" s="625"/>
      <c r="AE30" s="625"/>
      <c r="AF30" s="625"/>
      <c r="AG30" s="625"/>
      <c r="AH30" s="625"/>
      <c r="AI30" s="675"/>
      <c r="AJ30" s="625"/>
      <c r="AK30" s="625"/>
      <c r="AL30" s="625"/>
      <c r="AM30" s="626"/>
      <c r="AN30" s="682"/>
      <c r="AO30" s="683"/>
      <c r="AP30" s="683"/>
      <c r="AQ30" s="684"/>
      <c r="AR30" s="590"/>
      <c r="AS30" s="590"/>
      <c r="AT30" s="590"/>
      <c r="AU30" s="590"/>
      <c r="AV30" s="590"/>
      <c r="AW30" s="590"/>
      <c r="AX30" s="624"/>
      <c r="AY30" s="674" t="str">
        <f>IF(ISERROR(VLOOKUP($AR30,ボタン定義!$B:$E,4,FALSE)),"",VLOOKUP($AR30,ボタン定義!$B:$E,4,FALSE))</f>
        <v/>
      </c>
      <c r="AZ30" s="625"/>
      <c r="BA30" s="625"/>
      <c r="BB30" s="625"/>
      <c r="BC30" s="625"/>
      <c r="BD30" s="625"/>
      <c r="BE30" s="675"/>
      <c r="BF30" s="625"/>
      <c r="BG30" s="625"/>
      <c r="BH30" s="625"/>
      <c r="BI30" s="707"/>
      <c r="BK30" s="654"/>
      <c r="BL30" s="654"/>
      <c r="BM30" s="654"/>
      <c r="BN30" s="654"/>
      <c r="BO30" s="654"/>
      <c r="BP30" s="654"/>
      <c r="BQ30" s="654"/>
      <c r="BR30" s="654"/>
      <c r="BS30" s="654"/>
      <c r="BT30" s="654"/>
      <c r="BU30" s="654"/>
      <c r="BV30" s="654"/>
      <c r="BW30" s="654"/>
      <c r="BX30" s="654"/>
      <c r="BY30" s="654"/>
      <c r="BZ30" s="654"/>
      <c r="CA30" s="654"/>
      <c r="CB30" s="654"/>
      <c r="CC30" s="654"/>
      <c r="CD30" s="654"/>
      <c r="CE30" s="654"/>
      <c r="CF30" s="654"/>
      <c r="CG30" s="654"/>
      <c r="CH30" s="654"/>
    </row>
    <row r="31" spans="1:86" s="24" customFormat="1" ht="13.5" customHeight="1">
      <c r="A31" s="103" t="s">
        <v>147</v>
      </c>
      <c r="B31" s="107"/>
      <c r="C31" s="107"/>
      <c r="D31" s="107"/>
      <c r="E31" s="107"/>
      <c r="F31" s="107"/>
      <c r="G31" s="108"/>
      <c r="H31" s="621" t="s">
        <v>244</v>
      </c>
      <c r="I31" s="622"/>
      <c r="J31" s="622"/>
      <c r="K31" s="623"/>
      <c r="L31" s="630" t="s">
        <v>466</v>
      </c>
      <c r="M31" s="631"/>
      <c r="N31" s="735" t="s">
        <v>416</v>
      </c>
      <c r="O31" s="735"/>
      <c r="P31" s="735"/>
      <c r="Q31" s="736"/>
      <c r="R31" s="682"/>
      <c r="S31" s="683"/>
      <c r="T31" s="683"/>
      <c r="U31" s="684"/>
      <c r="V31" s="590"/>
      <c r="W31" s="590"/>
      <c r="X31" s="590"/>
      <c r="Y31" s="590"/>
      <c r="Z31" s="590"/>
      <c r="AA31" s="590"/>
      <c r="AB31" s="624"/>
      <c r="AC31" s="674" t="str">
        <f>IF(ISERROR(VLOOKUP($V31,ボタン定義!$B:$E,4,FALSE)),"",VLOOKUP($V31,ボタン定義!$B:$E,4,FALSE))</f>
        <v/>
      </c>
      <c r="AD31" s="625"/>
      <c r="AE31" s="625"/>
      <c r="AF31" s="625"/>
      <c r="AG31" s="625"/>
      <c r="AH31" s="625"/>
      <c r="AI31" s="675"/>
      <c r="AJ31" s="625"/>
      <c r="AK31" s="625"/>
      <c r="AL31" s="625"/>
      <c r="AM31" s="626"/>
      <c r="AN31" s="682"/>
      <c r="AO31" s="683"/>
      <c r="AP31" s="683"/>
      <c r="AQ31" s="684"/>
      <c r="AR31" s="590"/>
      <c r="AS31" s="590"/>
      <c r="AT31" s="590"/>
      <c r="AU31" s="590"/>
      <c r="AV31" s="590"/>
      <c r="AW31" s="590"/>
      <c r="AX31" s="624"/>
      <c r="AY31" s="674" t="str">
        <f>IF(ISERROR(VLOOKUP($AR31,ボタン定義!$B:$E,4,FALSE)),"",VLOOKUP($AR31,ボタン定義!$B:$E,4,FALSE))</f>
        <v/>
      </c>
      <c r="AZ31" s="625"/>
      <c r="BA31" s="625"/>
      <c r="BB31" s="625"/>
      <c r="BC31" s="625"/>
      <c r="BD31" s="625"/>
      <c r="BE31" s="675"/>
      <c r="BF31" s="625"/>
      <c r="BG31" s="625"/>
      <c r="BH31" s="625"/>
      <c r="BI31" s="707"/>
      <c r="BK31" s="654"/>
      <c r="BL31" s="654"/>
      <c r="BM31" s="654"/>
      <c r="BN31" s="654"/>
      <c r="BO31" s="654"/>
      <c r="BP31" s="654"/>
      <c r="BQ31" s="654"/>
      <c r="BR31" s="654"/>
      <c r="BS31" s="654"/>
      <c r="BT31" s="654"/>
      <c r="BU31" s="654"/>
      <c r="BV31" s="654"/>
      <c r="BW31" s="654"/>
      <c r="BX31" s="654"/>
      <c r="BY31" s="654"/>
      <c r="BZ31" s="654"/>
      <c r="CA31" s="654"/>
      <c r="CB31" s="654"/>
      <c r="CC31" s="654"/>
      <c r="CD31" s="654"/>
      <c r="CE31" s="654"/>
      <c r="CF31" s="654"/>
      <c r="CG31" s="654"/>
      <c r="CH31" s="654"/>
    </row>
    <row r="32" spans="1:86" s="24" customFormat="1" ht="13.5" customHeight="1">
      <c r="A32" s="103" t="s">
        <v>149</v>
      </c>
      <c r="B32" s="109"/>
      <c r="C32" s="109"/>
      <c r="D32" s="104"/>
      <c r="E32" s="109"/>
      <c r="F32" s="109"/>
      <c r="G32" s="110"/>
      <c r="H32" s="621" t="s">
        <v>243</v>
      </c>
      <c r="I32" s="622"/>
      <c r="J32" s="622"/>
      <c r="K32" s="622"/>
      <c r="L32" s="622"/>
      <c r="M32" s="622"/>
      <c r="N32" s="622"/>
      <c r="O32" s="622"/>
      <c r="P32" s="622"/>
      <c r="Q32" s="623"/>
      <c r="R32" s="682"/>
      <c r="S32" s="683"/>
      <c r="T32" s="683"/>
      <c r="U32" s="684"/>
      <c r="V32" s="590"/>
      <c r="W32" s="590"/>
      <c r="X32" s="590"/>
      <c r="Y32" s="590"/>
      <c r="Z32" s="590"/>
      <c r="AA32" s="590"/>
      <c r="AB32" s="624"/>
      <c r="AC32" s="674" t="str">
        <f>IF(ISERROR(VLOOKUP($V32,ボタン定義!$B:$E,4,FALSE)),"",VLOOKUP($V32,ボタン定義!$B:$E,4,FALSE))</f>
        <v/>
      </c>
      <c r="AD32" s="625"/>
      <c r="AE32" s="625"/>
      <c r="AF32" s="625"/>
      <c r="AG32" s="625"/>
      <c r="AH32" s="625"/>
      <c r="AI32" s="675"/>
      <c r="AJ32" s="625"/>
      <c r="AK32" s="625"/>
      <c r="AL32" s="625"/>
      <c r="AM32" s="626"/>
      <c r="AN32" s="682"/>
      <c r="AO32" s="683"/>
      <c r="AP32" s="683"/>
      <c r="AQ32" s="684"/>
      <c r="AR32" s="590"/>
      <c r="AS32" s="590"/>
      <c r="AT32" s="590"/>
      <c r="AU32" s="590"/>
      <c r="AV32" s="590"/>
      <c r="AW32" s="590"/>
      <c r="AX32" s="624"/>
      <c r="AY32" s="674" t="str">
        <f>IF(ISERROR(VLOOKUP($AR32,ボタン定義!$B:$E,4,FALSE)),"",VLOOKUP($AR32,ボタン定義!$B:$E,4,FALSE))</f>
        <v/>
      </c>
      <c r="AZ32" s="625"/>
      <c r="BA32" s="625"/>
      <c r="BB32" s="625"/>
      <c r="BC32" s="625"/>
      <c r="BD32" s="625"/>
      <c r="BE32" s="675"/>
      <c r="BF32" s="625"/>
      <c r="BG32" s="625"/>
      <c r="BH32" s="625"/>
      <c r="BI32" s="707"/>
      <c r="BK32" s="654"/>
      <c r="BL32" s="654"/>
      <c r="BM32" s="654"/>
      <c r="BN32" s="654"/>
      <c r="BO32" s="654"/>
      <c r="BP32" s="654"/>
      <c r="BQ32" s="654"/>
      <c r="BR32" s="654"/>
      <c r="BS32" s="654"/>
      <c r="BT32" s="654"/>
      <c r="BU32" s="654"/>
      <c r="BV32" s="654"/>
      <c r="BW32" s="654"/>
      <c r="BX32" s="654"/>
      <c r="BY32" s="654"/>
      <c r="BZ32" s="654"/>
      <c r="CA32" s="654"/>
      <c r="CB32" s="654"/>
      <c r="CC32" s="654"/>
      <c r="CD32" s="654"/>
      <c r="CE32" s="654"/>
      <c r="CF32" s="654"/>
      <c r="CG32" s="654"/>
      <c r="CH32" s="654"/>
    </row>
    <row r="33" spans="1:86" s="24" customFormat="1" ht="13.5" customHeight="1">
      <c r="A33" s="103" t="s">
        <v>219</v>
      </c>
      <c r="B33" s="109"/>
      <c r="C33" s="109"/>
      <c r="D33" s="104"/>
      <c r="E33" s="109"/>
      <c r="F33" s="109"/>
      <c r="G33" s="109"/>
      <c r="H33" s="621" t="s">
        <v>243</v>
      </c>
      <c r="I33" s="622"/>
      <c r="J33" s="622"/>
      <c r="K33" s="622"/>
      <c r="L33" s="622"/>
      <c r="M33" s="622"/>
      <c r="N33" s="622"/>
      <c r="O33" s="622"/>
      <c r="P33" s="622"/>
      <c r="Q33" s="623"/>
      <c r="R33" s="682"/>
      <c r="S33" s="683"/>
      <c r="T33" s="683"/>
      <c r="U33" s="684"/>
      <c r="V33" s="590"/>
      <c r="W33" s="590"/>
      <c r="X33" s="590"/>
      <c r="Y33" s="590"/>
      <c r="Z33" s="590"/>
      <c r="AA33" s="590"/>
      <c r="AB33" s="624"/>
      <c r="AC33" s="674" t="str">
        <f>IF(ISERROR(VLOOKUP($V33,ボタン定義!$B:$E,4,FALSE)),"",VLOOKUP($V33,ボタン定義!$B:$E,4,FALSE))</f>
        <v/>
      </c>
      <c r="AD33" s="625"/>
      <c r="AE33" s="625"/>
      <c r="AF33" s="625"/>
      <c r="AG33" s="625"/>
      <c r="AH33" s="625"/>
      <c r="AI33" s="675"/>
      <c r="AJ33" s="625"/>
      <c r="AK33" s="625"/>
      <c r="AL33" s="625"/>
      <c r="AM33" s="626"/>
      <c r="AN33" s="682"/>
      <c r="AO33" s="683"/>
      <c r="AP33" s="683"/>
      <c r="AQ33" s="684"/>
      <c r="AR33" s="590"/>
      <c r="AS33" s="590"/>
      <c r="AT33" s="590"/>
      <c r="AU33" s="590"/>
      <c r="AV33" s="590"/>
      <c r="AW33" s="590"/>
      <c r="AX33" s="624"/>
      <c r="AY33" s="674" t="str">
        <f>IF(ISERROR(VLOOKUP($AR33,ボタン定義!$B:$E,4,FALSE)),"",VLOOKUP($AR33,ボタン定義!$B:$E,4,FALSE))</f>
        <v/>
      </c>
      <c r="AZ33" s="625"/>
      <c r="BA33" s="625"/>
      <c r="BB33" s="625"/>
      <c r="BC33" s="625"/>
      <c r="BD33" s="625"/>
      <c r="BE33" s="675"/>
      <c r="BF33" s="625"/>
      <c r="BG33" s="625"/>
      <c r="BH33" s="625"/>
      <c r="BI33" s="707"/>
      <c r="BK33" s="654"/>
      <c r="BL33" s="654"/>
      <c r="BM33" s="654"/>
      <c r="BN33" s="654"/>
      <c r="BO33" s="654"/>
      <c r="BP33" s="654"/>
      <c r="BQ33" s="654"/>
      <c r="BR33" s="654"/>
      <c r="BS33" s="654"/>
      <c r="BT33" s="654"/>
      <c r="BU33" s="654"/>
      <c r="BV33" s="654"/>
      <c r="BW33" s="654"/>
      <c r="BX33" s="654"/>
      <c r="BY33" s="654"/>
      <c r="BZ33" s="654"/>
      <c r="CA33" s="654"/>
      <c r="CB33" s="654"/>
      <c r="CC33" s="654"/>
      <c r="CD33" s="654"/>
      <c r="CE33" s="654"/>
      <c r="CF33" s="654"/>
      <c r="CG33" s="654"/>
      <c r="CH33" s="654"/>
    </row>
    <row r="34" spans="1:86" s="24" customFormat="1" ht="13.5" customHeight="1">
      <c r="A34" s="103" t="s">
        <v>401</v>
      </c>
      <c r="B34" s="109"/>
      <c r="C34" s="109"/>
      <c r="D34" s="104"/>
      <c r="E34" s="109"/>
      <c r="F34" s="109"/>
      <c r="G34" s="109"/>
      <c r="H34" s="621" t="s">
        <v>364</v>
      </c>
      <c r="I34" s="622"/>
      <c r="J34" s="622"/>
      <c r="K34" s="622"/>
      <c r="L34" s="622"/>
      <c r="M34" s="622"/>
      <c r="N34" s="622"/>
      <c r="O34" s="622"/>
      <c r="P34" s="622"/>
      <c r="Q34" s="623"/>
      <c r="R34" s="685"/>
      <c r="S34" s="686"/>
      <c r="T34" s="686"/>
      <c r="U34" s="687"/>
      <c r="V34" s="741"/>
      <c r="W34" s="741"/>
      <c r="X34" s="741"/>
      <c r="Y34" s="741"/>
      <c r="Z34" s="741"/>
      <c r="AA34" s="741"/>
      <c r="AB34" s="742"/>
      <c r="AC34" s="747" t="str">
        <f>IF(ISERROR(VLOOKUP($V34,ボタン定義!$B:$E,4,FALSE)),"",VLOOKUP($V34,ボタン定義!$B:$E,4,FALSE))</f>
        <v/>
      </c>
      <c r="AD34" s="748"/>
      <c r="AE34" s="748"/>
      <c r="AF34" s="748"/>
      <c r="AG34" s="748"/>
      <c r="AH34" s="748"/>
      <c r="AI34" s="749"/>
      <c r="AJ34" s="744"/>
      <c r="AK34" s="744"/>
      <c r="AL34" s="744"/>
      <c r="AM34" s="750"/>
      <c r="AN34" s="685"/>
      <c r="AO34" s="686"/>
      <c r="AP34" s="686"/>
      <c r="AQ34" s="687"/>
      <c r="AR34" s="741"/>
      <c r="AS34" s="741"/>
      <c r="AT34" s="741"/>
      <c r="AU34" s="741"/>
      <c r="AV34" s="741"/>
      <c r="AW34" s="741"/>
      <c r="AX34" s="742"/>
      <c r="AY34" s="743" t="str">
        <f>IF(ISERROR(VLOOKUP($AR34,ボタン定義!$B:$E,4,FALSE)),"",VLOOKUP($AR34,ボタン定義!$B:$E,4,FALSE))</f>
        <v/>
      </c>
      <c r="AZ34" s="744"/>
      <c r="BA34" s="744"/>
      <c r="BB34" s="744"/>
      <c r="BC34" s="744"/>
      <c r="BD34" s="744"/>
      <c r="BE34" s="745"/>
      <c r="BF34" s="744"/>
      <c r="BG34" s="744"/>
      <c r="BH34" s="744"/>
      <c r="BI34" s="746"/>
      <c r="BK34" s="654"/>
      <c r="BL34" s="654"/>
      <c r="BM34" s="654"/>
      <c r="BN34" s="654"/>
      <c r="BO34" s="654"/>
      <c r="BP34" s="654"/>
      <c r="BQ34" s="654"/>
      <c r="BR34" s="654"/>
      <c r="BS34" s="654"/>
      <c r="BT34" s="654"/>
      <c r="BU34" s="654"/>
      <c r="BV34" s="654"/>
      <c r="BW34" s="654"/>
      <c r="BX34" s="654"/>
      <c r="BY34" s="654"/>
      <c r="BZ34" s="654"/>
      <c r="CA34" s="654"/>
      <c r="CB34" s="654"/>
      <c r="CC34" s="654"/>
      <c r="CD34" s="654"/>
      <c r="CE34" s="654"/>
      <c r="CF34" s="654"/>
      <c r="CG34" s="654"/>
      <c r="CH34" s="654"/>
    </row>
    <row r="35" spans="1:86" ht="13.5" customHeight="1">
      <c r="A35" s="103" t="s">
        <v>522</v>
      </c>
      <c r="B35" s="81"/>
      <c r="C35" s="81"/>
      <c r="D35" s="81"/>
      <c r="E35" s="81"/>
      <c r="F35" s="81"/>
      <c r="G35" s="83"/>
      <c r="H35" s="705"/>
      <c r="I35" s="705"/>
      <c r="J35" s="705"/>
      <c r="K35" s="705"/>
      <c r="L35" s="705"/>
      <c r="M35" s="705"/>
      <c r="N35" s="705"/>
      <c r="O35" s="705"/>
      <c r="P35" s="705"/>
      <c r="Q35" s="705"/>
      <c r="R35" s="705"/>
      <c r="S35" s="705"/>
      <c r="T35" s="705"/>
      <c r="U35" s="705"/>
      <c r="V35" s="705"/>
      <c r="W35" s="705"/>
      <c r="X35" s="705"/>
      <c r="Y35" s="705"/>
      <c r="Z35" s="705"/>
      <c r="AA35" s="705"/>
      <c r="AB35" s="705"/>
      <c r="AC35" s="705"/>
      <c r="AD35" s="705"/>
      <c r="AE35" s="705"/>
      <c r="AF35" s="705"/>
      <c r="AG35" s="705"/>
      <c r="AH35" s="705"/>
      <c r="AI35" s="705"/>
      <c r="AJ35" s="705"/>
      <c r="AK35" s="705"/>
      <c r="AL35" s="705"/>
      <c r="AM35" s="705"/>
      <c r="AN35" s="705"/>
      <c r="AO35" s="705"/>
      <c r="AP35" s="705"/>
      <c r="AQ35" s="705"/>
      <c r="AR35" s="705"/>
      <c r="AS35" s="705"/>
      <c r="AT35" s="705"/>
      <c r="AU35" s="705"/>
      <c r="AV35" s="705"/>
      <c r="AW35" s="705"/>
      <c r="AX35" s="705"/>
      <c r="AY35" s="705"/>
      <c r="AZ35" s="705"/>
      <c r="BA35" s="705"/>
      <c r="BB35" s="705"/>
      <c r="BC35" s="705"/>
      <c r="BD35" s="705"/>
      <c r="BE35" s="705"/>
      <c r="BF35" s="705"/>
      <c r="BG35" s="705"/>
      <c r="BH35" s="705"/>
      <c r="BI35" s="706"/>
      <c r="BK35" s="654"/>
      <c r="BL35" s="654"/>
      <c r="BM35" s="654"/>
      <c r="BN35" s="654"/>
      <c r="BO35" s="654"/>
      <c r="BP35" s="654"/>
      <c r="BQ35" s="654"/>
      <c r="BR35" s="654"/>
      <c r="BS35" s="654"/>
      <c r="BT35" s="654"/>
      <c r="BU35" s="654"/>
      <c r="BV35" s="654"/>
      <c r="BW35" s="654"/>
      <c r="BX35" s="654"/>
      <c r="BY35" s="654"/>
      <c r="BZ35" s="654"/>
      <c r="CA35" s="654"/>
      <c r="CB35" s="654"/>
      <c r="CC35" s="654"/>
      <c r="CD35" s="654"/>
      <c r="CE35" s="654"/>
      <c r="CF35" s="654"/>
      <c r="CG35" s="654"/>
      <c r="CH35" s="654"/>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4"/>
      <c r="BL36" s="654"/>
      <c r="BM36" s="654"/>
      <c r="BN36" s="654"/>
      <c r="BO36" s="654"/>
      <c r="BP36" s="654"/>
      <c r="BQ36" s="654"/>
      <c r="BR36" s="654"/>
      <c r="BS36" s="654"/>
      <c r="BT36" s="654"/>
      <c r="BU36" s="654"/>
      <c r="BV36" s="654"/>
      <c r="BW36" s="654"/>
      <c r="BX36" s="654"/>
      <c r="BY36" s="654"/>
      <c r="BZ36" s="654"/>
      <c r="CA36" s="654"/>
      <c r="CB36" s="654"/>
      <c r="CC36" s="654"/>
      <c r="CD36" s="654"/>
      <c r="CE36" s="654"/>
      <c r="CF36" s="654"/>
      <c r="CG36" s="654"/>
      <c r="CH36" s="654"/>
    </row>
    <row r="37" spans="1:86" s="24" customFormat="1" ht="13.5" customHeight="1">
      <c r="A37" s="113" t="s">
        <v>101</v>
      </c>
      <c r="B37" s="174" t="s">
        <v>938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4"/>
      <c r="BL37" s="654"/>
      <c r="BM37" s="654"/>
      <c r="BN37" s="654"/>
      <c r="BO37" s="654"/>
      <c r="BP37" s="654"/>
      <c r="BQ37" s="654"/>
      <c r="BR37" s="654"/>
      <c r="BS37" s="654"/>
      <c r="BT37" s="654"/>
      <c r="BU37" s="654"/>
      <c r="BV37" s="654"/>
      <c r="BW37" s="654"/>
      <c r="BX37" s="654"/>
      <c r="BY37" s="654"/>
      <c r="BZ37" s="654"/>
      <c r="CA37" s="654"/>
      <c r="CB37" s="654"/>
      <c r="CC37" s="654"/>
      <c r="CD37" s="654"/>
      <c r="CE37" s="654"/>
      <c r="CF37" s="654"/>
      <c r="CG37" s="654"/>
      <c r="CH37" s="654"/>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4"/>
      <c r="BL38" s="654"/>
      <c r="BM38" s="654"/>
      <c r="BN38" s="654"/>
      <c r="BO38" s="654"/>
      <c r="BP38" s="654"/>
      <c r="BQ38" s="654"/>
      <c r="BR38" s="654"/>
      <c r="BS38" s="654"/>
      <c r="BT38" s="654"/>
      <c r="BU38" s="654"/>
      <c r="BV38" s="654"/>
      <c r="BW38" s="654"/>
      <c r="BX38" s="654"/>
      <c r="BY38" s="654"/>
      <c r="BZ38" s="654"/>
      <c r="CA38" s="654"/>
      <c r="CB38" s="654"/>
      <c r="CC38" s="654"/>
      <c r="CD38" s="654"/>
      <c r="CE38" s="654"/>
      <c r="CF38" s="654"/>
      <c r="CG38" s="654"/>
      <c r="CH38" s="654"/>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4"/>
      <c r="BL39" s="654"/>
      <c r="BM39" s="654"/>
      <c r="BN39" s="654"/>
      <c r="BO39" s="654"/>
      <c r="BP39" s="654"/>
      <c r="BQ39" s="654"/>
      <c r="BR39" s="654"/>
      <c r="BS39" s="654"/>
      <c r="BT39" s="654"/>
      <c r="BU39" s="654"/>
      <c r="BV39" s="654"/>
      <c r="BW39" s="654"/>
      <c r="BX39" s="654"/>
      <c r="BY39" s="654"/>
      <c r="BZ39" s="654"/>
      <c r="CA39" s="654"/>
      <c r="CB39" s="654"/>
      <c r="CC39" s="654"/>
      <c r="CD39" s="654"/>
      <c r="CE39" s="654"/>
      <c r="CF39" s="654"/>
      <c r="CG39" s="654"/>
      <c r="CH39" s="654"/>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4"/>
      <c r="BL40" s="654"/>
      <c r="BM40" s="654"/>
      <c r="BN40" s="654"/>
      <c r="BO40" s="654"/>
      <c r="BP40" s="654"/>
      <c r="BQ40" s="654"/>
      <c r="BR40" s="654"/>
      <c r="BS40" s="654"/>
      <c r="BT40" s="654"/>
      <c r="BU40" s="654"/>
      <c r="BV40" s="654"/>
      <c r="BW40" s="654"/>
      <c r="BX40" s="654"/>
      <c r="BY40" s="654"/>
      <c r="BZ40" s="654"/>
      <c r="CA40" s="654"/>
      <c r="CB40" s="654"/>
      <c r="CC40" s="654"/>
      <c r="CD40" s="654"/>
      <c r="CE40" s="654"/>
      <c r="CF40" s="654"/>
      <c r="CG40" s="654"/>
      <c r="CH40" s="654"/>
    </row>
    <row r="41" spans="1:86" s="24" customFormat="1" ht="13.5" customHeight="1">
      <c r="A41" s="80" t="s">
        <v>274</v>
      </c>
      <c r="B41" s="81"/>
      <c r="C41" s="81"/>
      <c r="D41" s="81"/>
      <c r="E41" s="81"/>
      <c r="F41" s="81"/>
      <c r="G41" s="81"/>
      <c r="H41" s="81"/>
      <c r="I41" s="81"/>
      <c r="J41" s="81"/>
      <c r="K41" s="81"/>
      <c r="L41" s="81"/>
      <c r="M41" s="81"/>
      <c r="N41" s="632"/>
      <c r="O41" s="632"/>
      <c r="P41" s="632"/>
      <c r="Q41" s="632"/>
      <c r="R41" s="632"/>
      <c r="S41" s="632"/>
      <c r="T41" s="632"/>
      <c r="U41" s="632"/>
      <c r="V41" s="632"/>
      <c r="W41" s="632"/>
      <c r="X41" s="632"/>
      <c r="Y41" s="632"/>
      <c r="Z41" s="63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row>
    <row r="42" spans="1:86" s="24" customFormat="1" ht="13.5" customHeight="1">
      <c r="A42" s="194" t="s">
        <v>939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4"/>
      <c r="BL42" s="654"/>
      <c r="BM42" s="654"/>
      <c r="BN42" s="654"/>
      <c r="BO42" s="654"/>
      <c r="BP42" s="654"/>
      <c r="BQ42" s="654"/>
      <c r="BR42" s="654"/>
      <c r="BS42" s="654"/>
      <c r="BT42" s="654"/>
      <c r="BU42" s="654"/>
      <c r="BV42" s="654"/>
      <c r="BW42" s="654"/>
      <c r="BX42" s="654"/>
      <c r="BY42" s="654"/>
      <c r="BZ42" s="654"/>
      <c r="CA42" s="654"/>
      <c r="CB42" s="654"/>
      <c r="CC42" s="654"/>
      <c r="CD42" s="654"/>
      <c r="CE42" s="654"/>
      <c r="CF42" s="654"/>
      <c r="CG42" s="654"/>
      <c r="CH42" s="654"/>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row>
    <row r="44" spans="1:86" s="24" customFormat="1" ht="13.5" customHeight="1">
      <c r="A44" s="80" t="s">
        <v>100</v>
      </c>
      <c r="B44" s="80" t="s">
        <v>103</v>
      </c>
      <c r="C44" s="81"/>
      <c r="D44" s="81"/>
      <c r="E44" s="81"/>
      <c r="F44" s="81"/>
      <c r="G44" s="83"/>
      <c r="H44" s="85" t="s">
        <v>104</v>
      </c>
      <c r="I44" s="86"/>
      <c r="J44" s="86"/>
      <c r="K44" s="86"/>
      <c r="L44" s="86"/>
      <c r="M44" s="87"/>
      <c r="N44" s="627" t="s">
        <v>136</v>
      </c>
      <c r="O44" s="629"/>
      <c r="P44" s="629"/>
      <c r="Q44" s="627" t="s">
        <v>135</v>
      </c>
      <c r="R44" s="628"/>
      <c r="S44" s="627" t="s">
        <v>107</v>
      </c>
      <c r="T44" s="628"/>
      <c r="U44" s="627" t="s">
        <v>137</v>
      </c>
      <c r="V44" s="629"/>
      <c r="W44" s="629"/>
      <c r="X44" s="627" t="s">
        <v>138</v>
      </c>
      <c r="Y44" s="629"/>
      <c r="Z44" s="629"/>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row>
    <row r="45" spans="1:86" s="24" customFormat="1" ht="13.5" customHeight="1">
      <c r="A45" s="113" t="s">
        <v>101</v>
      </c>
      <c r="B45" s="633" t="s">
        <v>934</v>
      </c>
      <c r="C45" s="634"/>
      <c r="D45" s="634"/>
      <c r="E45" s="634"/>
      <c r="F45" s="634"/>
      <c r="G45" s="634"/>
      <c r="H45" s="756" t="str">
        <f>IF(ISERROR(VLOOKUP($B45,項目定義!$B:$X,8,FALSE)),"",VLOOKUP($B45,項目定義!$B:$X,8,FALSE))</f>
        <v>プロジェクトナンバー</v>
      </c>
      <c r="I45" s="757"/>
      <c r="J45" s="757"/>
      <c r="K45" s="757"/>
      <c r="L45" s="757"/>
      <c r="M45" s="758"/>
      <c r="N45" s="759" t="str">
        <f>IF($H45="","",VLOOKUP($B45,項目定義!$B:$X,11,FALSE))</f>
        <v>1 :text</v>
      </c>
      <c r="O45" s="760"/>
      <c r="P45" s="761"/>
      <c r="Q45" s="762">
        <f>IF($H45="","",VLOOKUP($B45,項目定義!$B:$X,5,FALSE))</f>
        <v>8</v>
      </c>
      <c r="R45" s="763"/>
      <c r="S45" s="762">
        <f>IF($H45="","",VLOOKUP($B45,項目定義!$B:$X,12,FALSE))</f>
        <v>10</v>
      </c>
      <c r="T45" s="763"/>
      <c r="U45" s="759" t="str">
        <f>IF($H45="","",VLOOKUP($B45,項目定義!$B:$X,13,FALSE))</f>
        <v>3:半角英数</v>
      </c>
      <c r="V45" s="760"/>
      <c r="W45" s="761"/>
      <c r="X45" s="762" t="str">
        <f>IF($H45="","",VLOOKUP($B45,項目定義!$B:$X,20,FALSE))&amp;""</f>
        <v>PJN1</v>
      </c>
      <c r="Y45" s="764"/>
      <c r="Z45" s="765"/>
      <c r="AA45" s="766"/>
      <c r="AB45" s="751"/>
      <c r="AC45" s="767"/>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row>
    <row r="46" spans="1:86" s="24" customFormat="1" ht="13.5" customHeight="1">
      <c r="A46" s="114" t="s">
        <v>102</v>
      </c>
      <c r="B46" s="770" t="s">
        <v>935</v>
      </c>
      <c r="C46" s="671"/>
      <c r="D46" s="671"/>
      <c r="E46" s="671"/>
      <c r="F46" s="671"/>
      <c r="G46" s="671"/>
      <c r="H46" s="771" t="str">
        <f>IF(ISERROR(VLOOKUP($B46,項目定義!$B:$X,8,FALSE)),"",VLOOKUP($B46,項目定義!$B:$X,8,FALSE))</f>
        <v>プロジェクト名</v>
      </c>
      <c r="I46" s="772"/>
      <c r="J46" s="772"/>
      <c r="K46" s="772"/>
      <c r="L46" s="772"/>
      <c r="M46" s="773"/>
      <c r="N46" s="774" t="str">
        <f>IF($H46="","",VLOOKUP($B46,項目定義!$B:$X,11,FALSE))</f>
        <v>1 :text</v>
      </c>
      <c r="O46" s="775"/>
      <c r="P46" s="776"/>
      <c r="Q46" s="812">
        <f>IF($H46="","",VLOOKUP($B46,項目定義!$B:$X,12,FALSE))</f>
        <v>62</v>
      </c>
      <c r="R46" s="813"/>
      <c r="S46" s="812">
        <f>IF($H46="","",VLOOKUP($B46,項目定義!$B:$X,12,FALSE))</f>
        <v>62</v>
      </c>
      <c r="T46" s="813"/>
      <c r="U46" s="774" t="str">
        <f>IF($H46="","",VLOOKUP($B46,項目定義!$B:$X,13,FALSE))</f>
        <v>9:ALL OK</v>
      </c>
      <c r="V46" s="775"/>
      <c r="W46" s="776"/>
      <c r="X46" s="768" t="str">
        <f>IF($H46="","",VLOOKUP($B46,項目定義!$B:$X,20,FALSE))&amp;""</f>
        <v>PJN2</v>
      </c>
      <c r="Y46" s="638"/>
      <c r="Z46" s="769"/>
      <c r="AA46" s="766"/>
      <c r="AB46" s="751"/>
      <c r="AC46" s="767"/>
      <c r="AD46" s="397"/>
      <c r="AE46" s="97"/>
      <c r="AF46" s="397"/>
      <c r="AG46" s="98"/>
      <c r="AH46" s="397"/>
      <c r="AI46" s="397"/>
      <c r="AJ46" s="397"/>
      <c r="AK46" s="397"/>
      <c r="AL46" s="397"/>
      <c r="AM46" s="397"/>
      <c r="AN46" s="397"/>
      <c r="AO46" s="397"/>
      <c r="AP46" s="397"/>
      <c r="AQ46" s="98"/>
      <c r="AR46" s="397"/>
      <c r="AS46" s="397"/>
      <c r="AT46" s="397"/>
      <c r="AU46" s="397"/>
      <c r="AV46" s="397"/>
      <c r="AW46" s="397"/>
      <c r="AX46" s="397"/>
      <c r="AY46" s="397"/>
      <c r="AZ46" s="397"/>
      <c r="BA46" s="397"/>
      <c r="BB46" s="397"/>
      <c r="BC46" s="397"/>
      <c r="BD46" s="397"/>
      <c r="BE46" s="397"/>
      <c r="BF46" s="397"/>
      <c r="BG46" s="397"/>
      <c r="BH46" s="397"/>
      <c r="BI46" s="99"/>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row>
    <row r="47" spans="1:86" ht="13.5" customHeight="1">
      <c r="A47" s="114" t="s">
        <v>125</v>
      </c>
      <c r="B47" s="770"/>
      <c r="C47" s="671"/>
      <c r="D47" s="671"/>
      <c r="E47" s="671"/>
      <c r="F47" s="671"/>
      <c r="G47" s="671"/>
      <c r="H47" s="771" t="str">
        <f>IF(ISERROR(VLOOKUP($B47,項目定義!$B:$X,8,FALSE)),"",VLOOKUP($B47,項目定義!$B:$X,8,FALSE))</f>
        <v/>
      </c>
      <c r="I47" s="772"/>
      <c r="J47" s="772"/>
      <c r="K47" s="772"/>
      <c r="L47" s="772"/>
      <c r="M47" s="773"/>
      <c r="N47" s="774" t="str">
        <f>IF($H47="","",VLOOKUP($B47,項目定義!$B:$X,11,FALSE))</f>
        <v/>
      </c>
      <c r="O47" s="775"/>
      <c r="P47" s="776"/>
      <c r="Q47" s="768" t="str">
        <f>IF($H47="","",VLOOKUP($B47,項目定義!$B:$X,12,FALSE))</f>
        <v/>
      </c>
      <c r="R47" s="639"/>
      <c r="S47" s="768" t="str">
        <f>IF($H47="","",VLOOKUP($B47,項目定義!$B:$X,12,FALSE))</f>
        <v/>
      </c>
      <c r="T47" s="639"/>
      <c r="U47" s="774" t="str">
        <f>IF($H47="","",VLOOKUP($B47,項目定義!$B:$X,13,FALSE))</f>
        <v/>
      </c>
      <c r="V47" s="775"/>
      <c r="W47" s="776"/>
      <c r="X47" s="768" t="str">
        <f>IF($H47="","",VLOOKUP($B47,項目定義!$B:$X,20,FALSE))&amp;""</f>
        <v/>
      </c>
      <c r="Y47" s="638"/>
      <c r="Z47" s="769"/>
      <c r="AA47" s="766"/>
      <c r="AB47" s="751"/>
      <c r="AC47" s="767"/>
      <c r="AD47" s="397"/>
      <c r="AE47" s="97"/>
      <c r="AF47" s="397"/>
      <c r="AG47" s="98"/>
      <c r="AH47" s="397"/>
      <c r="AI47" s="397"/>
      <c r="AJ47" s="397"/>
      <c r="AK47" s="397"/>
      <c r="AL47" s="397"/>
      <c r="AM47" s="397"/>
      <c r="AN47" s="397"/>
      <c r="AO47" s="397"/>
      <c r="AP47" s="397"/>
      <c r="AQ47" s="98"/>
      <c r="AR47" s="397"/>
      <c r="AS47" s="397"/>
      <c r="AT47" s="397"/>
      <c r="AU47" s="397"/>
      <c r="AV47" s="397"/>
      <c r="AW47" s="397"/>
      <c r="AX47" s="397"/>
      <c r="AY47" s="397"/>
      <c r="AZ47" s="397"/>
      <c r="BA47" s="397"/>
      <c r="BB47" s="397"/>
      <c r="BC47" s="397"/>
      <c r="BD47" s="397"/>
      <c r="BE47" s="397"/>
      <c r="BF47" s="397"/>
      <c r="BG47" s="397"/>
      <c r="BH47" s="397"/>
      <c r="BI47" s="99"/>
      <c r="BK47" s="654"/>
      <c r="BL47" s="654"/>
      <c r="BM47" s="654"/>
      <c r="BN47" s="654"/>
      <c r="BO47" s="654"/>
      <c r="BP47" s="654"/>
      <c r="BQ47" s="654"/>
      <c r="BR47" s="654"/>
      <c r="BS47" s="654"/>
      <c r="BT47" s="654"/>
      <c r="BU47" s="654"/>
      <c r="BV47" s="654"/>
      <c r="BW47" s="654"/>
      <c r="BX47" s="654"/>
      <c r="BY47" s="654"/>
      <c r="BZ47" s="654"/>
      <c r="CA47" s="654"/>
      <c r="CB47" s="654"/>
      <c r="CC47" s="654"/>
      <c r="CD47" s="654"/>
      <c r="CE47" s="654"/>
      <c r="CF47" s="654"/>
      <c r="CG47" s="654"/>
      <c r="CH47" s="654"/>
    </row>
    <row r="48" spans="1:86" s="24" customFormat="1" ht="13.5" customHeight="1">
      <c r="A48" s="114" t="s">
        <v>126</v>
      </c>
      <c r="B48" s="770"/>
      <c r="C48" s="671"/>
      <c r="D48" s="671"/>
      <c r="E48" s="671"/>
      <c r="F48" s="671"/>
      <c r="G48" s="814"/>
      <c r="H48" s="771" t="str">
        <f>IF(ISERROR(VLOOKUP($B48,項目定義!$B:$X,8,FALSE)),"",VLOOKUP($B48,項目定義!$B:$X,8,FALSE))</f>
        <v/>
      </c>
      <c r="I48" s="772"/>
      <c r="J48" s="772"/>
      <c r="K48" s="772"/>
      <c r="L48" s="772"/>
      <c r="M48" s="773"/>
      <c r="N48" s="774" t="str">
        <f>IF($H48="","",VLOOKUP($B48,項目定義!$B:$X,11,FALSE))</f>
        <v/>
      </c>
      <c r="O48" s="775"/>
      <c r="P48" s="776"/>
      <c r="Q48" s="768" t="str">
        <f>IF($H48="","",VLOOKUP($B48,項目定義!$B:$X,12,FALSE))</f>
        <v/>
      </c>
      <c r="R48" s="639"/>
      <c r="S48" s="768" t="str">
        <f>IF($H48="","",VLOOKUP($B48,項目定義!$B:$X,12,FALSE))</f>
        <v/>
      </c>
      <c r="T48" s="639"/>
      <c r="U48" s="774" t="str">
        <f>IF($H48="","",VLOOKUP($B48,項目定義!$B:$X,13,FALSE))</f>
        <v/>
      </c>
      <c r="V48" s="775"/>
      <c r="W48" s="776"/>
      <c r="X48" s="768" t="str">
        <f>IF($H48="","",VLOOKUP($B48,項目定義!$B:$X,20,FALSE))&amp;""</f>
        <v/>
      </c>
      <c r="Y48" s="638"/>
      <c r="Z48" s="769"/>
      <c r="AA48" s="766"/>
      <c r="AB48" s="751"/>
      <c r="AC48" s="767"/>
      <c r="AD48" s="397"/>
      <c r="AE48" s="97"/>
      <c r="AF48" s="397"/>
      <c r="AG48" s="98"/>
      <c r="AH48" s="397"/>
      <c r="AI48" s="397"/>
      <c r="AJ48" s="397"/>
      <c r="AK48" s="397"/>
      <c r="AL48" s="397"/>
      <c r="AM48" s="397"/>
      <c r="AN48" s="397"/>
      <c r="AO48" s="397"/>
      <c r="AP48" s="397"/>
      <c r="AQ48" s="98"/>
      <c r="AR48" s="397"/>
      <c r="AS48" s="397"/>
      <c r="AT48" s="397"/>
      <c r="AU48" s="397"/>
      <c r="AV48" s="397"/>
      <c r="AW48" s="397"/>
      <c r="AX48" s="397"/>
      <c r="AY48" s="397"/>
      <c r="AZ48" s="397"/>
      <c r="BA48" s="397"/>
      <c r="BB48" s="397"/>
      <c r="BC48" s="397"/>
      <c r="BD48" s="397"/>
      <c r="BE48" s="397"/>
      <c r="BF48" s="397"/>
      <c r="BG48" s="397"/>
      <c r="BH48" s="397"/>
      <c r="BI48" s="99"/>
      <c r="BK48" s="654"/>
      <c r="BL48" s="654"/>
      <c r="BM48" s="654"/>
      <c r="BN48" s="654"/>
      <c r="BO48" s="654"/>
      <c r="BP48" s="654"/>
      <c r="BQ48" s="654"/>
      <c r="BR48" s="654"/>
      <c r="BS48" s="654"/>
      <c r="BT48" s="654"/>
      <c r="BU48" s="654"/>
      <c r="BV48" s="654"/>
      <c r="BW48" s="654"/>
      <c r="BX48" s="654"/>
      <c r="BY48" s="654"/>
      <c r="BZ48" s="654"/>
      <c r="CA48" s="654"/>
      <c r="CB48" s="654"/>
      <c r="CC48" s="654"/>
      <c r="CD48" s="654"/>
      <c r="CE48" s="654"/>
      <c r="CF48" s="654"/>
      <c r="CG48" s="654"/>
      <c r="CH48" s="654"/>
    </row>
    <row r="49" spans="1:96" ht="13.5" customHeight="1">
      <c r="A49" s="114" t="s">
        <v>127</v>
      </c>
      <c r="B49" s="770"/>
      <c r="C49" s="671"/>
      <c r="D49" s="671"/>
      <c r="E49" s="671"/>
      <c r="F49" s="671"/>
      <c r="G49" s="671"/>
      <c r="H49" s="777" t="str">
        <f>IF(ISERROR(VLOOKUP($B49,項目定義!$B:$X,8,FALSE)),"",VLOOKUP($B49,項目定義!$B:$X,8,FALSE))</f>
        <v/>
      </c>
      <c r="I49" s="778"/>
      <c r="J49" s="778"/>
      <c r="K49" s="778"/>
      <c r="L49" s="778"/>
      <c r="M49" s="779"/>
      <c r="N49" s="780" t="str">
        <f>IF($H49="","",VLOOKUP($B49,項目定義!$B:$X,11,FALSE))</f>
        <v/>
      </c>
      <c r="O49" s="781"/>
      <c r="P49" s="782"/>
      <c r="Q49" s="783" t="str">
        <f>IF($H49="","",VLOOKUP($B49,項目定義!$B:$X,12,FALSE))</f>
        <v/>
      </c>
      <c r="R49" s="611"/>
      <c r="S49" s="783" t="str">
        <f>IF($H49="","",VLOOKUP($B49,項目定義!$B:$X,12,FALSE))</f>
        <v/>
      </c>
      <c r="T49" s="611"/>
      <c r="U49" s="780" t="str">
        <f>IF($H49="","",VLOOKUP($B49,項目定義!$B:$X,13,FALSE))</f>
        <v/>
      </c>
      <c r="V49" s="781"/>
      <c r="W49" s="782"/>
      <c r="X49" s="783" t="str">
        <f>IF($H49="","",VLOOKUP($B49,項目定義!$B:$X,20,FALSE))&amp;""</f>
        <v/>
      </c>
      <c r="Y49" s="610"/>
      <c r="Z49" s="784"/>
      <c r="AA49" s="766"/>
      <c r="AB49" s="751"/>
      <c r="AC49" s="767"/>
      <c r="AD49" s="397"/>
      <c r="AE49" s="97"/>
      <c r="AF49" s="397"/>
      <c r="AG49" s="98"/>
      <c r="AH49" s="397"/>
      <c r="AI49" s="397"/>
      <c r="AJ49" s="397"/>
      <c r="AK49" s="397"/>
      <c r="AL49" s="397"/>
      <c r="AM49" s="397"/>
      <c r="AN49" s="397"/>
      <c r="AO49" s="397"/>
      <c r="AP49" s="397"/>
      <c r="AQ49" s="98"/>
      <c r="AR49" s="397"/>
      <c r="AS49" s="397"/>
      <c r="AT49" s="397"/>
      <c r="AU49" s="397"/>
      <c r="AV49" s="397"/>
      <c r="AW49" s="397"/>
      <c r="AX49" s="397"/>
      <c r="AY49" s="397"/>
      <c r="AZ49" s="397"/>
      <c r="BA49" s="397"/>
      <c r="BB49" s="397"/>
      <c r="BC49" s="397"/>
      <c r="BD49" s="397"/>
      <c r="BE49" s="397"/>
      <c r="BF49" s="397"/>
      <c r="BG49" s="397"/>
      <c r="BH49" s="397"/>
      <c r="BI49" s="99"/>
      <c r="BK49" s="654"/>
      <c r="BL49" s="654"/>
      <c r="BM49" s="654"/>
      <c r="BN49" s="654"/>
      <c r="BO49" s="654"/>
      <c r="BP49" s="654"/>
      <c r="BQ49" s="654"/>
      <c r="BR49" s="654"/>
      <c r="BS49" s="654"/>
      <c r="BT49" s="654"/>
      <c r="BU49" s="654"/>
      <c r="BV49" s="654"/>
      <c r="BW49" s="654"/>
      <c r="BX49" s="654"/>
      <c r="BY49" s="654"/>
      <c r="BZ49" s="654"/>
      <c r="CA49" s="654"/>
      <c r="CB49" s="654"/>
      <c r="CC49" s="654"/>
      <c r="CD49" s="654"/>
      <c r="CE49" s="654"/>
      <c r="CF49" s="654"/>
      <c r="CG49" s="654"/>
      <c r="CH49" s="654"/>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391"/>
      <c r="BL50" s="391"/>
      <c r="BM50" s="391"/>
      <c r="BN50" s="391"/>
      <c r="BO50" s="391"/>
      <c r="BP50" s="391"/>
      <c r="BQ50" s="391"/>
      <c r="BR50" s="391"/>
      <c r="BS50" s="391"/>
      <c r="BT50" s="391"/>
      <c r="BU50" s="391"/>
      <c r="BV50" s="391"/>
      <c r="BW50" s="391"/>
      <c r="BX50" s="391"/>
      <c r="BY50" s="391"/>
      <c r="BZ50" s="391"/>
      <c r="CA50" s="391"/>
      <c r="CB50" s="391"/>
      <c r="CC50" s="391"/>
      <c r="CD50" s="391"/>
      <c r="CE50" s="391"/>
      <c r="CF50" s="391"/>
      <c r="CG50" s="391"/>
      <c r="CH50" s="391"/>
    </row>
    <row r="51" spans="1:96" s="24" customFormat="1" ht="13.5" customHeight="1">
      <c r="A51" s="80" t="s">
        <v>100</v>
      </c>
      <c r="B51" s="80" t="s">
        <v>103</v>
      </c>
      <c r="C51" s="81"/>
      <c r="D51" s="81"/>
      <c r="E51" s="81"/>
      <c r="F51" s="81"/>
      <c r="G51" s="83"/>
      <c r="H51" s="85" t="s">
        <v>104</v>
      </c>
      <c r="I51" s="86"/>
      <c r="J51" s="86"/>
      <c r="K51" s="86"/>
      <c r="L51" s="86"/>
      <c r="M51" s="87"/>
      <c r="N51" s="627" t="s">
        <v>107</v>
      </c>
      <c r="O51" s="628"/>
      <c r="P51" s="627" t="s">
        <v>115</v>
      </c>
      <c r="Q51" s="629"/>
      <c r="R51" s="629"/>
      <c r="S51" s="627" t="s">
        <v>116</v>
      </c>
      <c r="T51" s="629"/>
      <c r="U51" s="628"/>
      <c r="V51" s="630" t="s">
        <v>142</v>
      </c>
      <c r="W51" s="631"/>
      <c r="X51" s="632" t="s">
        <v>123</v>
      </c>
      <c r="Y51" s="631"/>
      <c r="Z51" s="629" t="s">
        <v>124</v>
      </c>
      <c r="AA51" s="629"/>
      <c r="AB51" s="629"/>
      <c r="AC51" s="628"/>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936</v>
      </c>
      <c r="B52" s="633" t="s">
        <v>934</v>
      </c>
      <c r="C52" s="634"/>
      <c r="D52" s="634"/>
      <c r="E52" s="634"/>
      <c r="F52" s="634"/>
      <c r="G52" s="634"/>
      <c r="H52" s="635" t="str">
        <f>IF(ISERROR(VLOOKUP($B52,項目定義!$B:$X,8,FALSE)),"",VLOOKUP($B52,項目定義!$B:$X,8,FALSE))</f>
        <v>プロジェクトナンバー</v>
      </c>
      <c r="I52" s="636"/>
      <c r="J52" s="636"/>
      <c r="K52" s="636"/>
      <c r="L52" s="636"/>
      <c r="M52" s="637"/>
      <c r="N52" s="638">
        <f>IF($H52="","",VLOOKUP($B52,項目定義!$B:$X,12,FALSE))</f>
        <v>10</v>
      </c>
      <c r="O52" s="639"/>
      <c r="P52" s="640" t="str">
        <f>IF($H52="","",VLOOKUP($B52,項目定義!$B:$X,16,FALSE))</f>
        <v>1:中央</v>
      </c>
      <c r="Q52" s="641"/>
      <c r="R52" s="641"/>
      <c r="S52" s="640" t="str">
        <f>IF($H52="","",VLOOKUP($B52,項目定義!$B:$X,15,FALSE))</f>
        <v>0:なし</v>
      </c>
      <c r="T52" s="641"/>
      <c r="U52" s="642"/>
      <c r="V52" s="643"/>
      <c r="W52" s="644"/>
      <c r="X52" s="751"/>
      <c r="Y52" s="751"/>
      <c r="Z52" s="752" t="str">
        <f>IF($X52="","",VLOOKUP($B52,項目定義!$B:$X,18,FALSE))</f>
        <v/>
      </c>
      <c r="AA52" s="641"/>
      <c r="AB52" s="641"/>
      <c r="AC52" s="642"/>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4" t="s">
        <v>556</v>
      </c>
      <c r="BL52" s="655"/>
      <c r="BM52" s="655"/>
      <c r="BN52" s="655"/>
      <c r="BO52" s="655"/>
      <c r="BP52" s="655"/>
      <c r="BQ52" s="655"/>
      <c r="BR52" s="655"/>
      <c r="BS52" s="655"/>
      <c r="BT52" s="655"/>
      <c r="BU52" s="655"/>
      <c r="BV52" s="655"/>
      <c r="BW52" s="655"/>
      <c r="BX52" s="655"/>
      <c r="BY52" s="655"/>
      <c r="BZ52" s="655"/>
      <c r="CA52" s="655"/>
      <c r="CB52" s="655"/>
      <c r="CC52" s="655"/>
      <c r="CD52" s="655"/>
      <c r="CE52" s="655"/>
      <c r="CF52" s="655"/>
      <c r="CG52" s="655"/>
      <c r="CH52" s="655"/>
    </row>
    <row r="53" spans="1:96" s="24" customFormat="1" ht="13.5" customHeight="1">
      <c r="A53" s="114" t="s">
        <v>937</v>
      </c>
      <c r="B53" s="770" t="s">
        <v>935</v>
      </c>
      <c r="C53" s="671"/>
      <c r="D53" s="671"/>
      <c r="E53" s="671"/>
      <c r="F53" s="671"/>
      <c r="G53" s="671"/>
      <c r="H53" s="635" t="str">
        <f>IF(ISERROR(VLOOKUP($B53,項目定義!$B:$X,8,FALSE)),"",VLOOKUP($B53,項目定義!$B:$X,8,FALSE))</f>
        <v>プロジェクト名</v>
      </c>
      <c r="I53" s="636"/>
      <c r="J53" s="636"/>
      <c r="K53" s="636"/>
      <c r="L53" s="636"/>
      <c r="M53" s="637"/>
      <c r="N53" s="638">
        <f>IF($H53="","",VLOOKUP($B53,項目定義!$B:$X,12,FALSE))</f>
        <v>62</v>
      </c>
      <c r="O53" s="639"/>
      <c r="P53" s="640" t="str">
        <f>IF($H53="","",VLOOKUP($B53,項目定義!$B:$X,16,FALSE))</f>
        <v>0:左寄せ</v>
      </c>
      <c r="Q53" s="641"/>
      <c r="R53" s="641"/>
      <c r="S53" s="640" t="str">
        <f>IF($H53="","",VLOOKUP($B53,項目定義!$B:$X,15,FALSE))</f>
        <v>0:なし</v>
      </c>
      <c r="T53" s="641"/>
      <c r="U53" s="642"/>
      <c r="V53" s="643"/>
      <c r="W53" s="644"/>
      <c r="X53" s="751" t="s">
        <v>30</v>
      </c>
      <c r="Y53" s="751"/>
      <c r="Z53" s="752" t="str">
        <f>IF($X53="","",VLOOKUP($B53,項目定義!$B:$X,18,FALSE))</f>
        <v>PJNUMMASTER_1</v>
      </c>
      <c r="AA53" s="641"/>
      <c r="AB53" s="641"/>
      <c r="AC53" s="642"/>
      <c r="AD53" s="397"/>
      <c r="AE53" s="97"/>
      <c r="AF53" s="397"/>
      <c r="AG53" s="397"/>
      <c r="AH53" s="397"/>
      <c r="AI53" s="98"/>
      <c r="AJ53" s="98"/>
      <c r="AK53" s="397"/>
      <c r="AL53" s="397"/>
      <c r="AM53" s="397"/>
      <c r="AN53" s="397"/>
      <c r="AO53" s="397"/>
      <c r="AP53" s="397"/>
      <c r="AQ53" s="397"/>
      <c r="AR53" s="397"/>
      <c r="AS53" s="397"/>
      <c r="AT53" s="397"/>
      <c r="AU53" s="397"/>
      <c r="AV53" s="397"/>
      <c r="AW53" s="397"/>
      <c r="AX53" s="397"/>
      <c r="AY53" s="397"/>
      <c r="AZ53" s="397"/>
      <c r="BA53" s="397"/>
      <c r="BB53" s="397"/>
      <c r="BC53" s="397"/>
      <c r="BD53" s="397"/>
      <c r="BE53" s="397"/>
      <c r="BF53" s="397"/>
      <c r="BG53" s="397"/>
      <c r="BH53" s="397"/>
      <c r="BI53" s="99"/>
      <c r="BK53" s="655"/>
      <c r="BL53" s="655"/>
      <c r="BM53" s="655"/>
      <c r="BN53" s="655"/>
      <c r="BO53" s="655"/>
      <c r="BP53" s="655"/>
      <c r="BQ53" s="655"/>
      <c r="BR53" s="655"/>
      <c r="BS53" s="655"/>
      <c r="BT53" s="655"/>
      <c r="BU53" s="655"/>
      <c r="BV53" s="655"/>
      <c r="BW53" s="655"/>
      <c r="BX53" s="655"/>
      <c r="BY53" s="655"/>
      <c r="BZ53" s="655"/>
      <c r="CA53" s="655"/>
      <c r="CB53" s="655"/>
      <c r="CC53" s="655"/>
      <c r="CD53" s="655"/>
      <c r="CE53" s="655"/>
      <c r="CF53" s="655"/>
      <c r="CG53" s="655"/>
      <c r="CH53" s="655"/>
    </row>
    <row r="54" spans="1:96" s="24" customFormat="1" ht="13.5" customHeight="1">
      <c r="A54" s="114"/>
      <c r="B54" s="770"/>
      <c r="C54" s="671"/>
      <c r="D54" s="671"/>
      <c r="E54" s="671"/>
      <c r="F54" s="671"/>
      <c r="G54" s="671"/>
      <c r="H54" s="635" t="str">
        <f>IF(ISERROR(VLOOKUP($B54,項目定義!$B:$X,8,FALSE)),"",VLOOKUP($B54,項目定義!$B:$X,8,FALSE))</f>
        <v/>
      </c>
      <c r="I54" s="636"/>
      <c r="J54" s="636"/>
      <c r="K54" s="636"/>
      <c r="L54" s="636"/>
      <c r="M54" s="637"/>
      <c r="N54" s="638"/>
      <c r="O54" s="639"/>
      <c r="P54" s="640"/>
      <c r="Q54" s="641"/>
      <c r="R54" s="641"/>
      <c r="S54" s="640"/>
      <c r="T54" s="641"/>
      <c r="U54" s="642"/>
      <c r="V54" s="643"/>
      <c r="W54" s="644"/>
      <c r="X54" s="751"/>
      <c r="Y54" s="751"/>
      <c r="Z54" s="752" t="str">
        <f>IF($X54="","",VLOOKUP($B54,項目定義!$B:$X,18,FALSE))</f>
        <v/>
      </c>
      <c r="AA54" s="641"/>
      <c r="AB54" s="641"/>
      <c r="AC54" s="642"/>
      <c r="AD54" s="397"/>
      <c r="AE54" s="97"/>
      <c r="AF54" s="397"/>
      <c r="AG54" s="397"/>
      <c r="AH54" s="397"/>
      <c r="AI54" s="98"/>
      <c r="AJ54" s="98"/>
      <c r="AK54" s="397"/>
      <c r="AL54" s="397"/>
      <c r="AM54" s="397"/>
      <c r="AN54" s="397"/>
      <c r="AO54" s="397"/>
      <c r="AP54" s="397"/>
      <c r="AQ54" s="397"/>
      <c r="AR54" s="397"/>
      <c r="AS54" s="397"/>
      <c r="AT54" s="397"/>
      <c r="AU54" s="397"/>
      <c r="AV54" s="397"/>
      <c r="AW54" s="397"/>
      <c r="AX54" s="397"/>
      <c r="AY54" s="397"/>
      <c r="AZ54" s="397"/>
      <c r="BA54" s="397"/>
      <c r="BB54" s="397"/>
      <c r="BC54" s="397"/>
      <c r="BD54" s="397"/>
      <c r="BE54" s="397"/>
      <c r="BF54" s="397"/>
      <c r="BG54" s="397"/>
      <c r="BH54" s="397"/>
      <c r="BI54" s="99"/>
      <c r="BK54" s="655"/>
      <c r="BL54" s="655"/>
      <c r="BM54" s="655"/>
      <c r="BN54" s="655"/>
      <c r="BO54" s="655"/>
      <c r="BP54" s="655"/>
      <c r="BQ54" s="655"/>
      <c r="BR54" s="655"/>
      <c r="BS54" s="655"/>
      <c r="BT54" s="655"/>
      <c r="BU54" s="655"/>
      <c r="BV54" s="655"/>
      <c r="BW54" s="655"/>
      <c r="BX54" s="655"/>
      <c r="BY54" s="655"/>
      <c r="BZ54" s="655"/>
      <c r="CA54" s="655"/>
      <c r="CB54" s="655"/>
      <c r="CC54" s="655"/>
      <c r="CD54" s="655"/>
      <c r="CE54" s="655"/>
      <c r="CF54" s="655"/>
      <c r="CG54" s="655"/>
      <c r="CH54" s="655"/>
    </row>
    <row r="55" spans="1:96" s="24" customFormat="1" ht="13.5" customHeight="1">
      <c r="A55" s="114"/>
      <c r="B55" s="770"/>
      <c r="C55" s="671"/>
      <c r="D55" s="671"/>
      <c r="E55" s="671"/>
      <c r="F55" s="671"/>
      <c r="G55" s="671"/>
      <c r="H55" s="635" t="str">
        <f>IF(ISERROR(VLOOKUP($B55,項目定義!$B:$X,8,FALSE)),"",VLOOKUP($B55,項目定義!$B:$X,8,FALSE))</f>
        <v/>
      </c>
      <c r="I55" s="636"/>
      <c r="J55" s="636"/>
      <c r="K55" s="636"/>
      <c r="L55" s="636"/>
      <c r="M55" s="637"/>
      <c r="N55" s="638" t="str">
        <f>IF($H55="","",VLOOKUP($B55,項目定義!$B:$X,12,FALSE))</f>
        <v/>
      </c>
      <c r="O55" s="639"/>
      <c r="P55" s="640" t="str">
        <f>IF($H55="","",VLOOKUP($B55,項目定義!$B:$X,16,FALSE))</f>
        <v/>
      </c>
      <c r="Q55" s="641"/>
      <c r="R55" s="641"/>
      <c r="S55" s="640" t="str">
        <f>IF($H55="","",VLOOKUP($B55,項目定義!$B:$X,15,FALSE))</f>
        <v/>
      </c>
      <c r="T55" s="641"/>
      <c r="U55" s="642"/>
      <c r="V55" s="643"/>
      <c r="W55" s="644"/>
      <c r="X55" s="751"/>
      <c r="Y55" s="751"/>
      <c r="Z55" s="752" t="str">
        <f>IF($X55="","",VLOOKUP($B55,項目定義!$B:$X,18,FALSE))</f>
        <v/>
      </c>
      <c r="AA55" s="641"/>
      <c r="AB55" s="641"/>
      <c r="AC55" s="642"/>
      <c r="AD55" s="397"/>
      <c r="AE55" s="97"/>
      <c r="AF55" s="397"/>
      <c r="AG55" s="397"/>
      <c r="AH55" s="397"/>
      <c r="AI55" s="98"/>
      <c r="AJ55" s="98"/>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99"/>
      <c r="BK55" s="655"/>
      <c r="BL55" s="655"/>
      <c r="BM55" s="655"/>
      <c r="BN55" s="655"/>
      <c r="BO55" s="655"/>
      <c r="BP55" s="655"/>
      <c r="BQ55" s="655"/>
      <c r="BR55" s="655"/>
      <c r="BS55" s="655"/>
      <c r="BT55" s="655"/>
      <c r="BU55" s="655"/>
      <c r="BV55" s="655"/>
      <c r="BW55" s="655"/>
      <c r="BX55" s="655"/>
      <c r="BY55" s="655"/>
      <c r="BZ55" s="655"/>
      <c r="CA55" s="655"/>
      <c r="CB55" s="655"/>
      <c r="CC55" s="655"/>
      <c r="CD55" s="655"/>
      <c r="CE55" s="655"/>
      <c r="CF55" s="655"/>
      <c r="CG55" s="655"/>
      <c r="CH55" s="655"/>
    </row>
    <row r="56" spans="1:96" ht="13.5" customHeight="1">
      <c r="A56" s="114"/>
      <c r="B56" s="770"/>
      <c r="C56" s="671"/>
      <c r="D56" s="671"/>
      <c r="E56" s="671"/>
      <c r="F56" s="671"/>
      <c r="G56" s="671"/>
      <c r="H56" s="635" t="str">
        <f>IF(ISERROR(VLOOKUP($B56,項目定義!$B:$X,8,FALSE)),"",VLOOKUP($B56,項目定義!$B:$X,8,FALSE))</f>
        <v/>
      </c>
      <c r="I56" s="636"/>
      <c r="J56" s="636"/>
      <c r="K56" s="636"/>
      <c r="L56" s="636"/>
      <c r="M56" s="637"/>
      <c r="N56" s="638"/>
      <c r="O56" s="639"/>
      <c r="P56" s="640"/>
      <c r="Q56" s="641"/>
      <c r="R56" s="641"/>
      <c r="S56" s="640"/>
      <c r="T56" s="641"/>
      <c r="U56" s="642"/>
      <c r="V56" s="643"/>
      <c r="W56" s="644"/>
      <c r="X56" s="751"/>
      <c r="Y56" s="751"/>
      <c r="Z56" s="752" t="str">
        <f>IF($X56="","",VLOOKUP($B56,項目定義!$B:$X,18,FALSE))</f>
        <v/>
      </c>
      <c r="AA56" s="641"/>
      <c r="AB56" s="641"/>
      <c r="AC56" s="642"/>
      <c r="AD56" s="397"/>
      <c r="AE56" s="97"/>
      <c r="AF56" s="397"/>
      <c r="AG56" s="397"/>
      <c r="AH56" s="397"/>
      <c r="AI56" s="98"/>
      <c r="AJ56" s="98"/>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99"/>
      <c r="BK56" s="655"/>
      <c r="BL56" s="655"/>
      <c r="BM56" s="655"/>
      <c r="BN56" s="655"/>
      <c r="BO56" s="655"/>
      <c r="BP56" s="655"/>
      <c r="BQ56" s="655"/>
      <c r="BR56" s="655"/>
      <c r="BS56" s="655"/>
      <c r="BT56" s="655"/>
      <c r="BU56" s="655"/>
      <c r="BV56" s="655"/>
      <c r="BW56" s="655"/>
      <c r="BX56" s="655"/>
      <c r="BY56" s="655"/>
      <c r="BZ56" s="655"/>
      <c r="CA56" s="655"/>
      <c r="CB56" s="655"/>
      <c r="CC56" s="655"/>
      <c r="CD56" s="655"/>
      <c r="CE56" s="655"/>
      <c r="CF56" s="655"/>
      <c r="CG56" s="655"/>
      <c r="CH56" s="655"/>
    </row>
    <row r="57" spans="1:96" ht="13.5" customHeight="1">
      <c r="A57" s="114"/>
      <c r="B57" s="770"/>
      <c r="C57" s="671"/>
      <c r="D57" s="671"/>
      <c r="E57" s="671"/>
      <c r="F57" s="671"/>
      <c r="G57" s="671"/>
      <c r="H57" s="635" t="str">
        <f>IF(ISERROR(VLOOKUP($B57,項目定義!$B:$X,8,FALSE)),"",VLOOKUP($B57,項目定義!$B:$X,8,FALSE))</f>
        <v/>
      </c>
      <c r="I57" s="636"/>
      <c r="J57" s="636"/>
      <c r="K57" s="636"/>
      <c r="L57" s="636"/>
      <c r="M57" s="637"/>
      <c r="N57" s="638"/>
      <c r="O57" s="639"/>
      <c r="P57" s="640"/>
      <c r="Q57" s="641"/>
      <c r="R57" s="641"/>
      <c r="S57" s="640"/>
      <c r="T57" s="641"/>
      <c r="U57" s="642"/>
      <c r="V57" s="643"/>
      <c r="W57" s="644"/>
      <c r="X57" s="751"/>
      <c r="Y57" s="751"/>
      <c r="Z57" s="752" t="str">
        <f>IF($X57="","",VLOOKUP($B57,項目定義!$B:$X,18,FALSE))</f>
        <v/>
      </c>
      <c r="AA57" s="641"/>
      <c r="AB57" s="641"/>
      <c r="AC57" s="642"/>
      <c r="AD57" s="397"/>
      <c r="AE57" s="97"/>
      <c r="AF57" s="397"/>
      <c r="AG57" s="397"/>
      <c r="AH57" s="397"/>
      <c r="AI57" s="98"/>
      <c r="AJ57" s="98"/>
      <c r="AK57" s="397"/>
      <c r="AL57" s="397"/>
      <c r="AM57" s="397"/>
      <c r="AN57" s="397"/>
      <c r="AO57" s="397"/>
      <c r="AP57" s="397"/>
      <c r="AQ57" s="397"/>
      <c r="AR57" s="397"/>
      <c r="AS57" s="397"/>
      <c r="AT57" s="397"/>
      <c r="AU57" s="397"/>
      <c r="AV57" s="397"/>
      <c r="AW57" s="397"/>
      <c r="AX57" s="397"/>
      <c r="AY57" s="397"/>
      <c r="AZ57" s="397"/>
      <c r="BA57" s="397"/>
      <c r="BB57" s="397"/>
      <c r="BC57" s="397"/>
      <c r="BD57" s="397"/>
      <c r="BE57" s="397"/>
      <c r="BF57" s="397"/>
      <c r="BG57" s="397"/>
      <c r="BH57" s="397"/>
      <c r="BI57" s="99"/>
      <c r="BK57" s="655"/>
      <c r="BL57" s="655"/>
      <c r="BM57" s="655"/>
      <c r="BN57" s="655"/>
      <c r="BO57" s="655"/>
      <c r="BP57" s="655"/>
      <c r="BQ57" s="655"/>
      <c r="BR57" s="655"/>
      <c r="BS57" s="655"/>
      <c r="BT57" s="655"/>
      <c r="BU57" s="655"/>
      <c r="BV57" s="655"/>
      <c r="BW57" s="655"/>
      <c r="BX57" s="655"/>
      <c r="BY57" s="655"/>
      <c r="BZ57" s="655"/>
      <c r="CA57" s="655"/>
      <c r="CB57" s="655"/>
      <c r="CC57" s="655"/>
      <c r="CD57" s="655"/>
      <c r="CE57" s="655"/>
      <c r="CF57" s="655"/>
      <c r="CG57" s="655"/>
      <c r="CH57" s="655"/>
    </row>
    <row r="58" spans="1:96" s="24" customFormat="1" ht="13.5" customHeight="1">
      <c r="A58" s="114"/>
      <c r="B58" s="770"/>
      <c r="C58" s="671"/>
      <c r="D58" s="671"/>
      <c r="E58" s="671"/>
      <c r="F58" s="671"/>
      <c r="G58" s="671"/>
      <c r="H58" s="635" t="str">
        <f>IF(ISERROR(VLOOKUP($B58,項目定義!$B:$X,8,FALSE)),"",VLOOKUP($B58,項目定義!$B:$X,8,FALSE))</f>
        <v/>
      </c>
      <c r="I58" s="636"/>
      <c r="J58" s="636"/>
      <c r="K58" s="636"/>
      <c r="L58" s="636"/>
      <c r="M58" s="637"/>
      <c r="N58" s="638" t="str">
        <f>IF($H58="","",VLOOKUP($B58,項目定義!$B:$X,12,FALSE))</f>
        <v/>
      </c>
      <c r="O58" s="639"/>
      <c r="P58" s="640" t="str">
        <f>IF($H58="","",VLOOKUP($B58,項目定義!$B:$X,16,FALSE))</f>
        <v/>
      </c>
      <c r="Q58" s="641"/>
      <c r="R58" s="641"/>
      <c r="S58" s="640" t="str">
        <f>IF($H58="","",VLOOKUP($B58,項目定義!$B:$X,15,FALSE))</f>
        <v/>
      </c>
      <c r="T58" s="641"/>
      <c r="U58" s="642"/>
      <c r="V58" s="643"/>
      <c r="W58" s="644"/>
      <c r="X58" s="751"/>
      <c r="Y58" s="751"/>
      <c r="Z58" s="752" t="str">
        <f>IF($X58="","",VLOOKUP($B58,項目定義!$B:$X,18,FALSE))</f>
        <v/>
      </c>
      <c r="AA58" s="641"/>
      <c r="AB58" s="641"/>
      <c r="AC58" s="642"/>
      <c r="AD58" s="397"/>
      <c r="AE58" s="97"/>
      <c r="AF58" s="397"/>
      <c r="AG58" s="397"/>
      <c r="AH58" s="397"/>
      <c r="AI58" s="98"/>
      <c r="AJ58" s="98"/>
      <c r="AK58" s="397"/>
      <c r="AL58" s="397"/>
      <c r="AM58" s="397"/>
      <c r="AN58" s="397"/>
      <c r="AO58" s="397"/>
      <c r="AP58" s="397"/>
      <c r="AQ58" s="397"/>
      <c r="AR58" s="397"/>
      <c r="AS58" s="397"/>
      <c r="AT58" s="397"/>
      <c r="AU58" s="397"/>
      <c r="AV58" s="397"/>
      <c r="AW58" s="397"/>
      <c r="AX58" s="397"/>
      <c r="AY58" s="397"/>
      <c r="AZ58" s="397"/>
      <c r="BA58" s="397"/>
      <c r="BB58" s="397"/>
      <c r="BC58" s="397"/>
      <c r="BD58" s="397"/>
      <c r="BE58" s="397"/>
      <c r="BF58" s="397"/>
      <c r="BG58" s="397"/>
      <c r="BH58" s="397"/>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05"/>
      <c r="C59" s="606"/>
      <c r="D59" s="606"/>
      <c r="E59" s="606"/>
      <c r="F59" s="606"/>
      <c r="G59" s="606"/>
      <c r="H59" s="607" t="str">
        <f>IF(ISERROR(VLOOKUP($B59,項目定義!$B:$X,8,FALSE)),"",VLOOKUP($B59,項目定義!$B:$X,8,FALSE))</f>
        <v/>
      </c>
      <c r="I59" s="608"/>
      <c r="J59" s="608"/>
      <c r="K59" s="608"/>
      <c r="L59" s="608"/>
      <c r="M59" s="609"/>
      <c r="N59" s="610" t="str">
        <f>IF($H59="","",VLOOKUP($B59,項目定義!$B:$X,12,FALSE))</f>
        <v/>
      </c>
      <c r="O59" s="611"/>
      <c r="P59" s="612" t="str">
        <f>IF($H59="","",VLOOKUP($B59,項目定義!$B:$X,16,FALSE))</f>
        <v/>
      </c>
      <c r="Q59" s="613"/>
      <c r="R59" s="613"/>
      <c r="S59" s="612" t="str">
        <f>IF($H59="","",VLOOKUP($B59,項目定義!$B:$X,15,FALSE))</f>
        <v/>
      </c>
      <c r="T59" s="613"/>
      <c r="U59" s="614"/>
      <c r="V59" s="615"/>
      <c r="W59" s="616"/>
      <c r="X59" s="617"/>
      <c r="Y59" s="617"/>
      <c r="Z59" s="618" t="str">
        <f>IF($X59="","",VLOOKUP($B59,項目定義!$B:$X,18,FALSE))</f>
        <v/>
      </c>
      <c r="AA59" s="613"/>
      <c r="AB59" s="613"/>
      <c r="AC59" s="614"/>
      <c r="AD59" s="397"/>
      <c r="AE59" s="97"/>
      <c r="AF59" s="397"/>
      <c r="AG59" s="397"/>
      <c r="AH59" s="397"/>
      <c r="AI59" s="98"/>
      <c r="AJ59" s="98"/>
      <c r="AK59" s="397"/>
      <c r="AL59" s="397"/>
      <c r="AM59" s="397"/>
      <c r="AN59" s="397"/>
      <c r="AO59" s="397"/>
      <c r="AP59" s="397"/>
      <c r="AQ59" s="397"/>
      <c r="AR59" s="397"/>
      <c r="AS59" s="397"/>
      <c r="AT59" s="397"/>
      <c r="AU59" s="397"/>
      <c r="AV59" s="397"/>
      <c r="AW59" s="397"/>
      <c r="AX59" s="397"/>
      <c r="AY59" s="397"/>
      <c r="AZ59" s="397"/>
      <c r="BA59" s="397"/>
      <c r="BB59" s="397"/>
      <c r="BC59" s="397"/>
      <c r="BD59" s="397"/>
      <c r="BE59" s="397"/>
      <c r="BF59" s="397"/>
      <c r="BG59" s="397"/>
      <c r="BH59" s="397"/>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54" t="s">
        <v>555</v>
      </c>
      <c r="BL60" s="655"/>
      <c r="BM60" s="655"/>
      <c r="BN60" s="655"/>
      <c r="BO60" s="655"/>
      <c r="BP60" s="655"/>
      <c r="BQ60" s="655"/>
      <c r="BR60" s="655"/>
      <c r="BS60" s="655"/>
      <c r="BT60" s="655"/>
      <c r="BU60" s="655"/>
      <c r="BV60" s="655"/>
      <c r="BW60" s="655"/>
      <c r="BX60" s="655"/>
      <c r="BY60" s="655"/>
      <c r="BZ60" s="655"/>
      <c r="CA60" s="655"/>
      <c r="CB60" s="655"/>
      <c r="CC60" s="655"/>
      <c r="CD60" s="655"/>
      <c r="CE60" s="655"/>
      <c r="CF60" s="655"/>
      <c r="CG60" s="655"/>
      <c r="CH60" s="655"/>
      <c r="CI60" s="656"/>
      <c r="CJ60" s="656"/>
      <c r="CK60" s="656"/>
      <c r="CL60" s="656"/>
      <c r="CM60" s="656"/>
      <c r="CN60" s="656"/>
      <c r="CO60" s="656"/>
      <c r="CP60" s="656"/>
      <c r="CQ60" s="656"/>
      <c r="CR60" s="656"/>
    </row>
    <row r="61" spans="1:96" s="24" customFormat="1" ht="13.5" customHeight="1">
      <c r="A61" s="111" t="s">
        <v>101</v>
      </c>
      <c r="B61" s="785"/>
      <c r="C61" s="786"/>
      <c r="D61" s="786"/>
      <c r="E61" s="786"/>
      <c r="F61" s="786"/>
      <c r="G61" s="786"/>
      <c r="H61" s="786"/>
      <c r="I61" s="786"/>
      <c r="J61" s="786"/>
      <c r="K61" s="786"/>
      <c r="L61" s="786"/>
      <c r="M61" s="786"/>
      <c r="N61" s="786"/>
      <c r="O61" s="786"/>
      <c r="P61" s="786"/>
      <c r="Q61" s="786"/>
      <c r="R61" s="786"/>
      <c r="S61" s="786"/>
      <c r="T61" s="786"/>
      <c r="U61" s="787"/>
      <c r="V61" s="788"/>
      <c r="W61" s="789"/>
      <c r="X61" s="789"/>
      <c r="Y61" s="789"/>
      <c r="Z61" s="789"/>
      <c r="AA61" s="789"/>
      <c r="AB61" s="789"/>
      <c r="AC61" s="78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55"/>
      <c r="BL61" s="655"/>
      <c r="BM61" s="655"/>
      <c r="BN61" s="655"/>
      <c r="BO61" s="655"/>
      <c r="BP61" s="655"/>
      <c r="BQ61" s="655"/>
      <c r="BR61" s="655"/>
      <c r="BS61" s="655"/>
      <c r="BT61" s="655"/>
      <c r="BU61" s="655"/>
      <c r="BV61" s="655"/>
      <c r="BW61" s="655"/>
      <c r="BX61" s="655"/>
      <c r="BY61" s="655"/>
      <c r="BZ61" s="655"/>
      <c r="CA61" s="655"/>
      <c r="CB61" s="655"/>
      <c r="CC61" s="655"/>
      <c r="CD61" s="655"/>
      <c r="CE61" s="655"/>
      <c r="CF61" s="655"/>
      <c r="CG61" s="655"/>
      <c r="CH61" s="655"/>
      <c r="CI61" s="656"/>
      <c r="CJ61" s="656"/>
      <c r="CK61" s="656"/>
      <c r="CL61" s="656"/>
      <c r="CM61" s="656"/>
      <c r="CN61" s="656"/>
      <c r="CO61" s="656"/>
      <c r="CP61" s="656"/>
      <c r="CQ61" s="656"/>
      <c r="CR61" s="656"/>
    </row>
    <row r="62" spans="1:96" s="24" customFormat="1" ht="13.5" customHeight="1">
      <c r="A62" s="112" t="s">
        <v>102</v>
      </c>
      <c r="B62" s="790"/>
      <c r="C62" s="791"/>
      <c r="D62" s="791"/>
      <c r="E62" s="791"/>
      <c r="F62" s="791"/>
      <c r="G62" s="791"/>
      <c r="H62" s="791"/>
      <c r="I62" s="791"/>
      <c r="J62" s="791"/>
      <c r="K62" s="791"/>
      <c r="L62" s="791"/>
      <c r="M62" s="791"/>
      <c r="N62" s="791"/>
      <c r="O62" s="791"/>
      <c r="P62" s="791"/>
      <c r="Q62" s="791"/>
      <c r="R62" s="791"/>
      <c r="S62" s="791"/>
      <c r="T62" s="791"/>
      <c r="U62" s="792"/>
      <c r="V62" s="793"/>
      <c r="W62" s="794"/>
      <c r="X62" s="794"/>
      <c r="Y62" s="794"/>
      <c r="Z62" s="794"/>
      <c r="AA62" s="794"/>
      <c r="AB62" s="794"/>
      <c r="AC62" s="79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5"/>
      <c r="BL62" s="655"/>
      <c r="BM62" s="655"/>
      <c r="BN62" s="655"/>
      <c r="BO62" s="655"/>
      <c r="BP62" s="655"/>
      <c r="BQ62" s="655"/>
      <c r="BR62" s="655"/>
      <c r="BS62" s="655"/>
      <c r="BT62" s="655"/>
      <c r="BU62" s="655"/>
      <c r="BV62" s="655"/>
      <c r="BW62" s="655"/>
      <c r="BX62" s="655"/>
      <c r="BY62" s="655"/>
      <c r="BZ62" s="655"/>
      <c r="CA62" s="655"/>
      <c r="CB62" s="655"/>
      <c r="CC62" s="655"/>
      <c r="CD62" s="655"/>
      <c r="CE62" s="655"/>
      <c r="CF62" s="655"/>
      <c r="CG62" s="655"/>
      <c r="CH62" s="655"/>
      <c r="CI62" s="656"/>
      <c r="CJ62" s="656"/>
      <c r="CK62" s="656"/>
      <c r="CL62" s="656"/>
      <c r="CM62" s="656"/>
      <c r="CN62" s="656"/>
      <c r="CO62" s="656"/>
      <c r="CP62" s="656"/>
      <c r="CQ62" s="656"/>
      <c r="CR62" s="656"/>
    </row>
    <row r="63" spans="1:96" ht="13.5" customHeight="1">
      <c r="A63" s="112" t="s">
        <v>125</v>
      </c>
      <c r="B63" s="790"/>
      <c r="C63" s="791"/>
      <c r="D63" s="791"/>
      <c r="E63" s="791"/>
      <c r="F63" s="791"/>
      <c r="G63" s="791"/>
      <c r="H63" s="791"/>
      <c r="I63" s="791"/>
      <c r="J63" s="791"/>
      <c r="K63" s="791"/>
      <c r="L63" s="791"/>
      <c r="M63" s="791"/>
      <c r="N63" s="791"/>
      <c r="O63" s="791"/>
      <c r="P63" s="791"/>
      <c r="Q63" s="791"/>
      <c r="R63" s="791"/>
      <c r="S63" s="791"/>
      <c r="T63" s="791"/>
      <c r="U63" s="792"/>
      <c r="V63" s="793"/>
      <c r="W63" s="794"/>
      <c r="X63" s="794"/>
      <c r="Y63" s="794"/>
      <c r="Z63" s="794"/>
      <c r="AA63" s="794"/>
      <c r="AB63" s="794"/>
      <c r="AC63" s="79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5"/>
      <c r="BL63" s="655"/>
      <c r="BM63" s="655"/>
      <c r="BN63" s="655"/>
      <c r="BO63" s="655"/>
      <c r="BP63" s="655"/>
      <c r="BQ63" s="655"/>
      <c r="BR63" s="655"/>
      <c r="BS63" s="655"/>
      <c r="BT63" s="655"/>
      <c r="BU63" s="655"/>
      <c r="BV63" s="655"/>
      <c r="BW63" s="655"/>
      <c r="BX63" s="655"/>
      <c r="BY63" s="655"/>
      <c r="BZ63" s="655"/>
      <c r="CA63" s="655"/>
      <c r="CB63" s="655"/>
      <c r="CC63" s="655"/>
      <c r="CD63" s="655"/>
      <c r="CE63" s="655"/>
      <c r="CF63" s="655"/>
      <c r="CG63" s="655"/>
      <c r="CH63" s="655"/>
      <c r="CI63" s="656"/>
      <c r="CJ63" s="656"/>
      <c r="CK63" s="656"/>
      <c r="CL63" s="656"/>
      <c r="CM63" s="656"/>
      <c r="CN63" s="656"/>
      <c r="CO63" s="656"/>
      <c r="CP63" s="656"/>
      <c r="CQ63" s="656"/>
      <c r="CR63" s="656"/>
    </row>
    <row r="64" spans="1:96" s="24" customFormat="1" ht="13.5" hidden="1" customHeight="1" outlineLevel="1">
      <c r="A64" s="399" t="s">
        <v>404</v>
      </c>
      <c r="B64" s="400"/>
      <c r="C64" s="400"/>
      <c r="D64" s="400"/>
      <c r="E64" s="400"/>
      <c r="F64" s="400"/>
      <c r="G64" s="400"/>
      <c r="H64" s="400"/>
      <c r="I64" s="400"/>
      <c r="J64" s="400"/>
      <c r="K64" s="400"/>
      <c r="L64" s="400"/>
      <c r="M64" s="400"/>
      <c r="N64" s="400"/>
      <c r="O64" s="400"/>
      <c r="P64" s="400"/>
      <c r="Q64" s="400"/>
      <c r="R64" s="400"/>
      <c r="S64" s="400"/>
      <c r="T64" s="400"/>
      <c r="U64" s="400"/>
      <c r="V64" s="400"/>
      <c r="W64" s="400"/>
      <c r="X64" s="400"/>
      <c r="Y64" s="400"/>
      <c r="Z64" s="400"/>
      <c r="AA64" s="400"/>
      <c r="AB64" s="400"/>
      <c r="AC64" s="40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5"/>
      <c r="BL64" s="655"/>
      <c r="BM64" s="655"/>
      <c r="BN64" s="655"/>
      <c r="BO64" s="655"/>
      <c r="BP64" s="655"/>
      <c r="BQ64" s="655"/>
      <c r="BR64" s="655"/>
      <c r="BS64" s="655"/>
      <c r="BT64" s="655"/>
      <c r="BU64" s="655"/>
      <c r="BV64" s="655"/>
      <c r="BW64" s="655"/>
      <c r="BX64" s="655"/>
      <c r="BY64" s="655"/>
      <c r="BZ64" s="655"/>
      <c r="CA64" s="655"/>
      <c r="CB64" s="655"/>
      <c r="CC64" s="655"/>
      <c r="CD64" s="655"/>
      <c r="CE64" s="655"/>
      <c r="CF64" s="655"/>
      <c r="CG64" s="655"/>
      <c r="CH64" s="655"/>
      <c r="CI64" s="656"/>
      <c r="CJ64" s="656"/>
      <c r="CK64" s="656"/>
      <c r="CL64" s="656"/>
      <c r="CM64" s="656"/>
      <c r="CN64" s="656"/>
      <c r="CO64" s="656"/>
      <c r="CP64" s="656"/>
      <c r="CQ64" s="656"/>
      <c r="CR64" s="656"/>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5"/>
      <c r="BL65" s="655"/>
      <c r="BM65" s="655"/>
      <c r="BN65" s="655"/>
      <c r="BO65" s="655"/>
      <c r="BP65" s="655"/>
      <c r="BQ65" s="655"/>
      <c r="BR65" s="655"/>
      <c r="BS65" s="655"/>
      <c r="BT65" s="655"/>
      <c r="BU65" s="655"/>
      <c r="BV65" s="655"/>
      <c r="BW65" s="655"/>
      <c r="BX65" s="655"/>
      <c r="BY65" s="655"/>
      <c r="BZ65" s="655"/>
      <c r="CA65" s="655"/>
      <c r="CB65" s="655"/>
      <c r="CC65" s="655"/>
      <c r="CD65" s="655"/>
      <c r="CE65" s="655"/>
      <c r="CF65" s="655"/>
      <c r="CG65" s="655"/>
      <c r="CH65" s="655"/>
      <c r="CI65" s="656"/>
      <c r="CJ65" s="656"/>
      <c r="CK65" s="656"/>
      <c r="CL65" s="656"/>
      <c r="CM65" s="656"/>
      <c r="CN65" s="656"/>
      <c r="CO65" s="656"/>
      <c r="CP65" s="656"/>
      <c r="CQ65" s="656"/>
      <c r="CR65" s="656"/>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5"/>
      <c r="BL66" s="655"/>
      <c r="BM66" s="655"/>
      <c r="BN66" s="655"/>
      <c r="BO66" s="655"/>
      <c r="BP66" s="655"/>
      <c r="BQ66" s="655"/>
      <c r="BR66" s="655"/>
      <c r="BS66" s="655"/>
      <c r="BT66" s="655"/>
      <c r="BU66" s="655"/>
      <c r="BV66" s="655"/>
      <c r="BW66" s="655"/>
      <c r="BX66" s="655"/>
      <c r="BY66" s="655"/>
      <c r="BZ66" s="655"/>
      <c r="CA66" s="655"/>
      <c r="CB66" s="655"/>
      <c r="CC66" s="655"/>
      <c r="CD66" s="655"/>
      <c r="CE66" s="655"/>
      <c r="CF66" s="655"/>
      <c r="CG66" s="655"/>
      <c r="CH66" s="655"/>
      <c r="CI66" s="656"/>
      <c r="CJ66" s="656"/>
      <c r="CK66" s="656"/>
      <c r="CL66" s="656"/>
      <c r="CM66" s="656"/>
      <c r="CN66" s="656"/>
      <c r="CO66" s="656"/>
      <c r="CP66" s="656"/>
      <c r="CQ66" s="656"/>
      <c r="CR66" s="656"/>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5"/>
      <c r="BL67" s="655"/>
      <c r="BM67" s="655"/>
      <c r="BN67" s="655"/>
      <c r="BO67" s="655"/>
      <c r="BP67" s="655"/>
      <c r="BQ67" s="655"/>
      <c r="BR67" s="655"/>
      <c r="BS67" s="655"/>
      <c r="BT67" s="655"/>
      <c r="BU67" s="655"/>
      <c r="BV67" s="655"/>
      <c r="BW67" s="655"/>
      <c r="BX67" s="655"/>
      <c r="BY67" s="655"/>
      <c r="BZ67" s="655"/>
      <c r="CA67" s="655"/>
      <c r="CB67" s="655"/>
      <c r="CC67" s="655"/>
      <c r="CD67" s="655"/>
      <c r="CE67" s="655"/>
      <c r="CF67" s="655"/>
      <c r="CG67" s="655"/>
      <c r="CH67" s="655"/>
      <c r="CI67" s="656"/>
      <c r="CJ67" s="656"/>
      <c r="CK67" s="656"/>
      <c r="CL67" s="656"/>
      <c r="CM67" s="656"/>
      <c r="CN67" s="656"/>
      <c r="CO67" s="656"/>
      <c r="CP67" s="656"/>
      <c r="CQ67" s="656"/>
      <c r="CR67" s="656"/>
    </row>
    <row r="68" spans="1:96" s="24" customFormat="1" ht="13.5" hidden="1" customHeight="1" outlineLevel="1">
      <c r="A68" s="287" t="s">
        <v>407</v>
      </c>
      <c r="B68" s="288"/>
      <c r="C68" s="288"/>
      <c r="D68" s="288"/>
      <c r="E68" s="288"/>
      <c r="F68" s="288"/>
      <c r="G68" s="288"/>
      <c r="H68" s="288"/>
      <c r="I68" s="288"/>
      <c r="J68" s="288"/>
      <c r="K68" s="288"/>
      <c r="L68" s="288"/>
      <c r="M68" s="288"/>
      <c r="N68" s="796"/>
      <c r="O68" s="796"/>
      <c r="P68" s="796"/>
      <c r="Q68" s="796"/>
      <c r="R68" s="796"/>
      <c r="S68" s="796"/>
      <c r="T68" s="796"/>
      <c r="U68" s="796"/>
      <c r="V68" s="796"/>
      <c r="W68" s="796"/>
      <c r="X68" s="796"/>
      <c r="Y68" s="796"/>
      <c r="Z68" s="796"/>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5"/>
      <c r="BL68" s="655"/>
      <c r="BM68" s="655"/>
      <c r="BN68" s="655"/>
      <c r="BO68" s="655"/>
      <c r="BP68" s="655"/>
      <c r="BQ68" s="655"/>
      <c r="BR68" s="655"/>
      <c r="BS68" s="655"/>
      <c r="BT68" s="655"/>
      <c r="BU68" s="655"/>
      <c r="BV68" s="655"/>
      <c r="BW68" s="655"/>
      <c r="BX68" s="655"/>
      <c r="BY68" s="655"/>
      <c r="BZ68" s="655"/>
      <c r="CA68" s="655"/>
      <c r="CB68" s="655"/>
      <c r="CC68" s="655"/>
      <c r="CD68" s="655"/>
      <c r="CE68" s="655"/>
      <c r="CF68" s="655"/>
      <c r="CG68" s="655"/>
      <c r="CH68" s="655"/>
      <c r="CI68" s="656"/>
      <c r="CJ68" s="656"/>
      <c r="CK68" s="656"/>
      <c r="CL68" s="656"/>
      <c r="CM68" s="656"/>
      <c r="CN68" s="656"/>
      <c r="CO68" s="656"/>
      <c r="CP68" s="656"/>
      <c r="CQ68" s="656"/>
      <c r="CR68" s="656"/>
    </row>
    <row r="69" spans="1:96" ht="13.5" hidden="1" customHeight="1" outlineLevel="1">
      <c r="A69" s="797"/>
      <c r="B69" s="735"/>
      <c r="C69" s="735"/>
      <c r="D69" s="735"/>
      <c r="E69" s="735"/>
      <c r="F69" s="73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5"/>
      <c r="BL69" s="655"/>
      <c r="BM69" s="655"/>
      <c r="BN69" s="655"/>
      <c r="BO69" s="655"/>
      <c r="BP69" s="655"/>
      <c r="BQ69" s="655"/>
      <c r="BR69" s="655"/>
      <c r="BS69" s="655"/>
      <c r="BT69" s="655"/>
      <c r="BU69" s="655"/>
      <c r="BV69" s="655"/>
      <c r="BW69" s="655"/>
      <c r="BX69" s="655"/>
      <c r="BY69" s="655"/>
      <c r="BZ69" s="655"/>
      <c r="CA69" s="655"/>
      <c r="CB69" s="655"/>
      <c r="CC69" s="655"/>
      <c r="CD69" s="655"/>
      <c r="CE69" s="655"/>
      <c r="CF69" s="655"/>
      <c r="CG69" s="655"/>
      <c r="CH69" s="655"/>
      <c r="CI69" s="656"/>
      <c r="CJ69" s="656"/>
      <c r="CK69" s="656"/>
      <c r="CL69" s="656"/>
      <c r="CM69" s="656"/>
      <c r="CN69" s="656"/>
      <c r="CO69" s="656"/>
      <c r="CP69" s="656"/>
      <c r="CQ69" s="656"/>
      <c r="CR69" s="656"/>
    </row>
    <row r="70" spans="1:96" ht="13.5" hidden="1" customHeight="1" outlineLevel="1">
      <c r="A70" s="399" t="s">
        <v>405</v>
      </c>
      <c r="B70" s="400"/>
      <c r="C70" s="400"/>
      <c r="D70" s="400"/>
      <c r="E70" s="400"/>
      <c r="F70" s="400"/>
      <c r="G70" s="400"/>
      <c r="H70" s="291"/>
      <c r="I70" s="291"/>
      <c r="J70" s="291"/>
      <c r="K70" s="291"/>
      <c r="L70" s="291"/>
      <c r="M70" s="291"/>
      <c r="N70" s="291"/>
      <c r="O70" s="291"/>
      <c r="P70" s="291"/>
      <c r="Q70" s="291"/>
      <c r="R70" s="291"/>
      <c r="S70" s="291"/>
      <c r="T70" s="291"/>
      <c r="U70" s="291"/>
      <c r="V70" s="291"/>
      <c r="W70" s="291"/>
      <c r="X70" s="291"/>
      <c r="Y70" s="291"/>
      <c r="Z70" s="291"/>
      <c r="AA70" s="400"/>
      <c r="AB70" s="400"/>
      <c r="AC70" s="400"/>
      <c r="AD70" s="400"/>
      <c r="AE70" s="400"/>
      <c r="AF70" s="400"/>
      <c r="AG70" s="400"/>
      <c r="AH70" s="400"/>
      <c r="AI70" s="400"/>
      <c r="AJ70" s="400"/>
      <c r="AK70" s="400"/>
      <c r="AL70" s="400"/>
      <c r="AM70" s="400"/>
      <c r="AN70" s="400"/>
      <c r="AO70" s="400"/>
      <c r="AP70" s="400"/>
      <c r="AQ70" s="400"/>
      <c r="AR70" s="400"/>
      <c r="AS70" s="400"/>
      <c r="AT70" s="400"/>
      <c r="AU70" s="400"/>
      <c r="AV70" s="400"/>
      <c r="AW70" s="400"/>
      <c r="AX70" s="400"/>
      <c r="AY70" s="400"/>
      <c r="AZ70" s="400"/>
      <c r="BA70" s="400"/>
      <c r="BB70" s="400"/>
      <c r="BC70" s="400"/>
      <c r="BD70" s="400"/>
      <c r="BE70" s="400"/>
      <c r="BF70" s="400"/>
      <c r="BG70" s="400"/>
      <c r="BH70" s="400"/>
      <c r="BI70" s="290"/>
      <c r="BK70" s="655"/>
      <c r="BL70" s="655"/>
      <c r="BM70" s="655"/>
      <c r="BN70" s="655"/>
      <c r="BO70" s="655"/>
      <c r="BP70" s="655"/>
      <c r="BQ70" s="655"/>
      <c r="BR70" s="655"/>
      <c r="BS70" s="655"/>
      <c r="BT70" s="655"/>
      <c r="BU70" s="655"/>
      <c r="BV70" s="655"/>
      <c r="BW70" s="655"/>
      <c r="BX70" s="655"/>
      <c r="BY70" s="655"/>
      <c r="BZ70" s="655"/>
      <c r="CA70" s="655"/>
      <c r="CB70" s="655"/>
      <c r="CC70" s="655"/>
      <c r="CD70" s="655"/>
      <c r="CE70" s="655"/>
      <c r="CF70" s="655"/>
      <c r="CG70" s="655"/>
      <c r="CH70" s="655"/>
      <c r="CI70" s="656"/>
      <c r="CJ70" s="656"/>
      <c r="CK70" s="656"/>
      <c r="CL70" s="656"/>
      <c r="CM70" s="656"/>
      <c r="CN70" s="656"/>
      <c r="CO70" s="656"/>
      <c r="CP70" s="656"/>
      <c r="CQ70" s="656"/>
      <c r="CR70" s="656"/>
    </row>
    <row r="71" spans="1:96" s="24" customFormat="1" ht="13.5" hidden="1" customHeight="1" outlineLevel="1">
      <c r="A71" s="287" t="s">
        <v>100</v>
      </c>
      <c r="B71" s="287" t="s">
        <v>103</v>
      </c>
      <c r="C71" s="288"/>
      <c r="D71" s="288"/>
      <c r="E71" s="288"/>
      <c r="F71" s="288"/>
      <c r="G71" s="293"/>
      <c r="H71" s="294" t="s">
        <v>104</v>
      </c>
      <c r="I71" s="295"/>
      <c r="J71" s="295"/>
      <c r="K71" s="295"/>
      <c r="L71" s="295"/>
      <c r="M71" s="296"/>
      <c r="N71" s="798" t="s">
        <v>107</v>
      </c>
      <c r="O71" s="799"/>
      <c r="P71" s="798" t="s">
        <v>115</v>
      </c>
      <c r="Q71" s="800"/>
      <c r="R71" s="800"/>
      <c r="S71" s="798" t="s">
        <v>116</v>
      </c>
      <c r="T71" s="800"/>
      <c r="U71" s="799"/>
      <c r="V71" s="801" t="s">
        <v>142</v>
      </c>
      <c r="W71" s="802"/>
      <c r="X71" s="796" t="s">
        <v>123</v>
      </c>
      <c r="Y71" s="802"/>
      <c r="Z71" s="800" t="s">
        <v>124</v>
      </c>
      <c r="AA71" s="800"/>
      <c r="AB71" s="800"/>
      <c r="AC71" s="799"/>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5"/>
      <c r="BL71" s="655"/>
      <c r="BM71" s="655"/>
      <c r="BN71" s="655"/>
      <c r="BO71" s="655"/>
      <c r="BP71" s="655"/>
      <c r="BQ71" s="655"/>
      <c r="BR71" s="655"/>
      <c r="BS71" s="655"/>
      <c r="BT71" s="655"/>
      <c r="BU71" s="655"/>
      <c r="BV71" s="655"/>
      <c r="BW71" s="655"/>
      <c r="BX71" s="655"/>
      <c r="BY71" s="655"/>
      <c r="BZ71" s="655"/>
      <c r="CA71" s="655"/>
      <c r="CB71" s="655"/>
      <c r="CC71" s="655"/>
      <c r="CD71" s="655"/>
      <c r="CE71" s="655"/>
      <c r="CF71" s="655"/>
      <c r="CG71" s="655"/>
      <c r="CH71" s="655"/>
      <c r="CI71" s="656"/>
      <c r="CJ71" s="656"/>
      <c r="CK71" s="656"/>
      <c r="CL71" s="656"/>
      <c r="CM71" s="656"/>
      <c r="CN71" s="656"/>
      <c r="CO71" s="656"/>
      <c r="CP71" s="656"/>
      <c r="CQ71" s="656"/>
      <c r="CR71" s="656"/>
    </row>
    <row r="72" spans="1:96" s="24" customFormat="1" ht="13.5" hidden="1" customHeight="1" outlineLevel="1">
      <c r="A72" s="113" t="s">
        <v>101</v>
      </c>
      <c r="B72" s="633"/>
      <c r="C72" s="634"/>
      <c r="D72" s="634"/>
      <c r="E72" s="634"/>
      <c r="F72" s="634"/>
      <c r="G72" s="634"/>
      <c r="H72" s="803" t="str">
        <f>IF(ISERROR(VLOOKUP($B72,項目定義!$B:$X,8,FALSE)),"",VLOOKUP($B72,項目定義!$B:$X,8,FALSE))</f>
        <v/>
      </c>
      <c r="I72" s="804"/>
      <c r="J72" s="804"/>
      <c r="K72" s="804"/>
      <c r="L72" s="804"/>
      <c r="M72" s="805"/>
      <c r="N72" s="762" t="str">
        <f>IF($H72="","",VLOOKUP($B72,項目定義!$B:$X,12,FALSE))</f>
        <v/>
      </c>
      <c r="O72" s="763"/>
      <c r="P72" s="759" t="str">
        <f>IF($H72="","",VLOOKUP($B72,項目定義!$B:$X,16,FALSE))</f>
        <v/>
      </c>
      <c r="Q72" s="760"/>
      <c r="R72" s="760"/>
      <c r="S72" s="759" t="str">
        <f>IF($H72="","",VLOOKUP($B72,項目定義!$B:$X,15,FALSE))</f>
        <v/>
      </c>
      <c r="T72" s="760"/>
      <c r="U72" s="806"/>
      <c r="V72" s="807"/>
      <c r="W72" s="808"/>
      <c r="X72" s="809"/>
      <c r="Y72" s="810"/>
      <c r="Z72" s="811" t="str">
        <f>IF($X72="","",VLOOKUP($B72,項目定義!$B:$X,18,FALSE))</f>
        <v/>
      </c>
      <c r="AA72" s="760"/>
      <c r="AB72" s="760"/>
      <c r="AC72" s="80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5"/>
      <c r="BL72" s="655"/>
      <c r="BM72" s="655"/>
      <c r="BN72" s="655"/>
      <c r="BO72" s="655"/>
      <c r="BP72" s="655"/>
      <c r="BQ72" s="655"/>
      <c r="BR72" s="655"/>
      <c r="BS72" s="655"/>
      <c r="BT72" s="655"/>
      <c r="BU72" s="655"/>
      <c r="BV72" s="655"/>
      <c r="BW72" s="655"/>
      <c r="BX72" s="655"/>
      <c r="BY72" s="655"/>
      <c r="BZ72" s="655"/>
      <c r="CA72" s="655"/>
      <c r="CB72" s="655"/>
      <c r="CC72" s="655"/>
      <c r="CD72" s="655"/>
      <c r="CE72" s="655"/>
      <c r="CF72" s="655"/>
      <c r="CG72" s="655"/>
      <c r="CH72" s="655"/>
      <c r="CI72" s="656"/>
      <c r="CJ72" s="656"/>
      <c r="CK72" s="656"/>
      <c r="CL72" s="656"/>
      <c r="CM72" s="656"/>
      <c r="CN72" s="656"/>
      <c r="CO72" s="656"/>
      <c r="CP72" s="656"/>
      <c r="CQ72" s="656"/>
      <c r="CR72" s="656"/>
    </row>
    <row r="73" spans="1:96" s="24" customFormat="1" ht="13.5" hidden="1" customHeight="1" outlineLevel="1">
      <c r="A73" s="114" t="s">
        <v>102</v>
      </c>
      <c r="B73" s="770"/>
      <c r="C73" s="671"/>
      <c r="D73" s="671"/>
      <c r="E73" s="671"/>
      <c r="F73" s="671"/>
      <c r="G73" s="671"/>
      <c r="H73" s="635" t="str">
        <f>IF(ISERROR(VLOOKUP($B73,項目定義!$B:$X,8,FALSE)),"",VLOOKUP($B73,項目定義!$B:$X,8,FALSE))</f>
        <v/>
      </c>
      <c r="I73" s="636"/>
      <c r="J73" s="636"/>
      <c r="K73" s="636"/>
      <c r="L73" s="636"/>
      <c r="M73" s="637"/>
      <c r="N73" s="812" t="str">
        <f>IF($H73="","",VLOOKUP($B73,項目定義!$B:$X,12,FALSE))</f>
        <v/>
      </c>
      <c r="O73" s="813"/>
      <c r="P73" s="640" t="str">
        <f>IF($H73="","",VLOOKUP($B73,項目定義!$B:$X,16,FALSE))</f>
        <v/>
      </c>
      <c r="Q73" s="641"/>
      <c r="R73" s="641"/>
      <c r="S73" s="640" t="str">
        <f>IF($H73="","",VLOOKUP($B73,項目定義!$B:$X,15,FALSE))</f>
        <v/>
      </c>
      <c r="T73" s="641"/>
      <c r="U73" s="642"/>
      <c r="V73" s="643"/>
      <c r="W73" s="644"/>
      <c r="X73" s="751"/>
      <c r="Y73" s="751"/>
      <c r="Z73" s="752" t="str">
        <f>IF($X73="","",VLOOKUP($B73,項目定義!$B:$X,18,FALSE))</f>
        <v/>
      </c>
      <c r="AA73" s="641"/>
      <c r="AB73" s="641"/>
      <c r="AC73" s="642"/>
      <c r="AD73" s="397"/>
      <c r="AE73" s="97"/>
      <c r="AF73" s="397"/>
      <c r="AG73" s="397"/>
      <c r="AH73" s="397"/>
      <c r="AI73" s="98"/>
      <c r="AJ73" s="98"/>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99"/>
      <c r="BK73" s="655"/>
      <c r="BL73" s="655"/>
      <c r="BM73" s="655"/>
      <c r="BN73" s="655"/>
      <c r="BO73" s="655"/>
      <c r="BP73" s="655"/>
      <c r="BQ73" s="655"/>
      <c r="BR73" s="655"/>
      <c r="BS73" s="655"/>
      <c r="BT73" s="655"/>
      <c r="BU73" s="655"/>
      <c r="BV73" s="655"/>
      <c r="BW73" s="655"/>
      <c r="BX73" s="655"/>
      <c r="BY73" s="655"/>
      <c r="BZ73" s="655"/>
      <c r="CA73" s="655"/>
      <c r="CB73" s="655"/>
      <c r="CC73" s="655"/>
      <c r="CD73" s="655"/>
      <c r="CE73" s="655"/>
      <c r="CF73" s="655"/>
      <c r="CG73" s="655"/>
      <c r="CH73" s="655"/>
      <c r="CI73" s="656"/>
      <c r="CJ73" s="656"/>
      <c r="CK73" s="656"/>
      <c r="CL73" s="656"/>
      <c r="CM73" s="656"/>
      <c r="CN73" s="656"/>
      <c r="CO73" s="656"/>
      <c r="CP73" s="656"/>
      <c r="CQ73" s="656"/>
      <c r="CR73" s="656"/>
    </row>
    <row r="74" spans="1:96" s="24" customFormat="1" ht="13.5" hidden="1" customHeight="1" outlineLevel="1">
      <c r="A74" s="114" t="s">
        <v>125</v>
      </c>
      <c r="B74" s="770"/>
      <c r="C74" s="671"/>
      <c r="D74" s="671"/>
      <c r="E74" s="671"/>
      <c r="F74" s="671"/>
      <c r="G74" s="671"/>
      <c r="H74" s="635" t="str">
        <f>IF(ISERROR(VLOOKUP($B74,項目定義!$B:$X,8,FALSE)),"",VLOOKUP($B74,項目定義!$B:$X,8,FALSE))</f>
        <v/>
      </c>
      <c r="I74" s="636"/>
      <c r="J74" s="636"/>
      <c r="K74" s="636"/>
      <c r="L74" s="636"/>
      <c r="M74" s="637"/>
      <c r="N74" s="768" t="str">
        <f>IF($H74="","",VLOOKUP($B74,項目定義!$B:$X,12,FALSE))</f>
        <v/>
      </c>
      <c r="O74" s="639"/>
      <c r="P74" s="640" t="str">
        <f>IF($H74="","",VLOOKUP($B74,項目定義!$B:$X,16,FALSE))</f>
        <v/>
      </c>
      <c r="Q74" s="641"/>
      <c r="R74" s="641"/>
      <c r="S74" s="640" t="str">
        <f>IF($H74="","",VLOOKUP($B74,項目定義!$B:$X,15,FALSE))</f>
        <v/>
      </c>
      <c r="T74" s="641"/>
      <c r="U74" s="642"/>
      <c r="V74" s="643"/>
      <c r="W74" s="644"/>
      <c r="X74" s="751"/>
      <c r="Y74" s="751"/>
      <c r="Z74" s="752" t="str">
        <f>IF($X74="","",VLOOKUP($B74,項目定義!$B:$X,18,FALSE))</f>
        <v/>
      </c>
      <c r="AA74" s="641"/>
      <c r="AB74" s="641"/>
      <c r="AC74" s="642"/>
      <c r="AD74" s="397"/>
      <c r="AE74" s="97"/>
      <c r="AF74" s="397"/>
      <c r="AG74" s="397"/>
      <c r="AH74" s="397"/>
      <c r="AI74" s="98"/>
      <c r="AJ74" s="98"/>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99"/>
      <c r="BK74" s="655"/>
      <c r="BL74" s="655"/>
      <c r="BM74" s="655"/>
      <c r="BN74" s="655"/>
      <c r="BO74" s="655"/>
      <c r="BP74" s="655"/>
      <c r="BQ74" s="655"/>
      <c r="BR74" s="655"/>
      <c r="BS74" s="655"/>
      <c r="BT74" s="655"/>
      <c r="BU74" s="655"/>
      <c r="BV74" s="655"/>
      <c r="BW74" s="655"/>
      <c r="BX74" s="655"/>
      <c r="BY74" s="655"/>
      <c r="BZ74" s="655"/>
      <c r="CA74" s="655"/>
      <c r="CB74" s="655"/>
      <c r="CC74" s="655"/>
      <c r="CD74" s="655"/>
      <c r="CE74" s="655"/>
      <c r="CF74" s="655"/>
      <c r="CG74" s="655"/>
      <c r="CH74" s="655"/>
      <c r="CI74" s="656"/>
      <c r="CJ74" s="656"/>
      <c r="CK74" s="656"/>
      <c r="CL74" s="656"/>
      <c r="CM74" s="656"/>
      <c r="CN74" s="656"/>
      <c r="CO74" s="656"/>
      <c r="CP74" s="656"/>
      <c r="CQ74" s="656"/>
      <c r="CR74" s="656"/>
    </row>
    <row r="75" spans="1:96" s="24" customFormat="1" ht="13.5" hidden="1" customHeight="1" outlineLevel="1">
      <c r="A75" s="114" t="s">
        <v>126</v>
      </c>
      <c r="B75" s="770"/>
      <c r="C75" s="671"/>
      <c r="D75" s="671"/>
      <c r="E75" s="671"/>
      <c r="F75" s="671"/>
      <c r="G75" s="671"/>
      <c r="H75" s="635" t="str">
        <f>IF(ISERROR(VLOOKUP($B75,項目定義!$B:$X,8,FALSE)),"",VLOOKUP($B75,項目定義!$B:$X,8,FALSE))</f>
        <v/>
      </c>
      <c r="I75" s="636"/>
      <c r="J75" s="636"/>
      <c r="K75" s="636"/>
      <c r="L75" s="636"/>
      <c r="M75" s="637"/>
      <c r="N75" s="768" t="str">
        <f>IF($H75="","",VLOOKUP($B75,項目定義!$B:$X,12,FALSE))</f>
        <v/>
      </c>
      <c r="O75" s="639"/>
      <c r="P75" s="640" t="str">
        <f>IF($H75="","",VLOOKUP($B75,項目定義!$B:$X,16,FALSE))</f>
        <v/>
      </c>
      <c r="Q75" s="641"/>
      <c r="R75" s="641"/>
      <c r="S75" s="640" t="str">
        <f>IF($H75="","",VLOOKUP($B75,項目定義!$B:$X,15,FALSE))</f>
        <v/>
      </c>
      <c r="T75" s="641"/>
      <c r="U75" s="642"/>
      <c r="V75" s="643"/>
      <c r="W75" s="644"/>
      <c r="X75" s="751"/>
      <c r="Y75" s="751"/>
      <c r="Z75" s="752" t="str">
        <f>IF($X75="","",VLOOKUP($B75,項目定義!$B:$X,18,FALSE))</f>
        <v/>
      </c>
      <c r="AA75" s="641"/>
      <c r="AB75" s="641"/>
      <c r="AC75" s="642"/>
      <c r="AD75" s="397"/>
      <c r="AE75" s="97"/>
      <c r="AF75" s="397"/>
      <c r="AG75" s="397"/>
      <c r="AH75" s="397"/>
      <c r="AI75" s="98"/>
      <c r="AJ75" s="98"/>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99"/>
      <c r="BK75" s="655"/>
      <c r="BL75" s="655"/>
      <c r="BM75" s="655"/>
      <c r="BN75" s="655"/>
      <c r="BO75" s="655"/>
      <c r="BP75" s="655"/>
      <c r="BQ75" s="655"/>
      <c r="BR75" s="655"/>
      <c r="BS75" s="655"/>
      <c r="BT75" s="655"/>
      <c r="BU75" s="655"/>
      <c r="BV75" s="655"/>
      <c r="BW75" s="655"/>
      <c r="BX75" s="655"/>
      <c r="BY75" s="655"/>
      <c r="BZ75" s="655"/>
      <c r="CA75" s="655"/>
      <c r="CB75" s="655"/>
      <c r="CC75" s="655"/>
      <c r="CD75" s="655"/>
      <c r="CE75" s="655"/>
      <c r="CF75" s="655"/>
      <c r="CG75" s="655"/>
      <c r="CH75" s="655"/>
      <c r="CI75" s="656"/>
      <c r="CJ75" s="656"/>
      <c r="CK75" s="656"/>
      <c r="CL75" s="656"/>
      <c r="CM75" s="656"/>
      <c r="CN75" s="656"/>
      <c r="CO75" s="656"/>
      <c r="CP75" s="656"/>
      <c r="CQ75" s="656"/>
      <c r="CR75" s="656"/>
    </row>
    <row r="76" spans="1:96" ht="13.5" hidden="1" customHeight="1" outlineLevel="1">
      <c r="A76" s="114" t="s">
        <v>127</v>
      </c>
      <c r="B76" s="770"/>
      <c r="C76" s="671"/>
      <c r="D76" s="671"/>
      <c r="E76" s="671"/>
      <c r="F76" s="671"/>
      <c r="G76" s="671"/>
      <c r="H76" s="635" t="str">
        <f>IF(ISERROR(VLOOKUP($B76,項目定義!$B:$X,8,FALSE)),"",VLOOKUP($B76,項目定義!$B:$X,8,FALSE))</f>
        <v/>
      </c>
      <c r="I76" s="636"/>
      <c r="J76" s="636"/>
      <c r="K76" s="636"/>
      <c r="L76" s="636"/>
      <c r="M76" s="637"/>
      <c r="N76" s="768" t="str">
        <f>IF($H76="","",VLOOKUP($B76,項目定義!$B:$X,12,FALSE))</f>
        <v/>
      </c>
      <c r="O76" s="639"/>
      <c r="P76" s="640" t="str">
        <f>IF($H76="","",VLOOKUP($B76,項目定義!$B:$X,16,FALSE))</f>
        <v/>
      </c>
      <c r="Q76" s="641"/>
      <c r="R76" s="641"/>
      <c r="S76" s="640" t="str">
        <f>IF($H76="","",VLOOKUP($B76,項目定義!$B:$X,15,FALSE))</f>
        <v/>
      </c>
      <c r="T76" s="641"/>
      <c r="U76" s="642"/>
      <c r="V76" s="643"/>
      <c r="W76" s="644"/>
      <c r="X76" s="751"/>
      <c r="Y76" s="751"/>
      <c r="Z76" s="752" t="str">
        <f>IF($X76="","",VLOOKUP($B76,項目定義!$B:$X,18,FALSE))</f>
        <v/>
      </c>
      <c r="AA76" s="641"/>
      <c r="AB76" s="641"/>
      <c r="AC76" s="642"/>
      <c r="AD76" s="397"/>
      <c r="AE76" s="97"/>
      <c r="AF76" s="397"/>
      <c r="AG76" s="397"/>
      <c r="AH76" s="397"/>
      <c r="AI76" s="98"/>
      <c r="AJ76" s="98"/>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99"/>
      <c r="BK76" s="655"/>
      <c r="BL76" s="655"/>
      <c r="BM76" s="655"/>
      <c r="BN76" s="655"/>
      <c r="BO76" s="655"/>
      <c r="BP76" s="655"/>
      <c r="BQ76" s="655"/>
      <c r="BR76" s="655"/>
      <c r="BS76" s="655"/>
      <c r="BT76" s="655"/>
      <c r="BU76" s="655"/>
      <c r="BV76" s="655"/>
      <c r="BW76" s="655"/>
      <c r="BX76" s="655"/>
      <c r="BY76" s="655"/>
      <c r="BZ76" s="655"/>
      <c r="CA76" s="655"/>
      <c r="CB76" s="655"/>
      <c r="CC76" s="655"/>
      <c r="CD76" s="655"/>
      <c r="CE76" s="655"/>
      <c r="CF76" s="655"/>
      <c r="CG76" s="655"/>
      <c r="CH76" s="655"/>
      <c r="CI76" s="656"/>
      <c r="CJ76" s="656"/>
      <c r="CK76" s="656"/>
      <c r="CL76" s="656"/>
      <c r="CM76" s="656"/>
      <c r="CN76" s="656"/>
      <c r="CO76" s="656"/>
      <c r="CP76" s="656"/>
      <c r="CQ76" s="656"/>
      <c r="CR76" s="656"/>
    </row>
    <row r="77" spans="1:96" ht="13.5" hidden="1" customHeight="1" outlineLevel="1">
      <c r="A77" s="114" t="s">
        <v>128</v>
      </c>
      <c r="B77" s="393"/>
      <c r="C77" s="390"/>
      <c r="D77" s="390"/>
      <c r="E77" s="390"/>
      <c r="F77" s="390"/>
      <c r="G77" s="394"/>
      <c r="H77" s="635" t="str">
        <f>IF(ISERROR(VLOOKUP($B77,項目定義!$B:$X,8,FALSE)),"",VLOOKUP($B77,項目定義!$B:$X,8,FALSE))</f>
        <v/>
      </c>
      <c r="I77" s="636"/>
      <c r="J77" s="636"/>
      <c r="K77" s="636"/>
      <c r="L77" s="636"/>
      <c r="M77" s="637"/>
      <c r="N77" s="768" t="str">
        <f>IF($H77="","",VLOOKUP($B77,項目定義!$B:$X,12,FALSE))</f>
        <v/>
      </c>
      <c r="O77" s="639"/>
      <c r="P77" s="640" t="str">
        <f>IF($H77="","",VLOOKUP($B77,項目定義!$B:$X,16,FALSE))</f>
        <v/>
      </c>
      <c r="Q77" s="641"/>
      <c r="R77" s="641"/>
      <c r="S77" s="640" t="str">
        <f>IF($H77="","",VLOOKUP($B77,項目定義!$B:$X,15,FALSE))</f>
        <v/>
      </c>
      <c r="T77" s="641"/>
      <c r="U77" s="642"/>
      <c r="V77" s="643"/>
      <c r="W77" s="644"/>
      <c r="X77" s="751"/>
      <c r="Y77" s="751"/>
      <c r="Z77" s="752" t="str">
        <f>IF($X77="","",VLOOKUP($B77,項目定義!$B:$X,18,FALSE))</f>
        <v/>
      </c>
      <c r="AA77" s="641"/>
      <c r="AB77" s="641"/>
      <c r="AC77" s="642"/>
      <c r="AD77" s="397"/>
      <c r="AE77" s="97"/>
      <c r="AF77" s="397"/>
      <c r="AG77" s="397"/>
      <c r="AH77" s="397"/>
      <c r="AI77" s="98"/>
      <c r="AJ77" s="98"/>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99"/>
      <c r="BK77" s="655"/>
      <c r="BL77" s="655"/>
      <c r="BM77" s="655"/>
      <c r="BN77" s="655"/>
      <c r="BO77" s="655"/>
      <c r="BP77" s="655"/>
      <c r="BQ77" s="655"/>
      <c r="BR77" s="655"/>
      <c r="BS77" s="655"/>
      <c r="BT77" s="655"/>
      <c r="BU77" s="655"/>
      <c r="BV77" s="655"/>
      <c r="BW77" s="655"/>
      <c r="BX77" s="655"/>
      <c r="BY77" s="655"/>
      <c r="BZ77" s="655"/>
      <c r="CA77" s="655"/>
      <c r="CB77" s="655"/>
      <c r="CC77" s="655"/>
      <c r="CD77" s="655"/>
      <c r="CE77" s="655"/>
      <c r="CF77" s="655"/>
      <c r="CG77" s="655"/>
      <c r="CH77" s="655"/>
      <c r="CI77" s="656"/>
      <c r="CJ77" s="656"/>
      <c r="CK77" s="656"/>
      <c r="CL77" s="656"/>
      <c r="CM77" s="656"/>
      <c r="CN77" s="656"/>
      <c r="CO77" s="656"/>
      <c r="CP77" s="656"/>
      <c r="CQ77" s="656"/>
      <c r="CR77" s="656"/>
    </row>
    <row r="78" spans="1:96" s="24" customFormat="1" ht="13.5" hidden="1" customHeight="1" outlineLevel="1">
      <c r="A78" s="114" t="s">
        <v>129</v>
      </c>
      <c r="B78" s="770"/>
      <c r="C78" s="671"/>
      <c r="D78" s="671"/>
      <c r="E78" s="671"/>
      <c r="F78" s="671"/>
      <c r="G78" s="814"/>
      <c r="H78" s="635"/>
      <c r="I78" s="636"/>
      <c r="J78" s="636"/>
      <c r="K78" s="636"/>
      <c r="L78" s="636"/>
      <c r="M78" s="637"/>
      <c r="N78" s="768" t="str">
        <f>IF($H78="","",VLOOKUP($B78,項目定義!$B:$X,12,FALSE))</f>
        <v/>
      </c>
      <c r="O78" s="639"/>
      <c r="P78" s="640" t="str">
        <f>IF($H78="","",VLOOKUP($B78,項目定義!$B:$X,16,FALSE))</f>
        <v/>
      </c>
      <c r="Q78" s="641"/>
      <c r="R78" s="641"/>
      <c r="S78" s="640" t="str">
        <f>IF($H78="","",VLOOKUP($B78,項目定義!$B:$X,15,FALSE))</f>
        <v/>
      </c>
      <c r="T78" s="641"/>
      <c r="U78" s="642"/>
      <c r="V78" s="643"/>
      <c r="W78" s="644"/>
      <c r="X78" s="751"/>
      <c r="Y78" s="751"/>
      <c r="Z78" s="752" t="str">
        <f>IF($X78="","",VLOOKUP($B78,項目定義!$B:$X,18,FALSE))</f>
        <v/>
      </c>
      <c r="AA78" s="641"/>
      <c r="AB78" s="641"/>
      <c r="AC78" s="642"/>
      <c r="AD78" s="397"/>
      <c r="AE78" s="97"/>
      <c r="AF78" s="397"/>
      <c r="AG78" s="397"/>
      <c r="AH78" s="397"/>
      <c r="AI78" s="98"/>
      <c r="AJ78" s="98"/>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99"/>
      <c r="BK78" s="655"/>
      <c r="BL78" s="655"/>
      <c r="BM78" s="655"/>
      <c r="BN78" s="655"/>
      <c r="BO78" s="655"/>
      <c r="BP78" s="655"/>
      <c r="BQ78" s="655"/>
      <c r="BR78" s="655"/>
      <c r="BS78" s="655"/>
      <c r="BT78" s="655"/>
      <c r="BU78" s="655"/>
      <c r="BV78" s="655"/>
      <c r="BW78" s="655"/>
      <c r="BX78" s="655"/>
      <c r="BY78" s="655"/>
      <c r="BZ78" s="655"/>
      <c r="CA78" s="655"/>
      <c r="CB78" s="655"/>
      <c r="CC78" s="655"/>
      <c r="CD78" s="655"/>
      <c r="CE78" s="655"/>
      <c r="CF78" s="655"/>
      <c r="CG78" s="655"/>
      <c r="CH78" s="655"/>
      <c r="CI78" s="656"/>
      <c r="CJ78" s="656"/>
      <c r="CK78" s="656"/>
      <c r="CL78" s="656"/>
      <c r="CM78" s="656"/>
      <c r="CN78" s="656"/>
      <c r="CO78" s="656"/>
      <c r="CP78" s="656"/>
      <c r="CQ78" s="656"/>
      <c r="CR78" s="656"/>
    </row>
    <row r="79" spans="1:96" s="24" customFormat="1" ht="13.5" hidden="1" customHeight="1" outlineLevel="1">
      <c r="A79" s="114"/>
      <c r="B79" s="605"/>
      <c r="C79" s="606"/>
      <c r="D79" s="606"/>
      <c r="E79" s="606"/>
      <c r="F79" s="606"/>
      <c r="G79" s="606"/>
      <c r="H79" s="607" t="str">
        <f>IF(ISERROR(VLOOKUP($B79,項目定義!$B:$X,8,FALSE)),"",VLOOKUP($B79,項目定義!$B:$X,8,FALSE))</f>
        <v/>
      </c>
      <c r="I79" s="608"/>
      <c r="J79" s="608"/>
      <c r="K79" s="608"/>
      <c r="L79" s="608"/>
      <c r="M79" s="609"/>
      <c r="N79" s="783" t="str">
        <f>IF($H79="","",VLOOKUP($B79,項目定義!$B:$X,12,FALSE))</f>
        <v/>
      </c>
      <c r="O79" s="611"/>
      <c r="P79" s="612" t="str">
        <f>IF($H79="","",VLOOKUP($B79,項目定義!$B:$X,16,FALSE))</f>
        <v/>
      </c>
      <c r="Q79" s="613"/>
      <c r="R79" s="613"/>
      <c r="S79" s="612" t="str">
        <f>IF($H79="","",VLOOKUP($B79,項目定義!$B:$X,15,FALSE))</f>
        <v/>
      </c>
      <c r="T79" s="613"/>
      <c r="U79" s="614"/>
      <c r="V79" s="615"/>
      <c r="W79" s="616"/>
      <c r="X79" s="617"/>
      <c r="Y79" s="617"/>
      <c r="Z79" s="618" t="str">
        <f>IF($X79="","",VLOOKUP($B79,項目定義!$B:$X,18,FALSE))</f>
        <v/>
      </c>
      <c r="AA79" s="613"/>
      <c r="AB79" s="613"/>
      <c r="AC79" s="614"/>
      <c r="AD79" s="397"/>
      <c r="AE79" s="97"/>
      <c r="AF79" s="397"/>
      <c r="AG79" s="397"/>
      <c r="AH79" s="397"/>
      <c r="AI79" s="98"/>
      <c r="AJ79" s="98"/>
      <c r="AK79" s="397"/>
      <c r="AL79" s="397"/>
      <c r="AM79" s="397"/>
      <c r="AN79" s="397"/>
      <c r="AO79" s="397"/>
      <c r="AP79" s="397"/>
      <c r="AQ79" s="397"/>
      <c r="AR79" s="397"/>
      <c r="AS79" s="397"/>
      <c r="AT79" s="397"/>
      <c r="AU79" s="397"/>
      <c r="AV79" s="397"/>
      <c r="AW79" s="397"/>
      <c r="AX79" s="397"/>
      <c r="AY79" s="397"/>
      <c r="AZ79" s="397"/>
      <c r="BA79" s="397"/>
      <c r="BB79" s="397"/>
      <c r="BC79" s="397"/>
      <c r="BD79" s="397"/>
      <c r="BE79" s="397"/>
      <c r="BF79" s="397"/>
      <c r="BG79" s="397"/>
      <c r="BH79" s="397"/>
      <c r="BI79" s="99"/>
      <c r="BK79" s="655"/>
      <c r="BL79" s="655"/>
      <c r="BM79" s="655"/>
      <c r="BN79" s="655"/>
      <c r="BO79" s="655"/>
      <c r="BP79" s="655"/>
      <c r="BQ79" s="655"/>
      <c r="BR79" s="655"/>
      <c r="BS79" s="655"/>
      <c r="BT79" s="655"/>
      <c r="BU79" s="655"/>
      <c r="BV79" s="655"/>
      <c r="BW79" s="655"/>
      <c r="BX79" s="655"/>
      <c r="BY79" s="655"/>
      <c r="BZ79" s="655"/>
      <c r="CA79" s="655"/>
      <c r="CB79" s="655"/>
      <c r="CC79" s="655"/>
      <c r="CD79" s="655"/>
      <c r="CE79" s="655"/>
      <c r="CF79" s="655"/>
      <c r="CG79" s="655"/>
      <c r="CH79" s="655"/>
      <c r="CI79" s="656"/>
      <c r="CJ79" s="656"/>
      <c r="CK79" s="656"/>
      <c r="CL79" s="656"/>
      <c r="CM79" s="656"/>
      <c r="CN79" s="656"/>
      <c r="CO79" s="656"/>
      <c r="CP79" s="656"/>
      <c r="CQ79" s="656"/>
      <c r="CR79" s="656"/>
    </row>
    <row r="80" spans="1:96" s="24" customFormat="1" ht="13.5" hidden="1" customHeight="1" outlineLevel="1">
      <c r="A80" s="399" t="s">
        <v>406</v>
      </c>
      <c r="B80" s="400"/>
      <c r="C80" s="400"/>
      <c r="D80" s="400"/>
      <c r="E80" s="400"/>
      <c r="F80" s="400"/>
      <c r="G80" s="400"/>
      <c r="H80" s="291"/>
      <c r="I80" s="291"/>
      <c r="J80" s="291"/>
      <c r="K80" s="291"/>
      <c r="L80" s="291"/>
      <c r="M80" s="291"/>
      <c r="N80" s="291"/>
      <c r="O80" s="291"/>
      <c r="P80" s="291"/>
      <c r="Q80" s="291"/>
      <c r="R80" s="291"/>
      <c r="S80" s="291"/>
      <c r="T80" s="291"/>
      <c r="U80" s="291"/>
      <c r="V80" s="291"/>
      <c r="W80" s="291"/>
      <c r="X80" s="291"/>
      <c r="Y80" s="291"/>
      <c r="Z80" s="291"/>
      <c r="AA80" s="400"/>
      <c r="AB80" s="400"/>
      <c r="AC80" s="400"/>
      <c r="AD80" s="400"/>
      <c r="AE80" s="400"/>
      <c r="AF80" s="400"/>
      <c r="AG80" s="400"/>
      <c r="AH80" s="400"/>
      <c r="AI80" s="400"/>
      <c r="AJ80" s="400"/>
      <c r="AK80" s="400"/>
      <c r="AL80" s="400"/>
      <c r="AM80" s="400"/>
      <c r="AN80" s="400"/>
      <c r="AO80" s="400"/>
      <c r="AP80" s="400"/>
      <c r="AQ80" s="400"/>
      <c r="AR80" s="400"/>
      <c r="AS80" s="400"/>
      <c r="AT80" s="400"/>
      <c r="AU80" s="400"/>
      <c r="AV80" s="400"/>
      <c r="AW80" s="400"/>
      <c r="AX80" s="400"/>
      <c r="AY80" s="400"/>
      <c r="AZ80" s="400"/>
      <c r="BA80" s="400"/>
      <c r="BB80" s="400"/>
      <c r="BC80" s="400"/>
      <c r="BD80" s="400"/>
      <c r="BE80" s="400"/>
      <c r="BF80" s="400"/>
      <c r="BG80" s="400"/>
      <c r="BH80" s="400"/>
      <c r="BI80" s="290"/>
      <c r="BK80" s="655"/>
      <c r="BL80" s="655"/>
      <c r="BM80" s="655"/>
      <c r="BN80" s="655"/>
      <c r="BO80" s="655"/>
      <c r="BP80" s="655"/>
      <c r="BQ80" s="655"/>
      <c r="BR80" s="655"/>
      <c r="BS80" s="655"/>
      <c r="BT80" s="655"/>
      <c r="BU80" s="655"/>
      <c r="BV80" s="655"/>
      <c r="BW80" s="655"/>
      <c r="BX80" s="655"/>
      <c r="BY80" s="655"/>
      <c r="BZ80" s="655"/>
      <c r="CA80" s="655"/>
      <c r="CB80" s="655"/>
      <c r="CC80" s="655"/>
      <c r="CD80" s="655"/>
      <c r="CE80" s="655"/>
      <c r="CF80" s="655"/>
      <c r="CG80" s="655"/>
      <c r="CH80" s="655"/>
      <c r="CI80" s="656"/>
      <c r="CJ80" s="656"/>
      <c r="CK80" s="656"/>
      <c r="CL80" s="656"/>
      <c r="CM80" s="656"/>
      <c r="CN80" s="656"/>
      <c r="CO80" s="656"/>
      <c r="CP80" s="656"/>
      <c r="CQ80" s="656"/>
      <c r="CR80" s="656"/>
    </row>
    <row r="81" spans="1:96" s="24" customFormat="1" ht="13.5" hidden="1" customHeight="1" outlineLevel="1">
      <c r="A81" s="111" t="s">
        <v>101</v>
      </c>
      <c r="B81" s="785"/>
      <c r="C81" s="786"/>
      <c r="D81" s="786"/>
      <c r="E81" s="786"/>
      <c r="F81" s="786"/>
      <c r="G81" s="786"/>
      <c r="H81" s="786"/>
      <c r="I81" s="786"/>
      <c r="J81" s="786"/>
      <c r="K81" s="786"/>
      <c r="L81" s="786"/>
      <c r="M81" s="786"/>
      <c r="N81" s="786"/>
      <c r="O81" s="786"/>
      <c r="P81" s="786"/>
      <c r="Q81" s="786"/>
      <c r="R81" s="786"/>
      <c r="S81" s="786"/>
      <c r="T81" s="786"/>
      <c r="U81" s="787"/>
      <c r="V81" s="788"/>
      <c r="W81" s="789"/>
      <c r="X81" s="789"/>
      <c r="Y81" s="789"/>
      <c r="Z81" s="789"/>
      <c r="AA81" s="789"/>
      <c r="AB81" s="789"/>
      <c r="AC81" s="78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5"/>
      <c r="BL81" s="655"/>
      <c r="BM81" s="655"/>
      <c r="BN81" s="655"/>
      <c r="BO81" s="655"/>
      <c r="BP81" s="655"/>
      <c r="BQ81" s="655"/>
      <c r="BR81" s="655"/>
      <c r="BS81" s="655"/>
      <c r="BT81" s="655"/>
      <c r="BU81" s="655"/>
      <c r="BV81" s="655"/>
      <c r="BW81" s="655"/>
      <c r="BX81" s="655"/>
      <c r="BY81" s="655"/>
      <c r="BZ81" s="655"/>
      <c r="CA81" s="655"/>
      <c r="CB81" s="655"/>
      <c r="CC81" s="655"/>
      <c r="CD81" s="655"/>
      <c r="CE81" s="655"/>
      <c r="CF81" s="655"/>
      <c r="CG81" s="655"/>
      <c r="CH81" s="655"/>
      <c r="CI81" s="656"/>
      <c r="CJ81" s="656"/>
      <c r="CK81" s="656"/>
      <c r="CL81" s="656"/>
      <c r="CM81" s="656"/>
      <c r="CN81" s="656"/>
      <c r="CO81" s="656"/>
      <c r="CP81" s="656"/>
      <c r="CQ81" s="656"/>
      <c r="CR81" s="656"/>
    </row>
    <row r="82" spans="1:96" s="24" customFormat="1" ht="13.5" hidden="1" customHeight="1" outlineLevel="1">
      <c r="A82" s="112" t="s">
        <v>102</v>
      </c>
      <c r="B82" s="790"/>
      <c r="C82" s="791"/>
      <c r="D82" s="791"/>
      <c r="E82" s="791"/>
      <c r="F82" s="791"/>
      <c r="G82" s="791"/>
      <c r="H82" s="791"/>
      <c r="I82" s="791"/>
      <c r="J82" s="791"/>
      <c r="K82" s="791"/>
      <c r="L82" s="791"/>
      <c r="M82" s="791"/>
      <c r="N82" s="791"/>
      <c r="O82" s="791"/>
      <c r="P82" s="791"/>
      <c r="Q82" s="791"/>
      <c r="R82" s="791"/>
      <c r="S82" s="791"/>
      <c r="T82" s="791"/>
      <c r="U82" s="792"/>
      <c r="V82" s="793"/>
      <c r="W82" s="794"/>
      <c r="X82" s="794"/>
      <c r="Y82" s="794"/>
      <c r="Z82" s="794"/>
      <c r="AA82" s="794"/>
      <c r="AB82" s="794"/>
      <c r="AC82" s="794"/>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5"/>
      <c r="BL82" s="655"/>
      <c r="BM82" s="655"/>
      <c r="BN82" s="655"/>
      <c r="BO82" s="655"/>
      <c r="BP82" s="655"/>
      <c r="BQ82" s="655"/>
      <c r="BR82" s="655"/>
      <c r="BS82" s="655"/>
      <c r="BT82" s="655"/>
      <c r="BU82" s="655"/>
      <c r="BV82" s="655"/>
      <c r="BW82" s="655"/>
      <c r="BX82" s="655"/>
      <c r="BY82" s="655"/>
      <c r="BZ82" s="655"/>
      <c r="CA82" s="655"/>
      <c r="CB82" s="655"/>
      <c r="CC82" s="655"/>
      <c r="CD82" s="655"/>
      <c r="CE82" s="655"/>
      <c r="CF82" s="655"/>
      <c r="CG82" s="655"/>
      <c r="CH82" s="655"/>
      <c r="CI82" s="656"/>
      <c r="CJ82" s="656"/>
      <c r="CK82" s="656"/>
      <c r="CL82" s="656"/>
      <c r="CM82" s="656"/>
      <c r="CN82" s="656"/>
      <c r="CO82" s="656"/>
      <c r="CP82" s="656"/>
      <c r="CQ82" s="656"/>
      <c r="CR82" s="656"/>
    </row>
    <row r="83" spans="1:96" s="24" customFormat="1" ht="13.5" hidden="1" customHeight="1" outlineLevel="1">
      <c r="A83" s="112" t="s">
        <v>125</v>
      </c>
      <c r="B83" s="790"/>
      <c r="C83" s="791"/>
      <c r="D83" s="791"/>
      <c r="E83" s="791"/>
      <c r="F83" s="791"/>
      <c r="G83" s="791"/>
      <c r="H83" s="791"/>
      <c r="I83" s="791"/>
      <c r="J83" s="791"/>
      <c r="K83" s="791"/>
      <c r="L83" s="791"/>
      <c r="M83" s="791"/>
      <c r="N83" s="791"/>
      <c r="O83" s="791"/>
      <c r="P83" s="791"/>
      <c r="Q83" s="791"/>
      <c r="R83" s="791"/>
      <c r="S83" s="791"/>
      <c r="T83" s="791"/>
      <c r="U83" s="792"/>
      <c r="V83" s="793"/>
      <c r="W83" s="794"/>
      <c r="X83" s="794"/>
      <c r="Y83" s="794"/>
      <c r="Z83" s="794"/>
      <c r="AA83" s="794"/>
      <c r="AB83" s="794"/>
      <c r="AC83" s="794"/>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5"/>
      <c r="BL83" s="655"/>
      <c r="BM83" s="655"/>
      <c r="BN83" s="655"/>
      <c r="BO83" s="655"/>
      <c r="BP83" s="655"/>
      <c r="BQ83" s="655"/>
      <c r="BR83" s="655"/>
      <c r="BS83" s="655"/>
      <c r="BT83" s="655"/>
      <c r="BU83" s="655"/>
      <c r="BV83" s="655"/>
      <c r="BW83" s="655"/>
      <c r="BX83" s="655"/>
      <c r="BY83" s="655"/>
      <c r="BZ83" s="655"/>
      <c r="CA83" s="655"/>
      <c r="CB83" s="655"/>
      <c r="CC83" s="655"/>
      <c r="CD83" s="655"/>
      <c r="CE83" s="655"/>
      <c r="CF83" s="655"/>
      <c r="CG83" s="655"/>
      <c r="CH83" s="655"/>
      <c r="CI83" s="656"/>
      <c r="CJ83" s="656"/>
      <c r="CK83" s="656"/>
      <c r="CL83" s="656"/>
      <c r="CM83" s="656"/>
      <c r="CN83" s="656"/>
      <c r="CO83" s="656"/>
      <c r="CP83" s="656"/>
      <c r="CQ83" s="656"/>
      <c r="CR83" s="656"/>
    </row>
    <row r="84" spans="1:96" s="24" customFormat="1" ht="13.5" hidden="1" customHeight="1" outlineLevel="1">
      <c r="A84" s="112" t="s">
        <v>126</v>
      </c>
      <c r="B84" s="790"/>
      <c r="C84" s="791"/>
      <c r="D84" s="791"/>
      <c r="E84" s="791"/>
      <c r="F84" s="791"/>
      <c r="G84" s="791"/>
      <c r="H84" s="791"/>
      <c r="I84" s="791"/>
      <c r="J84" s="791"/>
      <c r="K84" s="791"/>
      <c r="L84" s="791"/>
      <c r="M84" s="791"/>
      <c r="N84" s="791"/>
      <c r="O84" s="791"/>
      <c r="P84" s="791"/>
      <c r="Q84" s="791"/>
      <c r="R84" s="791"/>
      <c r="S84" s="791"/>
      <c r="T84" s="791"/>
      <c r="U84" s="792"/>
      <c r="V84" s="793"/>
      <c r="W84" s="794"/>
      <c r="X84" s="794"/>
      <c r="Y84" s="794"/>
      <c r="Z84" s="794"/>
      <c r="AA84" s="794"/>
      <c r="AB84" s="794"/>
      <c r="AC84" s="794"/>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5"/>
      <c r="BL84" s="655"/>
      <c r="BM84" s="655"/>
      <c r="BN84" s="655"/>
      <c r="BO84" s="655"/>
      <c r="BP84" s="655"/>
      <c r="BQ84" s="655"/>
      <c r="BR84" s="655"/>
      <c r="BS84" s="655"/>
      <c r="BT84" s="655"/>
      <c r="BU84" s="655"/>
      <c r="BV84" s="655"/>
      <c r="BW84" s="655"/>
      <c r="BX84" s="655"/>
      <c r="BY84" s="655"/>
      <c r="BZ84" s="655"/>
      <c r="CA84" s="655"/>
      <c r="CB84" s="655"/>
      <c r="CC84" s="655"/>
      <c r="CD84" s="655"/>
      <c r="CE84" s="655"/>
      <c r="CF84" s="655"/>
      <c r="CG84" s="655"/>
      <c r="CH84" s="655"/>
      <c r="CI84" s="656"/>
      <c r="CJ84" s="656"/>
      <c r="CK84" s="656"/>
      <c r="CL84" s="656"/>
      <c r="CM84" s="656"/>
      <c r="CN84" s="656"/>
      <c r="CO84" s="656"/>
      <c r="CP84" s="656"/>
      <c r="CQ84" s="656"/>
      <c r="CR84" s="656"/>
    </row>
    <row r="85" spans="1:96" s="24" customFormat="1" ht="13.5" hidden="1" customHeight="1" outlineLevel="1">
      <c r="A85" s="112" t="s">
        <v>127</v>
      </c>
      <c r="B85" s="815"/>
      <c r="C85" s="816"/>
      <c r="D85" s="816"/>
      <c r="E85" s="816"/>
      <c r="F85" s="816"/>
      <c r="G85" s="816"/>
      <c r="H85" s="816"/>
      <c r="I85" s="816"/>
      <c r="J85" s="816"/>
      <c r="K85" s="816"/>
      <c r="L85" s="816"/>
      <c r="M85" s="816"/>
      <c r="N85" s="816"/>
      <c r="O85" s="816"/>
      <c r="P85" s="816"/>
      <c r="Q85" s="816"/>
      <c r="R85" s="816"/>
      <c r="S85" s="816"/>
      <c r="T85" s="816"/>
      <c r="U85" s="817"/>
      <c r="V85" s="818"/>
      <c r="W85" s="705"/>
      <c r="X85" s="705"/>
      <c r="Y85" s="705"/>
      <c r="Z85" s="705"/>
      <c r="AA85" s="705"/>
      <c r="AB85" s="705"/>
      <c r="AC85" s="819"/>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5"/>
      <c r="BL85" s="655"/>
      <c r="BM85" s="655"/>
      <c r="BN85" s="655"/>
      <c r="BO85" s="655"/>
      <c r="BP85" s="655"/>
      <c r="BQ85" s="655"/>
      <c r="BR85" s="655"/>
      <c r="BS85" s="655"/>
      <c r="BT85" s="655"/>
      <c r="BU85" s="655"/>
      <c r="BV85" s="655"/>
      <c r="BW85" s="655"/>
      <c r="BX85" s="655"/>
      <c r="BY85" s="655"/>
      <c r="BZ85" s="655"/>
      <c r="CA85" s="655"/>
      <c r="CB85" s="655"/>
      <c r="CC85" s="655"/>
      <c r="CD85" s="655"/>
      <c r="CE85" s="655"/>
      <c r="CF85" s="655"/>
      <c r="CG85" s="655"/>
      <c r="CH85" s="655"/>
      <c r="CI85" s="656"/>
      <c r="CJ85" s="656"/>
      <c r="CK85" s="656"/>
      <c r="CL85" s="656"/>
      <c r="CM85" s="656"/>
      <c r="CN85" s="656"/>
      <c r="CO85" s="656"/>
      <c r="CP85" s="656"/>
      <c r="CQ85" s="656"/>
      <c r="CR85" s="656"/>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56"/>
      <c r="BL86" s="656"/>
      <c r="BM86" s="656"/>
      <c r="BN86" s="656"/>
      <c r="BO86" s="656"/>
      <c r="BP86" s="656"/>
      <c r="BQ86" s="656"/>
      <c r="BR86" s="656"/>
      <c r="BS86" s="656"/>
      <c r="BT86" s="656"/>
      <c r="BU86" s="656"/>
      <c r="BV86" s="656"/>
      <c r="BW86" s="656"/>
      <c r="BX86" s="656"/>
      <c r="BY86" s="656"/>
      <c r="BZ86" s="656"/>
      <c r="CA86" s="656"/>
      <c r="CB86" s="656"/>
      <c r="CC86" s="656"/>
      <c r="CD86" s="656"/>
      <c r="CE86" s="656"/>
      <c r="CF86" s="656"/>
      <c r="CG86" s="656"/>
      <c r="CH86" s="656"/>
      <c r="CI86" s="656"/>
      <c r="CJ86" s="656"/>
      <c r="CK86" s="656"/>
      <c r="CL86" s="656"/>
      <c r="CM86" s="656"/>
      <c r="CN86" s="656"/>
      <c r="CO86" s="656"/>
      <c r="CP86" s="656"/>
      <c r="CQ86" s="656"/>
      <c r="CR86" s="656"/>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56"/>
      <c r="BL87" s="656"/>
      <c r="BM87" s="656"/>
      <c r="BN87" s="656"/>
      <c r="BO87" s="656"/>
      <c r="BP87" s="656"/>
      <c r="BQ87" s="656"/>
      <c r="BR87" s="656"/>
      <c r="BS87" s="656"/>
      <c r="BT87" s="656"/>
      <c r="BU87" s="656"/>
      <c r="BV87" s="656"/>
      <c r="BW87" s="656"/>
      <c r="BX87" s="656"/>
      <c r="BY87" s="656"/>
      <c r="BZ87" s="656"/>
      <c r="CA87" s="656"/>
      <c r="CB87" s="656"/>
      <c r="CC87" s="656"/>
      <c r="CD87" s="656"/>
      <c r="CE87" s="656"/>
      <c r="CF87" s="656"/>
      <c r="CG87" s="656"/>
      <c r="CH87" s="656"/>
      <c r="CI87" s="656"/>
      <c r="CJ87" s="656"/>
      <c r="CK87" s="656"/>
      <c r="CL87" s="656"/>
      <c r="CM87" s="656"/>
      <c r="CN87" s="656"/>
      <c r="CO87" s="656"/>
      <c r="CP87" s="656"/>
      <c r="CQ87" s="656"/>
      <c r="CR87" s="656"/>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56"/>
      <c r="BL88" s="656"/>
      <c r="BM88" s="656"/>
      <c r="BN88" s="656"/>
      <c r="BO88" s="656"/>
      <c r="BP88" s="656"/>
      <c r="BQ88" s="656"/>
      <c r="BR88" s="656"/>
      <c r="BS88" s="656"/>
      <c r="BT88" s="656"/>
      <c r="BU88" s="656"/>
      <c r="BV88" s="656"/>
      <c r="BW88" s="656"/>
      <c r="BX88" s="656"/>
      <c r="BY88" s="656"/>
      <c r="BZ88" s="656"/>
      <c r="CA88" s="656"/>
      <c r="CB88" s="656"/>
      <c r="CC88" s="656"/>
      <c r="CD88" s="656"/>
      <c r="CE88" s="656"/>
      <c r="CF88" s="656"/>
      <c r="CG88" s="656"/>
      <c r="CH88" s="656"/>
      <c r="CI88" s="656"/>
      <c r="CJ88" s="656"/>
      <c r="CK88" s="656"/>
      <c r="CL88" s="656"/>
      <c r="CM88" s="656"/>
      <c r="CN88" s="656"/>
      <c r="CO88" s="656"/>
      <c r="CP88" s="656"/>
      <c r="CQ88" s="656"/>
      <c r="CR88" s="656"/>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56"/>
      <c r="BL89" s="656"/>
      <c r="BM89" s="656"/>
      <c r="BN89" s="656"/>
      <c r="BO89" s="656"/>
      <c r="BP89" s="656"/>
      <c r="BQ89" s="656"/>
      <c r="BR89" s="656"/>
      <c r="BS89" s="656"/>
      <c r="BT89" s="656"/>
      <c r="BU89" s="656"/>
      <c r="BV89" s="656"/>
      <c r="BW89" s="656"/>
      <c r="BX89" s="656"/>
      <c r="BY89" s="656"/>
      <c r="BZ89" s="656"/>
      <c r="CA89" s="656"/>
      <c r="CB89" s="656"/>
      <c r="CC89" s="656"/>
      <c r="CD89" s="656"/>
      <c r="CE89" s="656"/>
      <c r="CF89" s="656"/>
      <c r="CG89" s="656"/>
      <c r="CH89" s="656"/>
      <c r="CI89" s="656"/>
      <c r="CJ89" s="656"/>
      <c r="CK89" s="656"/>
      <c r="CL89" s="656"/>
      <c r="CM89" s="656"/>
      <c r="CN89" s="656"/>
      <c r="CO89" s="656"/>
      <c r="CP89" s="656"/>
      <c r="CQ89" s="656"/>
      <c r="CR89" s="656"/>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56"/>
      <c r="BL90" s="656"/>
      <c r="BM90" s="656"/>
      <c r="BN90" s="656"/>
      <c r="BO90" s="656"/>
      <c r="BP90" s="656"/>
      <c r="BQ90" s="656"/>
      <c r="BR90" s="656"/>
      <c r="BS90" s="656"/>
      <c r="BT90" s="656"/>
      <c r="BU90" s="656"/>
      <c r="BV90" s="656"/>
      <c r="BW90" s="656"/>
      <c r="BX90" s="656"/>
      <c r="BY90" s="656"/>
      <c r="BZ90" s="656"/>
      <c r="CA90" s="656"/>
      <c r="CB90" s="656"/>
      <c r="CC90" s="656"/>
      <c r="CD90" s="656"/>
      <c r="CE90" s="656"/>
      <c r="CF90" s="656"/>
      <c r="CG90" s="656"/>
      <c r="CH90" s="656"/>
      <c r="CI90" s="656"/>
      <c r="CJ90" s="656"/>
      <c r="CK90" s="656"/>
      <c r="CL90" s="656"/>
      <c r="CM90" s="656"/>
      <c r="CN90" s="656"/>
      <c r="CO90" s="656"/>
      <c r="CP90" s="656"/>
      <c r="CQ90" s="656"/>
      <c r="CR90" s="656"/>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56"/>
      <c r="BL91" s="656"/>
      <c r="BM91" s="656"/>
      <c r="BN91" s="656"/>
      <c r="BO91" s="656"/>
      <c r="BP91" s="656"/>
      <c r="BQ91" s="656"/>
      <c r="BR91" s="656"/>
      <c r="BS91" s="656"/>
      <c r="BT91" s="656"/>
      <c r="BU91" s="656"/>
      <c r="BV91" s="656"/>
      <c r="BW91" s="656"/>
      <c r="BX91" s="656"/>
      <c r="BY91" s="656"/>
      <c r="BZ91" s="656"/>
      <c r="CA91" s="656"/>
      <c r="CB91" s="656"/>
      <c r="CC91" s="656"/>
      <c r="CD91" s="656"/>
      <c r="CE91" s="656"/>
      <c r="CF91" s="656"/>
      <c r="CG91" s="656"/>
      <c r="CH91" s="656"/>
      <c r="CI91" s="656"/>
      <c r="CJ91" s="656"/>
      <c r="CK91" s="656"/>
      <c r="CL91" s="656"/>
      <c r="CM91" s="656"/>
      <c r="CN91" s="656"/>
      <c r="CO91" s="656"/>
      <c r="CP91" s="656"/>
      <c r="CQ91" s="656"/>
      <c r="CR91" s="656"/>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F22:G22"/>
    <mergeCell ref="H22:O22"/>
    <mergeCell ref="P22:S22"/>
    <mergeCell ref="T22:W22"/>
    <mergeCell ref="F24:L24"/>
    <mergeCell ref="B48:G48"/>
    <mergeCell ref="P20:S20"/>
    <mergeCell ref="T20:W20"/>
    <mergeCell ref="F21:G21"/>
    <mergeCell ref="H21:O21"/>
    <mergeCell ref="P21:S21"/>
    <mergeCell ref="T21:W21"/>
    <mergeCell ref="U45:W45"/>
    <mergeCell ref="N44:P44"/>
    <mergeCell ref="Q44:R44"/>
    <mergeCell ref="S44:T44"/>
    <mergeCell ref="U44:W44"/>
    <mergeCell ref="B46:G46"/>
    <mergeCell ref="H46:M46"/>
    <mergeCell ref="N46:P46"/>
    <mergeCell ref="Q46:R46"/>
    <mergeCell ref="S46:T46"/>
    <mergeCell ref="U46:W46"/>
    <mergeCell ref="H32:Q32"/>
    <mergeCell ref="F19:G19"/>
    <mergeCell ref="H19:O19"/>
    <mergeCell ref="P19:S19"/>
    <mergeCell ref="T19:W19"/>
    <mergeCell ref="P16:S16"/>
    <mergeCell ref="T16:W16"/>
    <mergeCell ref="F17:G17"/>
    <mergeCell ref="H17:O17"/>
    <mergeCell ref="P17:S17"/>
    <mergeCell ref="T17:W17"/>
    <mergeCell ref="F12:G12"/>
    <mergeCell ref="H12:O12"/>
    <mergeCell ref="P12:S12"/>
    <mergeCell ref="T12:W12"/>
    <mergeCell ref="F13:G13"/>
    <mergeCell ref="F20:G20"/>
    <mergeCell ref="H20:O20"/>
    <mergeCell ref="F18:G18"/>
    <mergeCell ref="H18:O18"/>
    <mergeCell ref="F16:G16"/>
    <mergeCell ref="H16:O16"/>
    <mergeCell ref="H13:O13"/>
    <mergeCell ref="P13:S13"/>
    <mergeCell ref="T13:W13"/>
    <mergeCell ref="F14:G14"/>
    <mergeCell ref="H14:O14"/>
    <mergeCell ref="P14:S14"/>
    <mergeCell ref="T14:W14"/>
    <mergeCell ref="F15:G15"/>
    <mergeCell ref="H15:O15"/>
    <mergeCell ref="P15:S15"/>
    <mergeCell ref="T15:W15"/>
    <mergeCell ref="P18:S18"/>
    <mergeCell ref="T18:W18"/>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N51:O51"/>
    <mergeCell ref="P51:R51"/>
    <mergeCell ref="S51:U51"/>
    <mergeCell ref="V51:W51"/>
    <mergeCell ref="X51:Y51"/>
    <mergeCell ref="Z51:AC51"/>
    <mergeCell ref="AA48:AC48"/>
    <mergeCell ref="B49:G49"/>
    <mergeCell ref="H49:M49"/>
    <mergeCell ref="N49:P49"/>
    <mergeCell ref="Q49:R49"/>
    <mergeCell ref="S49:T49"/>
    <mergeCell ref="U49:W49"/>
    <mergeCell ref="X49:Z49"/>
    <mergeCell ref="AA49:AC49"/>
    <mergeCell ref="H48:M48"/>
    <mergeCell ref="N48:P48"/>
    <mergeCell ref="Q48:R48"/>
    <mergeCell ref="S48:T48"/>
    <mergeCell ref="U48:W48"/>
    <mergeCell ref="X48:Z48"/>
    <mergeCell ref="X46:Z46"/>
    <mergeCell ref="AA46:AC46"/>
    <mergeCell ref="B47:G47"/>
    <mergeCell ref="H47:M47"/>
    <mergeCell ref="N47:P47"/>
    <mergeCell ref="Q47:R47"/>
    <mergeCell ref="S47:T47"/>
    <mergeCell ref="U47:W47"/>
    <mergeCell ref="X47:Z47"/>
    <mergeCell ref="AA47:AC47"/>
    <mergeCell ref="X44:Z44"/>
    <mergeCell ref="B45:G45"/>
    <mergeCell ref="H45:M45"/>
    <mergeCell ref="N45:P45"/>
    <mergeCell ref="Q45:R45"/>
    <mergeCell ref="S45:T45"/>
    <mergeCell ref="BF34:BI34"/>
    <mergeCell ref="H35:BI35"/>
    <mergeCell ref="N41:P41"/>
    <mergeCell ref="Q41:R41"/>
    <mergeCell ref="S41:T41"/>
    <mergeCell ref="U41:W41"/>
    <mergeCell ref="X41:Z41"/>
    <mergeCell ref="H34:Q34"/>
    <mergeCell ref="V34:AB34"/>
    <mergeCell ref="AC34:AI34"/>
    <mergeCell ref="AJ34:AM34"/>
    <mergeCell ref="AR34:AX34"/>
    <mergeCell ref="AY34:BE34"/>
    <mergeCell ref="X45:Z45"/>
    <mergeCell ref="AA45:AC45"/>
    <mergeCell ref="V32:AB32"/>
    <mergeCell ref="AC32:AI32"/>
    <mergeCell ref="AJ32:AM32"/>
    <mergeCell ref="AR32:AX32"/>
    <mergeCell ref="AY32:BE32"/>
    <mergeCell ref="BF32:BI32"/>
    <mergeCell ref="H33:Q33"/>
    <mergeCell ref="V33:AB33"/>
    <mergeCell ref="AC33:AI33"/>
    <mergeCell ref="AJ33:AM33"/>
    <mergeCell ref="AR33:AX33"/>
    <mergeCell ref="AY33:BE33"/>
    <mergeCell ref="BF33:BI33"/>
    <mergeCell ref="BF30:BI30"/>
    <mergeCell ref="AN28:AQ34"/>
    <mergeCell ref="AR28:AX28"/>
    <mergeCell ref="AY28:BE28"/>
    <mergeCell ref="BF28:BI28"/>
    <mergeCell ref="AC31:AI31"/>
    <mergeCell ref="AJ31:AM31"/>
    <mergeCell ref="AR31:AX31"/>
    <mergeCell ref="AY31:BE31"/>
    <mergeCell ref="BF31:BI31"/>
    <mergeCell ref="BK28:CH49"/>
    <mergeCell ref="H29:Q29"/>
    <mergeCell ref="V29:AB29"/>
    <mergeCell ref="AC29:AI29"/>
    <mergeCell ref="AJ29:AM29"/>
    <mergeCell ref="AR29:AX29"/>
    <mergeCell ref="A8:J8"/>
    <mergeCell ref="H28:Q28"/>
    <mergeCell ref="R28:U34"/>
    <mergeCell ref="V28:AB28"/>
    <mergeCell ref="AC28:AI28"/>
    <mergeCell ref="AJ28:AM28"/>
    <mergeCell ref="H31:K31"/>
    <mergeCell ref="L31:M31"/>
    <mergeCell ref="N31:Q31"/>
    <mergeCell ref="V31:AB31"/>
    <mergeCell ref="AY29:BE29"/>
    <mergeCell ref="BF29:BI29"/>
    <mergeCell ref="H30:Q30"/>
    <mergeCell ref="V30:AB30"/>
    <mergeCell ref="AC30:AI30"/>
    <mergeCell ref="AJ30:AM30"/>
    <mergeCell ref="AR30:AX30"/>
    <mergeCell ref="AY30:BE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101" priority="4" operator="equal">
      <formula>""</formula>
    </cfRule>
  </conditionalFormatting>
  <conditionalFormatting sqref="AG4">
    <cfRule type="cellIs" dxfId="100" priority="3" operator="equal">
      <formula>""</formula>
    </cfRule>
  </conditionalFormatting>
  <conditionalFormatting sqref="H29">
    <cfRule type="cellIs" dxfId="99" priority="1" operator="equal">
      <formula>""</formula>
    </cfRule>
  </conditionalFormatting>
  <conditionalFormatting sqref="H28">
    <cfRule type="cellIs" dxfId="98"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6592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CH80"/>
  <sheetViews>
    <sheetView topLeftCell="A25" zoomScaleNormal="100" workbookViewId="0">
      <selection activeCell="AG4" sqref="AG4:BI4"/>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6" t="s">
        <v>163</v>
      </c>
      <c r="BA1" s="557"/>
      <c r="BB1" s="557"/>
      <c r="BC1" s="557"/>
      <c r="BD1" s="558"/>
      <c r="BE1" s="708">
        <v>44014</v>
      </c>
      <c r="BF1" s="709"/>
      <c r="BG1" s="709"/>
      <c r="BH1" s="709"/>
      <c r="BI1" s="710"/>
      <c r="BJ1" s="3"/>
      <c r="BK1" s="3"/>
      <c r="BL1" s="3"/>
      <c r="BM1" s="3"/>
      <c r="BN1" s="3"/>
      <c r="BO1" s="3"/>
      <c r="BP1" s="3"/>
      <c r="BQ1" s="3"/>
      <c r="BR1" s="3"/>
    </row>
    <row r="2" spans="1:79" s="4" customFormat="1" ht="13.5" customHeight="1">
      <c r="A2" s="562" t="s">
        <v>258</v>
      </c>
      <c r="B2" s="563"/>
      <c r="C2" s="563"/>
      <c r="D2" s="563"/>
      <c r="E2" s="563"/>
      <c r="F2" s="563"/>
      <c r="G2" s="563"/>
      <c r="H2" s="563"/>
      <c r="I2" s="563"/>
      <c r="J2" s="563"/>
      <c r="K2" s="564"/>
      <c r="L2" s="568" t="s">
        <v>0</v>
      </c>
      <c r="M2" s="569"/>
      <c r="N2" s="569"/>
      <c r="O2" s="569"/>
      <c r="P2" s="570"/>
      <c r="Q2" s="571" t="str">
        <f>システム名</f>
        <v>PJ管理システム</v>
      </c>
      <c r="R2" s="572"/>
      <c r="S2" s="572"/>
      <c r="T2" s="572"/>
      <c r="U2" s="572"/>
      <c r="V2" s="572"/>
      <c r="W2" s="572"/>
      <c r="X2" s="572"/>
      <c r="Y2" s="572"/>
      <c r="Z2" s="572"/>
      <c r="AA2" s="572"/>
      <c r="AB2" s="572"/>
      <c r="AC2" s="572"/>
      <c r="AD2" s="572"/>
      <c r="AE2" s="572"/>
      <c r="AF2" s="572"/>
      <c r="AG2" s="572"/>
      <c r="AH2" s="572"/>
      <c r="AI2" s="572"/>
      <c r="AJ2" s="572"/>
      <c r="AK2" s="572"/>
      <c r="AL2" s="572"/>
      <c r="AM2" s="572"/>
      <c r="AN2" s="572"/>
      <c r="AO2" s="572"/>
      <c r="AP2" s="572"/>
      <c r="AQ2" s="572"/>
      <c r="AR2" s="572"/>
      <c r="AS2" s="572"/>
      <c r="AT2" s="572"/>
      <c r="AU2" s="572"/>
      <c r="AV2" s="572"/>
      <c r="AW2" s="572"/>
      <c r="AX2" s="572"/>
      <c r="AY2" s="573"/>
      <c r="AZ2" s="574" t="s">
        <v>1</v>
      </c>
      <c r="BA2" s="575"/>
      <c r="BB2" s="575"/>
      <c r="BC2" s="575"/>
      <c r="BD2" s="576"/>
      <c r="BE2" s="708">
        <v>44014</v>
      </c>
      <c r="BF2" s="709"/>
      <c r="BG2" s="709"/>
      <c r="BH2" s="709"/>
      <c r="BI2" s="710"/>
      <c r="BJ2" s="3"/>
      <c r="BK2" s="3"/>
      <c r="BL2" s="3"/>
      <c r="BM2" s="3"/>
      <c r="BN2" s="3"/>
      <c r="BO2" s="3"/>
      <c r="BP2" s="3"/>
      <c r="BQ2" s="3"/>
      <c r="BR2" s="3"/>
    </row>
    <row r="3" spans="1:79" s="4" customFormat="1" ht="13.5" customHeight="1" thickBot="1">
      <c r="A3" s="565"/>
      <c r="B3" s="566"/>
      <c r="C3" s="566"/>
      <c r="D3" s="566"/>
      <c r="E3" s="566"/>
      <c r="F3" s="566"/>
      <c r="G3" s="566"/>
      <c r="H3" s="566"/>
      <c r="I3" s="566"/>
      <c r="J3" s="566"/>
      <c r="K3" s="567"/>
      <c r="L3" s="580" t="s">
        <v>9</v>
      </c>
      <c r="M3" s="581"/>
      <c r="N3" s="581"/>
      <c r="O3" s="581"/>
      <c r="P3" s="582"/>
      <c r="Q3" s="583" t="s">
        <v>326</v>
      </c>
      <c r="R3" s="584"/>
      <c r="S3" s="584"/>
      <c r="T3" s="584"/>
      <c r="U3" s="584"/>
      <c r="V3" s="584"/>
      <c r="W3" s="584"/>
      <c r="X3" s="584"/>
      <c r="Y3" s="584"/>
      <c r="Z3" s="584"/>
      <c r="AA3" s="585"/>
      <c r="AB3" s="586" t="s">
        <v>2</v>
      </c>
      <c r="AC3" s="551"/>
      <c r="AD3" s="551"/>
      <c r="AE3" s="551"/>
      <c r="AF3" s="552"/>
      <c r="AG3" s="547" t="s">
        <v>860</v>
      </c>
      <c r="AH3" s="548"/>
      <c r="AI3" s="548"/>
      <c r="AJ3" s="548"/>
      <c r="AK3" s="548"/>
      <c r="AL3" s="548"/>
      <c r="AM3" s="548"/>
      <c r="AN3" s="548"/>
      <c r="AO3" s="548"/>
      <c r="AP3" s="548"/>
      <c r="AQ3" s="548"/>
      <c r="AR3" s="548"/>
      <c r="AS3" s="548"/>
      <c r="AT3" s="548"/>
      <c r="AU3" s="548"/>
      <c r="AV3" s="548"/>
      <c r="AW3" s="548"/>
      <c r="AX3" s="548"/>
      <c r="AY3" s="549"/>
      <c r="AZ3" s="550" t="s">
        <v>3</v>
      </c>
      <c r="BA3" s="551"/>
      <c r="BB3" s="551"/>
      <c r="BC3" s="551"/>
      <c r="BD3" s="552"/>
      <c r="BE3" s="553" t="s">
        <v>909</v>
      </c>
      <c r="BF3" s="554"/>
      <c r="BG3" s="554"/>
      <c r="BH3" s="554"/>
      <c r="BI3" s="555"/>
      <c r="BJ3" s="3"/>
      <c r="BK3" s="3"/>
      <c r="BL3" s="3"/>
      <c r="BM3" s="3"/>
      <c r="BN3" s="3"/>
      <c r="BO3" s="3"/>
      <c r="BP3" s="3"/>
      <c r="BQ3" s="3"/>
      <c r="BR3" s="3"/>
    </row>
    <row r="4" spans="1:79" s="3" customFormat="1" ht="13.5" customHeight="1">
      <c r="A4" s="74" t="s">
        <v>4</v>
      </c>
      <c r="B4" s="71"/>
      <c r="C4" s="71"/>
      <c r="D4" s="75"/>
      <c r="E4" s="714" t="s">
        <v>954</v>
      </c>
      <c r="F4" s="715"/>
      <c r="G4" s="715"/>
      <c r="H4" s="715"/>
      <c r="I4" s="715"/>
      <c r="J4" s="715"/>
      <c r="K4" s="715"/>
      <c r="L4" s="715"/>
      <c r="M4" s="715"/>
      <c r="N4" s="715"/>
      <c r="O4" s="715"/>
      <c r="P4" s="715"/>
      <c r="Q4" s="715"/>
      <c r="R4" s="715"/>
      <c r="S4" s="715"/>
      <c r="T4" s="715"/>
      <c r="U4" s="715"/>
      <c r="V4" s="715"/>
      <c r="W4" s="715"/>
      <c r="X4" s="715"/>
      <c r="Y4" s="715"/>
      <c r="Z4" s="715"/>
      <c r="AA4" s="716"/>
      <c r="AB4" s="717" t="s">
        <v>96</v>
      </c>
      <c r="AC4" s="718"/>
      <c r="AD4" s="718"/>
      <c r="AE4" s="718"/>
      <c r="AF4" s="719"/>
      <c r="AG4" s="720" t="s">
        <v>1022</v>
      </c>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2"/>
    </row>
    <row r="5" spans="1:79" s="14" customFormat="1" ht="13.5" customHeight="1">
      <c r="A5" s="76" t="s">
        <v>5</v>
      </c>
      <c r="B5" s="72"/>
      <c r="C5" s="72"/>
      <c r="D5" s="77"/>
      <c r="E5" s="8" t="s">
        <v>955</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956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957</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820" t="s">
        <v>301</v>
      </c>
      <c r="J29" s="821"/>
      <c r="K29" s="821"/>
      <c r="L29" s="821"/>
      <c r="M29" s="821"/>
      <c r="N29" s="821"/>
      <c r="O29" s="822"/>
      <c r="P29" s="410"/>
      <c r="Q29" s="410"/>
      <c r="R29" s="410"/>
      <c r="S29" s="410"/>
      <c r="T29" s="410"/>
      <c r="U29" s="410"/>
      <c r="V29" s="410"/>
      <c r="W29" s="410"/>
      <c r="X29" s="410"/>
      <c r="Y29" s="820" t="s">
        <v>462</v>
      </c>
      <c r="Z29" s="821"/>
      <c r="AA29" s="821"/>
      <c r="AB29" s="821"/>
      <c r="AC29" s="821"/>
      <c r="AD29" s="821"/>
      <c r="AE29" s="822"/>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6" t="s">
        <v>874</v>
      </c>
      <c r="I34" s="677"/>
      <c r="J34" s="677"/>
      <c r="K34" s="677"/>
      <c r="L34" s="677"/>
      <c r="M34" s="677"/>
      <c r="N34" s="677"/>
      <c r="O34" s="677"/>
      <c r="P34" s="677"/>
      <c r="Q34" s="678"/>
      <c r="R34" s="679" t="s">
        <v>220</v>
      </c>
      <c r="S34" s="680"/>
      <c r="T34" s="680"/>
      <c r="U34" s="681"/>
      <c r="V34" s="688" t="s">
        <v>868</v>
      </c>
      <c r="W34" s="688"/>
      <c r="X34" s="688"/>
      <c r="Y34" s="688"/>
      <c r="Z34" s="688"/>
      <c r="AA34" s="688"/>
      <c r="AB34" s="689"/>
      <c r="AC34" s="674" t="s">
        <v>467</v>
      </c>
      <c r="AD34" s="625"/>
      <c r="AE34" s="625"/>
      <c r="AF34" s="625"/>
      <c r="AG34" s="625"/>
      <c r="AH34" s="625"/>
      <c r="AI34" s="675"/>
      <c r="AJ34" s="619" t="s">
        <v>457</v>
      </c>
      <c r="AK34" s="619"/>
      <c r="AL34" s="619"/>
      <c r="AM34" s="620"/>
      <c r="AN34" s="679" t="s">
        <v>221</v>
      </c>
      <c r="AO34" s="680"/>
      <c r="AP34" s="680"/>
      <c r="AQ34" s="681"/>
      <c r="AR34" s="688"/>
      <c r="AS34" s="688"/>
      <c r="AT34" s="688"/>
      <c r="AU34" s="688"/>
      <c r="AV34" s="688"/>
      <c r="AW34" s="688"/>
      <c r="AX34" s="689"/>
      <c r="AY34" s="737" t="str">
        <f>IF(ISERROR(VLOOKUP($AR34,ボタン定義!$B:$E,4,FALSE)),"",VLOOKUP($AR34,ボタン定義!$B:$E,4,FALSE))</f>
        <v/>
      </c>
      <c r="AZ34" s="738"/>
      <c r="BA34" s="738"/>
      <c r="BB34" s="738"/>
      <c r="BC34" s="738"/>
      <c r="BD34" s="738"/>
      <c r="BE34" s="739"/>
      <c r="BF34" s="619"/>
      <c r="BG34" s="619"/>
      <c r="BH34" s="619"/>
      <c r="BI34" s="740"/>
      <c r="BJ34" s="183" t="s">
        <v>260</v>
      </c>
      <c r="BK34" s="654" t="s">
        <v>959</v>
      </c>
      <c r="BL34" s="654"/>
      <c r="BM34" s="654"/>
      <c r="BN34" s="654"/>
      <c r="BO34" s="654"/>
      <c r="BP34" s="654"/>
      <c r="BQ34" s="654"/>
      <c r="BR34" s="654"/>
      <c r="BS34" s="654"/>
      <c r="BT34" s="654"/>
      <c r="BU34" s="654"/>
      <c r="BV34" s="654"/>
      <c r="BW34" s="654"/>
      <c r="BX34" s="654"/>
      <c r="BY34" s="654"/>
      <c r="BZ34" s="654"/>
      <c r="CA34" s="654"/>
      <c r="CB34" s="654"/>
      <c r="CC34" s="654"/>
      <c r="CD34" s="654"/>
      <c r="CE34" s="654"/>
      <c r="CF34" s="654"/>
      <c r="CG34" s="654"/>
      <c r="CH34" s="654"/>
    </row>
    <row r="35" spans="1:86" s="24" customFormat="1" ht="13.5" customHeight="1">
      <c r="A35" s="103" t="s">
        <v>297</v>
      </c>
      <c r="B35" s="81"/>
      <c r="C35" s="81"/>
      <c r="D35" s="81"/>
      <c r="E35" s="81"/>
      <c r="F35" s="81"/>
      <c r="G35" s="83"/>
      <c r="H35" s="621" t="s">
        <v>298</v>
      </c>
      <c r="I35" s="622"/>
      <c r="J35" s="622"/>
      <c r="K35" s="622"/>
      <c r="L35" s="622"/>
      <c r="M35" s="622"/>
      <c r="N35" s="622"/>
      <c r="O35" s="622"/>
      <c r="P35" s="622"/>
      <c r="Q35" s="623"/>
      <c r="R35" s="682"/>
      <c r="S35" s="683"/>
      <c r="T35" s="683"/>
      <c r="U35" s="684"/>
      <c r="V35" s="590"/>
      <c r="W35" s="590"/>
      <c r="X35" s="590"/>
      <c r="Y35" s="590"/>
      <c r="Z35" s="590"/>
      <c r="AA35" s="590"/>
      <c r="AB35" s="624"/>
      <c r="AC35" s="674" t="str">
        <f>IF(ISERROR(VLOOKUP($V35,ボタン定義!$B:$E,4,FALSE)),"",VLOOKUP($V35,ボタン定義!$B:$E,4,FALSE))</f>
        <v/>
      </c>
      <c r="AD35" s="625"/>
      <c r="AE35" s="625"/>
      <c r="AF35" s="625"/>
      <c r="AG35" s="625"/>
      <c r="AH35" s="625"/>
      <c r="AI35" s="675"/>
      <c r="AJ35" s="625"/>
      <c r="AK35" s="625"/>
      <c r="AL35" s="625"/>
      <c r="AM35" s="626"/>
      <c r="AN35" s="682"/>
      <c r="AO35" s="683"/>
      <c r="AP35" s="683"/>
      <c r="AQ35" s="684"/>
      <c r="AR35" s="590"/>
      <c r="AS35" s="590"/>
      <c r="AT35" s="590"/>
      <c r="AU35" s="590"/>
      <c r="AV35" s="590"/>
      <c r="AW35" s="590"/>
      <c r="AX35" s="624"/>
      <c r="AY35" s="674" t="str">
        <f>IF(ISERROR(VLOOKUP($AR35,ボタン定義!$B:$E,4,FALSE)),"",VLOOKUP($AR35,ボタン定義!$B:$E,4,FALSE))</f>
        <v/>
      </c>
      <c r="AZ35" s="625"/>
      <c r="BA35" s="625"/>
      <c r="BB35" s="625"/>
      <c r="BC35" s="625"/>
      <c r="BD35" s="625"/>
      <c r="BE35" s="675"/>
      <c r="BF35" s="625"/>
      <c r="BG35" s="625"/>
      <c r="BH35" s="625"/>
      <c r="BI35" s="707"/>
      <c r="BK35" s="654"/>
      <c r="BL35" s="654"/>
      <c r="BM35" s="654"/>
      <c r="BN35" s="654"/>
      <c r="BO35" s="654"/>
      <c r="BP35" s="654"/>
      <c r="BQ35" s="654"/>
      <c r="BR35" s="654"/>
      <c r="BS35" s="654"/>
      <c r="BT35" s="654"/>
      <c r="BU35" s="654"/>
      <c r="BV35" s="654"/>
      <c r="BW35" s="654"/>
      <c r="BX35" s="654"/>
      <c r="BY35" s="654"/>
      <c r="BZ35" s="654"/>
      <c r="CA35" s="654"/>
      <c r="CB35" s="654"/>
      <c r="CC35" s="654"/>
      <c r="CD35" s="654"/>
      <c r="CE35" s="654"/>
      <c r="CF35" s="654"/>
      <c r="CG35" s="654"/>
      <c r="CH35" s="654"/>
    </row>
    <row r="36" spans="1:86" s="24" customFormat="1" ht="13.5" customHeight="1">
      <c r="A36" s="103" t="s">
        <v>366</v>
      </c>
      <c r="B36" s="81"/>
      <c r="C36" s="81"/>
      <c r="D36" s="81"/>
      <c r="E36" s="81"/>
      <c r="F36" s="81"/>
      <c r="G36" s="83"/>
      <c r="H36" s="621" t="s">
        <v>364</v>
      </c>
      <c r="I36" s="622"/>
      <c r="J36" s="622"/>
      <c r="K36" s="622"/>
      <c r="L36" s="622"/>
      <c r="M36" s="622"/>
      <c r="N36" s="622"/>
      <c r="O36" s="622"/>
      <c r="P36" s="622"/>
      <c r="Q36" s="623"/>
      <c r="R36" s="682"/>
      <c r="S36" s="683"/>
      <c r="T36" s="683"/>
      <c r="U36" s="684"/>
      <c r="V36" s="590"/>
      <c r="W36" s="590"/>
      <c r="X36" s="590"/>
      <c r="Y36" s="590"/>
      <c r="Z36" s="590"/>
      <c r="AA36" s="590"/>
      <c r="AB36" s="624"/>
      <c r="AC36" s="674" t="str">
        <f>IF(ISERROR(VLOOKUP($V36,ボタン定義!$B:$E,4,FALSE)),"",VLOOKUP($V36,ボタン定義!$B:$E,4,FALSE))</f>
        <v/>
      </c>
      <c r="AD36" s="625"/>
      <c r="AE36" s="625"/>
      <c r="AF36" s="625"/>
      <c r="AG36" s="625"/>
      <c r="AH36" s="625"/>
      <c r="AI36" s="675"/>
      <c r="AJ36" s="625"/>
      <c r="AK36" s="625"/>
      <c r="AL36" s="625"/>
      <c r="AM36" s="626"/>
      <c r="AN36" s="682"/>
      <c r="AO36" s="683"/>
      <c r="AP36" s="683"/>
      <c r="AQ36" s="684"/>
      <c r="AR36" s="590"/>
      <c r="AS36" s="590"/>
      <c r="AT36" s="590"/>
      <c r="AU36" s="590"/>
      <c r="AV36" s="590"/>
      <c r="AW36" s="590"/>
      <c r="AX36" s="624"/>
      <c r="AY36" s="674" t="str">
        <f>IF(ISERROR(VLOOKUP($AR36,ボタン定義!$B:$E,4,FALSE)),"",VLOOKUP($AR36,ボタン定義!$B:$E,4,FALSE))</f>
        <v/>
      </c>
      <c r="AZ36" s="625"/>
      <c r="BA36" s="625"/>
      <c r="BB36" s="625"/>
      <c r="BC36" s="625"/>
      <c r="BD36" s="625"/>
      <c r="BE36" s="675"/>
      <c r="BF36" s="625"/>
      <c r="BG36" s="625"/>
      <c r="BH36" s="625"/>
      <c r="BI36" s="707"/>
      <c r="BK36" s="654"/>
      <c r="BL36" s="654"/>
      <c r="BM36" s="654"/>
      <c r="BN36" s="654"/>
      <c r="BO36" s="654"/>
      <c r="BP36" s="654"/>
      <c r="BQ36" s="654"/>
      <c r="BR36" s="654"/>
      <c r="BS36" s="654"/>
      <c r="BT36" s="654"/>
      <c r="BU36" s="654"/>
      <c r="BV36" s="654"/>
      <c r="BW36" s="654"/>
      <c r="BX36" s="654"/>
      <c r="BY36" s="654"/>
      <c r="BZ36" s="654"/>
      <c r="CA36" s="654"/>
      <c r="CB36" s="654"/>
      <c r="CC36" s="654"/>
      <c r="CD36" s="654"/>
      <c r="CE36" s="654"/>
      <c r="CF36" s="654"/>
      <c r="CG36" s="654"/>
      <c r="CH36" s="654"/>
    </row>
    <row r="37" spans="1:86" s="24" customFormat="1" ht="13.5" customHeight="1">
      <c r="A37" s="167"/>
      <c r="B37" s="168"/>
      <c r="C37" s="168"/>
      <c r="D37" s="168"/>
      <c r="E37" s="168"/>
      <c r="F37" s="168"/>
      <c r="G37" s="168"/>
      <c r="H37" s="385"/>
      <c r="I37" s="385"/>
      <c r="J37" s="385"/>
      <c r="K37" s="385"/>
      <c r="L37" s="385"/>
      <c r="M37" s="385"/>
      <c r="N37" s="385"/>
      <c r="O37" s="385"/>
      <c r="P37" s="385"/>
      <c r="Q37" s="385"/>
      <c r="R37" s="682"/>
      <c r="S37" s="683"/>
      <c r="T37" s="683"/>
      <c r="U37" s="684"/>
      <c r="V37" s="590"/>
      <c r="W37" s="590"/>
      <c r="X37" s="590"/>
      <c r="Y37" s="590"/>
      <c r="Z37" s="590"/>
      <c r="AA37" s="590"/>
      <c r="AB37" s="624"/>
      <c r="AC37" s="674" t="str">
        <f>IF(ISERROR(VLOOKUP($V37,ボタン定義!$B:$E,4,FALSE)),"",VLOOKUP($V37,ボタン定義!$B:$E,4,FALSE))</f>
        <v/>
      </c>
      <c r="AD37" s="625"/>
      <c r="AE37" s="625"/>
      <c r="AF37" s="625"/>
      <c r="AG37" s="625"/>
      <c r="AH37" s="625"/>
      <c r="AI37" s="675"/>
      <c r="AJ37" s="625"/>
      <c r="AK37" s="625"/>
      <c r="AL37" s="625"/>
      <c r="AM37" s="626"/>
      <c r="AN37" s="682"/>
      <c r="AO37" s="683"/>
      <c r="AP37" s="683"/>
      <c r="AQ37" s="684"/>
      <c r="AR37" s="590"/>
      <c r="AS37" s="590"/>
      <c r="AT37" s="590"/>
      <c r="AU37" s="590"/>
      <c r="AV37" s="590"/>
      <c r="AW37" s="590"/>
      <c r="AX37" s="624"/>
      <c r="AY37" s="674" t="str">
        <f>IF(ISERROR(VLOOKUP($AR37,ボタン定義!$B:$E,4,FALSE)),"",VLOOKUP($AR37,ボタン定義!$B:$E,4,FALSE))</f>
        <v/>
      </c>
      <c r="AZ37" s="625"/>
      <c r="BA37" s="625"/>
      <c r="BB37" s="625"/>
      <c r="BC37" s="625"/>
      <c r="BD37" s="625"/>
      <c r="BE37" s="675"/>
      <c r="BF37" s="625"/>
      <c r="BG37" s="625"/>
      <c r="BH37" s="625"/>
      <c r="BI37" s="707"/>
      <c r="BK37" s="654"/>
      <c r="BL37" s="654"/>
      <c r="BM37" s="654"/>
      <c r="BN37" s="654"/>
      <c r="BO37" s="654"/>
      <c r="BP37" s="654"/>
      <c r="BQ37" s="654"/>
      <c r="BR37" s="654"/>
      <c r="BS37" s="654"/>
      <c r="BT37" s="654"/>
      <c r="BU37" s="654"/>
      <c r="BV37" s="654"/>
      <c r="BW37" s="654"/>
      <c r="BX37" s="654"/>
      <c r="BY37" s="654"/>
      <c r="BZ37" s="654"/>
      <c r="CA37" s="654"/>
      <c r="CB37" s="654"/>
      <c r="CC37" s="654"/>
      <c r="CD37" s="654"/>
      <c r="CE37" s="654"/>
      <c r="CF37" s="654"/>
      <c r="CG37" s="654"/>
      <c r="CH37" s="654"/>
    </row>
    <row r="38" spans="1:86" s="24" customFormat="1" ht="13.5" customHeight="1">
      <c r="A38" s="169"/>
      <c r="B38" s="170"/>
      <c r="C38" s="170"/>
      <c r="D38" s="171"/>
      <c r="E38" s="170"/>
      <c r="F38" s="170"/>
      <c r="G38" s="170"/>
      <c r="H38" s="386"/>
      <c r="I38" s="386"/>
      <c r="J38" s="386"/>
      <c r="K38" s="386"/>
      <c r="L38" s="386"/>
      <c r="M38" s="386"/>
      <c r="N38" s="386"/>
      <c r="O38" s="386"/>
      <c r="P38" s="386"/>
      <c r="Q38" s="386"/>
      <c r="R38" s="685"/>
      <c r="S38" s="686"/>
      <c r="T38" s="686"/>
      <c r="U38" s="687"/>
      <c r="V38" s="741"/>
      <c r="W38" s="741"/>
      <c r="X38" s="741"/>
      <c r="Y38" s="741"/>
      <c r="Z38" s="741"/>
      <c r="AA38" s="741"/>
      <c r="AB38" s="742"/>
      <c r="AC38" s="747" t="str">
        <f>IF(ISERROR(VLOOKUP($V38,ボタン定義!$B:$E,4,FALSE)),"",VLOOKUP($V38,ボタン定義!$B:$E,4,FALSE))</f>
        <v/>
      </c>
      <c r="AD38" s="748"/>
      <c r="AE38" s="748"/>
      <c r="AF38" s="748"/>
      <c r="AG38" s="748"/>
      <c r="AH38" s="748"/>
      <c r="AI38" s="749"/>
      <c r="AJ38" s="625"/>
      <c r="AK38" s="625"/>
      <c r="AL38" s="625"/>
      <c r="AM38" s="626"/>
      <c r="AN38" s="685"/>
      <c r="AO38" s="686"/>
      <c r="AP38" s="686"/>
      <c r="AQ38" s="687"/>
      <c r="AR38" s="741"/>
      <c r="AS38" s="741"/>
      <c r="AT38" s="741"/>
      <c r="AU38" s="741"/>
      <c r="AV38" s="741"/>
      <c r="AW38" s="741"/>
      <c r="AX38" s="742"/>
      <c r="AY38" s="743" t="str">
        <f>IF(ISERROR(VLOOKUP($AR38,ボタン定義!$B:$E,4,FALSE)),"",VLOOKUP($AR38,ボタン定義!$B:$E,4,FALSE))</f>
        <v/>
      </c>
      <c r="AZ38" s="744"/>
      <c r="BA38" s="744"/>
      <c r="BB38" s="744"/>
      <c r="BC38" s="744"/>
      <c r="BD38" s="744"/>
      <c r="BE38" s="745"/>
      <c r="BF38" s="748"/>
      <c r="BG38" s="748"/>
      <c r="BH38" s="748"/>
      <c r="BI38" s="879"/>
      <c r="BK38" s="654"/>
      <c r="BL38" s="654"/>
      <c r="BM38" s="654"/>
      <c r="BN38" s="654"/>
      <c r="BO38" s="654"/>
      <c r="BP38" s="654"/>
      <c r="BQ38" s="654"/>
      <c r="BR38" s="654"/>
      <c r="BS38" s="654"/>
      <c r="BT38" s="654"/>
      <c r="BU38" s="654"/>
      <c r="BV38" s="654"/>
      <c r="BW38" s="654"/>
      <c r="BX38" s="654"/>
      <c r="BY38" s="654"/>
      <c r="BZ38" s="654"/>
      <c r="CA38" s="654"/>
      <c r="CB38" s="654"/>
      <c r="CC38" s="654"/>
      <c r="CD38" s="654"/>
      <c r="CE38" s="654"/>
      <c r="CF38" s="654"/>
      <c r="CG38" s="654"/>
      <c r="CH38" s="654"/>
    </row>
    <row r="39" spans="1:86" ht="13.5" customHeight="1">
      <c r="A39" s="103" t="s">
        <v>522</v>
      </c>
      <c r="B39" s="81"/>
      <c r="C39" s="81"/>
      <c r="D39" s="81"/>
      <c r="E39" s="81"/>
      <c r="F39" s="81"/>
      <c r="G39" s="83"/>
      <c r="H39" s="705" t="s">
        <v>523</v>
      </c>
      <c r="I39" s="705"/>
      <c r="J39" s="705"/>
      <c r="K39" s="705"/>
      <c r="L39" s="705"/>
      <c r="M39" s="705"/>
      <c r="N39" s="705"/>
      <c r="O39" s="705"/>
      <c r="P39" s="705"/>
      <c r="Q39" s="705"/>
      <c r="R39" s="705"/>
      <c r="S39" s="705"/>
      <c r="T39" s="705"/>
      <c r="U39" s="705"/>
      <c r="V39" s="705"/>
      <c r="W39" s="705"/>
      <c r="X39" s="705"/>
      <c r="Y39" s="705"/>
      <c r="Z39" s="705"/>
      <c r="AA39" s="705"/>
      <c r="AB39" s="705"/>
      <c r="AC39" s="705"/>
      <c r="AD39" s="705"/>
      <c r="AE39" s="705"/>
      <c r="AF39" s="705"/>
      <c r="AG39" s="705"/>
      <c r="AH39" s="705"/>
      <c r="AI39" s="705"/>
      <c r="AJ39" s="705"/>
      <c r="AK39" s="705"/>
      <c r="AL39" s="705"/>
      <c r="AM39" s="705"/>
      <c r="AN39" s="705"/>
      <c r="AO39" s="705"/>
      <c r="AP39" s="705"/>
      <c r="AQ39" s="705"/>
      <c r="AR39" s="705"/>
      <c r="AS39" s="705"/>
      <c r="AT39" s="705"/>
      <c r="AU39" s="705"/>
      <c r="AV39" s="705"/>
      <c r="AW39" s="705"/>
      <c r="AX39" s="705"/>
      <c r="AY39" s="705"/>
      <c r="AZ39" s="705"/>
      <c r="BA39" s="705"/>
      <c r="BB39" s="705"/>
      <c r="BC39" s="705"/>
      <c r="BD39" s="705"/>
      <c r="BE39" s="705"/>
      <c r="BF39" s="705"/>
      <c r="BG39" s="705"/>
      <c r="BH39" s="705"/>
      <c r="BI39" s="706"/>
      <c r="BK39" s="654"/>
      <c r="BL39" s="654"/>
      <c r="BM39" s="654"/>
      <c r="BN39" s="654"/>
      <c r="BO39" s="654"/>
      <c r="BP39" s="654"/>
      <c r="BQ39" s="654"/>
      <c r="BR39" s="654"/>
      <c r="BS39" s="654"/>
      <c r="BT39" s="654"/>
      <c r="BU39" s="654"/>
      <c r="BV39" s="654"/>
      <c r="BW39" s="654"/>
      <c r="BX39" s="654"/>
      <c r="BY39" s="654"/>
      <c r="BZ39" s="654"/>
      <c r="CA39" s="654"/>
      <c r="CB39" s="654"/>
      <c r="CC39" s="654"/>
      <c r="CD39" s="654"/>
      <c r="CE39" s="654"/>
      <c r="CF39" s="654"/>
      <c r="CG39" s="654"/>
      <c r="CH39" s="654"/>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54"/>
      <c r="BL40" s="654"/>
      <c r="BM40" s="654"/>
      <c r="BN40" s="654"/>
      <c r="BO40" s="654"/>
      <c r="BP40" s="654"/>
      <c r="BQ40" s="654"/>
      <c r="BR40" s="654"/>
      <c r="BS40" s="654"/>
      <c r="BT40" s="654"/>
      <c r="BU40" s="654"/>
      <c r="BV40" s="654"/>
      <c r="BW40" s="654"/>
      <c r="BX40" s="654"/>
      <c r="BY40" s="654"/>
      <c r="BZ40" s="654"/>
      <c r="CA40" s="654"/>
      <c r="CB40" s="654"/>
      <c r="CC40" s="654"/>
      <c r="CD40" s="654"/>
      <c r="CE40" s="654"/>
      <c r="CF40" s="654"/>
      <c r="CG40" s="654"/>
      <c r="CH40" s="654"/>
    </row>
    <row r="41" spans="1:86" s="24" customFormat="1" ht="13.5" customHeight="1">
      <c r="A41" s="80" t="s">
        <v>100</v>
      </c>
      <c r="B41" s="80" t="s">
        <v>103</v>
      </c>
      <c r="C41" s="81"/>
      <c r="D41" s="81"/>
      <c r="E41" s="81"/>
      <c r="F41" s="81"/>
      <c r="G41" s="83"/>
      <c r="H41" s="85" t="s">
        <v>104</v>
      </c>
      <c r="I41" s="86"/>
      <c r="J41" s="86"/>
      <c r="K41" s="86"/>
      <c r="L41" s="86"/>
      <c r="M41" s="87"/>
      <c r="N41" s="629" t="s">
        <v>224</v>
      </c>
      <c r="O41" s="629"/>
      <c r="P41" s="629"/>
      <c r="Q41" s="628"/>
      <c r="R41" s="873" t="s">
        <v>34</v>
      </c>
      <c r="S41" s="874"/>
      <c r="T41" s="627" t="s">
        <v>107</v>
      </c>
      <c r="U41" s="628"/>
      <c r="V41" s="627" t="s">
        <v>137</v>
      </c>
      <c r="W41" s="629"/>
      <c r="X41" s="628"/>
      <c r="Y41" s="627" t="s">
        <v>222</v>
      </c>
      <c r="Z41" s="629"/>
      <c r="AA41" s="628"/>
      <c r="AB41" s="627" t="s">
        <v>226</v>
      </c>
      <c r="AC41" s="629"/>
      <c r="AD41" s="628"/>
      <c r="AE41" s="875" t="s">
        <v>223</v>
      </c>
      <c r="AF41" s="876"/>
      <c r="AG41" s="877"/>
      <c r="AH41" s="875" t="s">
        <v>138</v>
      </c>
      <c r="AI41" s="876"/>
      <c r="AJ41" s="877"/>
      <c r="AK41" s="630" t="s">
        <v>228</v>
      </c>
      <c r="AL41" s="632"/>
      <c r="AM41" s="632"/>
      <c r="AN41" s="631"/>
      <c r="AO41" s="878" t="s">
        <v>229</v>
      </c>
      <c r="AP41" s="878"/>
      <c r="AQ41" s="878"/>
      <c r="AR41" s="878"/>
      <c r="AS41" s="81" t="s">
        <v>227</v>
      </c>
      <c r="AT41" s="81"/>
      <c r="AU41" s="81"/>
      <c r="AV41" s="81"/>
      <c r="AW41" s="81"/>
      <c r="AX41" s="81"/>
      <c r="AY41" s="81"/>
      <c r="AZ41" s="81"/>
      <c r="BA41" s="81"/>
      <c r="BB41" s="81"/>
      <c r="BC41" s="81"/>
      <c r="BD41" s="81"/>
      <c r="BE41" s="81"/>
      <c r="BF41" s="81"/>
      <c r="BG41" s="81"/>
      <c r="BH41" s="81"/>
      <c r="BI41" s="82"/>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row>
    <row r="42" spans="1:86" s="24" customFormat="1" ht="13.5" customHeight="1">
      <c r="A42" s="113" t="s">
        <v>101</v>
      </c>
      <c r="B42" s="633" t="s">
        <v>934</v>
      </c>
      <c r="C42" s="634"/>
      <c r="D42" s="634"/>
      <c r="E42" s="634"/>
      <c r="F42" s="634"/>
      <c r="G42" s="634"/>
      <c r="H42" s="868" t="str">
        <f>IF(ISERROR(VLOOKUP($B42,項目定義!$B:$X,8,FALSE)),"",VLOOKUP($B42,項目定義!$B:$X,8,FALSE))</f>
        <v>プロジェクトナンバー</v>
      </c>
      <c r="I42" s="869"/>
      <c r="J42" s="869"/>
      <c r="K42" s="869"/>
      <c r="L42" s="869"/>
      <c r="M42" s="870"/>
      <c r="N42" s="811" t="str">
        <f>IF($B42="","",VLOOKUP($B42,項目定義!$B:$X,11,FALSE))</f>
        <v>1 :text</v>
      </c>
      <c r="O42" s="760"/>
      <c r="P42" s="760"/>
      <c r="Q42" s="806"/>
      <c r="R42" s="871">
        <f>IF($H42="","",VLOOKUP($B42,項目定義!$B:$X,5,FALSE))</f>
        <v>8</v>
      </c>
      <c r="S42" s="872"/>
      <c r="T42" s="762">
        <f>IF($H42="","",VLOOKUP($B42,項目定義!$B:$X,12,FALSE))</f>
        <v>10</v>
      </c>
      <c r="U42" s="763"/>
      <c r="V42" s="759" t="str">
        <f>IF($H42="","",VLOOKUP($B42,項目定義!$B:$X,13,FALSE))</f>
        <v>3:半角英数</v>
      </c>
      <c r="W42" s="760"/>
      <c r="X42" s="806"/>
      <c r="Y42" s="759" t="str">
        <f>IF($H42="","",VLOOKUP($B42,項目定義!$B:$X,6,FALSE))</f>
        <v>1:不可(NOT NULL)</v>
      </c>
      <c r="Z42" s="760"/>
      <c r="AA42" s="806"/>
      <c r="AB42" s="759" t="str">
        <f>IF($H42="","",VLOOKUP($B42,項目定義!$B:$X,14,FALSE))</f>
        <v>2:短いの可</v>
      </c>
      <c r="AC42" s="760"/>
      <c r="AD42" s="806"/>
      <c r="AE42" s="759" t="str">
        <f>IF($H42="","",VLOOKUP($B42,項目定義!$B:$X,9,FALSE))&amp;""</f>
        <v/>
      </c>
      <c r="AF42" s="760"/>
      <c r="AG42" s="761"/>
      <c r="AH42" s="762" t="str">
        <f>IF($H42="","",VLOOKUP($B42,項目定義!$B:$X,21,FALSE))&amp;""</f>
        <v/>
      </c>
      <c r="AI42" s="764"/>
      <c r="AJ42" s="765"/>
      <c r="AK42" s="809" t="s">
        <v>30</v>
      </c>
      <c r="AL42" s="809"/>
      <c r="AM42" s="809"/>
      <c r="AN42" s="864"/>
      <c r="AO42" s="865"/>
      <c r="AP42" s="866"/>
      <c r="AQ42" s="866"/>
      <c r="AR42" s="867"/>
      <c r="AS42" s="92"/>
      <c r="AT42" s="92"/>
      <c r="AU42" s="92"/>
      <c r="AV42" s="92"/>
      <c r="AW42" s="92"/>
      <c r="AX42" s="92"/>
      <c r="AY42" s="92"/>
      <c r="AZ42" s="92"/>
      <c r="BA42" s="92"/>
      <c r="BB42" s="92"/>
      <c r="BC42" s="92"/>
      <c r="BD42" s="92"/>
      <c r="BE42" s="92"/>
      <c r="BF42" s="92"/>
      <c r="BG42" s="92"/>
      <c r="BH42" s="92"/>
      <c r="BI42" s="95"/>
      <c r="BK42" s="654"/>
      <c r="BL42" s="654"/>
      <c r="BM42" s="654"/>
      <c r="BN42" s="654"/>
      <c r="BO42" s="654"/>
      <c r="BP42" s="654"/>
      <c r="BQ42" s="654"/>
      <c r="BR42" s="654"/>
      <c r="BS42" s="654"/>
      <c r="BT42" s="654"/>
      <c r="BU42" s="654"/>
      <c r="BV42" s="654"/>
      <c r="BW42" s="654"/>
      <c r="BX42" s="654"/>
      <c r="BY42" s="654"/>
      <c r="BZ42" s="654"/>
      <c r="CA42" s="654"/>
      <c r="CB42" s="654"/>
      <c r="CC42" s="654"/>
      <c r="CD42" s="654"/>
      <c r="CE42" s="654"/>
      <c r="CF42" s="654"/>
      <c r="CG42" s="654"/>
      <c r="CH42" s="654"/>
    </row>
    <row r="43" spans="1:86" s="24" customFormat="1" ht="13.5" customHeight="1">
      <c r="A43" s="114" t="s">
        <v>102</v>
      </c>
      <c r="B43" s="770" t="s">
        <v>935</v>
      </c>
      <c r="C43" s="671"/>
      <c r="D43" s="671"/>
      <c r="E43" s="671"/>
      <c r="F43" s="671"/>
      <c r="G43" s="671"/>
      <c r="H43" s="859" t="str">
        <f>IF(ISERROR(VLOOKUP($B43,項目定義!$B:$X,8,FALSE)),"",VLOOKUP($B43,項目定義!$B:$X,8,FALSE))</f>
        <v>プロジェクト名</v>
      </c>
      <c r="I43" s="860"/>
      <c r="J43" s="860"/>
      <c r="K43" s="860"/>
      <c r="L43" s="860"/>
      <c r="M43" s="861"/>
      <c r="N43" s="752" t="str">
        <f>IF($B43="","",VLOOKUP($B43,項目定義!$B:$X,11,FALSE))</f>
        <v>1 :text</v>
      </c>
      <c r="O43" s="641"/>
      <c r="P43" s="641"/>
      <c r="Q43" s="642"/>
      <c r="R43" s="862">
        <f>IF($H43="","",VLOOKUP($B43,項目定義!$B:$X,5,FALSE))</f>
        <v>60</v>
      </c>
      <c r="S43" s="863"/>
      <c r="T43" s="812">
        <f>IF($H43="","",VLOOKUP($B43,項目定義!$B:$X,12,FALSE))</f>
        <v>62</v>
      </c>
      <c r="U43" s="813"/>
      <c r="V43" s="640" t="str">
        <f>IF($H43="","",VLOOKUP($B43,項目定義!$B:$X,13,FALSE))</f>
        <v>9:ALL OK</v>
      </c>
      <c r="W43" s="641"/>
      <c r="X43" s="642"/>
      <c r="Y43" s="640" t="str">
        <f>IF($H43="","",VLOOKUP($B43,項目定義!$B:$X,6,FALSE))</f>
        <v>1:不可(NOT NULL)</v>
      </c>
      <c r="Z43" s="641"/>
      <c r="AA43" s="642"/>
      <c r="AB43" s="640" t="str">
        <f>IF($H43="","",VLOOKUP($B43,項目定義!$B:$X,14,FALSE))</f>
        <v>2:短いの可</v>
      </c>
      <c r="AC43" s="641"/>
      <c r="AD43" s="642"/>
      <c r="AE43" s="640" t="str">
        <f>IF($H43="","",VLOOKUP($B43,項目定義!$B:$X,9,FALSE))&amp;""</f>
        <v/>
      </c>
      <c r="AF43" s="641"/>
      <c r="AG43" s="642"/>
      <c r="AH43" s="812" t="str">
        <f>IF($H43="","",VLOOKUP($B43,項目定義!$B:$X,21,FALSE))&amp;""</f>
        <v/>
      </c>
      <c r="AI43" s="854"/>
      <c r="AJ43" s="855"/>
      <c r="AK43" s="751"/>
      <c r="AL43" s="751"/>
      <c r="AM43" s="751"/>
      <c r="AN43" s="767"/>
      <c r="AO43" s="856"/>
      <c r="AP43" s="857"/>
      <c r="AQ43" s="857"/>
      <c r="AR43" s="858"/>
      <c r="AS43" s="449"/>
      <c r="AT43" s="449"/>
      <c r="AU43" s="449"/>
      <c r="AV43" s="449"/>
      <c r="AW43" s="449"/>
      <c r="AX43" s="449"/>
      <c r="AY43" s="449"/>
      <c r="AZ43" s="449"/>
      <c r="BA43" s="449"/>
      <c r="BB43" s="449"/>
      <c r="BC43" s="449"/>
      <c r="BD43" s="449"/>
      <c r="BE43" s="449"/>
      <c r="BF43" s="449"/>
      <c r="BG43" s="449"/>
      <c r="BH43" s="449"/>
      <c r="BI43" s="99"/>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row>
    <row r="44" spans="1:86" s="24" customFormat="1" ht="13.5" customHeight="1">
      <c r="A44" s="114"/>
      <c r="B44" s="770"/>
      <c r="C44" s="671"/>
      <c r="D44" s="671"/>
      <c r="E44" s="671"/>
      <c r="F44" s="671"/>
      <c r="G44" s="671"/>
      <c r="H44" s="859" t="str">
        <f>IF(ISERROR(VLOOKUP($B44,項目定義!$B:$X,8,FALSE)),"",VLOOKUP($B44,項目定義!$B:$X,8,FALSE))</f>
        <v/>
      </c>
      <c r="I44" s="860"/>
      <c r="J44" s="860"/>
      <c r="K44" s="860"/>
      <c r="L44" s="860"/>
      <c r="M44" s="861"/>
      <c r="N44" s="752" t="str">
        <f>IF($B44="","",VLOOKUP($B44,項目定義!$B:$X,11,FALSE))</f>
        <v/>
      </c>
      <c r="O44" s="641"/>
      <c r="P44" s="641"/>
      <c r="Q44" s="642"/>
      <c r="R44" s="862" t="str">
        <f>IF($H44="","",VLOOKUP($B44,項目定義!$B:$X,5,FALSE))</f>
        <v/>
      </c>
      <c r="S44" s="863"/>
      <c r="T44" s="768" t="str">
        <f>IF($H44="","",VLOOKUP($B44,項目定義!$B:$X,12,FALSE))</f>
        <v/>
      </c>
      <c r="U44" s="639"/>
      <c r="V44" s="640" t="str">
        <f>IF($H44="","",VLOOKUP($B44,項目定義!$B:$X,13,FALSE))</f>
        <v/>
      </c>
      <c r="W44" s="641"/>
      <c r="X44" s="642"/>
      <c r="Y44" s="640" t="str">
        <f>IF($H44="","",VLOOKUP($B44,項目定義!$B:$X,6,FALSE))</f>
        <v/>
      </c>
      <c r="Z44" s="641"/>
      <c r="AA44" s="642"/>
      <c r="AB44" s="640" t="str">
        <f>IF($H44="","",VLOOKUP($B44,項目定義!$B:$X,14,FALSE))</f>
        <v/>
      </c>
      <c r="AC44" s="641"/>
      <c r="AD44" s="642"/>
      <c r="AE44" s="640" t="str">
        <f>IF($H44="","",VLOOKUP($B44,項目定義!$B:$X,9,FALSE))&amp;""</f>
        <v/>
      </c>
      <c r="AF44" s="641"/>
      <c r="AG44" s="642"/>
      <c r="AH44" s="812" t="str">
        <f>IF($H44="","",VLOOKUP($B44,項目定義!$B:$X,21,FALSE))&amp;""</f>
        <v/>
      </c>
      <c r="AI44" s="854"/>
      <c r="AJ44" s="855"/>
      <c r="AK44" s="751"/>
      <c r="AL44" s="751"/>
      <c r="AM44" s="751"/>
      <c r="AN44" s="767"/>
      <c r="AO44" s="856"/>
      <c r="AP44" s="857"/>
      <c r="AQ44" s="857"/>
      <c r="AR44" s="858"/>
      <c r="AS44" s="449"/>
      <c r="AT44" s="449"/>
      <c r="AU44" s="449"/>
      <c r="AV44" s="449"/>
      <c r="AW44" s="449"/>
      <c r="AX44" s="449"/>
      <c r="AY44" s="449"/>
      <c r="AZ44" s="449"/>
      <c r="BA44" s="449"/>
      <c r="BB44" s="449"/>
      <c r="BC44" s="449"/>
      <c r="BD44" s="449"/>
      <c r="BE44" s="449"/>
      <c r="BF44" s="449"/>
      <c r="BG44" s="449"/>
      <c r="BH44" s="449"/>
      <c r="BI44" s="99"/>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row>
    <row r="45" spans="1:86" s="24" customFormat="1" ht="13.5" customHeight="1">
      <c r="A45" s="114"/>
      <c r="B45" s="770"/>
      <c r="C45" s="671"/>
      <c r="D45" s="671"/>
      <c r="E45" s="671"/>
      <c r="F45" s="671"/>
      <c r="G45" s="671"/>
      <c r="H45" s="859" t="str">
        <f>IF(ISERROR(VLOOKUP($B45,項目定義!$B:$X,8,FALSE)),"",VLOOKUP($B45,項目定義!$B:$X,8,FALSE))</f>
        <v/>
      </c>
      <c r="I45" s="860"/>
      <c r="J45" s="860"/>
      <c r="K45" s="860"/>
      <c r="L45" s="860"/>
      <c r="M45" s="861"/>
      <c r="N45" s="752" t="str">
        <f>IF($B45="","",VLOOKUP($B45,項目定義!$B:$X,11,FALSE))</f>
        <v/>
      </c>
      <c r="O45" s="641"/>
      <c r="P45" s="641"/>
      <c r="Q45" s="642"/>
      <c r="R45" s="862" t="str">
        <f>IF($H45="","",VLOOKUP($B45,項目定義!$B:$X,5,FALSE))</f>
        <v/>
      </c>
      <c r="S45" s="863"/>
      <c r="T45" s="768" t="str">
        <f>IF($H45="","",VLOOKUP($B45,項目定義!$B:$X,12,FALSE))</f>
        <v/>
      </c>
      <c r="U45" s="639"/>
      <c r="V45" s="640" t="str">
        <f>IF($H45="","",VLOOKUP($B45,項目定義!$B:$X,13,FALSE))</f>
        <v/>
      </c>
      <c r="W45" s="641"/>
      <c r="X45" s="642"/>
      <c r="Y45" s="640" t="str">
        <f>IF($H45="","",VLOOKUP($B45,項目定義!$B:$X,6,FALSE))</f>
        <v/>
      </c>
      <c r="Z45" s="641"/>
      <c r="AA45" s="642"/>
      <c r="AB45" s="640" t="str">
        <f>IF($H45="","",VLOOKUP($B45,項目定義!$B:$X,14,FALSE))</f>
        <v/>
      </c>
      <c r="AC45" s="641"/>
      <c r="AD45" s="642"/>
      <c r="AE45" s="640" t="str">
        <f>IF($H45="","",VLOOKUP($B45,項目定義!$B:$X,9,FALSE))&amp;""</f>
        <v/>
      </c>
      <c r="AF45" s="641"/>
      <c r="AG45" s="642"/>
      <c r="AH45" s="812" t="str">
        <f>IF($H45="","",VLOOKUP($B45,項目定義!$B:$X,21,FALSE))&amp;""</f>
        <v/>
      </c>
      <c r="AI45" s="854"/>
      <c r="AJ45" s="855"/>
      <c r="AK45" s="751"/>
      <c r="AL45" s="751"/>
      <c r="AM45" s="751"/>
      <c r="AN45" s="767"/>
      <c r="AO45" s="856"/>
      <c r="AP45" s="857"/>
      <c r="AQ45" s="857"/>
      <c r="AR45" s="858"/>
      <c r="AS45" s="449"/>
      <c r="AT45" s="449"/>
      <c r="AU45" s="449"/>
      <c r="AV45" s="449"/>
      <c r="AW45" s="449"/>
      <c r="AX45" s="449"/>
      <c r="AY45" s="449"/>
      <c r="AZ45" s="449"/>
      <c r="BA45" s="449"/>
      <c r="BB45" s="449"/>
      <c r="BC45" s="449"/>
      <c r="BD45" s="449"/>
      <c r="BE45" s="449"/>
      <c r="BF45" s="449"/>
      <c r="BG45" s="449"/>
      <c r="BH45" s="449"/>
      <c r="BI45" s="99"/>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row>
    <row r="46" spans="1:86" s="24" customFormat="1" ht="13.5" customHeight="1">
      <c r="A46" s="114"/>
      <c r="B46" s="770"/>
      <c r="C46" s="671"/>
      <c r="D46" s="671"/>
      <c r="E46" s="671"/>
      <c r="F46" s="671"/>
      <c r="G46" s="671"/>
      <c r="H46" s="859" t="str">
        <f>IF(ISERROR(VLOOKUP($B46,項目定義!$B:$X,8,FALSE)),"",VLOOKUP($B46,項目定義!$B:$X,8,FALSE))</f>
        <v/>
      </c>
      <c r="I46" s="860"/>
      <c r="J46" s="860"/>
      <c r="K46" s="860"/>
      <c r="L46" s="860"/>
      <c r="M46" s="861"/>
      <c r="N46" s="752" t="str">
        <f>IF($B46="","",VLOOKUP($B46,項目定義!$B:$X,11,FALSE))</f>
        <v/>
      </c>
      <c r="O46" s="641"/>
      <c r="P46" s="641"/>
      <c r="Q46" s="642"/>
      <c r="R46" s="862" t="str">
        <f>IF($H46="","",VLOOKUP($B46,項目定義!$B:$X,5,FALSE))</f>
        <v/>
      </c>
      <c r="S46" s="863"/>
      <c r="T46" s="768" t="str">
        <f>IF($H46="","",VLOOKUP($B46,項目定義!$B:$X,12,FALSE))</f>
        <v/>
      </c>
      <c r="U46" s="639"/>
      <c r="V46" s="640" t="str">
        <f>IF($H46="","",VLOOKUP($B46,項目定義!$B:$X,13,FALSE))</f>
        <v/>
      </c>
      <c r="W46" s="641"/>
      <c r="X46" s="642"/>
      <c r="Y46" s="640" t="str">
        <f>IF($H46="","",VLOOKUP($B46,項目定義!$B:$X,6,FALSE))</f>
        <v/>
      </c>
      <c r="Z46" s="641"/>
      <c r="AA46" s="642"/>
      <c r="AB46" s="640" t="str">
        <f>IF($H46="","",VLOOKUP($B46,項目定義!$B:$X,14,FALSE))</f>
        <v/>
      </c>
      <c r="AC46" s="641"/>
      <c r="AD46" s="642"/>
      <c r="AE46" s="640" t="str">
        <f>IF($H46="","",VLOOKUP($B46,項目定義!$B:$X,9,FALSE))&amp;""</f>
        <v/>
      </c>
      <c r="AF46" s="641"/>
      <c r="AG46" s="642"/>
      <c r="AH46" s="812" t="str">
        <f>IF($H46="","",VLOOKUP($B46,項目定義!$B:$X,21,FALSE))&amp;""</f>
        <v/>
      </c>
      <c r="AI46" s="854"/>
      <c r="AJ46" s="855"/>
      <c r="AK46" s="751"/>
      <c r="AL46" s="751"/>
      <c r="AM46" s="751"/>
      <c r="AN46" s="767"/>
      <c r="AO46" s="856"/>
      <c r="AP46" s="857"/>
      <c r="AQ46" s="857"/>
      <c r="AR46" s="858"/>
      <c r="AS46" s="449"/>
      <c r="AT46" s="449"/>
      <c r="AU46" s="449"/>
      <c r="AV46" s="449"/>
      <c r="AW46" s="449"/>
      <c r="AX46" s="449"/>
      <c r="AY46" s="449"/>
      <c r="AZ46" s="449"/>
      <c r="BA46" s="449"/>
      <c r="BB46" s="449"/>
      <c r="BC46" s="449"/>
      <c r="BD46" s="449"/>
      <c r="BE46" s="449"/>
      <c r="BF46" s="449"/>
      <c r="BG46" s="449"/>
      <c r="BH46" s="449"/>
      <c r="BI46" s="99"/>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row>
    <row r="47" spans="1:86" s="24" customFormat="1" ht="13.5" customHeight="1">
      <c r="A47" s="114"/>
      <c r="B47" s="770"/>
      <c r="C47" s="671"/>
      <c r="D47" s="671"/>
      <c r="E47" s="671"/>
      <c r="F47" s="671"/>
      <c r="G47" s="671"/>
      <c r="H47" s="859" t="str">
        <f>IF(ISERROR(VLOOKUP($B47,項目定義!$B:$X,8,FALSE)),"",VLOOKUP($B47,項目定義!$B:$X,8,FALSE))</f>
        <v/>
      </c>
      <c r="I47" s="860"/>
      <c r="J47" s="860"/>
      <c r="K47" s="860"/>
      <c r="L47" s="860"/>
      <c r="M47" s="861"/>
      <c r="N47" s="752" t="str">
        <f>IF($B47="","",VLOOKUP($B47,項目定義!$B:$X,11,FALSE))</f>
        <v/>
      </c>
      <c r="O47" s="641"/>
      <c r="P47" s="641"/>
      <c r="Q47" s="642"/>
      <c r="R47" s="862" t="str">
        <f>IF($H47="","",VLOOKUP($B47,項目定義!$B:$X,5,FALSE))</f>
        <v/>
      </c>
      <c r="S47" s="863"/>
      <c r="T47" s="768" t="str">
        <f>IF($H47="","",VLOOKUP($B47,項目定義!$B:$X,12,FALSE))</f>
        <v/>
      </c>
      <c r="U47" s="639"/>
      <c r="V47" s="640" t="str">
        <f>IF($H47="","",VLOOKUP($B47,項目定義!$B:$X,13,FALSE))</f>
        <v/>
      </c>
      <c r="W47" s="641"/>
      <c r="X47" s="642"/>
      <c r="Y47" s="640" t="str">
        <f>IF($H47="","",VLOOKUP($B47,項目定義!$B:$X,6,FALSE))</f>
        <v/>
      </c>
      <c r="Z47" s="641"/>
      <c r="AA47" s="642"/>
      <c r="AB47" s="640" t="str">
        <f>IF($H47="","",VLOOKUP($B47,項目定義!$B:$X,14,FALSE))</f>
        <v/>
      </c>
      <c r="AC47" s="641"/>
      <c r="AD47" s="642"/>
      <c r="AE47" s="640" t="str">
        <f>IF($H47="","",VLOOKUP($B47,項目定義!$B:$X,9,FALSE))&amp;""</f>
        <v/>
      </c>
      <c r="AF47" s="641"/>
      <c r="AG47" s="642"/>
      <c r="AH47" s="812" t="str">
        <f>IF($H47="","",VLOOKUP($B47,項目定義!$B:$X,21,FALSE))&amp;""</f>
        <v/>
      </c>
      <c r="AI47" s="854"/>
      <c r="AJ47" s="855"/>
      <c r="AK47" s="751"/>
      <c r="AL47" s="751"/>
      <c r="AM47" s="751"/>
      <c r="AN47" s="767"/>
      <c r="AO47" s="856"/>
      <c r="AP47" s="857"/>
      <c r="AQ47" s="857"/>
      <c r="AR47" s="858"/>
      <c r="AS47" s="449"/>
      <c r="AT47" s="449"/>
      <c r="AU47" s="449"/>
      <c r="AV47" s="449"/>
      <c r="AW47" s="449"/>
      <c r="AX47" s="449"/>
      <c r="AY47" s="449"/>
      <c r="AZ47" s="449"/>
      <c r="BA47" s="449"/>
      <c r="BB47" s="449"/>
      <c r="BC47" s="449"/>
      <c r="BD47" s="449"/>
      <c r="BE47" s="449"/>
      <c r="BF47" s="449"/>
      <c r="BG47" s="449"/>
      <c r="BH47" s="449"/>
      <c r="BI47" s="99"/>
      <c r="BK47" s="654"/>
      <c r="BL47" s="654"/>
      <c r="BM47" s="654"/>
      <c r="BN47" s="654"/>
      <c r="BO47" s="654"/>
      <c r="BP47" s="654"/>
      <c r="BQ47" s="654"/>
      <c r="BR47" s="654"/>
      <c r="BS47" s="654"/>
      <c r="BT47" s="654"/>
      <c r="BU47" s="654"/>
      <c r="BV47" s="654"/>
      <c r="BW47" s="654"/>
      <c r="BX47" s="654"/>
      <c r="BY47" s="654"/>
      <c r="BZ47" s="654"/>
      <c r="CA47" s="654"/>
      <c r="CB47" s="654"/>
      <c r="CC47" s="654"/>
      <c r="CD47" s="654"/>
      <c r="CE47" s="654"/>
      <c r="CF47" s="654"/>
      <c r="CG47" s="654"/>
      <c r="CH47" s="654"/>
    </row>
    <row r="48" spans="1:86" s="24" customFormat="1" ht="13.5" customHeight="1">
      <c r="A48" s="114"/>
      <c r="B48" s="770"/>
      <c r="C48" s="671"/>
      <c r="D48" s="671"/>
      <c r="E48" s="671"/>
      <c r="F48" s="671"/>
      <c r="G48" s="671"/>
      <c r="H48" s="859" t="str">
        <f>IF(ISERROR(VLOOKUP($B48,項目定義!$B:$X,8,FALSE)),"",VLOOKUP($B48,項目定義!$B:$X,8,FALSE))</f>
        <v/>
      </c>
      <c r="I48" s="860"/>
      <c r="J48" s="860"/>
      <c r="K48" s="860"/>
      <c r="L48" s="860"/>
      <c r="M48" s="861"/>
      <c r="N48" s="752" t="str">
        <f>IF($B48="","",VLOOKUP($B48,項目定義!$B:$X,11,FALSE))</f>
        <v/>
      </c>
      <c r="O48" s="641"/>
      <c r="P48" s="641"/>
      <c r="Q48" s="642"/>
      <c r="R48" s="862" t="str">
        <f>IF($H48="","",VLOOKUP($B48,項目定義!$B:$X,5,FALSE))</f>
        <v/>
      </c>
      <c r="S48" s="863"/>
      <c r="T48" s="768" t="str">
        <f>IF($H48="","",VLOOKUP($B48,項目定義!$B:$X,12,FALSE))</f>
        <v/>
      </c>
      <c r="U48" s="639"/>
      <c r="V48" s="640" t="str">
        <f>IF($H48="","",VLOOKUP($B48,項目定義!$B:$X,13,FALSE))</f>
        <v/>
      </c>
      <c r="W48" s="641"/>
      <c r="X48" s="642"/>
      <c r="Y48" s="640" t="str">
        <f>IF($H48="","",VLOOKUP($B48,項目定義!$B:$X,6,FALSE))</f>
        <v/>
      </c>
      <c r="Z48" s="641"/>
      <c r="AA48" s="642"/>
      <c r="AB48" s="640" t="str">
        <f>IF($H48="","",VLOOKUP($B48,項目定義!$B:$X,14,FALSE))</f>
        <v/>
      </c>
      <c r="AC48" s="641"/>
      <c r="AD48" s="642"/>
      <c r="AE48" s="640" t="str">
        <f>IF($H48="","",VLOOKUP($B48,項目定義!$B:$X,9,FALSE))&amp;""</f>
        <v/>
      </c>
      <c r="AF48" s="641"/>
      <c r="AG48" s="642"/>
      <c r="AH48" s="812" t="str">
        <f>IF($H48="","",VLOOKUP($B48,項目定義!$B:$X,21,FALSE))&amp;""</f>
        <v/>
      </c>
      <c r="AI48" s="854"/>
      <c r="AJ48" s="855"/>
      <c r="AK48" s="751"/>
      <c r="AL48" s="751"/>
      <c r="AM48" s="751"/>
      <c r="AN48" s="767"/>
      <c r="AO48" s="856"/>
      <c r="AP48" s="857"/>
      <c r="AQ48" s="857"/>
      <c r="AR48" s="858"/>
      <c r="AS48" s="449"/>
      <c r="AT48" s="449"/>
      <c r="AU48" s="449"/>
      <c r="AV48" s="449"/>
      <c r="AW48" s="449"/>
      <c r="AX48" s="449"/>
      <c r="AY48" s="449"/>
      <c r="AZ48" s="449"/>
      <c r="BA48" s="449"/>
      <c r="BB48" s="449"/>
      <c r="BC48" s="449"/>
      <c r="BD48" s="449"/>
      <c r="BE48" s="449"/>
      <c r="BF48" s="449"/>
      <c r="BG48" s="449"/>
      <c r="BH48" s="449"/>
      <c r="BI48" s="99"/>
      <c r="BK48" s="654"/>
      <c r="BL48" s="654"/>
      <c r="BM48" s="654"/>
      <c r="BN48" s="654"/>
      <c r="BO48" s="654"/>
      <c r="BP48" s="654"/>
      <c r="BQ48" s="654"/>
      <c r="BR48" s="654"/>
      <c r="BS48" s="654"/>
      <c r="BT48" s="654"/>
      <c r="BU48" s="654"/>
      <c r="BV48" s="654"/>
      <c r="BW48" s="654"/>
      <c r="BX48" s="654"/>
      <c r="BY48" s="654"/>
      <c r="BZ48" s="654"/>
      <c r="CA48" s="654"/>
      <c r="CB48" s="654"/>
      <c r="CC48" s="654"/>
      <c r="CD48" s="654"/>
      <c r="CE48" s="654"/>
      <c r="CF48" s="654"/>
      <c r="CG48" s="654"/>
      <c r="CH48" s="654"/>
    </row>
    <row r="49" spans="1:86" s="24" customFormat="1" ht="13.5" customHeight="1">
      <c r="A49" s="114"/>
      <c r="B49" s="770"/>
      <c r="C49" s="671"/>
      <c r="D49" s="671"/>
      <c r="E49" s="671"/>
      <c r="F49" s="671"/>
      <c r="G49" s="671"/>
      <c r="H49" s="859" t="str">
        <f>IF(ISERROR(VLOOKUP($B49,項目定義!$B:$X,8,FALSE)),"",VLOOKUP($B49,項目定義!$B:$X,8,FALSE))</f>
        <v/>
      </c>
      <c r="I49" s="860"/>
      <c r="J49" s="860"/>
      <c r="K49" s="860"/>
      <c r="L49" s="860"/>
      <c r="M49" s="861"/>
      <c r="N49" s="752" t="str">
        <f>IF($B49="","",VLOOKUP($B49,項目定義!$B:$X,11,FALSE))</f>
        <v/>
      </c>
      <c r="O49" s="641"/>
      <c r="P49" s="641"/>
      <c r="Q49" s="642"/>
      <c r="R49" s="862" t="str">
        <f>IF($H49="","",VLOOKUP($B49,項目定義!$B:$X,5,FALSE))</f>
        <v/>
      </c>
      <c r="S49" s="863"/>
      <c r="T49" s="768" t="str">
        <f>IF($H49="","",VLOOKUP($B49,項目定義!$B:$X,12,FALSE))</f>
        <v/>
      </c>
      <c r="U49" s="639"/>
      <c r="V49" s="640" t="str">
        <f>IF($H49="","",VLOOKUP($B49,項目定義!$B:$X,13,FALSE))</f>
        <v/>
      </c>
      <c r="W49" s="641"/>
      <c r="X49" s="642"/>
      <c r="Y49" s="640" t="str">
        <f>IF($H49="","",VLOOKUP($B49,項目定義!$B:$X,6,FALSE))</f>
        <v/>
      </c>
      <c r="Z49" s="641"/>
      <c r="AA49" s="642"/>
      <c r="AB49" s="640" t="str">
        <f>IF($H49="","",VLOOKUP($B49,項目定義!$B:$X,14,FALSE))</f>
        <v/>
      </c>
      <c r="AC49" s="641"/>
      <c r="AD49" s="642"/>
      <c r="AE49" s="640" t="str">
        <f>IF($H49="","",VLOOKUP($B49,項目定義!$B:$X,9,FALSE))&amp;""</f>
        <v/>
      </c>
      <c r="AF49" s="641"/>
      <c r="AG49" s="642"/>
      <c r="AH49" s="812" t="str">
        <f>IF($H49="","",VLOOKUP($B49,項目定義!$B:$X,21,FALSE))&amp;""</f>
        <v/>
      </c>
      <c r="AI49" s="854"/>
      <c r="AJ49" s="855"/>
      <c r="AK49" s="751"/>
      <c r="AL49" s="751"/>
      <c r="AM49" s="751"/>
      <c r="AN49" s="767"/>
      <c r="AO49" s="856"/>
      <c r="AP49" s="857"/>
      <c r="AQ49" s="857"/>
      <c r="AR49" s="858"/>
      <c r="AS49" s="449"/>
      <c r="AT49" s="449"/>
      <c r="AU49" s="449"/>
      <c r="AV49" s="449"/>
      <c r="AW49" s="449"/>
      <c r="AX49" s="449"/>
      <c r="AY49" s="449"/>
      <c r="AZ49" s="449"/>
      <c r="BA49" s="449"/>
      <c r="BB49" s="449"/>
      <c r="BC49" s="449"/>
      <c r="BD49" s="449"/>
      <c r="BE49" s="449"/>
      <c r="BF49" s="449"/>
      <c r="BG49" s="449"/>
      <c r="BH49" s="449"/>
      <c r="BI49" s="99"/>
      <c r="BK49" s="654"/>
      <c r="BL49" s="654"/>
      <c r="BM49" s="654"/>
      <c r="BN49" s="654"/>
      <c r="BO49" s="654"/>
      <c r="BP49" s="654"/>
      <c r="BQ49" s="654"/>
      <c r="BR49" s="654"/>
      <c r="BS49" s="654"/>
      <c r="BT49" s="654"/>
      <c r="BU49" s="654"/>
      <c r="BV49" s="654"/>
      <c r="BW49" s="654"/>
      <c r="BX49" s="654"/>
      <c r="BY49" s="654"/>
      <c r="BZ49" s="654"/>
      <c r="CA49" s="654"/>
      <c r="CB49" s="654"/>
      <c r="CC49" s="654"/>
      <c r="CD49" s="654"/>
      <c r="CE49" s="654"/>
      <c r="CF49" s="654"/>
      <c r="CG49" s="654"/>
      <c r="CH49" s="654"/>
    </row>
    <row r="50" spans="1:86" s="24" customFormat="1" ht="13.5" customHeight="1">
      <c r="A50" s="114"/>
      <c r="B50" s="770"/>
      <c r="C50" s="671"/>
      <c r="D50" s="671"/>
      <c r="E50" s="671"/>
      <c r="F50" s="671"/>
      <c r="G50" s="671"/>
      <c r="H50" s="859" t="str">
        <f>IF(ISERROR(VLOOKUP($B50,項目定義!$B:$X,8,FALSE)),"",VLOOKUP($B50,項目定義!$B:$X,8,FALSE))</f>
        <v/>
      </c>
      <c r="I50" s="860"/>
      <c r="J50" s="860"/>
      <c r="K50" s="860"/>
      <c r="L50" s="860"/>
      <c r="M50" s="861"/>
      <c r="N50" s="752" t="str">
        <f>IF($B50="","",VLOOKUP($B50,項目定義!$B:$X,11,FALSE))</f>
        <v/>
      </c>
      <c r="O50" s="641"/>
      <c r="P50" s="641"/>
      <c r="Q50" s="642"/>
      <c r="R50" s="862" t="str">
        <f>IF($H50="","",VLOOKUP($B50,項目定義!$B:$X,5,FALSE))</f>
        <v/>
      </c>
      <c r="S50" s="863"/>
      <c r="T50" s="768" t="str">
        <f>IF($H50="","",VLOOKUP($B50,項目定義!$B:$X,12,FALSE))</f>
        <v/>
      </c>
      <c r="U50" s="639"/>
      <c r="V50" s="640" t="str">
        <f>IF($H50="","",VLOOKUP($B50,項目定義!$B:$X,13,FALSE))</f>
        <v/>
      </c>
      <c r="W50" s="641"/>
      <c r="X50" s="642"/>
      <c r="Y50" s="640" t="str">
        <f>IF($H50="","",VLOOKUP($B50,項目定義!$B:$X,6,FALSE))</f>
        <v/>
      </c>
      <c r="Z50" s="641"/>
      <c r="AA50" s="642"/>
      <c r="AB50" s="640" t="str">
        <f>IF($H50="","",VLOOKUP($B50,項目定義!$B:$X,14,FALSE))</f>
        <v/>
      </c>
      <c r="AC50" s="641"/>
      <c r="AD50" s="642"/>
      <c r="AE50" s="640" t="str">
        <f>IF($H50="","",VLOOKUP($B50,項目定義!$B:$X,9,FALSE))&amp;""</f>
        <v/>
      </c>
      <c r="AF50" s="641"/>
      <c r="AG50" s="642"/>
      <c r="AH50" s="812" t="str">
        <f>IF($H50="","",VLOOKUP($B50,項目定義!$B:$X,21,FALSE))&amp;""</f>
        <v/>
      </c>
      <c r="AI50" s="854"/>
      <c r="AJ50" s="855"/>
      <c r="AK50" s="751"/>
      <c r="AL50" s="751"/>
      <c r="AM50" s="751"/>
      <c r="AN50" s="767"/>
      <c r="AO50" s="856"/>
      <c r="AP50" s="857"/>
      <c r="AQ50" s="857"/>
      <c r="AR50" s="858"/>
      <c r="AS50" s="449"/>
      <c r="AT50" s="449"/>
      <c r="AU50" s="449"/>
      <c r="AV50" s="449"/>
      <c r="AW50" s="449"/>
      <c r="AX50" s="449"/>
      <c r="AY50" s="449"/>
      <c r="AZ50" s="449"/>
      <c r="BA50" s="449"/>
      <c r="BB50" s="449"/>
      <c r="BC50" s="449"/>
      <c r="BD50" s="449"/>
      <c r="BE50" s="449"/>
      <c r="BF50" s="449"/>
      <c r="BG50" s="449"/>
      <c r="BH50" s="449"/>
      <c r="BI50" s="99"/>
      <c r="BK50" s="654"/>
      <c r="BL50" s="654"/>
      <c r="BM50" s="654"/>
      <c r="BN50" s="654"/>
      <c r="BO50" s="654"/>
      <c r="BP50" s="654"/>
      <c r="BQ50" s="654"/>
      <c r="BR50" s="654"/>
      <c r="BS50" s="654"/>
      <c r="BT50" s="654"/>
      <c r="BU50" s="654"/>
      <c r="BV50" s="654"/>
      <c r="BW50" s="654"/>
      <c r="BX50" s="654"/>
      <c r="BY50" s="654"/>
      <c r="BZ50" s="654"/>
      <c r="CA50" s="654"/>
      <c r="CB50" s="654"/>
      <c r="CC50" s="654"/>
      <c r="CD50" s="654"/>
      <c r="CE50" s="654"/>
      <c r="CF50" s="654"/>
      <c r="CG50" s="654"/>
      <c r="CH50" s="654"/>
    </row>
    <row r="51" spans="1:86" s="24" customFormat="1" ht="13.5" customHeight="1">
      <c r="A51" s="114"/>
      <c r="B51" s="770"/>
      <c r="C51" s="671"/>
      <c r="D51" s="671"/>
      <c r="E51" s="671"/>
      <c r="F51" s="671"/>
      <c r="G51" s="671"/>
      <c r="H51" s="859" t="str">
        <f>IF(ISERROR(VLOOKUP($B51,項目定義!$B:$X,8,FALSE)),"",VLOOKUP($B51,項目定義!$B:$X,8,FALSE))</f>
        <v/>
      </c>
      <c r="I51" s="860"/>
      <c r="J51" s="860"/>
      <c r="K51" s="860"/>
      <c r="L51" s="860"/>
      <c r="M51" s="861"/>
      <c r="N51" s="752" t="str">
        <f>IF($B51="","",VLOOKUP($B51,項目定義!$B:$X,11,FALSE))</f>
        <v/>
      </c>
      <c r="O51" s="641"/>
      <c r="P51" s="641"/>
      <c r="Q51" s="642"/>
      <c r="R51" s="862" t="str">
        <f>IF($H51="","",VLOOKUP($B51,項目定義!$B:$X,5,FALSE))</f>
        <v/>
      </c>
      <c r="S51" s="863"/>
      <c r="T51" s="768" t="str">
        <f>IF($H51="","",VLOOKUP($B51,項目定義!$B:$X,12,FALSE))</f>
        <v/>
      </c>
      <c r="U51" s="639"/>
      <c r="V51" s="640" t="str">
        <f>IF($H51="","",VLOOKUP($B51,項目定義!$B:$X,13,FALSE))</f>
        <v/>
      </c>
      <c r="W51" s="641"/>
      <c r="X51" s="642"/>
      <c r="Y51" s="640" t="str">
        <f>IF($H51="","",VLOOKUP($B51,項目定義!$B:$X,6,FALSE))</f>
        <v/>
      </c>
      <c r="Z51" s="641"/>
      <c r="AA51" s="642"/>
      <c r="AB51" s="640" t="str">
        <f>IF($H51="","",VLOOKUP($B51,項目定義!$B:$X,14,FALSE))</f>
        <v/>
      </c>
      <c r="AC51" s="641"/>
      <c r="AD51" s="642"/>
      <c r="AE51" s="640" t="str">
        <f>IF($H51="","",VLOOKUP($B51,項目定義!$B:$X,9,FALSE))&amp;""</f>
        <v/>
      </c>
      <c r="AF51" s="641"/>
      <c r="AG51" s="642"/>
      <c r="AH51" s="812" t="str">
        <f>IF($H51="","",VLOOKUP($B51,項目定義!$B:$X,21,FALSE))&amp;""</f>
        <v/>
      </c>
      <c r="AI51" s="854"/>
      <c r="AJ51" s="855"/>
      <c r="AK51" s="751"/>
      <c r="AL51" s="751"/>
      <c r="AM51" s="751"/>
      <c r="AN51" s="767"/>
      <c r="AO51" s="856"/>
      <c r="AP51" s="857"/>
      <c r="AQ51" s="857"/>
      <c r="AR51" s="858"/>
      <c r="AS51" s="449"/>
      <c r="AT51" s="449"/>
      <c r="AU51" s="449"/>
      <c r="AV51" s="449"/>
      <c r="AW51" s="449"/>
      <c r="AX51" s="449"/>
      <c r="AY51" s="449"/>
      <c r="AZ51" s="449"/>
      <c r="BA51" s="449"/>
      <c r="BB51" s="449"/>
      <c r="BC51" s="449"/>
      <c r="BD51" s="449"/>
      <c r="BE51" s="449"/>
      <c r="BF51" s="449"/>
      <c r="BG51" s="449"/>
      <c r="BH51" s="449"/>
      <c r="BI51" s="99"/>
      <c r="BK51" s="654"/>
      <c r="BL51" s="654"/>
      <c r="BM51" s="654"/>
      <c r="BN51" s="654"/>
      <c r="BO51" s="654"/>
      <c r="BP51" s="654"/>
      <c r="BQ51" s="654"/>
      <c r="BR51" s="654"/>
      <c r="BS51" s="654"/>
      <c r="BT51" s="654"/>
      <c r="BU51" s="654"/>
      <c r="BV51" s="654"/>
      <c r="BW51" s="654"/>
      <c r="BX51" s="654"/>
      <c r="BY51" s="654"/>
      <c r="BZ51" s="654"/>
      <c r="CA51" s="654"/>
      <c r="CB51" s="654"/>
      <c r="CC51" s="654"/>
      <c r="CD51" s="654"/>
      <c r="CE51" s="654"/>
      <c r="CF51" s="654"/>
      <c r="CG51" s="654"/>
      <c r="CH51" s="654"/>
    </row>
    <row r="52" spans="1:86" s="24" customFormat="1" ht="13.5" customHeight="1">
      <c r="A52" s="114"/>
      <c r="B52" s="770"/>
      <c r="C52" s="671"/>
      <c r="D52" s="671"/>
      <c r="E52" s="671"/>
      <c r="F52" s="671"/>
      <c r="G52" s="671"/>
      <c r="H52" s="859" t="str">
        <f>IF(ISERROR(VLOOKUP($B52,項目定義!$B:$X,8,FALSE)),"",VLOOKUP($B52,項目定義!$B:$X,8,FALSE))</f>
        <v/>
      </c>
      <c r="I52" s="860"/>
      <c r="J52" s="860"/>
      <c r="K52" s="860"/>
      <c r="L52" s="860"/>
      <c r="M52" s="861"/>
      <c r="N52" s="752" t="str">
        <f>IF($B52="","",VLOOKUP($B52,項目定義!$B:$X,11,FALSE))</f>
        <v/>
      </c>
      <c r="O52" s="641"/>
      <c r="P52" s="641"/>
      <c r="Q52" s="642"/>
      <c r="R52" s="862" t="str">
        <f>IF($H52="","",VLOOKUP($B52,項目定義!$B:$X,5,FALSE))</f>
        <v/>
      </c>
      <c r="S52" s="863"/>
      <c r="T52" s="768" t="str">
        <f>IF($H52="","",VLOOKUP($B52,項目定義!$B:$X,12,FALSE))</f>
        <v/>
      </c>
      <c r="U52" s="639"/>
      <c r="V52" s="640" t="str">
        <f>IF($H52="","",VLOOKUP($B52,項目定義!$B:$X,13,FALSE))</f>
        <v/>
      </c>
      <c r="W52" s="641"/>
      <c r="X52" s="642"/>
      <c r="Y52" s="640" t="str">
        <f>IF($H52="","",VLOOKUP($B52,項目定義!$B:$X,6,FALSE))</f>
        <v/>
      </c>
      <c r="Z52" s="641"/>
      <c r="AA52" s="642"/>
      <c r="AB52" s="640" t="str">
        <f>IF($H52="","",VLOOKUP($B52,項目定義!$B:$X,14,FALSE))</f>
        <v/>
      </c>
      <c r="AC52" s="641"/>
      <c r="AD52" s="642"/>
      <c r="AE52" s="640" t="str">
        <f>IF($H52="","",VLOOKUP($B52,項目定義!$B:$X,9,FALSE))&amp;""</f>
        <v/>
      </c>
      <c r="AF52" s="641"/>
      <c r="AG52" s="642"/>
      <c r="AH52" s="812" t="str">
        <f>IF($H52="","",VLOOKUP($B52,項目定義!$B:$X,21,FALSE))&amp;""</f>
        <v/>
      </c>
      <c r="AI52" s="854"/>
      <c r="AJ52" s="855"/>
      <c r="AK52" s="751"/>
      <c r="AL52" s="751"/>
      <c r="AM52" s="751"/>
      <c r="AN52" s="767"/>
      <c r="AO52" s="856"/>
      <c r="AP52" s="857"/>
      <c r="AQ52" s="857"/>
      <c r="AR52" s="858"/>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c r="A53" s="114"/>
      <c r="B53" s="770"/>
      <c r="C53" s="671"/>
      <c r="D53" s="671"/>
      <c r="E53" s="671"/>
      <c r="F53" s="671"/>
      <c r="G53" s="671"/>
      <c r="H53" s="859" t="str">
        <f>IF(ISERROR(VLOOKUP($B53,項目定義!$B:$X,8,FALSE)),"",VLOOKUP($B53,項目定義!$B:$X,8,FALSE))</f>
        <v/>
      </c>
      <c r="I53" s="860"/>
      <c r="J53" s="860"/>
      <c r="K53" s="860"/>
      <c r="L53" s="860"/>
      <c r="M53" s="861"/>
      <c r="N53" s="752" t="str">
        <f>IF($B53="","",VLOOKUP($B53,項目定義!$B:$X,11,FALSE))</f>
        <v/>
      </c>
      <c r="O53" s="641"/>
      <c r="P53" s="641"/>
      <c r="Q53" s="642"/>
      <c r="R53" s="862" t="str">
        <f>IF($H53="","",VLOOKUP($B53,項目定義!$B:$X,5,FALSE))</f>
        <v/>
      </c>
      <c r="S53" s="863"/>
      <c r="T53" s="768" t="str">
        <f>IF($H53="","",VLOOKUP($B53,項目定義!$B:$X,12,FALSE))</f>
        <v/>
      </c>
      <c r="U53" s="639"/>
      <c r="V53" s="640" t="str">
        <f>IF($H53="","",VLOOKUP($B53,項目定義!$B:$X,13,FALSE))</f>
        <v/>
      </c>
      <c r="W53" s="641"/>
      <c r="X53" s="642"/>
      <c r="Y53" s="640" t="str">
        <f>IF($H53="","",VLOOKUP($B53,項目定義!$B:$X,6,FALSE))</f>
        <v/>
      </c>
      <c r="Z53" s="641"/>
      <c r="AA53" s="642"/>
      <c r="AB53" s="640" t="str">
        <f>IF($H53="","",VLOOKUP($B53,項目定義!$B:$X,14,FALSE))</f>
        <v/>
      </c>
      <c r="AC53" s="641"/>
      <c r="AD53" s="642"/>
      <c r="AE53" s="640" t="str">
        <f>IF($H53="","",VLOOKUP($B53,項目定義!$B:$X,9,FALSE))&amp;""</f>
        <v/>
      </c>
      <c r="AF53" s="641"/>
      <c r="AG53" s="642"/>
      <c r="AH53" s="812" t="str">
        <f>IF($H53="","",VLOOKUP($B53,項目定義!$B:$X,21,FALSE))&amp;""</f>
        <v/>
      </c>
      <c r="AI53" s="854"/>
      <c r="AJ53" s="855"/>
      <c r="AK53" s="751"/>
      <c r="AL53" s="751"/>
      <c r="AM53" s="751"/>
      <c r="AN53" s="767"/>
      <c r="AO53" s="856"/>
      <c r="AP53" s="857"/>
      <c r="AQ53" s="857"/>
      <c r="AR53" s="858"/>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70"/>
      <c r="C54" s="671"/>
      <c r="D54" s="671"/>
      <c r="E54" s="671"/>
      <c r="F54" s="671"/>
      <c r="G54" s="671"/>
      <c r="H54" s="859" t="str">
        <f>IF(ISERROR(VLOOKUP($B54,項目定義!$B:$X,8,FALSE)),"",VLOOKUP($B54,項目定義!$B:$X,8,FALSE))</f>
        <v/>
      </c>
      <c r="I54" s="860"/>
      <c r="J54" s="860"/>
      <c r="K54" s="860"/>
      <c r="L54" s="860"/>
      <c r="M54" s="861"/>
      <c r="N54" s="752" t="str">
        <f>IF($B54="","",VLOOKUP($B54,項目定義!$B:$X,11,FALSE))</f>
        <v/>
      </c>
      <c r="O54" s="641"/>
      <c r="P54" s="641"/>
      <c r="Q54" s="642"/>
      <c r="R54" s="862" t="str">
        <f>IF($H54="","",VLOOKUP($B54,項目定義!$B:$X,5,FALSE))</f>
        <v/>
      </c>
      <c r="S54" s="863"/>
      <c r="T54" s="768" t="str">
        <f>IF($H54="","",VLOOKUP($B54,項目定義!$B:$X,12,FALSE))</f>
        <v/>
      </c>
      <c r="U54" s="639"/>
      <c r="V54" s="640" t="str">
        <f>IF($H54="","",VLOOKUP($B54,項目定義!$B:$X,13,FALSE))</f>
        <v/>
      </c>
      <c r="W54" s="641"/>
      <c r="X54" s="642"/>
      <c r="Y54" s="640" t="str">
        <f>IF($H54="","",VLOOKUP($B54,項目定義!$B:$X,6,FALSE))</f>
        <v/>
      </c>
      <c r="Z54" s="641"/>
      <c r="AA54" s="642"/>
      <c r="AB54" s="640" t="str">
        <f>IF($H54="","",VLOOKUP($B54,項目定義!$B:$X,14,FALSE))</f>
        <v/>
      </c>
      <c r="AC54" s="641"/>
      <c r="AD54" s="642"/>
      <c r="AE54" s="640" t="str">
        <f>IF($H54="","",VLOOKUP($B54,項目定義!$B:$X,9,FALSE))&amp;""</f>
        <v/>
      </c>
      <c r="AF54" s="641"/>
      <c r="AG54" s="642"/>
      <c r="AH54" s="812" t="str">
        <f>IF($H54="","",VLOOKUP($B54,項目定義!$B:$X,21,FALSE))&amp;""</f>
        <v/>
      </c>
      <c r="AI54" s="854"/>
      <c r="AJ54" s="855"/>
      <c r="AK54" s="751"/>
      <c r="AL54" s="751"/>
      <c r="AM54" s="751"/>
      <c r="AN54" s="767"/>
      <c r="AO54" s="856"/>
      <c r="AP54" s="857"/>
      <c r="AQ54" s="857"/>
      <c r="AR54" s="858"/>
      <c r="AS54" s="449"/>
      <c r="AT54" s="449"/>
      <c r="AU54" s="449"/>
      <c r="AV54" s="449"/>
      <c r="AW54" s="449"/>
      <c r="AX54" s="449"/>
      <c r="AY54" s="449"/>
      <c r="AZ54" s="449"/>
      <c r="BA54" s="449"/>
      <c r="BB54" s="449"/>
      <c r="BC54" s="449"/>
      <c r="BD54" s="449"/>
      <c r="BE54" s="449"/>
      <c r="BF54" s="449"/>
      <c r="BG54" s="449"/>
      <c r="BH54" s="449"/>
      <c r="BI54" s="99"/>
      <c r="BK54" s="654" t="s">
        <v>960</v>
      </c>
      <c r="BL54" s="655"/>
      <c r="BM54" s="655"/>
      <c r="BN54" s="655"/>
      <c r="BO54" s="655"/>
      <c r="BP54" s="655"/>
      <c r="BQ54" s="655"/>
      <c r="BR54" s="655"/>
      <c r="BS54" s="655"/>
      <c r="BT54" s="655"/>
      <c r="BU54" s="655"/>
      <c r="BV54" s="655"/>
      <c r="BW54" s="655"/>
      <c r="BX54" s="655"/>
      <c r="BY54" s="655"/>
      <c r="BZ54" s="655"/>
      <c r="CA54" s="655"/>
      <c r="CB54" s="655"/>
      <c r="CC54" s="655"/>
      <c r="CD54" s="655"/>
      <c r="CE54" s="655"/>
      <c r="CF54" s="655"/>
      <c r="CG54" s="655"/>
      <c r="CH54" s="655"/>
    </row>
    <row r="55" spans="1:86" s="24" customFormat="1" ht="13.5" customHeight="1">
      <c r="A55" s="114"/>
      <c r="B55" s="770"/>
      <c r="C55" s="671"/>
      <c r="D55" s="671"/>
      <c r="E55" s="671"/>
      <c r="F55" s="671"/>
      <c r="G55" s="671"/>
      <c r="H55" s="859" t="str">
        <f>IF(ISERROR(VLOOKUP($B55,項目定義!$B:$X,8,FALSE)),"",VLOOKUP($B55,項目定義!$B:$X,8,FALSE))</f>
        <v/>
      </c>
      <c r="I55" s="860"/>
      <c r="J55" s="860"/>
      <c r="K55" s="860"/>
      <c r="L55" s="860"/>
      <c r="M55" s="861"/>
      <c r="N55" s="752" t="str">
        <f>IF($B55="","",VLOOKUP($B55,項目定義!$B:$X,11,FALSE))</f>
        <v/>
      </c>
      <c r="O55" s="641"/>
      <c r="P55" s="641"/>
      <c r="Q55" s="642"/>
      <c r="R55" s="862" t="str">
        <f>IF($H55="","",VLOOKUP($B55,項目定義!$B:$X,5,FALSE))</f>
        <v/>
      </c>
      <c r="S55" s="863"/>
      <c r="T55" s="768" t="str">
        <f>IF($H55="","",VLOOKUP($B55,項目定義!$B:$X,12,FALSE))</f>
        <v/>
      </c>
      <c r="U55" s="639"/>
      <c r="V55" s="640" t="str">
        <f>IF($H55="","",VLOOKUP($B55,項目定義!$B:$X,13,FALSE))</f>
        <v/>
      </c>
      <c r="W55" s="641"/>
      <c r="X55" s="642"/>
      <c r="Y55" s="640" t="str">
        <f>IF($H55="","",VLOOKUP($B55,項目定義!$B:$X,6,FALSE))</f>
        <v/>
      </c>
      <c r="Z55" s="641"/>
      <c r="AA55" s="642"/>
      <c r="AB55" s="640" t="str">
        <f>IF($H55="","",VLOOKUP($B55,項目定義!$B:$X,14,FALSE))</f>
        <v/>
      </c>
      <c r="AC55" s="641"/>
      <c r="AD55" s="642"/>
      <c r="AE55" s="640" t="str">
        <f>IF($H55="","",VLOOKUP($B55,項目定義!$B:$X,9,FALSE))&amp;""</f>
        <v/>
      </c>
      <c r="AF55" s="641"/>
      <c r="AG55" s="642"/>
      <c r="AH55" s="812" t="str">
        <f>IF($H55="","",VLOOKUP($B55,項目定義!$B:$X,21,FALSE))&amp;""</f>
        <v/>
      </c>
      <c r="AI55" s="854"/>
      <c r="AJ55" s="855"/>
      <c r="AK55" s="751"/>
      <c r="AL55" s="751"/>
      <c r="AM55" s="751"/>
      <c r="AN55" s="767"/>
      <c r="AO55" s="856"/>
      <c r="AP55" s="857"/>
      <c r="AQ55" s="857"/>
      <c r="AR55" s="858"/>
      <c r="AS55" s="449"/>
      <c r="AT55" s="449"/>
      <c r="AU55" s="449"/>
      <c r="AV55" s="449"/>
      <c r="AW55" s="449"/>
      <c r="AX55" s="449"/>
      <c r="AY55" s="449"/>
      <c r="AZ55" s="449"/>
      <c r="BA55" s="449"/>
      <c r="BB55" s="449"/>
      <c r="BC55" s="449"/>
      <c r="BD55" s="449"/>
      <c r="BE55" s="449"/>
      <c r="BF55" s="449"/>
      <c r="BG55" s="449"/>
      <c r="BH55" s="449"/>
      <c r="BI55" s="99"/>
      <c r="BK55" s="655"/>
      <c r="BL55" s="655"/>
      <c r="BM55" s="655"/>
      <c r="BN55" s="655"/>
      <c r="BO55" s="655"/>
      <c r="BP55" s="655"/>
      <c r="BQ55" s="655"/>
      <c r="BR55" s="655"/>
      <c r="BS55" s="655"/>
      <c r="BT55" s="655"/>
      <c r="BU55" s="655"/>
      <c r="BV55" s="655"/>
      <c r="BW55" s="655"/>
      <c r="BX55" s="655"/>
      <c r="BY55" s="655"/>
      <c r="BZ55" s="655"/>
      <c r="CA55" s="655"/>
      <c r="CB55" s="655"/>
      <c r="CC55" s="655"/>
      <c r="CD55" s="655"/>
      <c r="CE55" s="655"/>
      <c r="CF55" s="655"/>
      <c r="CG55" s="655"/>
      <c r="CH55" s="655"/>
    </row>
    <row r="56" spans="1:86" s="24" customFormat="1" ht="13.5" customHeight="1">
      <c r="A56" s="114"/>
      <c r="B56" s="770"/>
      <c r="C56" s="671"/>
      <c r="D56" s="671"/>
      <c r="E56" s="671"/>
      <c r="F56" s="671"/>
      <c r="G56" s="671"/>
      <c r="H56" s="859" t="str">
        <f>IF(ISERROR(VLOOKUP($B56,項目定義!$B:$X,8,FALSE)),"",VLOOKUP($B56,項目定義!$B:$X,8,FALSE))</f>
        <v/>
      </c>
      <c r="I56" s="860"/>
      <c r="J56" s="860"/>
      <c r="K56" s="860"/>
      <c r="L56" s="860"/>
      <c r="M56" s="861"/>
      <c r="N56" s="752" t="str">
        <f>IF($B56="","",VLOOKUP($B56,項目定義!$B:$X,11,FALSE))</f>
        <v/>
      </c>
      <c r="O56" s="641"/>
      <c r="P56" s="641"/>
      <c r="Q56" s="642"/>
      <c r="R56" s="862" t="str">
        <f>IF($H56="","",VLOOKUP($B56,項目定義!$B:$X,5,FALSE))</f>
        <v/>
      </c>
      <c r="S56" s="863"/>
      <c r="T56" s="768" t="str">
        <f>IF($H56="","",VLOOKUP($B56,項目定義!$B:$X,12,FALSE))</f>
        <v/>
      </c>
      <c r="U56" s="639"/>
      <c r="V56" s="640" t="str">
        <f>IF($H56="","",VLOOKUP($B56,項目定義!$B:$X,13,FALSE))</f>
        <v/>
      </c>
      <c r="W56" s="641"/>
      <c r="X56" s="642"/>
      <c r="Y56" s="640" t="str">
        <f>IF($H56="","",VLOOKUP($B56,項目定義!$B:$X,6,FALSE))</f>
        <v/>
      </c>
      <c r="Z56" s="641"/>
      <c r="AA56" s="642"/>
      <c r="AB56" s="640" t="str">
        <f>IF($H56="","",VLOOKUP($B56,項目定義!$B:$X,14,FALSE))</f>
        <v/>
      </c>
      <c r="AC56" s="641"/>
      <c r="AD56" s="642"/>
      <c r="AE56" s="640" t="str">
        <f>IF($H56="","",VLOOKUP($B56,項目定義!$B:$X,9,FALSE))&amp;""</f>
        <v/>
      </c>
      <c r="AF56" s="641"/>
      <c r="AG56" s="642"/>
      <c r="AH56" s="812" t="str">
        <f>IF($H56="","",VLOOKUP($B56,項目定義!$B:$X,21,FALSE))&amp;""</f>
        <v/>
      </c>
      <c r="AI56" s="854"/>
      <c r="AJ56" s="855"/>
      <c r="AK56" s="751"/>
      <c r="AL56" s="751"/>
      <c r="AM56" s="751"/>
      <c r="AN56" s="767"/>
      <c r="AO56" s="856"/>
      <c r="AP56" s="857"/>
      <c r="AQ56" s="857"/>
      <c r="AR56" s="858"/>
      <c r="AS56" s="449"/>
      <c r="AT56" s="449"/>
      <c r="AU56" s="449"/>
      <c r="AV56" s="449"/>
      <c r="AW56" s="449"/>
      <c r="AX56" s="449"/>
      <c r="AY56" s="449"/>
      <c r="AZ56" s="449"/>
      <c r="BA56" s="449"/>
      <c r="BB56" s="449"/>
      <c r="BC56" s="449"/>
      <c r="BD56" s="449"/>
      <c r="BE56" s="449"/>
      <c r="BF56" s="449"/>
      <c r="BG56" s="449"/>
      <c r="BH56" s="449"/>
      <c r="BI56" s="99"/>
      <c r="BK56" s="655"/>
      <c r="BL56" s="655"/>
      <c r="BM56" s="655"/>
      <c r="BN56" s="655"/>
      <c r="BO56" s="655"/>
      <c r="BP56" s="655"/>
      <c r="BQ56" s="655"/>
      <c r="BR56" s="655"/>
      <c r="BS56" s="655"/>
      <c r="BT56" s="655"/>
      <c r="BU56" s="655"/>
      <c r="BV56" s="655"/>
      <c r="BW56" s="655"/>
      <c r="BX56" s="655"/>
      <c r="BY56" s="655"/>
      <c r="BZ56" s="655"/>
      <c r="CA56" s="655"/>
      <c r="CB56" s="655"/>
      <c r="CC56" s="655"/>
      <c r="CD56" s="655"/>
      <c r="CE56" s="655"/>
      <c r="CF56" s="655"/>
      <c r="CG56" s="655"/>
      <c r="CH56" s="655"/>
    </row>
    <row r="57" spans="1:86" s="24" customFormat="1" ht="13.5" customHeight="1">
      <c r="A57" s="114"/>
      <c r="B57" s="770"/>
      <c r="C57" s="671"/>
      <c r="D57" s="671"/>
      <c r="E57" s="671"/>
      <c r="F57" s="671"/>
      <c r="G57" s="671"/>
      <c r="H57" s="859" t="str">
        <f>IF(ISERROR(VLOOKUP($B57,項目定義!$B:$X,8,FALSE)),"",VLOOKUP($B57,項目定義!$B:$X,8,FALSE))</f>
        <v/>
      </c>
      <c r="I57" s="860"/>
      <c r="J57" s="860"/>
      <c r="K57" s="860"/>
      <c r="L57" s="860"/>
      <c r="M57" s="861"/>
      <c r="N57" s="752" t="str">
        <f>IF($B57="","",VLOOKUP($B57,項目定義!$B:$X,11,FALSE))</f>
        <v/>
      </c>
      <c r="O57" s="641"/>
      <c r="P57" s="641"/>
      <c r="Q57" s="642"/>
      <c r="R57" s="862" t="str">
        <f>IF($H57="","",VLOOKUP($B57,項目定義!$B:$X,5,FALSE))</f>
        <v/>
      </c>
      <c r="S57" s="863"/>
      <c r="T57" s="768" t="str">
        <f>IF($H57="","",VLOOKUP($B57,項目定義!$B:$X,12,FALSE))</f>
        <v/>
      </c>
      <c r="U57" s="639"/>
      <c r="V57" s="640" t="str">
        <f>IF($H57="","",VLOOKUP($B57,項目定義!$B:$X,13,FALSE))</f>
        <v/>
      </c>
      <c r="W57" s="641"/>
      <c r="X57" s="642"/>
      <c r="Y57" s="640" t="str">
        <f>IF($H57="","",VLOOKUP($B57,項目定義!$B:$X,6,FALSE))</f>
        <v/>
      </c>
      <c r="Z57" s="641"/>
      <c r="AA57" s="642"/>
      <c r="AB57" s="640" t="str">
        <f>IF($H57="","",VLOOKUP($B57,項目定義!$B:$X,14,FALSE))</f>
        <v/>
      </c>
      <c r="AC57" s="641"/>
      <c r="AD57" s="642"/>
      <c r="AE57" s="640" t="str">
        <f>IF($H57="","",VLOOKUP($B57,項目定義!$B:$X,9,FALSE))&amp;""</f>
        <v/>
      </c>
      <c r="AF57" s="641"/>
      <c r="AG57" s="642"/>
      <c r="AH57" s="812" t="str">
        <f>IF($H57="","",VLOOKUP($B57,項目定義!$B:$X,21,FALSE))&amp;""</f>
        <v/>
      </c>
      <c r="AI57" s="854"/>
      <c r="AJ57" s="855"/>
      <c r="AK57" s="751"/>
      <c r="AL57" s="751"/>
      <c r="AM57" s="751"/>
      <c r="AN57" s="767"/>
      <c r="AO57" s="856"/>
      <c r="AP57" s="857"/>
      <c r="AQ57" s="857"/>
      <c r="AR57" s="858"/>
      <c r="AS57" s="449"/>
      <c r="AT57" s="449"/>
      <c r="AU57" s="449"/>
      <c r="AV57" s="449"/>
      <c r="AW57" s="449"/>
      <c r="AX57" s="449"/>
      <c r="AY57" s="449"/>
      <c r="AZ57" s="449"/>
      <c r="BA57" s="449"/>
      <c r="BB57" s="449"/>
      <c r="BC57" s="449"/>
      <c r="BD57" s="449"/>
      <c r="BE57" s="449"/>
      <c r="BF57" s="449"/>
      <c r="BG57" s="449"/>
      <c r="BH57" s="449"/>
      <c r="BI57" s="99"/>
      <c r="BK57" s="655"/>
      <c r="BL57" s="655"/>
      <c r="BM57" s="655"/>
      <c r="BN57" s="655"/>
      <c r="BO57" s="655"/>
      <c r="BP57" s="655"/>
      <c r="BQ57" s="655"/>
      <c r="BR57" s="655"/>
      <c r="BS57" s="655"/>
      <c r="BT57" s="655"/>
      <c r="BU57" s="655"/>
      <c r="BV57" s="655"/>
      <c r="BW57" s="655"/>
      <c r="BX57" s="655"/>
      <c r="BY57" s="655"/>
      <c r="BZ57" s="655"/>
      <c r="CA57" s="655"/>
      <c r="CB57" s="655"/>
      <c r="CC57" s="655"/>
      <c r="CD57" s="655"/>
      <c r="CE57" s="655"/>
      <c r="CF57" s="655"/>
      <c r="CG57" s="655"/>
      <c r="CH57" s="655"/>
    </row>
    <row r="58" spans="1:86" s="24" customFormat="1" ht="13.5" customHeight="1">
      <c r="A58" s="114"/>
      <c r="B58" s="770"/>
      <c r="C58" s="671"/>
      <c r="D58" s="671"/>
      <c r="E58" s="671"/>
      <c r="F58" s="671"/>
      <c r="G58" s="671"/>
      <c r="H58" s="859" t="str">
        <f>IF(ISERROR(VLOOKUP($B58,項目定義!$B:$X,8,FALSE)),"",VLOOKUP($B58,項目定義!$B:$X,8,FALSE))</f>
        <v/>
      </c>
      <c r="I58" s="860"/>
      <c r="J58" s="860"/>
      <c r="K58" s="860"/>
      <c r="L58" s="860"/>
      <c r="M58" s="861"/>
      <c r="N58" s="752" t="str">
        <f>IF($B58="","",VLOOKUP($B58,項目定義!$B:$X,11,FALSE))</f>
        <v/>
      </c>
      <c r="O58" s="641"/>
      <c r="P58" s="641"/>
      <c r="Q58" s="642"/>
      <c r="R58" s="862" t="str">
        <f>IF($H58="","",VLOOKUP($B58,項目定義!$B:$X,5,FALSE))</f>
        <v/>
      </c>
      <c r="S58" s="863"/>
      <c r="T58" s="768" t="str">
        <f>IF($H58="","",VLOOKUP($B58,項目定義!$B:$X,12,FALSE))</f>
        <v/>
      </c>
      <c r="U58" s="639"/>
      <c r="V58" s="640" t="str">
        <f>IF($H58="","",VLOOKUP($B58,項目定義!$B:$X,13,FALSE))</f>
        <v/>
      </c>
      <c r="W58" s="641"/>
      <c r="X58" s="642"/>
      <c r="Y58" s="640" t="str">
        <f>IF($H58="","",VLOOKUP($B58,項目定義!$B:$X,6,FALSE))</f>
        <v/>
      </c>
      <c r="Z58" s="641"/>
      <c r="AA58" s="642"/>
      <c r="AB58" s="640" t="str">
        <f>IF($H58="","",VLOOKUP($B58,項目定義!$B:$X,14,FALSE))</f>
        <v/>
      </c>
      <c r="AC58" s="641"/>
      <c r="AD58" s="642"/>
      <c r="AE58" s="640" t="str">
        <f>IF($H58="","",VLOOKUP($B58,項目定義!$B:$X,9,FALSE))&amp;""</f>
        <v/>
      </c>
      <c r="AF58" s="641"/>
      <c r="AG58" s="642"/>
      <c r="AH58" s="812" t="str">
        <f>IF($H58="","",VLOOKUP($B58,項目定義!$B:$X,21,FALSE))&amp;""</f>
        <v/>
      </c>
      <c r="AI58" s="854"/>
      <c r="AJ58" s="855"/>
      <c r="AK58" s="751"/>
      <c r="AL58" s="751"/>
      <c r="AM58" s="751"/>
      <c r="AN58" s="767"/>
      <c r="AO58" s="856"/>
      <c r="AP58" s="857"/>
      <c r="AQ58" s="857"/>
      <c r="AR58" s="858"/>
      <c r="AS58" s="449"/>
      <c r="AT58" s="449"/>
      <c r="AU58" s="449"/>
      <c r="AV58" s="449"/>
      <c r="AW58" s="449"/>
      <c r="AX58" s="449"/>
      <c r="AY58" s="449"/>
      <c r="AZ58" s="449"/>
      <c r="BA58" s="449"/>
      <c r="BB58" s="449"/>
      <c r="BC58" s="449"/>
      <c r="BD58" s="449"/>
      <c r="BE58" s="449"/>
      <c r="BF58" s="449"/>
      <c r="BG58" s="449"/>
      <c r="BH58" s="449"/>
      <c r="BI58" s="99"/>
      <c r="BK58" s="655"/>
      <c r="BL58" s="655"/>
      <c r="BM58" s="655"/>
      <c r="BN58" s="655"/>
      <c r="BO58" s="655"/>
      <c r="BP58" s="655"/>
      <c r="BQ58" s="655"/>
      <c r="BR58" s="655"/>
      <c r="BS58" s="655"/>
      <c r="BT58" s="655"/>
      <c r="BU58" s="655"/>
      <c r="BV58" s="655"/>
      <c r="BW58" s="655"/>
      <c r="BX58" s="655"/>
      <c r="BY58" s="655"/>
      <c r="BZ58" s="655"/>
      <c r="CA58" s="655"/>
      <c r="CB58" s="655"/>
      <c r="CC58" s="655"/>
      <c r="CD58" s="655"/>
      <c r="CE58" s="655"/>
      <c r="CF58" s="655"/>
      <c r="CG58" s="655"/>
      <c r="CH58" s="655"/>
    </row>
    <row r="59" spans="1:86" s="24" customFormat="1" ht="13.5" customHeight="1">
      <c r="A59" s="114"/>
      <c r="B59" s="770"/>
      <c r="C59" s="671"/>
      <c r="D59" s="671"/>
      <c r="E59" s="671"/>
      <c r="F59" s="671"/>
      <c r="G59" s="671"/>
      <c r="H59" s="859" t="str">
        <f>IF(ISERROR(VLOOKUP($B59,項目定義!$B:$X,8,FALSE)),"",VLOOKUP($B59,項目定義!$B:$X,8,FALSE))</f>
        <v/>
      </c>
      <c r="I59" s="860"/>
      <c r="J59" s="860"/>
      <c r="K59" s="860"/>
      <c r="L59" s="860"/>
      <c r="M59" s="861"/>
      <c r="N59" s="752" t="str">
        <f>IF($B59="","",VLOOKUP($B59,項目定義!$B:$X,11,FALSE))</f>
        <v/>
      </c>
      <c r="O59" s="641"/>
      <c r="P59" s="641"/>
      <c r="Q59" s="642"/>
      <c r="R59" s="862" t="str">
        <f>IF($H59="","",VLOOKUP($B59,項目定義!$B:$X,5,FALSE))</f>
        <v/>
      </c>
      <c r="S59" s="863"/>
      <c r="T59" s="768" t="str">
        <f>IF($H59="","",VLOOKUP($B59,項目定義!$B:$X,12,FALSE))</f>
        <v/>
      </c>
      <c r="U59" s="639"/>
      <c r="V59" s="640" t="str">
        <f>IF($H59="","",VLOOKUP($B59,項目定義!$B:$X,13,FALSE))</f>
        <v/>
      </c>
      <c r="W59" s="641"/>
      <c r="X59" s="642"/>
      <c r="Y59" s="640" t="str">
        <f>IF($H59="","",VLOOKUP($B59,項目定義!$B:$X,6,FALSE))</f>
        <v/>
      </c>
      <c r="Z59" s="641"/>
      <c r="AA59" s="642"/>
      <c r="AB59" s="640" t="str">
        <f>IF($H59="","",VLOOKUP($B59,項目定義!$B:$X,14,FALSE))</f>
        <v/>
      </c>
      <c r="AC59" s="641"/>
      <c r="AD59" s="642"/>
      <c r="AE59" s="640" t="str">
        <f>IF($H59="","",VLOOKUP($B59,項目定義!$B:$X,9,FALSE))&amp;""</f>
        <v/>
      </c>
      <c r="AF59" s="641"/>
      <c r="AG59" s="642"/>
      <c r="AH59" s="812" t="str">
        <f>IF($H59="","",VLOOKUP($B59,項目定義!$B:$X,21,FALSE))&amp;""</f>
        <v/>
      </c>
      <c r="AI59" s="854"/>
      <c r="AJ59" s="855"/>
      <c r="AK59" s="751"/>
      <c r="AL59" s="751"/>
      <c r="AM59" s="751"/>
      <c r="AN59" s="767"/>
      <c r="AO59" s="856"/>
      <c r="AP59" s="857"/>
      <c r="AQ59" s="857"/>
      <c r="AR59" s="858"/>
      <c r="AS59" s="449"/>
      <c r="AT59" s="449"/>
      <c r="AU59" s="449"/>
      <c r="AV59" s="449"/>
      <c r="AW59" s="449"/>
      <c r="AX59" s="449"/>
      <c r="AY59" s="449"/>
      <c r="AZ59" s="449"/>
      <c r="BA59" s="449"/>
      <c r="BB59" s="449"/>
      <c r="BC59" s="449"/>
      <c r="BD59" s="449"/>
      <c r="BE59" s="449"/>
      <c r="BF59" s="449"/>
      <c r="BG59" s="449"/>
      <c r="BH59" s="449"/>
      <c r="BI59" s="99"/>
      <c r="BK59" s="655"/>
      <c r="BL59" s="655"/>
      <c r="BM59" s="655"/>
      <c r="BN59" s="655"/>
      <c r="BO59" s="655"/>
      <c r="BP59" s="655"/>
      <c r="BQ59" s="655"/>
      <c r="BR59" s="655"/>
      <c r="BS59" s="655"/>
      <c r="BT59" s="655"/>
      <c r="BU59" s="655"/>
      <c r="BV59" s="655"/>
      <c r="BW59" s="655"/>
      <c r="BX59" s="655"/>
      <c r="BY59" s="655"/>
      <c r="BZ59" s="655"/>
      <c r="CA59" s="655"/>
      <c r="CB59" s="655"/>
      <c r="CC59" s="655"/>
      <c r="CD59" s="655"/>
      <c r="CE59" s="655"/>
      <c r="CF59" s="655"/>
      <c r="CG59" s="655"/>
      <c r="CH59" s="655"/>
    </row>
    <row r="60" spans="1:86" s="24" customFormat="1" ht="13.5" customHeight="1">
      <c r="A60" s="114"/>
      <c r="B60" s="770"/>
      <c r="C60" s="671"/>
      <c r="D60" s="671"/>
      <c r="E60" s="671"/>
      <c r="F60" s="671"/>
      <c r="G60" s="671"/>
      <c r="H60" s="859" t="str">
        <f>IF(ISERROR(VLOOKUP($B60,項目定義!$B:$X,8,FALSE)),"",VLOOKUP($B60,項目定義!$B:$X,8,FALSE))</f>
        <v/>
      </c>
      <c r="I60" s="860"/>
      <c r="J60" s="860"/>
      <c r="K60" s="860"/>
      <c r="L60" s="860"/>
      <c r="M60" s="861"/>
      <c r="N60" s="752" t="str">
        <f>IF($B60="","",VLOOKUP($B60,項目定義!$B:$X,11,FALSE))</f>
        <v/>
      </c>
      <c r="O60" s="641"/>
      <c r="P60" s="641"/>
      <c r="Q60" s="642"/>
      <c r="R60" s="862" t="str">
        <f>IF($H60="","",VLOOKUP($B60,項目定義!$B:$X,5,FALSE))</f>
        <v/>
      </c>
      <c r="S60" s="863"/>
      <c r="T60" s="768" t="str">
        <f>IF($H60="","",VLOOKUP($B60,項目定義!$B:$X,12,FALSE))</f>
        <v/>
      </c>
      <c r="U60" s="639"/>
      <c r="V60" s="640" t="str">
        <f>IF($H60="","",VLOOKUP($B60,項目定義!$B:$X,13,FALSE))</f>
        <v/>
      </c>
      <c r="W60" s="641"/>
      <c r="X60" s="642"/>
      <c r="Y60" s="640" t="str">
        <f>IF($H60="","",VLOOKUP($B60,項目定義!$B:$X,6,FALSE))</f>
        <v/>
      </c>
      <c r="Z60" s="641"/>
      <c r="AA60" s="642"/>
      <c r="AB60" s="640" t="str">
        <f>IF($H60="","",VLOOKUP($B60,項目定義!$B:$X,14,FALSE))</f>
        <v/>
      </c>
      <c r="AC60" s="641"/>
      <c r="AD60" s="642"/>
      <c r="AE60" s="640" t="str">
        <f>IF($H60="","",VLOOKUP($B60,項目定義!$B:$X,9,FALSE))&amp;""</f>
        <v/>
      </c>
      <c r="AF60" s="641"/>
      <c r="AG60" s="642"/>
      <c r="AH60" s="812" t="str">
        <f>IF($H60="","",VLOOKUP($B60,項目定義!$B:$X,21,FALSE))&amp;""</f>
        <v/>
      </c>
      <c r="AI60" s="854"/>
      <c r="AJ60" s="855"/>
      <c r="AK60" s="751"/>
      <c r="AL60" s="751"/>
      <c r="AM60" s="751"/>
      <c r="AN60" s="767"/>
      <c r="AO60" s="856"/>
      <c r="AP60" s="857"/>
      <c r="AQ60" s="857"/>
      <c r="AR60" s="858"/>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05"/>
      <c r="C61" s="606"/>
      <c r="D61" s="606"/>
      <c r="E61" s="606"/>
      <c r="F61" s="606"/>
      <c r="G61" s="606"/>
      <c r="H61" s="848" t="str">
        <f>IF(ISERROR(VLOOKUP($B61,項目定義!$B:$X,8,FALSE)),"",VLOOKUP($B61,項目定義!$B:$X,8,FALSE))</f>
        <v/>
      </c>
      <c r="I61" s="849"/>
      <c r="J61" s="849"/>
      <c r="K61" s="849"/>
      <c r="L61" s="849"/>
      <c r="M61" s="850"/>
      <c r="N61" s="612" t="str">
        <f>IF($B61="","",VLOOKUP($B61,項目定義!$B:$X,11,FALSE))</f>
        <v/>
      </c>
      <c r="O61" s="613"/>
      <c r="P61" s="613"/>
      <c r="Q61" s="851"/>
      <c r="R61" s="852" t="str">
        <f>IF($H61="","",VLOOKUP($B61,項目定義!$B:$X,5,FALSE))</f>
        <v/>
      </c>
      <c r="S61" s="853"/>
      <c r="T61" s="783" t="str">
        <f>IF($H61="","",VLOOKUP($B61,項目定義!$B:$X,12,FALSE))</f>
        <v/>
      </c>
      <c r="U61" s="611"/>
      <c r="V61" s="612" t="str">
        <f>IF($H61="","",VLOOKUP($B61,項目定義!$B:$X,13,FALSE))</f>
        <v/>
      </c>
      <c r="W61" s="613"/>
      <c r="X61" s="614"/>
      <c r="Y61" s="612" t="str">
        <f>IF($H61="","",VLOOKUP($B61,項目定義!$B:$X,6,FALSE))</f>
        <v/>
      </c>
      <c r="Z61" s="613"/>
      <c r="AA61" s="614"/>
      <c r="AB61" s="612" t="str">
        <f>IF($H61="","",VLOOKUP($B61,項目定義!$B:$X,14,FALSE))</f>
        <v/>
      </c>
      <c r="AC61" s="613"/>
      <c r="AD61" s="614"/>
      <c r="AE61" s="612" t="str">
        <f>IF($H61="","",VLOOKUP($B61,項目定義!$B:$X,9,FALSE))&amp;""</f>
        <v/>
      </c>
      <c r="AF61" s="613"/>
      <c r="AG61" s="614"/>
      <c r="AH61" s="841" t="str">
        <f>IF($H61="","",VLOOKUP($B61,項目定義!$B:$X,21,FALSE))&amp;""</f>
        <v/>
      </c>
      <c r="AI61" s="842"/>
      <c r="AJ61" s="843"/>
      <c r="AK61" s="617"/>
      <c r="AL61" s="617"/>
      <c r="AM61" s="617"/>
      <c r="AN61" s="844"/>
      <c r="AO61" s="845"/>
      <c r="AP61" s="846"/>
      <c r="AQ61" s="846"/>
      <c r="AR61" s="847"/>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55"/>
      <c r="BL62" s="655"/>
      <c r="BM62" s="655"/>
      <c r="BN62" s="655"/>
      <c r="BO62" s="655"/>
      <c r="BP62" s="655"/>
      <c r="BQ62" s="655"/>
      <c r="BR62" s="655"/>
      <c r="BS62" s="655"/>
      <c r="BT62" s="655"/>
      <c r="BU62" s="655"/>
      <c r="BV62" s="655"/>
      <c r="BW62" s="655"/>
      <c r="BX62" s="655"/>
      <c r="BY62" s="655"/>
      <c r="BZ62" s="655"/>
      <c r="CA62" s="655"/>
      <c r="CB62" s="655"/>
      <c r="CC62" s="655"/>
      <c r="CD62" s="655"/>
      <c r="CE62" s="655"/>
      <c r="CF62" s="655"/>
      <c r="CG62" s="655"/>
      <c r="CH62" s="655"/>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55"/>
      <c r="BL63" s="655"/>
      <c r="BM63" s="655"/>
      <c r="BN63" s="655"/>
      <c r="BO63" s="655"/>
      <c r="BP63" s="655"/>
      <c r="BQ63" s="655"/>
      <c r="BR63" s="655"/>
      <c r="BS63" s="655"/>
      <c r="BT63" s="655"/>
      <c r="BU63" s="655"/>
      <c r="BV63" s="655"/>
      <c r="BW63" s="655"/>
      <c r="BX63" s="655"/>
      <c r="BY63" s="655"/>
      <c r="BZ63" s="655"/>
      <c r="CA63" s="655"/>
      <c r="CB63" s="655"/>
      <c r="CC63" s="655"/>
      <c r="CD63" s="655"/>
      <c r="CE63" s="655"/>
      <c r="CF63" s="655"/>
      <c r="CG63" s="655"/>
      <c r="CH63" s="655"/>
    </row>
    <row r="64" spans="1:86" s="24" customFormat="1" ht="13.5" customHeight="1">
      <c r="A64" s="70" t="s">
        <v>101</v>
      </c>
      <c r="B64" s="633"/>
      <c r="C64" s="634"/>
      <c r="D64" s="634"/>
      <c r="E64" s="634"/>
      <c r="F64" s="634"/>
      <c r="G64" s="634"/>
      <c r="H64" s="834"/>
      <c r="I64" s="835"/>
      <c r="J64" s="835"/>
      <c r="K64" s="835"/>
      <c r="L64" s="835"/>
      <c r="M64" s="835"/>
      <c r="N64" s="835"/>
      <c r="O64" s="835"/>
      <c r="P64" s="836"/>
      <c r="Q64" s="837"/>
      <c r="R64" s="838"/>
      <c r="S64" s="838"/>
      <c r="T64" s="838"/>
      <c r="U64" s="838"/>
      <c r="V64" s="838"/>
      <c r="W64" s="838"/>
      <c r="X64" s="839"/>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55"/>
      <c r="BL64" s="655"/>
      <c r="BM64" s="655"/>
      <c r="BN64" s="655"/>
      <c r="BO64" s="655"/>
      <c r="BP64" s="655"/>
      <c r="BQ64" s="655"/>
      <c r="BR64" s="655"/>
      <c r="BS64" s="655"/>
      <c r="BT64" s="655"/>
      <c r="BU64" s="655"/>
      <c r="BV64" s="655"/>
      <c r="BW64" s="655"/>
      <c r="BX64" s="655"/>
      <c r="BY64" s="655"/>
      <c r="BZ64" s="655"/>
      <c r="CA64" s="655"/>
      <c r="CB64" s="655"/>
      <c r="CC64" s="655"/>
      <c r="CD64" s="655"/>
      <c r="CE64" s="655"/>
      <c r="CF64" s="655"/>
      <c r="CG64" s="655"/>
      <c r="CH64" s="655"/>
    </row>
    <row r="65" spans="1:86" s="24" customFormat="1" ht="13.5" customHeight="1">
      <c r="A65" s="69" t="s">
        <v>102</v>
      </c>
      <c r="B65" s="770"/>
      <c r="C65" s="671"/>
      <c r="D65" s="671"/>
      <c r="E65" s="671"/>
      <c r="F65" s="671"/>
      <c r="G65" s="671"/>
      <c r="H65" s="840"/>
      <c r="I65" s="636"/>
      <c r="J65" s="636"/>
      <c r="K65" s="636"/>
      <c r="L65" s="636"/>
      <c r="M65" s="636"/>
      <c r="N65" s="636"/>
      <c r="O65" s="636"/>
      <c r="P65" s="824"/>
      <c r="Q65" s="825"/>
      <c r="R65" s="826"/>
      <c r="S65" s="826"/>
      <c r="T65" s="826"/>
      <c r="U65" s="826"/>
      <c r="V65" s="826"/>
      <c r="W65" s="826"/>
      <c r="X65" s="827"/>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655"/>
      <c r="BL65" s="655"/>
      <c r="BM65" s="655"/>
      <c r="BN65" s="655"/>
      <c r="BO65" s="655"/>
      <c r="BP65" s="655"/>
      <c r="BQ65" s="655"/>
      <c r="BR65" s="655"/>
      <c r="BS65" s="655"/>
      <c r="BT65" s="655"/>
      <c r="BU65" s="655"/>
      <c r="BV65" s="655"/>
      <c r="BW65" s="655"/>
      <c r="BX65" s="655"/>
      <c r="BY65" s="655"/>
      <c r="BZ65" s="655"/>
      <c r="CA65" s="655"/>
      <c r="CB65" s="655"/>
      <c r="CC65" s="655"/>
      <c r="CD65" s="655"/>
      <c r="CE65" s="655"/>
      <c r="CF65" s="655"/>
      <c r="CG65" s="655"/>
      <c r="CH65" s="655"/>
    </row>
    <row r="66" spans="1:86" s="24" customFormat="1" ht="13.5" customHeight="1">
      <c r="A66" s="69" t="s">
        <v>125</v>
      </c>
      <c r="B66" s="770"/>
      <c r="C66" s="671"/>
      <c r="D66" s="671"/>
      <c r="E66" s="671"/>
      <c r="F66" s="671"/>
      <c r="G66" s="671"/>
      <c r="H66" s="823"/>
      <c r="I66" s="636"/>
      <c r="J66" s="636"/>
      <c r="K66" s="636"/>
      <c r="L66" s="636"/>
      <c r="M66" s="636"/>
      <c r="N66" s="636"/>
      <c r="O66" s="636"/>
      <c r="P66" s="824"/>
      <c r="Q66" s="825"/>
      <c r="R66" s="826"/>
      <c r="S66" s="826"/>
      <c r="T66" s="826"/>
      <c r="U66" s="826"/>
      <c r="V66" s="826"/>
      <c r="W66" s="826"/>
      <c r="X66" s="827"/>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655"/>
      <c r="BL66" s="655"/>
      <c r="BM66" s="655"/>
      <c r="BN66" s="655"/>
      <c r="BO66" s="655"/>
      <c r="BP66" s="655"/>
      <c r="BQ66" s="655"/>
      <c r="BR66" s="655"/>
      <c r="BS66" s="655"/>
      <c r="BT66" s="655"/>
      <c r="BU66" s="655"/>
      <c r="BV66" s="655"/>
      <c r="BW66" s="655"/>
      <c r="BX66" s="655"/>
      <c r="BY66" s="655"/>
      <c r="BZ66" s="655"/>
      <c r="CA66" s="655"/>
      <c r="CB66" s="655"/>
      <c r="CC66" s="655"/>
      <c r="CD66" s="655"/>
      <c r="CE66" s="655"/>
      <c r="CF66" s="655"/>
      <c r="CG66" s="655"/>
      <c r="CH66" s="655"/>
    </row>
    <row r="67" spans="1:86" s="24" customFormat="1" ht="13.5" customHeight="1">
      <c r="A67" s="69" t="s">
        <v>126</v>
      </c>
      <c r="B67" s="770"/>
      <c r="C67" s="671"/>
      <c r="D67" s="671"/>
      <c r="E67" s="671"/>
      <c r="F67" s="671"/>
      <c r="G67" s="671"/>
      <c r="H67" s="823"/>
      <c r="I67" s="636"/>
      <c r="J67" s="636"/>
      <c r="K67" s="636"/>
      <c r="L67" s="636"/>
      <c r="M67" s="636"/>
      <c r="N67" s="636"/>
      <c r="O67" s="636"/>
      <c r="P67" s="824"/>
      <c r="Q67" s="825"/>
      <c r="R67" s="826"/>
      <c r="S67" s="826"/>
      <c r="T67" s="826"/>
      <c r="U67" s="826"/>
      <c r="V67" s="826"/>
      <c r="W67" s="826"/>
      <c r="X67" s="827"/>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655"/>
      <c r="BL67" s="655"/>
      <c r="BM67" s="655"/>
      <c r="BN67" s="655"/>
      <c r="BO67" s="655"/>
      <c r="BP67" s="655"/>
      <c r="BQ67" s="655"/>
      <c r="BR67" s="655"/>
      <c r="BS67" s="655"/>
      <c r="BT67" s="655"/>
      <c r="BU67" s="655"/>
      <c r="BV67" s="655"/>
      <c r="BW67" s="655"/>
      <c r="BX67" s="655"/>
      <c r="BY67" s="655"/>
      <c r="BZ67" s="655"/>
      <c r="CA67" s="655"/>
      <c r="CB67" s="655"/>
      <c r="CC67" s="655"/>
      <c r="CD67" s="655"/>
      <c r="CE67" s="655"/>
      <c r="CF67" s="655"/>
      <c r="CG67" s="655"/>
      <c r="CH67" s="655"/>
    </row>
    <row r="68" spans="1:86" ht="13.5" customHeight="1">
      <c r="A68" s="69" t="s">
        <v>127</v>
      </c>
      <c r="B68" s="770"/>
      <c r="C68" s="671"/>
      <c r="D68" s="671"/>
      <c r="E68" s="671"/>
      <c r="F68" s="671"/>
      <c r="G68" s="671"/>
      <c r="H68" s="828"/>
      <c r="I68" s="829"/>
      <c r="J68" s="829"/>
      <c r="K68" s="829"/>
      <c r="L68" s="829"/>
      <c r="M68" s="829"/>
      <c r="N68" s="829"/>
      <c r="O68" s="829"/>
      <c r="P68" s="830"/>
      <c r="Q68" s="831"/>
      <c r="R68" s="832"/>
      <c r="S68" s="832"/>
      <c r="T68" s="832"/>
      <c r="U68" s="832"/>
      <c r="V68" s="832"/>
      <c r="W68" s="832"/>
      <c r="X68" s="833"/>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656"/>
      <c r="BL68" s="656"/>
      <c r="BM68" s="656"/>
      <c r="BN68" s="656"/>
      <c r="BO68" s="656"/>
      <c r="BP68" s="656"/>
      <c r="BQ68" s="656"/>
      <c r="BR68" s="656"/>
      <c r="BS68" s="656"/>
      <c r="BT68" s="656"/>
      <c r="BU68" s="656"/>
      <c r="BV68" s="656"/>
      <c r="BW68" s="656"/>
      <c r="BX68" s="656"/>
      <c r="BY68" s="656"/>
      <c r="BZ68" s="656"/>
      <c r="CA68" s="656"/>
      <c r="CB68" s="656"/>
      <c r="CC68" s="656"/>
      <c r="CD68" s="656"/>
      <c r="CE68" s="656"/>
      <c r="CF68" s="656"/>
      <c r="CG68" s="656"/>
      <c r="CH68" s="656"/>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56"/>
      <c r="BL69" s="656"/>
      <c r="BM69" s="656"/>
      <c r="BN69" s="656"/>
      <c r="BO69" s="656"/>
      <c r="BP69" s="656"/>
      <c r="BQ69" s="656"/>
      <c r="BR69" s="656"/>
      <c r="BS69" s="656"/>
      <c r="BT69" s="656"/>
      <c r="BU69" s="656"/>
      <c r="BV69" s="656"/>
      <c r="BW69" s="656"/>
      <c r="BX69" s="656"/>
      <c r="BY69" s="656"/>
      <c r="BZ69" s="656"/>
      <c r="CA69" s="656"/>
      <c r="CB69" s="656"/>
      <c r="CC69" s="656"/>
      <c r="CD69" s="656"/>
      <c r="CE69" s="656"/>
      <c r="CF69" s="656"/>
      <c r="CG69" s="656"/>
      <c r="CH69" s="656"/>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56"/>
      <c r="BL70" s="656"/>
      <c r="BM70" s="656"/>
      <c r="BN70" s="656"/>
      <c r="BO70" s="656"/>
      <c r="BP70" s="656"/>
      <c r="BQ70" s="656"/>
      <c r="BR70" s="656"/>
      <c r="BS70" s="656"/>
      <c r="BT70" s="656"/>
      <c r="BU70" s="656"/>
      <c r="BV70" s="656"/>
      <c r="BW70" s="656"/>
      <c r="BX70" s="656"/>
      <c r="BY70" s="656"/>
      <c r="BZ70" s="656"/>
      <c r="CA70" s="656"/>
      <c r="CB70" s="656"/>
      <c r="CC70" s="656"/>
      <c r="CD70" s="656"/>
      <c r="CE70" s="656"/>
      <c r="CF70" s="656"/>
      <c r="CG70" s="656"/>
      <c r="CH70" s="656"/>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56"/>
      <c r="BL71" s="656"/>
      <c r="BM71" s="656"/>
      <c r="BN71" s="656"/>
      <c r="BO71" s="656"/>
      <c r="BP71" s="656"/>
      <c r="BQ71" s="656"/>
      <c r="BR71" s="656"/>
      <c r="BS71" s="656"/>
      <c r="BT71" s="656"/>
      <c r="BU71" s="656"/>
      <c r="BV71" s="656"/>
      <c r="BW71" s="656"/>
      <c r="BX71" s="656"/>
      <c r="BY71" s="656"/>
      <c r="BZ71" s="656"/>
      <c r="CA71" s="656"/>
      <c r="CB71" s="656"/>
      <c r="CC71" s="656"/>
      <c r="CD71" s="656"/>
      <c r="CE71" s="656"/>
      <c r="CF71" s="656"/>
      <c r="CG71" s="656"/>
      <c r="CH71" s="656"/>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56"/>
      <c r="BL72" s="656"/>
      <c r="BM72" s="656"/>
      <c r="BN72" s="656"/>
      <c r="BO72" s="656"/>
      <c r="BP72" s="656"/>
      <c r="BQ72" s="656"/>
      <c r="BR72" s="656"/>
      <c r="BS72" s="656"/>
      <c r="BT72" s="656"/>
      <c r="BU72" s="656"/>
      <c r="BV72" s="656"/>
      <c r="BW72" s="656"/>
      <c r="BX72" s="656"/>
      <c r="BY72" s="656"/>
      <c r="BZ72" s="656"/>
      <c r="CA72" s="656"/>
      <c r="CB72" s="656"/>
      <c r="CC72" s="656"/>
      <c r="CD72" s="656"/>
      <c r="CE72" s="656"/>
      <c r="CF72" s="656"/>
      <c r="CG72" s="656"/>
      <c r="CH72" s="656"/>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56"/>
      <c r="BL73" s="656"/>
      <c r="BM73" s="656"/>
      <c r="BN73" s="656"/>
      <c r="BO73" s="656"/>
      <c r="BP73" s="656"/>
      <c r="BQ73" s="656"/>
      <c r="BR73" s="656"/>
      <c r="BS73" s="656"/>
      <c r="BT73" s="656"/>
      <c r="BU73" s="656"/>
      <c r="BV73" s="656"/>
      <c r="BW73" s="656"/>
      <c r="BX73" s="656"/>
      <c r="BY73" s="656"/>
      <c r="BZ73" s="656"/>
      <c r="CA73" s="656"/>
      <c r="CB73" s="656"/>
      <c r="CC73" s="656"/>
      <c r="CD73" s="656"/>
      <c r="CE73" s="656"/>
      <c r="CF73" s="656"/>
      <c r="CG73" s="656"/>
      <c r="CH73" s="656"/>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97" priority="3" operator="equal">
      <formula>""</formula>
    </cfRule>
  </conditionalFormatting>
  <conditionalFormatting sqref="AG4">
    <cfRule type="cellIs" dxfId="96" priority="2" operator="equal">
      <formula>""</formula>
    </cfRule>
  </conditionalFormatting>
  <conditionalFormatting sqref="H34">
    <cfRule type="cellIs" dxfId="95"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176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0176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CR115"/>
  <sheetViews>
    <sheetView topLeftCell="A16" zoomScaleNormal="100" workbookViewId="0">
      <selection activeCell="BN98" sqref="BN98"/>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6" t="s">
        <v>163</v>
      </c>
      <c r="BA1" s="557"/>
      <c r="BB1" s="557"/>
      <c r="BC1" s="557"/>
      <c r="BD1" s="558"/>
      <c r="BE1" s="708">
        <v>44013</v>
      </c>
      <c r="BF1" s="709"/>
      <c r="BG1" s="709"/>
      <c r="BH1" s="709"/>
      <c r="BI1" s="710"/>
      <c r="BJ1" s="3"/>
      <c r="BK1" s="3"/>
      <c r="BL1" s="3"/>
      <c r="BM1" s="3"/>
      <c r="BN1" s="3"/>
      <c r="BO1" s="3"/>
      <c r="BP1" s="3"/>
      <c r="BQ1" s="3"/>
      <c r="BR1" s="3"/>
    </row>
    <row r="2" spans="1:79" s="4" customFormat="1" ht="13.5" customHeight="1">
      <c r="A2" s="562" t="s">
        <v>259</v>
      </c>
      <c r="B2" s="563"/>
      <c r="C2" s="563"/>
      <c r="D2" s="563"/>
      <c r="E2" s="563"/>
      <c r="F2" s="563"/>
      <c r="G2" s="563"/>
      <c r="H2" s="563"/>
      <c r="I2" s="563"/>
      <c r="J2" s="563"/>
      <c r="K2" s="564"/>
      <c r="L2" s="568" t="s">
        <v>0</v>
      </c>
      <c r="M2" s="569"/>
      <c r="N2" s="569"/>
      <c r="O2" s="569"/>
      <c r="P2" s="570"/>
      <c r="Q2" s="571" t="str">
        <f>システム名</f>
        <v>PJ管理システム</v>
      </c>
      <c r="R2" s="572"/>
      <c r="S2" s="572"/>
      <c r="T2" s="572"/>
      <c r="U2" s="572"/>
      <c r="V2" s="572"/>
      <c r="W2" s="572"/>
      <c r="X2" s="572"/>
      <c r="Y2" s="572"/>
      <c r="Z2" s="572"/>
      <c r="AA2" s="572"/>
      <c r="AB2" s="572"/>
      <c r="AC2" s="572"/>
      <c r="AD2" s="572"/>
      <c r="AE2" s="572"/>
      <c r="AF2" s="572"/>
      <c r="AG2" s="572"/>
      <c r="AH2" s="572"/>
      <c r="AI2" s="572"/>
      <c r="AJ2" s="572"/>
      <c r="AK2" s="572"/>
      <c r="AL2" s="572"/>
      <c r="AM2" s="572"/>
      <c r="AN2" s="572"/>
      <c r="AO2" s="572"/>
      <c r="AP2" s="572"/>
      <c r="AQ2" s="572"/>
      <c r="AR2" s="572"/>
      <c r="AS2" s="572"/>
      <c r="AT2" s="572"/>
      <c r="AU2" s="572"/>
      <c r="AV2" s="572"/>
      <c r="AW2" s="572"/>
      <c r="AX2" s="572"/>
      <c r="AY2" s="573"/>
      <c r="AZ2" s="574" t="s">
        <v>1</v>
      </c>
      <c r="BA2" s="575"/>
      <c r="BB2" s="575"/>
      <c r="BC2" s="575"/>
      <c r="BD2" s="576"/>
      <c r="BE2" s="753">
        <v>44013</v>
      </c>
      <c r="BF2" s="754"/>
      <c r="BG2" s="754"/>
      <c r="BH2" s="754"/>
      <c r="BI2" s="755"/>
      <c r="BJ2" s="3"/>
      <c r="BK2" s="3"/>
      <c r="BL2" s="3"/>
      <c r="BM2" s="3"/>
      <c r="BN2" s="3"/>
      <c r="BO2" s="3"/>
      <c r="BP2" s="3"/>
      <c r="BQ2" s="3"/>
      <c r="BR2" s="3"/>
    </row>
    <row r="3" spans="1:79" s="4" customFormat="1" ht="13.5" customHeight="1" thickBot="1">
      <c r="A3" s="565"/>
      <c r="B3" s="566"/>
      <c r="C3" s="566"/>
      <c r="D3" s="566"/>
      <c r="E3" s="566"/>
      <c r="F3" s="566"/>
      <c r="G3" s="566"/>
      <c r="H3" s="566"/>
      <c r="I3" s="566"/>
      <c r="J3" s="566"/>
      <c r="K3" s="567"/>
      <c r="L3" s="580" t="s">
        <v>9</v>
      </c>
      <c r="M3" s="581"/>
      <c r="N3" s="581"/>
      <c r="O3" s="581"/>
      <c r="P3" s="582"/>
      <c r="Q3" s="583" t="s">
        <v>326</v>
      </c>
      <c r="R3" s="584"/>
      <c r="S3" s="584"/>
      <c r="T3" s="584"/>
      <c r="U3" s="584"/>
      <c r="V3" s="584"/>
      <c r="W3" s="584"/>
      <c r="X3" s="584"/>
      <c r="Y3" s="584"/>
      <c r="Z3" s="584"/>
      <c r="AA3" s="585"/>
      <c r="AB3" s="586" t="s">
        <v>2</v>
      </c>
      <c r="AC3" s="551"/>
      <c r="AD3" s="551"/>
      <c r="AE3" s="551"/>
      <c r="AF3" s="552"/>
      <c r="AG3" s="547" t="s">
        <v>876</v>
      </c>
      <c r="AH3" s="548"/>
      <c r="AI3" s="548"/>
      <c r="AJ3" s="548"/>
      <c r="AK3" s="548"/>
      <c r="AL3" s="548"/>
      <c r="AM3" s="548"/>
      <c r="AN3" s="548"/>
      <c r="AO3" s="548"/>
      <c r="AP3" s="548"/>
      <c r="AQ3" s="548"/>
      <c r="AR3" s="548"/>
      <c r="AS3" s="548"/>
      <c r="AT3" s="548"/>
      <c r="AU3" s="548"/>
      <c r="AV3" s="548"/>
      <c r="AW3" s="548"/>
      <c r="AX3" s="548"/>
      <c r="AY3" s="549"/>
      <c r="AZ3" s="550" t="s">
        <v>3</v>
      </c>
      <c r="BA3" s="551"/>
      <c r="BB3" s="551"/>
      <c r="BC3" s="551"/>
      <c r="BD3" s="552"/>
      <c r="BE3" s="553" t="s">
        <v>909</v>
      </c>
      <c r="BF3" s="554"/>
      <c r="BG3" s="554"/>
      <c r="BH3" s="554"/>
      <c r="BI3" s="555"/>
      <c r="BJ3" s="3"/>
      <c r="BK3" s="3"/>
      <c r="BL3" s="3"/>
      <c r="BM3" s="3"/>
      <c r="BN3" s="3"/>
      <c r="BO3" s="3"/>
      <c r="BP3" s="3"/>
      <c r="BQ3" s="3"/>
      <c r="BR3" s="3"/>
    </row>
    <row r="4" spans="1:79" s="3" customFormat="1" ht="13.5" customHeight="1">
      <c r="A4" s="74" t="s">
        <v>4</v>
      </c>
      <c r="B4" s="71"/>
      <c r="C4" s="71"/>
      <c r="D4" s="75"/>
      <c r="E4" s="714" t="s">
        <v>876</v>
      </c>
      <c r="F4" s="715"/>
      <c r="G4" s="715"/>
      <c r="H4" s="715"/>
      <c r="I4" s="715"/>
      <c r="J4" s="715"/>
      <c r="K4" s="715"/>
      <c r="L4" s="715"/>
      <c r="M4" s="715"/>
      <c r="N4" s="715"/>
      <c r="O4" s="715"/>
      <c r="P4" s="715"/>
      <c r="Q4" s="715"/>
      <c r="R4" s="715"/>
      <c r="S4" s="715"/>
      <c r="T4" s="715"/>
      <c r="U4" s="715"/>
      <c r="V4" s="715"/>
      <c r="W4" s="715"/>
      <c r="X4" s="715"/>
      <c r="Y4" s="715"/>
      <c r="Z4" s="715"/>
      <c r="AA4" s="716"/>
      <c r="AB4" s="717" t="s">
        <v>96</v>
      </c>
      <c r="AC4" s="718"/>
      <c r="AD4" s="718"/>
      <c r="AE4" s="718"/>
      <c r="AF4" s="719"/>
      <c r="AG4" s="720" t="s">
        <v>869</v>
      </c>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2"/>
    </row>
    <row r="5" spans="1:79" s="14" customFormat="1" ht="13.5" customHeight="1">
      <c r="A5" s="76" t="s">
        <v>5</v>
      </c>
      <c r="B5" s="72"/>
      <c r="C5" s="72"/>
      <c r="D5" s="77"/>
      <c r="E5" s="8" t="s">
        <v>877</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11" t="s">
        <v>271</v>
      </c>
      <c r="B8" s="712"/>
      <c r="C8" s="712"/>
      <c r="D8" s="712"/>
      <c r="E8" s="712"/>
      <c r="F8" s="712"/>
      <c r="G8" s="712"/>
      <c r="H8" s="712"/>
      <c r="I8" s="712"/>
      <c r="J8" s="713"/>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46" t="s">
        <v>266</v>
      </c>
      <c r="G12" s="647"/>
      <c r="H12" s="645" t="s">
        <v>309</v>
      </c>
      <c r="I12" s="646"/>
      <c r="J12" s="646"/>
      <c r="K12" s="646"/>
      <c r="L12" s="646"/>
      <c r="M12" s="646"/>
      <c r="N12" s="646"/>
      <c r="O12" s="647"/>
      <c r="P12" s="645" t="s">
        <v>310</v>
      </c>
      <c r="Q12" s="646"/>
      <c r="R12" s="646"/>
      <c r="S12" s="647"/>
      <c r="T12" s="645" t="s">
        <v>314</v>
      </c>
      <c r="U12" s="646"/>
      <c r="V12" s="646"/>
      <c r="W12" s="647"/>
      <c r="X12" s="413"/>
      <c r="Y12" s="413"/>
      <c r="Z12" s="413"/>
      <c r="AA12" s="413"/>
      <c r="AB12" s="413"/>
      <c r="AC12" s="413"/>
      <c r="BI12" s="22"/>
    </row>
    <row r="13" spans="1:79" s="3" customFormat="1" ht="13.5" customHeight="1">
      <c r="A13" s="21"/>
      <c r="F13" s="648">
        <v>1</v>
      </c>
      <c r="G13" s="649"/>
      <c r="H13" s="650" t="s">
        <v>267</v>
      </c>
      <c r="I13" s="651"/>
      <c r="J13" s="651"/>
      <c r="K13" s="651"/>
      <c r="L13" s="651"/>
      <c r="M13" s="651"/>
      <c r="N13" s="651"/>
      <c r="O13" s="652"/>
      <c r="P13" s="653" t="s">
        <v>311</v>
      </c>
      <c r="Q13" s="648"/>
      <c r="R13" s="648"/>
      <c r="S13" s="649"/>
      <c r="T13" s="723" t="s">
        <v>321</v>
      </c>
      <c r="U13" s="724"/>
      <c r="V13" s="724"/>
      <c r="W13" s="725"/>
      <c r="X13" s="413"/>
      <c r="Y13" s="413"/>
      <c r="Z13" s="413"/>
      <c r="AA13" s="413"/>
      <c r="AB13" s="413"/>
      <c r="AC13" s="413"/>
      <c r="BI13" s="22"/>
    </row>
    <row r="14" spans="1:79" s="3" customFormat="1" ht="13.5" customHeight="1">
      <c r="A14" s="21"/>
      <c r="F14" s="690">
        <v>2</v>
      </c>
      <c r="G14" s="691"/>
      <c r="H14" s="692" t="s">
        <v>267</v>
      </c>
      <c r="I14" s="693"/>
      <c r="J14" s="693"/>
      <c r="K14" s="693"/>
      <c r="L14" s="693"/>
      <c r="M14" s="693"/>
      <c r="N14" s="693"/>
      <c r="O14" s="694"/>
      <c r="P14" s="695" t="s">
        <v>311</v>
      </c>
      <c r="Q14" s="690"/>
      <c r="R14" s="690"/>
      <c r="S14" s="691"/>
      <c r="T14" s="696" t="s">
        <v>320</v>
      </c>
      <c r="U14" s="697"/>
      <c r="V14" s="697"/>
      <c r="W14" s="698"/>
      <c r="X14" s="413"/>
      <c r="Y14" s="413"/>
      <c r="Z14" s="413"/>
      <c r="AA14" s="413"/>
      <c r="AB14" s="413"/>
      <c r="AC14" s="413"/>
      <c r="AX14"/>
      <c r="BI14" s="22"/>
    </row>
    <row r="15" spans="1:79" s="3" customFormat="1" ht="13.5" customHeight="1">
      <c r="A15" s="21"/>
      <c r="F15" s="648">
        <v>3</v>
      </c>
      <c r="G15" s="649"/>
      <c r="H15" s="650" t="s">
        <v>268</v>
      </c>
      <c r="I15" s="651"/>
      <c r="J15" s="651"/>
      <c r="K15" s="651"/>
      <c r="L15" s="651"/>
      <c r="M15" s="651"/>
      <c r="N15" s="651"/>
      <c r="O15" s="652"/>
      <c r="P15" s="653" t="s">
        <v>312</v>
      </c>
      <c r="Q15" s="648"/>
      <c r="R15" s="648"/>
      <c r="S15" s="649"/>
      <c r="T15" s="699" t="s">
        <v>320</v>
      </c>
      <c r="U15" s="700"/>
      <c r="V15" s="700"/>
      <c r="W15" s="701"/>
      <c r="X15" s="413"/>
      <c r="Y15" s="413"/>
      <c r="Z15" s="413"/>
      <c r="AA15" s="413"/>
      <c r="AB15" s="413"/>
      <c r="AC15" s="413"/>
      <c r="BI15" s="22"/>
    </row>
    <row r="16" spans="1:79" s="3" customFormat="1" ht="13.5" customHeight="1">
      <c r="A16" s="21"/>
      <c r="F16" s="690">
        <v>4</v>
      </c>
      <c r="G16" s="691"/>
      <c r="H16" s="692" t="s">
        <v>269</v>
      </c>
      <c r="I16" s="693"/>
      <c r="J16" s="693"/>
      <c r="K16" s="693"/>
      <c r="L16" s="693"/>
      <c r="M16" s="693"/>
      <c r="N16" s="693"/>
      <c r="O16" s="694"/>
      <c r="P16" s="695" t="s">
        <v>313</v>
      </c>
      <c r="Q16" s="690"/>
      <c r="R16" s="690"/>
      <c r="S16" s="691"/>
      <c r="T16" s="729" t="s">
        <v>320</v>
      </c>
      <c r="U16" s="730"/>
      <c r="V16" s="730"/>
      <c r="W16" s="731"/>
      <c r="X16" s="413"/>
      <c r="Y16" s="413"/>
      <c r="Z16" s="413"/>
      <c r="AA16" s="413"/>
      <c r="AB16" s="413"/>
      <c r="AC16" s="413"/>
      <c r="BI16" s="22"/>
    </row>
    <row r="17" spans="1:86" s="3" customFormat="1" ht="13.5" customHeight="1">
      <c r="A17" s="21"/>
      <c r="F17" s="648">
        <v>5</v>
      </c>
      <c r="G17" s="649"/>
      <c r="H17" s="732"/>
      <c r="I17" s="733"/>
      <c r="J17" s="733"/>
      <c r="K17" s="733"/>
      <c r="L17" s="733"/>
      <c r="M17" s="733"/>
      <c r="N17" s="733"/>
      <c r="O17" s="734"/>
      <c r="P17" s="732"/>
      <c r="Q17" s="733"/>
      <c r="R17" s="733"/>
      <c r="S17" s="734"/>
      <c r="T17" s="732"/>
      <c r="U17" s="733"/>
      <c r="V17" s="733"/>
      <c r="W17" s="734"/>
      <c r="X17" s="413"/>
      <c r="Y17" s="413"/>
      <c r="Z17" s="413"/>
      <c r="AA17" s="413"/>
      <c r="AB17" s="413"/>
      <c r="AC17" s="413"/>
      <c r="BI17" s="22"/>
    </row>
    <row r="18" spans="1:86" s="3" customFormat="1" ht="13.5" customHeight="1">
      <c r="A18" s="21"/>
      <c r="F18" s="690">
        <v>6</v>
      </c>
      <c r="G18" s="691"/>
      <c r="H18" s="726"/>
      <c r="I18" s="727"/>
      <c r="J18" s="727"/>
      <c r="K18" s="727"/>
      <c r="L18" s="727"/>
      <c r="M18" s="727"/>
      <c r="N18" s="727"/>
      <c r="O18" s="728"/>
      <c r="P18" s="726"/>
      <c r="Q18" s="727"/>
      <c r="R18" s="727"/>
      <c r="S18" s="728"/>
      <c r="T18" s="726"/>
      <c r="U18" s="727"/>
      <c r="V18" s="727"/>
      <c r="W18" s="728"/>
      <c r="X18" s="413"/>
      <c r="Y18" s="413"/>
      <c r="Z18" s="413"/>
      <c r="AA18" s="413"/>
      <c r="AB18" s="413"/>
      <c r="AC18" s="413"/>
      <c r="BI18" s="22"/>
    </row>
    <row r="19" spans="1:86" s="3" customFormat="1" ht="13.5" customHeight="1">
      <c r="A19" s="21"/>
      <c r="F19" s="648">
        <v>7</v>
      </c>
      <c r="G19" s="649"/>
      <c r="H19" s="732"/>
      <c r="I19" s="733"/>
      <c r="J19" s="733"/>
      <c r="K19" s="733"/>
      <c r="L19" s="733"/>
      <c r="M19" s="733"/>
      <c r="N19" s="733"/>
      <c r="O19" s="734"/>
      <c r="P19" s="732"/>
      <c r="Q19" s="733"/>
      <c r="R19" s="733"/>
      <c r="S19" s="734"/>
      <c r="T19" s="732"/>
      <c r="U19" s="733"/>
      <c r="V19" s="733"/>
      <c r="W19" s="734"/>
      <c r="X19" s="413"/>
      <c r="Y19" s="413"/>
      <c r="Z19" s="413"/>
      <c r="AA19" s="413"/>
      <c r="AB19" s="413"/>
      <c r="AC19" s="413"/>
      <c r="BI19" s="22"/>
    </row>
    <row r="20" spans="1:86" s="3" customFormat="1" ht="13.5" customHeight="1">
      <c r="A20" s="21"/>
      <c r="F20" s="690">
        <v>8</v>
      </c>
      <c r="G20" s="691"/>
      <c r="H20" s="726"/>
      <c r="I20" s="727"/>
      <c r="J20" s="727"/>
      <c r="K20" s="727"/>
      <c r="L20" s="727"/>
      <c r="M20" s="727"/>
      <c r="N20" s="727"/>
      <c r="O20" s="728"/>
      <c r="P20" s="726"/>
      <c r="Q20" s="727"/>
      <c r="R20" s="727"/>
      <c r="S20" s="728"/>
      <c r="T20" s="726"/>
      <c r="U20" s="727"/>
      <c r="V20" s="727"/>
      <c r="W20" s="728"/>
      <c r="X20" s="413"/>
      <c r="Y20" s="413"/>
      <c r="Z20" s="413"/>
      <c r="AA20" s="413"/>
      <c r="AB20" s="413"/>
      <c r="AC20" s="413"/>
      <c r="BI20" s="22"/>
    </row>
    <row r="21" spans="1:86" s="3" customFormat="1" ht="13.5" customHeight="1">
      <c r="A21" s="21"/>
      <c r="F21" s="648">
        <v>9</v>
      </c>
      <c r="G21" s="649"/>
      <c r="H21" s="732"/>
      <c r="I21" s="733"/>
      <c r="J21" s="733"/>
      <c r="K21" s="733"/>
      <c r="L21" s="733"/>
      <c r="M21" s="733"/>
      <c r="N21" s="733"/>
      <c r="O21" s="734"/>
      <c r="P21" s="732"/>
      <c r="Q21" s="733"/>
      <c r="R21" s="733"/>
      <c r="S21" s="734"/>
      <c r="T21" s="732"/>
      <c r="U21" s="733"/>
      <c r="V21" s="733"/>
      <c r="W21" s="734"/>
      <c r="X21" s="413"/>
      <c r="Y21" s="413"/>
      <c r="Z21" s="413"/>
      <c r="AA21" s="413"/>
      <c r="AB21" s="413"/>
      <c r="AC21" s="413"/>
      <c r="BI21" s="22"/>
    </row>
    <row r="22" spans="1:86" s="3" customFormat="1" ht="13.5" customHeight="1">
      <c r="A22" s="21"/>
      <c r="F22" s="690">
        <v>10</v>
      </c>
      <c r="G22" s="691"/>
      <c r="H22" s="726"/>
      <c r="I22" s="727"/>
      <c r="J22" s="727"/>
      <c r="K22" s="727"/>
      <c r="L22" s="727"/>
      <c r="M22" s="727"/>
      <c r="N22" s="727"/>
      <c r="O22" s="728"/>
      <c r="P22" s="726"/>
      <c r="Q22" s="727"/>
      <c r="R22" s="727"/>
      <c r="S22" s="728"/>
      <c r="T22" s="726"/>
      <c r="U22" s="727"/>
      <c r="V22" s="727"/>
      <c r="W22" s="728"/>
      <c r="X22" s="413"/>
      <c r="Y22" s="413"/>
      <c r="Z22" s="413"/>
      <c r="AA22" s="413"/>
      <c r="AB22" s="413"/>
      <c r="AC22" s="413"/>
      <c r="BI22" s="22"/>
    </row>
    <row r="23" spans="1:86" s="3" customFormat="1" ht="13.5" customHeight="1">
      <c r="A23" s="21"/>
      <c r="BI23" s="22"/>
    </row>
    <row r="24" spans="1:86" s="3" customFormat="1" ht="13.5" customHeight="1">
      <c r="A24" s="21"/>
      <c r="F24" s="820" t="s">
        <v>308</v>
      </c>
      <c r="G24" s="821"/>
      <c r="H24" s="821"/>
      <c r="I24" s="821"/>
      <c r="J24" s="821"/>
      <c r="K24" s="821"/>
      <c r="L24" s="822"/>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6" t="s">
        <v>878</v>
      </c>
      <c r="I28" s="677"/>
      <c r="J28" s="677"/>
      <c r="K28" s="677"/>
      <c r="L28" s="677"/>
      <c r="M28" s="677"/>
      <c r="N28" s="677"/>
      <c r="O28" s="677"/>
      <c r="P28" s="677"/>
      <c r="Q28" s="678"/>
      <c r="R28" s="679" t="s">
        <v>220</v>
      </c>
      <c r="S28" s="680"/>
      <c r="T28" s="680"/>
      <c r="U28" s="681"/>
      <c r="V28" s="688"/>
      <c r="W28" s="688"/>
      <c r="X28" s="688"/>
      <c r="Y28" s="688"/>
      <c r="Z28" s="688"/>
      <c r="AA28" s="688"/>
      <c r="AB28" s="689"/>
      <c r="AC28" s="702"/>
      <c r="AD28" s="703"/>
      <c r="AE28" s="703"/>
      <c r="AF28" s="703"/>
      <c r="AG28" s="703"/>
      <c r="AH28" s="703"/>
      <c r="AI28" s="704"/>
      <c r="AJ28" s="619"/>
      <c r="AK28" s="619"/>
      <c r="AL28" s="619"/>
      <c r="AM28" s="620"/>
      <c r="AN28" s="679" t="s">
        <v>221</v>
      </c>
      <c r="AO28" s="680"/>
      <c r="AP28" s="680"/>
      <c r="AQ28" s="681"/>
      <c r="AR28" s="688" t="s">
        <v>951</v>
      </c>
      <c r="AS28" s="688"/>
      <c r="AT28" s="688"/>
      <c r="AU28" s="688"/>
      <c r="AV28" s="688"/>
      <c r="AW28" s="688"/>
      <c r="AX28" s="689"/>
      <c r="AY28" s="737" t="s">
        <v>950</v>
      </c>
      <c r="AZ28" s="738"/>
      <c r="BA28" s="738"/>
      <c r="BB28" s="738"/>
      <c r="BC28" s="738"/>
      <c r="BD28" s="738"/>
      <c r="BE28" s="739"/>
      <c r="BF28" s="619" t="s">
        <v>457</v>
      </c>
      <c r="BG28" s="619"/>
      <c r="BH28" s="619"/>
      <c r="BI28" s="740"/>
      <c r="BK28" s="654" t="s">
        <v>554</v>
      </c>
      <c r="BL28" s="654"/>
      <c r="BM28" s="654"/>
      <c r="BN28" s="654"/>
      <c r="BO28" s="654"/>
      <c r="BP28" s="654"/>
      <c r="BQ28" s="654"/>
      <c r="BR28" s="654"/>
      <c r="BS28" s="654"/>
      <c r="BT28" s="654"/>
      <c r="BU28" s="654"/>
      <c r="BV28" s="654"/>
      <c r="BW28" s="654"/>
      <c r="BX28" s="654"/>
      <c r="BY28" s="654"/>
      <c r="BZ28" s="654"/>
      <c r="CA28" s="654"/>
      <c r="CB28" s="654"/>
      <c r="CC28" s="654"/>
      <c r="CD28" s="654"/>
      <c r="CE28" s="654"/>
      <c r="CF28" s="654"/>
      <c r="CG28" s="654"/>
      <c r="CH28" s="654"/>
    </row>
    <row r="29" spans="1:86" s="24" customFormat="1" ht="13.5" customHeight="1">
      <c r="A29" s="102" t="s">
        <v>148</v>
      </c>
      <c r="B29" s="86"/>
      <c r="C29" s="86"/>
      <c r="D29" s="86"/>
      <c r="E29" s="86"/>
      <c r="F29" s="86"/>
      <c r="G29" s="87"/>
      <c r="H29" s="676" t="s">
        <v>875</v>
      </c>
      <c r="I29" s="677"/>
      <c r="J29" s="677"/>
      <c r="K29" s="677"/>
      <c r="L29" s="677"/>
      <c r="M29" s="677"/>
      <c r="N29" s="677"/>
      <c r="O29" s="677"/>
      <c r="P29" s="677"/>
      <c r="Q29" s="678"/>
      <c r="R29" s="682"/>
      <c r="S29" s="683"/>
      <c r="T29" s="683"/>
      <c r="U29" s="684"/>
      <c r="V29" s="590"/>
      <c r="W29" s="590"/>
      <c r="X29" s="590"/>
      <c r="Y29" s="590"/>
      <c r="Z29" s="590"/>
      <c r="AA29" s="590"/>
      <c r="AB29" s="624"/>
      <c r="AC29" s="674" t="str">
        <f>IF(ISERROR(VLOOKUP($V29,ボタン定義!$B:$E,4,FALSE)),"",VLOOKUP($V29,ボタン定義!$B:$E,4,FALSE))</f>
        <v/>
      </c>
      <c r="AD29" s="625"/>
      <c r="AE29" s="625"/>
      <c r="AF29" s="625"/>
      <c r="AG29" s="625"/>
      <c r="AH29" s="625"/>
      <c r="AI29" s="675"/>
      <c r="AJ29" s="625"/>
      <c r="AK29" s="625"/>
      <c r="AL29" s="625"/>
      <c r="AM29" s="626"/>
      <c r="AN29" s="682"/>
      <c r="AO29" s="683"/>
      <c r="AP29" s="683"/>
      <c r="AQ29" s="684"/>
      <c r="AR29" s="590"/>
      <c r="AS29" s="590"/>
      <c r="AT29" s="590"/>
      <c r="AU29" s="590"/>
      <c r="AV29" s="590"/>
      <c r="AW29" s="590"/>
      <c r="AX29" s="624"/>
      <c r="AY29" s="674" t="str">
        <f>IF(ISERROR(VLOOKUP($AR29,ボタン定義!$B:$E,4,FALSE)),"",VLOOKUP($AR29,ボタン定義!$B:$E,4,FALSE))</f>
        <v/>
      </c>
      <c r="AZ29" s="625"/>
      <c r="BA29" s="625"/>
      <c r="BB29" s="625"/>
      <c r="BC29" s="625"/>
      <c r="BD29" s="625"/>
      <c r="BE29" s="675"/>
      <c r="BF29" s="625"/>
      <c r="BG29" s="625"/>
      <c r="BH29" s="625"/>
      <c r="BI29" s="707"/>
      <c r="BK29" s="654"/>
      <c r="BL29" s="654"/>
      <c r="BM29" s="654"/>
      <c r="BN29" s="654"/>
      <c r="BO29" s="654"/>
      <c r="BP29" s="654"/>
      <c r="BQ29" s="654"/>
      <c r="BR29" s="654"/>
      <c r="BS29" s="654"/>
      <c r="BT29" s="654"/>
      <c r="BU29" s="654"/>
      <c r="BV29" s="654"/>
      <c r="BW29" s="654"/>
      <c r="BX29" s="654"/>
      <c r="BY29" s="654"/>
      <c r="BZ29" s="654"/>
      <c r="CA29" s="654"/>
      <c r="CB29" s="654"/>
      <c r="CC29" s="654"/>
      <c r="CD29" s="654"/>
      <c r="CE29" s="654"/>
      <c r="CF29" s="654"/>
      <c r="CG29" s="654"/>
      <c r="CH29" s="654"/>
    </row>
    <row r="30" spans="1:86" s="24" customFormat="1" ht="13.5" customHeight="1">
      <c r="A30" s="103" t="s">
        <v>146</v>
      </c>
      <c r="B30" s="104"/>
      <c r="C30" s="104"/>
      <c r="D30" s="104"/>
      <c r="E30" s="104"/>
      <c r="F30" s="104"/>
      <c r="G30" s="105"/>
      <c r="H30" s="621" t="s">
        <v>243</v>
      </c>
      <c r="I30" s="622"/>
      <c r="J30" s="622"/>
      <c r="K30" s="622"/>
      <c r="L30" s="622"/>
      <c r="M30" s="622"/>
      <c r="N30" s="622"/>
      <c r="O30" s="622"/>
      <c r="P30" s="622"/>
      <c r="Q30" s="623"/>
      <c r="R30" s="682"/>
      <c r="S30" s="683"/>
      <c r="T30" s="683"/>
      <c r="U30" s="684"/>
      <c r="V30" s="590"/>
      <c r="W30" s="590"/>
      <c r="X30" s="590"/>
      <c r="Y30" s="590"/>
      <c r="Z30" s="590"/>
      <c r="AA30" s="590"/>
      <c r="AB30" s="624"/>
      <c r="AC30" s="674" t="str">
        <f>IF(ISERROR(VLOOKUP($V30,ボタン定義!$B:$E,4,FALSE)),"",VLOOKUP($V30,ボタン定義!$B:$E,4,FALSE))</f>
        <v/>
      </c>
      <c r="AD30" s="625"/>
      <c r="AE30" s="625"/>
      <c r="AF30" s="625"/>
      <c r="AG30" s="625"/>
      <c r="AH30" s="625"/>
      <c r="AI30" s="675"/>
      <c r="AJ30" s="625"/>
      <c r="AK30" s="625"/>
      <c r="AL30" s="625"/>
      <c r="AM30" s="626"/>
      <c r="AN30" s="682"/>
      <c r="AO30" s="683"/>
      <c r="AP30" s="683"/>
      <c r="AQ30" s="684"/>
      <c r="AR30" s="590"/>
      <c r="AS30" s="590"/>
      <c r="AT30" s="590"/>
      <c r="AU30" s="590"/>
      <c r="AV30" s="590"/>
      <c r="AW30" s="590"/>
      <c r="AX30" s="624"/>
      <c r="AY30" s="674" t="str">
        <f>IF(ISERROR(VLOOKUP($AR30,ボタン定義!$B:$E,4,FALSE)),"",VLOOKUP($AR30,ボタン定義!$B:$E,4,FALSE))</f>
        <v/>
      </c>
      <c r="AZ30" s="625"/>
      <c r="BA30" s="625"/>
      <c r="BB30" s="625"/>
      <c r="BC30" s="625"/>
      <c r="BD30" s="625"/>
      <c r="BE30" s="675"/>
      <c r="BF30" s="625"/>
      <c r="BG30" s="625"/>
      <c r="BH30" s="625"/>
      <c r="BI30" s="707"/>
      <c r="BK30" s="654"/>
      <c r="BL30" s="654"/>
      <c r="BM30" s="654"/>
      <c r="BN30" s="654"/>
      <c r="BO30" s="654"/>
      <c r="BP30" s="654"/>
      <c r="BQ30" s="654"/>
      <c r="BR30" s="654"/>
      <c r="BS30" s="654"/>
      <c r="BT30" s="654"/>
      <c r="BU30" s="654"/>
      <c r="BV30" s="654"/>
      <c r="BW30" s="654"/>
      <c r="BX30" s="654"/>
      <c r="BY30" s="654"/>
      <c r="BZ30" s="654"/>
      <c r="CA30" s="654"/>
      <c r="CB30" s="654"/>
      <c r="CC30" s="654"/>
      <c r="CD30" s="654"/>
      <c r="CE30" s="654"/>
      <c r="CF30" s="654"/>
      <c r="CG30" s="654"/>
      <c r="CH30" s="654"/>
    </row>
    <row r="31" spans="1:86" s="24" customFormat="1" ht="13.5" customHeight="1">
      <c r="A31" s="103" t="s">
        <v>147</v>
      </c>
      <c r="B31" s="107"/>
      <c r="C31" s="107"/>
      <c r="D31" s="107"/>
      <c r="E31" s="107"/>
      <c r="F31" s="107"/>
      <c r="G31" s="108"/>
      <c r="H31" s="621" t="s">
        <v>244</v>
      </c>
      <c r="I31" s="622"/>
      <c r="J31" s="622"/>
      <c r="K31" s="623"/>
      <c r="L31" s="630" t="s">
        <v>466</v>
      </c>
      <c r="M31" s="631"/>
      <c r="N31" s="735" t="s">
        <v>416</v>
      </c>
      <c r="O31" s="735"/>
      <c r="P31" s="735"/>
      <c r="Q31" s="736"/>
      <c r="R31" s="682"/>
      <c r="S31" s="683"/>
      <c r="T31" s="683"/>
      <c r="U31" s="684"/>
      <c r="V31" s="590"/>
      <c r="W31" s="590"/>
      <c r="X31" s="590"/>
      <c r="Y31" s="590"/>
      <c r="Z31" s="590"/>
      <c r="AA31" s="590"/>
      <c r="AB31" s="624"/>
      <c r="AC31" s="674" t="str">
        <f>IF(ISERROR(VLOOKUP($V31,ボタン定義!$B:$E,4,FALSE)),"",VLOOKUP($V31,ボタン定義!$B:$E,4,FALSE))</f>
        <v/>
      </c>
      <c r="AD31" s="625"/>
      <c r="AE31" s="625"/>
      <c r="AF31" s="625"/>
      <c r="AG31" s="625"/>
      <c r="AH31" s="625"/>
      <c r="AI31" s="675"/>
      <c r="AJ31" s="625"/>
      <c r="AK31" s="625"/>
      <c r="AL31" s="625"/>
      <c r="AM31" s="626"/>
      <c r="AN31" s="682"/>
      <c r="AO31" s="683"/>
      <c r="AP31" s="683"/>
      <c r="AQ31" s="684"/>
      <c r="AR31" s="590"/>
      <c r="AS31" s="590"/>
      <c r="AT31" s="590"/>
      <c r="AU31" s="590"/>
      <c r="AV31" s="590"/>
      <c r="AW31" s="590"/>
      <c r="AX31" s="624"/>
      <c r="AY31" s="674" t="str">
        <f>IF(ISERROR(VLOOKUP($AR31,ボタン定義!$B:$E,4,FALSE)),"",VLOOKUP($AR31,ボタン定義!$B:$E,4,FALSE))</f>
        <v/>
      </c>
      <c r="AZ31" s="625"/>
      <c r="BA31" s="625"/>
      <c r="BB31" s="625"/>
      <c r="BC31" s="625"/>
      <c r="BD31" s="625"/>
      <c r="BE31" s="675"/>
      <c r="BF31" s="625"/>
      <c r="BG31" s="625"/>
      <c r="BH31" s="625"/>
      <c r="BI31" s="707"/>
      <c r="BK31" s="654"/>
      <c r="BL31" s="654"/>
      <c r="BM31" s="654"/>
      <c r="BN31" s="654"/>
      <c r="BO31" s="654"/>
      <c r="BP31" s="654"/>
      <c r="BQ31" s="654"/>
      <c r="BR31" s="654"/>
      <c r="BS31" s="654"/>
      <c r="BT31" s="654"/>
      <c r="BU31" s="654"/>
      <c r="BV31" s="654"/>
      <c r="BW31" s="654"/>
      <c r="BX31" s="654"/>
      <c r="BY31" s="654"/>
      <c r="BZ31" s="654"/>
      <c r="CA31" s="654"/>
      <c r="CB31" s="654"/>
      <c r="CC31" s="654"/>
      <c r="CD31" s="654"/>
      <c r="CE31" s="654"/>
      <c r="CF31" s="654"/>
      <c r="CG31" s="654"/>
      <c r="CH31" s="654"/>
    </row>
    <row r="32" spans="1:86" s="24" customFormat="1" ht="13.5" customHeight="1">
      <c r="A32" s="103" t="s">
        <v>149</v>
      </c>
      <c r="B32" s="109"/>
      <c r="C32" s="109"/>
      <c r="D32" s="104"/>
      <c r="E32" s="109"/>
      <c r="F32" s="109"/>
      <c r="G32" s="110"/>
      <c r="H32" s="621" t="s">
        <v>243</v>
      </c>
      <c r="I32" s="622"/>
      <c r="J32" s="622"/>
      <c r="K32" s="622"/>
      <c r="L32" s="622"/>
      <c r="M32" s="622"/>
      <c r="N32" s="622"/>
      <c r="O32" s="622"/>
      <c r="P32" s="622"/>
      <c r="Q32" s="623"/>
      <c r="R32" s="682"/>
      <c r="S32" s="683"/>
      <c r="T32" s="683"/>
      <c r="U32" s="684"/>
      <c r="V32" s="590"/>
      <c r="W32" s="590"/>
      <c r="X32" s="590"/>
      <c r="Y32" s="590"/>
      <c r="Z32" s="590"/>
      <c r="AA32" s="590"/>
      <c r="AB32" s="624"/>
      <c r="AC32" s="674" t="str">
        <f>IF(ISERROR(VLOOKUP($V32,ボタン定義!$B:$E,4,FALSE)),"",VLOOKUP($V32,ボタン定義!$B:$E,4,FALSE))</f>
        <v/>
      </c>
      <c r="AD32" s="625"/>
      <c r="AE32" s="625"/>
      <c r="AF32" s="625"/>
      <c r="AG32" s="625"/>
      <c r="AH32" s="625"/>
      <c r="AI32" s="675"/>
      <c r="AJ32" s="625"/>
      <c r="AK32" s="625"/>
      <c r="AL32" s="625"/>
      <c r="AM32" s="626"/>
      <c r="AN32" s="682"/>
      <c r="AO32" s="683"/>
      <c r="AP32" s="683"/>
      <c r="AQ32" s="684"/>
      <c r="AR32" s="590"/>
      <c r="AS32" s="590"/>
      <c r="AT32" s="590"/>
      <c r="AU32" s="590"/>
      <c r="AV32" s="590"/>
      <c r="AW32" s="590"/>
      <c r="AX32" s="624"/>
      <c r="AY32" s="674" t="str">
        <f>IF(ISERROR(VLOOKUP($AR32,ボタン定義!$B:$E,4,FALSE)),"",VLOOKUP($AR32,ボタン定義!$B:$E,4,FALSE))</f>
        <v/>
      </c>
      <c r="AZ32" s="625"/>
      <c r="BA32" s="625"/>
      <c r="BB32" s="625"/>
      <c r="BC32" s="625"/>
      <c r="BD32" s="625"/>
      <c r="BE32" s="675"/>
      <c r="BF32" s="625"/>
      <c r="BG32" s="625"/>
      <c r="BH32" s="625"/>
      <c r="BI32" s="707"/>
      <c r="BK32" s="654"/>
      <c r="BL32" s="654"/>
      <c r="BM32" s="654"/>
      <c r="BN32" s="654"/>
      <c r="BO32" s="654"/>
      <c r="BP32" s="654"/>
      <c r="BQ32" s="654"/>
      <c r="BR32" s="654"/>
      <c r="BS32" s="654"/>
      <c r="BT32" s="654"/>
      <c r="BU32" s="654"/>
      <c r="BV32" s="654"/>
      <c r="BW32" s="654"/>
      <c r="BX32" s="654"/>
      <c r="BY32" s="654"/>
      <c r="BZ32" s="654"/>
      <c r="CA32" s="654"/>
      <c r="CB32" s="654"/>
      <c r="CC32" s="654"/>
      <c r="CD32" s="654"/>
      <c r="CE32" s="654"/>
      <c r="CF32" s="654"/>
      <c r="CG32" s="654"/>
      <c r="CH32" s="654"/>
    </row>
    <row r="33" spans="1:86" s="24" customFormat="1" ht="13.5" customHeight="1">
      <c r="A33" s="103" t="s">
        <v>219</v>
      </c>
      <c r="B33" s="109"/>
      <c r="C33" s="109"/>
      <c r="D33" s="104"/>
      <c r="E33" s="109"/>
      <c r="F33" s="109"/>
      <c r="G33" s="109"/>
      <c r="H33" s="621" t="s">
        <v>243</v>
      </c>
      <c r="I33" s="622"/>
      <c r="J33" s="622"/>
      <c r="K33" s="622"/>
      <c r="L33" s="622"/>
      <c r="M33" s="622"/>
      <c r="N33" s="622"/>
      <c r="O33" s="622"/>
      <c r="P33" s="622"/>
      <c r="Q33" s="623"/>
      <c r="R33" s="682"/>
      <c r="S33" s="683"/>
      <c r="T33" s="683"/>
      <c r="U33" s="684"/>
      <c r="V33" s="590"/>
      <c r="W33" s="590"/>
      <c r="X33" s="590"/>
      <c r="Y33" s="590"/>
      <c r="Z33" s="590"/>
      <c r="AA33" s="590"/>
      <c r="AB33" s="624"/>
      <c r="AC33" s="674" t="str">
        <f>IF(ISERROR(VLOOKUP($V33,ボタン定義!$B:$E,4,FALSE)),"",VLOOKUP($V33,ボタン定義!$B:$E,4,FALSE))</f>
        <v/>
      </c>
      <c r="AD33" s="625"/>
      <c r="AE33" s="625"/>
      <c r="AF33" s="625"/>
      <c r="AG33" s="625"/>
      <c r="AH33" s="625"/>
      <c r="AI33" s="675"/>
      <c r="AJ33" s="625"/>
      <c r="AK33" s="625"/>
      <c r="AL33" s="625"/>
      <c r="AM33" s="626"/>
      <c r="AN33" s="682"/>
      <c r="AO33" s="683"/>
      <c r="AP33" s="683"/>
      <c r="AQ33" s="684"/>
      <c r="AR33" s="590"/>
      <c r="AS33" s="590"/>
      <c r="AT33" s="590"/>
      <c r="AU33" s="590"/>
      <c r="AV33" s="590"/>
      <c r="AW33" s="590"/>
      <c r="AX33" s="624"/>
      <c r="AY33" s="674" t="str">
        <f>IF(ISERROR(VLOOKUP($AR33,ボタン定義!$B:$E,4,FALSE)),"",VLOOKUP($AR33,ボタン定義!$B:$E,4,FALSE))</f>
        <v/>
      </c>
      <c r="AZ33" s="625"/>
      <c r="BA33" s="625"/>
      <c r="BB33" s="625"/>
      <c r="BC33" s="625"/>
      <c r="BD33" s="625"/>
      <c r="BE33" s="675"/>
      <c r="BF33" s="625"/>
      <c r="BG33" s="625"/>
      <c r="BH33" s="625"/>
      <c r="BI33" s="707"/>
      <c r="BK33" s="654"/>
      <c r="BL33" s="654"/>
      <c r="BM33" s="654"/>
      <c r="BN33" s="654"/>
      <c r="BO33" s="654"/>
      <c r="BP33" s="654"/>
      <c r="BQ33" s="654"/>
      <c r="BR33" s="654"/>
      <c r="BS33" s="654"/>
      <c r="BT33" s="654"/>
      <c r="BU33" s="654"/>
      <c r="BV33" s="654"/>
      <c r="BW33" s="654"/>
      <c r="BX33" s="654"/>
      <c r="BY33" s="654"/>
      <c r="BZ33" s="654"/>
      <c r="CA33" s="654"/>
      <c r="CB33" s="654"/>
      <c r="CC33" s="654"/>
      <c r="CD33" s="654"/>
      <c r="CE33" s="654"/>
      <c r="CF33" s="654"/>
      <c r="CG33" s="654"/>
      <c r="CH33" s="654"/>
    </row>
    <row r="34" spans="1:86" s="24" customFormat="1" ht="13.5" customHeight="1">
      <c r="A34" s="103" t="s">
        <v>401</v>
      </c>
      <c r="B34" s="109"/>
      <c r="C34" s="109"/>
      <c r="D34" s="104"/>
      <c r="E34" s="109"/>
      <c r="F34" s="109"/>
      <c r="G34" s="109"/>
      <c r="H34" s="621" t="s">
        <v>364</v>
      </c>
      <c r="I34" s="622"/>
      <c r="J34" s="622"/>
      <c r="K34" s="622"/>
      <c r="L34" s="622"/>
      <c r="M34" s="622"/>
      <c r="N34" s="622"/>
      <c r="O34" s="622"/>
      <c r="P34" s="622"/>
      <c r="Q34" s="623"/>
      <c r="R34" s="685"/>
      <c r="S34" s="686"/>
      <c r="T34" s="686"/>
      <c r="U34" s="687"/>
      <c r="V34" s="741"/>
      <c r="W34" s="741"/>
      <c r="X34" s="741"/>
      <c r="Y34" s="741"/>
      <c r="Z34" s="741"/>
      <c r="AA34" s="741"/>
      <c r="AB34" s="742"/>
      <c r="AC34" s="747" t="str">
        <f>IF(ISERROR(VLOOKUP($V34,ボタン定義!$B:$E,4,FALSE)),"",VLOOKUP($V34,ボタン定義!$B:$E,4,FALSE))</f>
        <v/>
      </c>
      <c r="AD34" s="748"/>
      <c r="AE34" s="748"/>
      <c r="AF34" s="748"/>
      <c r="AG34" s="748"/>
      <c r="AH34" s="748"/>
      <c r="AI34" s="749"/>
      <c r="AJ34" s="744"/>
      <c r="AK34" s="744"/>
      <c r="AL34" s="744"/>
      <c r="AM34" s="750"/>
      <c r="AN34" s="685"/>
      <c r="AO34" s="686"/>
      <c r="AP34" s="686"/>
      <c r="AQ34" s="687"/>
      <c r="AR34" s="741"/>
      <c r="AS34" s="741"/>
      <c r="AT34" s="741"/>
      <c r="AU34" s="741"/>
      <c r="AV34" s="741"/>
      <c r="AW34" s="741"/>
      <c r="AX34" s="742"/>
      <c r="AY34" s="743" t="str">
        <f>IF(ISERROR(VLOOKUP($AR34,ボタン定義!$B:$E,4,FALSE)),"",VLOOKUP($AR34,ボタン定義!$B:$E,4,FALSE))</f>
        <v/>
      </c>
      <c r="AZ34" s="744"/>
      <c r="BA34" s="744"/>
      <c r="BB34" s="744"/>
      <c r="BC34" s="744"/>
      <c r="BD34" s="744"/>
      <c r="BE34" s="745"/>
      <c r="BF34" s="744"/>
      <c r="BG34" s="744"/>
      <c r="BH34" s="744"/>
      <c r="BI34" s="746"/>
      <c r="BK34" s="654"/>
      <c r="BL34" s="654"/>
      <c r="BM34" s="654"/>
      <c r="BN34" s="654"/>
      <c r="BO34" s="654"/>
      <c r="BP34" s="654"/>
      <c r="BQ34" s="654"/>
      <c r="BR34" s="654"/>
      <c r="BS34" s="654"/>
      <c r="BT34" s="654"/>
      <c r="BU34" s="654"/>
      <c r="BV34" s="654"/>
      <c r="BW34" s="654"/>
      <c r="BX34" s="654"/>
      <c r="BY34" s="654"/>
      <c r="BZ34" s="654"/>
      <c r="CA34" s="654"/>
      <c r="CB34" s="654"/>
      <c r="CC34" s="654"/>
      <c r="CD34" s="654"/>
      <c r="CE34" s="654"/>
      <c r="CF34" s="654"/>
      <c r="CG34" s="654"/>
      <c r="CH34" s="654"/>
    </row>
    <row r="35" spans="1:86" ht="13.5" customHeight="1">
      <c r="A35" s="103" t="s">
        <v>522</v>
      </c>
      <c r="B35" s="81"/>
      <c r="C35" s="81"/>
      <c r="D35" s="81"/>
      <c r="E35" s="81"/>
      <c r="F35" s="81"/>
      <c r="G35" s="83"/>
      <c r="H35" s="705"/>
      <c r="I35" s="705"/>
      <c r="J35" s="705"/>
      <c r="K35" s="705"/>
      <c r="L35" s="705"/>
      <c r="M35" s="705"/>
      <c r="N35" s="705"/>
      <c r="O35" s="705"/>
      <c r="P35" s="705"/>
      <c r="Q35" s="705"/>
      <c r="R35" s="705"/>
      <c r="S35" s="705"/>
      <c r="T35" s="705"/>
      <c r="U35" s="705"/>
      <c r="V35" s="705"/>
      <c r="W35" s="705"/>
      <c r="X35" s="705"/>
      <c r="Y35" s="705"/>
      <c r="Z35" s="705"/>
      <c r="AA35" s="705"/>
      <c r="AB35" s="705"/>
      <c r="AC35" s="705"/>
      <c r="AD35" s="705"/>
      <c r="AE35" s="705"/>
      <c r="AF35" s="705"/>
      <c r="AG35" s="705"/>
      <c r="AH35" s="705"/>
      <c r="AI35" s="705"/>
      <c r="AJ35" s="705"/>
      <c r="AK35" s="705"/>
      <c r="AL35" s="705"/>
      <c r="AM35" s="705"/>
      <c r="AN35" s="705"/>
      <c r="AO35" s="705"/>
      <c r="AP35" s="705"/>
      <c r="AQ35" s="705"/>
      <c r="AR35" s="705"/>
      <c r="AS35" s="705"/>
      <c r="AT35" s="705"/>
      <c r="AU35" s="705"/>
      <c r="AV35" s="705"/>
      <c r="AW35" s="705"/>
      <c r="AX35" s="705"/>
      <c r="AY35" s="705"/>
      <c r="AZ35" s="705"/>
      <c r="BA35" s="705"/>
      <c r="BB35" s="705"/>
      <c r="BC35" s="705"/>
      <c r="BD35" s="705"/>
      <c r="BE35" s="705"/>
      <c r="BF35" s="705"/>
      <c r="BG35" s="705"/>
      <c r="BH35" s="705"/>
      <c r="BI35" s="706"/>
      <c r="BK35" s="654"/>
      <c r="BL35" s="654"/>
      <c r="BM35" s="654"/>
      <c r="BN35" s="654"/>
      <c r="BO35" s="654"/>
      <c r="BP35" s="654"/>
      <c r="BQ35" s="654"/>
      <c r="BR35" s="654"/>
      <c r="BS35" s="654"/>
      <c r="BT35" s="654"/>
      <c r="BU35" s="654"/>
      <c r="BV35" s="654"/>
      <c r="BW35" s="654"/>
      <c r="BX35" s="654"/>
      <c r="BY35" s="654"/>
      <c r="BZ35" s="654"/>
      <c r="CA35" s="654"/>
      <c r="CB35" s="654"/>
      <c r="CC35" s="654"/>
      <c r="CD35" s="654"/>
      <c r="CE35" s="654"/>
      <c r="CF35" s="654"/>
      <c r="CG35" s="654"/>
      <c r="CH35" s="654"/>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4"/>
      <c r="BL36" s="654"/>
      <c r="BM36" s="654"/>
      <c r="BN36" s="654"/>
      <c r="BO36" s="654"/>
      <c r="BP36" s="654"/>
      <c r="BQ36" s="654"/>
      <c r="BR36" s="654"/>
      <c r="BS36" s="654"/>
      <c r="BT36" s="654"/>
      <c r="BU36" s="654"/>
      <c r="BV36" s="654"/>
      <c r="BW36" s="654"/>
      <c r="BX36" s="654"/>
      <c r="BY36" s="654"/>
      <c r="BZ36" s="654"/>
      <c r="CA36" s="654"/>
      <c r="CB36" s="654"/>
      <c r="CC36" s="654"/>
      <c r="CD36" s="654"/>
      <c r="CE36" s="654"/>
      <c r="CF36" s="654"/>
      <c r="CG36" s="654"/>
      <c r="CH36" s="654"/>
    </row>
    <row r="37" spans="1:86" s="24" customFormat="1" ht="13.5" customHeight="1">
      <c r="A37" s="113" t="s">
        <v>101</v>
      </c>
      <c r="B37" s="174" t="s">
        <v>1073</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4"/>
      <c r="BL37" s="654"/>
      <c r="BM37" s="654"/>
      <c r="BN37" s="654"/>
      <c r="BO37" s="654"/>
      <c r="BP37" s="654"/>
      <c r="BQ37" s="654"/>
      <c r="BR37" s="654"/>
      <c r="BS37" s="654"/>
      <c r="BT37" s="654"/>
      <c r="BU37" s="654"/>
      <c r="BV37" s="654"/>
      <c r="BW37" s="654"/>
      <c r="BX37" s="654"/>
      <c r="BY37" s="654"/>
      <c r="BZ37" s="654"/>
      <c r="CA37" s="654"/>
      <c r="CB37" s="654"/>
      <c r="CC37" s="654"/>
      <c r="CD37" s="654"/>
      <c r="CE37" s="654"/>
      <c r="CF37" s="654"/>
      <c r="CG37" s="654"/>
      <c r="CH37" s="654"/>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4"/>
      <c r="BL38" s="654"/>
      <c r="BM38" s="654"/>
      <c r="BN38" s="654"/>
      <c r="BO38" s="654"/>
      <c r="BP38" s="654"/>
      <c r="BQ38" s="654"/>
      <c r="BR38" s="654"/>
      <c r="BS38" s="654"/>
      <c r="BT38" s="654"/>
      <c r="BU38" s="654"/>
      <c r="BV38" s="654"/>
      <c r="BW38" s="654"/>
      <c r="BX38" s="654"/>
      <c r="BY38" s="654"/>
      <c r="BZ38" s="654"/>
      <c r="CA38" s="654"/>
      <c r="CB38" s="654"/>
      <c r="CC38" s="654"/>
      <c r="CD38" s="654"/>
      <c r="CE38" s="654"/>
      <c r="CF38" s="654"/>
      <c r="CG38" s="654"/>
      <c r="CH38" s="654"/>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4"/>
      <c r="BL39" s="654"/>
      <c r="BM39" s="654"/>
      <c r="BN39" s="654"/>
      <c r="BO39" s="654"/>
      <c r="BP39" s="654"/>
      <c r="BQ39" s="654"/>
      <c r="BR39" s="654"/>
      <c r="BS39" s="654"/>
      <c r="BT39" s="654"/>
      <c r="BU39" s="654"/>
      <c r="BV39" s="654"/>
      <c r="BW39" s="654"/>
      <c r="BX39" s="654"/>
      <c r="BY39" s="654"/>
      <c r="BZ39" s="654"/>
      <c r="CA39" s="654"/>
      <c r="CB39" s="654"/>
      <c r="CC39" s="654"/>
      <c r="CD39" s="654"/>
      <c r="CE39" s="654"/>
      <c r="CF39" s="654"/>
      <c r="CG39" s="654"/>
      <c r="CH39" s="654"/>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4"/>
      <c r="BL40" s="654"/>
      <c r="BM40" s="654"/>
      <c r="BN40" s="654"/>
      <c r="BO40" s="654"/>
      <c r="BP40" s="654"/>
      <c r="BQ40" s="654"/>
      <c r="BR40" s="654"/>
      <c r="BS40" s="654"/>
      <c r="BT40" s="654"/>
      <c r="BU40" s="654"/>
      <c r="BV40" s="654"/>
      <c r="BW40" s="654"/>
      <c r="BX40" s="654"/>
      <c r="BY40" s="654"/>
      <c r="BZ40" s="654"/>
      <c r="CA40" s="654"/>
      <c r="CB40" s="654"/>
      <c r="CC40" s="654"/>
      <c r="CD40" s="654"/>
      <c r="CE40" s="654"/>
      <c r="CF40" s="654"/>
      <c r="CG40" s="654"/>
      <c r="CH40" s="654"/>
    </row>
    <row r="41" spans="1:86" s="24" customFormat="1" ht="13.5" customHeight="1">
      <c r="A41" s="80" t="s">
        <v>274</v>
      </c>
      <c r="B41" s="81"/>
      <c r="C41" s="81"/>
      <c r="D41" s="81"/>
      <c r="E41" s="81"/>
      <c r="F41" s="81"/>
      <c r="G41" s="81"/>
      <c r="H41" s="81"/>
      <c r="I41" s="81"/>
      <c r="J41" s="81"/>
      <c r="K41" s="81"/>
      <c r="L41" s="81"/>
      <c r="M41" s="81"/>
      <c r="N41" s="632"/>
      <c r="O41" s="632"/>
      <c r="P41" s="632"/>
      <c r="Q41" s="632"/>
      <c r="R41" s="632"/>
      <c r="S41" s="632"/>
      <c r="T41" s="632"/>
      <c r="U41" s="632"/>
      <c r="V41" s="632"/>
      <c r="W41" s="632"/>
      <c r="X41" s="632"/>
      <c r="Y41" s="632"/>
      <c r="Z41" s="63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row>
    <row r="42" spans="1:86" s="24" customFormat="1" ht="13.5" customHeight="1">
      <c r="A42" s="194" t="s">
        <v>940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4"/>
      <c r="BL42" s="654"/>
      <c r="BM42" s="654"/>
      <c r="BN42" s="654"/>
      <c r="BO42" s="654"/>
      <c r="BP42" s="654"/>
      <c r="BQ42" s="654"/>
      <c r="BR42" s="654"/>
      <c r="BS42" s="654"/>
      <c r="BT42" s="654"/>
      <c r="BU42" s="654"/>
      <c r="BV42" s="654"/>
      <c r="BW42" s="654"/>
      <c r="BX42" s="654"/>
      <c r="BY42" s="654"/>
      <c r="BZ42" s="654"/>
      <c r="CA42" s="654"/>
      <c r="CB42" s="654"/>
      <c r="CC42" s="654"/>
      <c r="CD42" s="654"/>
      <c r="CE42" s="654"/>
      <c r="CF42" s="654"/>
      <c r="CG42" s="654"/>
      <c r="CH42" s="654"/>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row>
    <row r="44" spans="1:86" s="24" customFormat="1" ht="13.5" customHeight="1">
      <c r="A44" s="80" t="s">
        <v>100</v>
      </c>
      <c r="B44" s="80" t="s">
        <v>103</v>
      </c>
      <c r="C44" s="81"/>
      <c r="D44" s="81"/>
      <c r="E44" s="81"/>
      <c r="F44" s="81"/>
      <c r="G44" s="83"/>
      <c r="H44" s="85" t="s">
        <v>104</v>
      </c>
      <c r="I44" s="86"/>
      <c r="J44" s="86"/>
      <c r="K44" s="86"/>
      <c r="L44" s="86"/>
      <c r="M44" s="87"/>
      <c r="N44" s="627" t="s">
        <v>136</v>
      </c>
      <c r="O44" s="629"/>
      <c r="P44" s="629"/>
      <c r="Q44" s="627" t="s">
        <v>135</v>
      </c>
      <c r="R44" s="628"/>
      <c r="S44" s="627" t="s">
        <v>107</v>
      </c>
      <c r="T44" s="628"/>
      <c r="U44" s="627" t="s">
        <v>137</v>
      </c>
      <c r="V44" s="629"/>
      <c r="W44" s="629"/>
      <c r="X44" s="627" t="s">
        <v>138</v>
      </c>
      <c r="Y44" s="629"/>
      <c r="Z44" s="629"/>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row>
    <row r="45" spans="1:86" s="24" customFormat="1" ht="13.5" customHeight="1">
      <c r="A45" s="113" t="s">
        <v>101</v>
      </c>
      <c r="B45" s="633" t="s">
        <v>941</v>
      </c>
      <c r="C45" s="634"/>
      <c r="D45" s="634"/>
      <c r="E45" s="634"/>
      <c r="F45" s="634"/>
      <c r="G45" s="634"/>
      <c r="H45" s="756" t="str">
        <f>IF(ISERROR(VLOOKUP($B45,項目定義!$B:$X,8,FALSE)),"",VLOOKUP($B45,項目定義!$B:$X,8,FALSE))</f>
        <v>枝番ナンバ</v>
      </c>
      <c r="I45" s="757"/>
      <c r="J45" s="757"/>
      <c r="K45" s="757"/>
      <c r="L45" s="757"/>
      <c r="M45" s="758"/>
      <c r="N45" s="759" t="str">
        <f>IF($H45="","",VLOOKUP($B45,項目定義!$B:$X,11,FALSE))</f>
        <v>1 :text</v>
      </c>
      <c r="O45" s="760"/>
      <c r="P45" s="761"/>
      <c r="Q45" s="762">
        <f>IF($H45="","",VLOOKUP($B45,項目定義!$B:$X,5,FALSE))</f>
        <v>8</v>
      </c>
      <c r="R45" s="763"/>
      <c r="S45" s="762">
        <f>IF($H45="","",VLOOKUP($B45,項目定義!$B:$X,12,FALSE))</f>
        <v>10</v>
      </c>
      <c r="T45" s="763"/>
      <c r="U45" s="759" t="str">
        <f>IF($H45="","",VLOOKUP($B45,項目定義!$B:$X,13,FALSE))</f>
        <v>3:半角英数</v>
      </c>
      <c r="V45" s="760"/>
      <c r="W45" s="761"/>
      <c r="X45" s="762" t="str">
        <f>IF($H45="","",VLOOKUP($B45,項目定義!$B:$X,20,FALSE))&amp;""</f>
        <v>EDA1</v>
      </c>
      <c r="Y45" s="764"/>
      <c r="Z45" s="765"/>
      <c r="AA45" s="766"/>
      <c r="AB45" s="751"/>
      <c r="AC45" s="767"/>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row>
    <row r="46" spans="1:86" s="24" customFormat="1" ht="13.5" customHeight="1">
      <c r="A46" s="114" t="s">
        <v>102</v>
      </c>
      <c r="B46" s="770" t="s">
        <v>942</v>
      </c>
      <c r="C46" s="671"/>
      <c r="D46" s="671"/>
      <c r="E46" s="671"/>
      <c r="F46" s="671"/>
      <c r="G46" s="671"/>
      <c r="H46" s="771" t="str">
        <f>IF(ISERROR(VLOOKUP($B46,項目定義!$B:$X,8,FALSE)),"",VLOOKUP($B46,項目定義!$B:$X,8,FALSE))</f>
        <v>製版・案件名</v>
      </c>
      <c r="I46" s="772"/>
      <c r="J46" s="772"/>
      <c r="K46" s="772"/>
      <c r="L46" s="772"/>
      <c r="M46" s="773"/>
      <c r="N46" s="774" t="str">
        <f>IF($H46="","",VLOOKUP($B46,項目定義!$B:$X,11,FALSE))</f>
        <v>1 :text</v>
      </c>
      <c r="O46" s="775"/>
      <c r="P46" s="776"/>
      <c r="Q46" s="812">
        <f>IF($H46="","",VLOOKUP($B46,項目定義!$B:$X,12,FALSE))</f>
        <v>62</v>
      </c>
      <c r="R46" s="813"/>
      <c r="S46" s="812">
        <f>IF($H46="","",VLOOKUP($B46,項目定義!$B:$X,12,FALSE))</f>
        <v>62</v>
      </c>
      <c r="T46" s="813"/>
      <c r="U46" s="774" t="str">
        <f>IF($H46="","",VLOOKUP($B46,項目定義!$B:$X,13,FALSE))</f>
        <v>9:ALL OK</v>
      </c>
      <c r="V46" s="775"/>
      <c r="W46" s="776"/>
      <c r="X46" s="768" t="str">
        <f>IF($H46="","",VLOOKUP($B46,項目定義!$B:$X,20,FALSE))&amp;""</f>
        <v>EDA2</v>
      </c>
      <c r="Y46" s="638"/>
      <c r="Z46" s="769"/>
      <c r="AA46" s="766"/>
      <c r="AB46" s="751"/>
      <c r="AC46" s="767"/>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row>
    <row r="47" spans="1:86" ht="13.5" customHeight="1">
      <c r="A47" s="114" t="s">
        <v>125</v>
      </c>
      <c r="B47" s="770"/>
      <c r="C47" s="671"/>
      <c r="D47" s="671"/>
      <c r="E47" s="671"/>
      <c r="F47" s="671"/>
      <c r="G47" s="671"/>
      <c r="H47" s="771" t="str">
        <f>IF(ISERROR(VLOOKUP($B47,項目定義!$B:$X,8,FALSE)),"",VLOOKUP($B47,項目定義!$B:$X,8,FALSE))</f>
        <v/>
      </c>
      <c r="I47" s="772"/>
      <c r="J47" s="772"/>
      <c r="K47" s="772"/>
      <c r="L47" s="772"/>
      <c r="M47" s="773"/>
      <c r="N47" s="774" t="str">
        <f>IF($H47="","",VLOOKUP($B47,項目定義!$B:$X,11,FALSE))</f>
        <v/>
      </c>
      <c r="O47" s="775"/>
      <c r="P47" s="776"/>
      <c r="Q47" s="768" t="str">
        <f>IF($H47="","",VLOOKUP($B47,項目定義!$B:$X,12,FALSE))</f>
        <v/>
      </c>
      <c r="R47" s="639"/>
      <c r="S47" s="768" t="str">
        <f>IF($H47="","",VLOOKUP($B47,項目定義!$B:$X,12,FALSE))</f>
        <v/>
      </c>
      <c r="T47" s="639"/>
      <c r="U47" s="774" t="str">
        <f>IF($H47="","",VLOOKUP($B47,項目定義!$B:$X,13,FALSE))</f>
        <v/>
      </c>
      <c r="V47" s="775"/>
      <c r="W47" s="776"/>
      <c r="X47" s="768" t="str">
        <f>IF($H47="","",VLOOKUP($B47,項目定義!$B:$X,20,FALSE))&amp;""</f>
        <v/>
      </c>
      <c r="Y47" s="638"/>
      <c r="Z47" s="769"/>
      <c r="AA47" s="766"/>
      <c r="AB47" s="751"/>
      <c r="AC47" s="767"/>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654"/>
      <c r="BL47" s="654"/>
      <c r="BM47" s="654"/>
      <c r="BN47" s="654"/>
      <c r="BO47" s="654"/>
      <c r="BP47" s="654"/>
      <c r="BQ47" s="654"/>
      <c r="BR47" s="654"/>
      <c r="BS47" s="654"/>
      <c r="BT47" s="654"/>
      <c r="BU47" s="654"/>
      <c r="BV47" s="654"/>
      <c r="BW47" s="654"/>
      <c r="BX47" s="654"/>
      <c r="BY47" s="654"/>
      <c r="BZ47" s="654"/>
      <c r="CA47" s="654"/>
      <c r="CB47" s="654"/>
      <c r="CC47" s="654"/>
      <c r="CD47" s="654"/>
      <c r="CE47" s="654"/>
      <c r="CF47" s="654"/>
      <c r="CG47" s="654"/>
      <c r="CH47" s="654"/>
    </row>
    <row r="48" spans="1:86" s="24" customFormat="1" ht="13.5" customHeight="1">
      <c r="A48" s="114" t="s">
        <v>126</v>
      </c>
      <c r="B48" s="770"/>
      <c r="C48" s="671"/>
      <c r="D48" s="671"/>
      <c r="E48" s="671"/>
      <c r="F48" s="671"/>
      <c r="G48" s="814"/>
      <c r="H48" s="771" t="str">
        <f>IF(ISERROR(VLOOKUP($B48,項目定義!$B:$X,8,FALSE)),"",VLOOKUP($B48,項目定義!$B:$X,8,FALSE))</f>
        <v/>
      </c>
      <c r="I48" s="772"/>
      <c r="J48" s="772"/>
      <c r="K48" s="772"/>
      <c r="L48" s="772"/>
      <c r="M48" s="773"/>
      <c r="N48" s="774" t="str">
        <f>IF($H48="","",VLOOKUP($B48,項目定義!$B:$X,11,FALSE))</f>
        <v/>
      </c>
      <c r="O48" s="775"/>
      <c r="P48" s="776"/>
      <c r="Q48" s="768" t="str">
        <f>IF($H48="","",VLOOKUP($B48,項目定義!$B:$X,12,FALSE))</f>
        <v/>
      </c>
      <c r="R48" s="639"/>
      <c r="S48" s="768" t="str">
        <f>IF($H48="","",VLOOKUP($B48,項目定義!$B:$X,12,FALSE))</f>
        <v/>
      </c>
      <c r="T48" s="639"/>
      <c r="U48" s="774" t="str">
        <f>IF($H48="","",VLOOKUP($B48,項目定義!$B:$X,13,FALSE))</f>
        <v/>
      </c>
      <c r="V48" s="775"/>
      <c r="W48" s="776"/>
      <c r="X48" s="768" t="str">
        <f>IF($H48="","",VLOOKUP($B48,項目定義!$B:$X,20,FALSE))&amp;""</f>
        <v/>
      </c>
      <c r="Y48" s="638"/>
      <c r="Z48" s="769"/>
      <c r="AA48" s="766"/>
      <c r="AB48" s="751"/>
      <c r="AC48" s="767"/>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654"/>
      <c r="BL48" s="654"/>
      <c r="BM48" s="654"/>
      <c r="BN48" s="654"/>
      <c r="BO48" s="654"/>
      <c r="BP48" s="654"/>
      <c r="BQ48" s="654"/>
      <c r="BR48" s="654"/>
      <c r="BS48" s="654"/>
      <c r="BT48" s="654"/>
      <c r="BU48" s="654"/>
      <c r="BV48" s="654"/>
      <c r="BW48" s="654"/>
      <c r="BX48" s="654"/>
      <c r="BY48" s="654"/>
      <c r="BZ48" s="654"/>
      <c r="CA48" s="654"/>
      <c r="CB48" s="654"/>
      <c r="CC48" s="654"/>
      <c r="CD48" s="654"/>
      <c r="CE48" s="654"/>
      <c r="CF48" s="654"/>
      <c r="CG48" s="654"/>
      <c r="CH48" s="654"/>
    </row>
    <row r="49" spans="1:96" ht="13.5" customHeight="1">
      <c r="A49" s="114" t="s">
        <v>127</v>
      </c>
      <c r="B49" s="770"/>
      <c r="C49" s="671"/>
      <c r="D49" s="671"/>
      <c r="E49" s="671"/>
      <c r="F49" s="671"/>
      <c r="G49" s="671"/>
      <c r="H49" s="777" t="str">
        <f>IF(ISERROR(VLOOKUP($B49,項目定義!$B:$X,8,FALSE)),"",VLOOKUP($B49,項目定義!$B:$X,8,FALSE))</f>
        <v/>
      </c>
      <c r="I49" s="778"/>
      <c r="J49" s="778"/>
      <c r="K49" s="778"/>
      <c r="L49" s="778"/>
      <c r="M49" s="779"/>
      <c r="N49" s="780" t="str">
        <f>IF($H49="","",VLOOKUP($B49,項目定義!$B:$X,11,FALSE))</f>
        <v/>
      </c>
      <c r="O49" s="781"/>
      <c r="P49" s="782"/>
      <c r="Q49" s="783" t="str">
        <f>IF($H49="","",VLOOKUP($B49,項目定義!$B:$X,12,FALSE))</f>
        <v/>
      </c>
      <c r="R49" s="611"/>
      <c r="S49" s="783" t="str">
        <f>IF($H49="","",VLOOKUP($B49,項目定義!$B:$X,12,FALSE))</f>
        <v/>
      </c>
      <c r="T49" s="611"/>
      <c r="U49" s="780" t="str">
        <f>IF($H49="","",VLOOKUP($B49,項目定義!$B:$X,13,FALSE))</f>
        <v/>
      </c>
      <c r="V49" s="781"/>
      <c r="W49" s="782"/>
      <c r="X49" s="783" t="str">
        <f>IF($H49="","",VLOOKUP($B49,項目定義!$B:$X,20,FALSE))&amp;""</f>
        <v/>
      </c>
      <c r="Y49" s="610"/>
      <c r="Z49" s="784"/>
      <c r="AA49" s="766"/>
      <c r="AB49" s="751"/>
      <c r="AC49" s="767"/>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654"/>
      <c r="BL49" s="654"/>
      <c r="BM49" s="654"/>
      <c r="BN49" s="654"/>
      <c r="BO49" s="654"/>
      <c r="BP49" s="654"/>
      <c r="BQ49" s="654"/>
      <c r="BR49" s="654"/>
      <c r="BS49" s="654"/>
      <c r="BT49" s="654"/>
      <c r="BU49" s="654"/>
      <c r="BV49" s="654"/>
      <c r="BW49" s="654"/>
      <c r="BX49" s="654"/>
      <c r="BY49" s="654"/>
      <c r="BZ49" s="654"/>
      <c r="CA49" s="654"/>
      <c r="CB49" s="654"/>
      <c r="CC49" s="654"/>
      <c r="CD49" s="654"/>
      <c r="CE49" s="654"/>
      <c r="CF49" s="654"/>
      <c r="CG49" s="654"/>
      <c r="CH49" s="654"/>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c r="A51" s="80" t="s">
        <v>100</v>
      </c>
      <c r="B51" s="80" t="s">
        <v>103</v>
      </c>
      <c r="C51" s="81"/>
      <c r="D51" s="81"/>
      <c r="E51" s="81"/>
      <c r="F51" s="81"/>
      <c r="G51" s="83"/>
      <c r="H51" s="85" t="s">
        <v>104</v>
      </c>
      <c r="I51" s="86"/>
      <c r="J51" s="86"/>
      <c r="K51" s="86"/>
      <c r="L51" s="86"/>
      <c r="M51" s="87"/>
      <c r="N51" s="627" t="s">
        <v>107</v>
      </c>
      <c r="O51" s="628"/>
      <c r="P51" s="627" t="s">
        <v>115</v>
      </c>
      <c r="Q51" s="629"/>
      <c r="R51" s="629"/>
      <c r="S51" s="627" t="s">
        <v>116</v>
      </c>
      <c r="T51" s="629"/>
      <c r="U51" s="628"/>
      <c r="V51" s="630" t="s">
        <v>142</v>
      </c>
      <c r="W51" s="631"/>
      <c r="X51" s="632" t="s">
        <v>123</v>
      </c>
      <c r="Y51" s="631"/>
      <c r="Z51" s="629" t="s">
        <v>124</v>
      </c>
      <c r="AA51" s="629"/>
      <c r="AB51" s="629"/>
      <c r="AC51" s="628"/>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943</v>
      </c>
      <c r="B52" s="633" t="s">
        <v>941</v>
      </c>
      <c r="C52" s="634"/>
      <c r="D52" s="634"/>
      <c r="E52" s="634"/>
      <c r="F52" s="634"/>
      <c r="G52" s="634"/>
      <c r="H52" s="635" t="str">
        <f>IF(ISERROR(VLOOKUP($B52,項目定義!$B:$X,8,FALSE)),"",VLOOKUP($B52,項目定義!$B:$X,8,FALSE))</f>
        <v>枝番ナンバ</v>
      </c>
      <c r="I52" s="636"/>
      <c r="J52" s="636"/>
      <c r="K52" s="636"/>
      <c r="L52" s="636"/>
      <c r="M52" s="637"/>
      <c r="N52" s="638">
        <f>IF($H52="","",VLOOKUP($B52,項目定義!$B:$X,12,FALSE))</f>
        <v>10</v>
      </c>
      <c r="O52" s="639"/>
      <c r="P52" s="640" t="str">
        <f>IF($H52="","",VLOOKUP($B52,項目定義!$B:$X,16,FALSE))</f>
        <v>1:中央</v>
      </c>
      <c r="Q52" s="641"/>
      <c r="R52" s="641"/>
      <c r="S52" s="640" t="str">
        <f>IF($H52="","",VLOOKUP($B52,項目定義!$B:$X,15,FALSE))</f>
        <v>0:なし</v>
      </c>
      <c r="T52" s="641"/>
      <c r="U52" s="642"/>
      <c r="V52" s="643"/>
      <c r="W52" s="644"/>
      <c r="X52" s="751"/>
      <c r="Y52" s="751"/>
      <c r="Z52" s="752" t="str">
        <f>IF($X52="","",VLOOKUP($B52,項目定義!$B:$X,18,FALSE))</f>
        <v/>
      </c>
      <c r="AA52" s="641"/>
      <c r="AB52" s="641"/>
      <c r="AC52" s="642"/>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4" t="s">
        <v>556</v>
      </c>
      <c r="BL52" s="655"/>
      <c r="BM52" s="655"/>
      <c r="BN52" s="655"/>
      <c r="BO52" s="655"/>
      <c r="BP52" s="655"/>
      <c r="BQ52" s="655"/>
      <c r="BR52" s="655"/>
      <c r="BS52" s="655"/>
      <c r="BT52" s="655"/>
      <c r="BU52" s="655"/>
      <c r="BV52" s="655"/>
      <c r="BW52" s="655"/>
      <c r="BX52" s="655"/>
      <c r="BY52" s="655"/>
      <c r="BZ52" s="655"/>
      <c r="CA52" s="655"/>
      <c r="CB52" s="655"/>
      <c r="CC52" s="655"/>
      <c r="CD52" s="655"/>
      <c r="CE52" s="655"/>
      <c r="CF52" s="655"/>
      <c r="CG52" s="655"/>
      <c r="CH52" s="655"/>
    </row>
    <row r="53" spans="1:96" s="24" customFormat="1" ht="13.5" customHeight="1">
      <c r="A53" s="114" t="s">
        <v>944</v>
      </c>
      <c r="B53" s="770" t="s">
        <v>942</v>
      </c>
      <c r="C53" s="671"/>
      <c r="D53" s="671"/>
      <c r="E53" s="671"/>
      <c r="F53" s="671"/>
      <c r="G53" s="671"/>
      <c r="H53" s="635" t="str">
        <f>IF(ISERROR(VLOOKUP($B53,項目定義!$B:$X,8,FALSE)),"",VLOOKUP($B53,項目定義!$B:$X,8,FALSE))</f>
        <v>製版・案件名</v>
      </c>
      <c r="I53" s="636"/>
      <c r="J53" s="636"/>
      <c r="K53" s="636"/>
      <c r="L53" s="636"/>
      <c r="M53" s="637"/>
      <c r="N53" s="638">
        <f>IF($H53="","",VLOOKUP($B53,項目定義!$B:$X,12,FALSE))</f>
        <v>62</v>
      </c>
      <c r="O53" s="639"/>
      <c r="P53" s="640" t="str">
        <f>IF($H53="","",VLOOKUP($B53,項目定義!$B:$X,16,FALSE))</f>
        <v>0:左寄せ</v>
      </c>
      <c r="Q53" s="641"/>
      <c r="R53" s="641"/>
      <c r="S53" s="640" t="str">
        <f>IF($H53="","",VLOOKUP($B53,項目定義!$B:$X,15,FALSE))</f>
        <v>0:なし</v>
      </c>
      <c r="T53" s="641"/>
      <c r="U53" s="642"/>
      <c r="V53" s="643"/>
      <c r="W53" s="644"/>
      <c r="X53" s="751" t="s">
        <v>30</v>
      </c>
      <c r="Y53" s="751"/>
      <c r="Z53" s="752" t="str">
        <f>IF($X53="","",VLOOKUP($B53,項目定義!$B:$X,18,FALSE))</f>
        <v>EDABANMASTER_3</v>
      </c>
      <c r="AA53" s="641"/>
      <c r="AB53" s="641"/>
      <c r="AC53" s="642"/>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655"/>
      <c r="BL53" s="655"/>
      <c r="BM53" s="655"/>
      <c r="BN53" s="655"/>
      <c r="BO53" s="655"/>
      <c r="BP53" s="655"/>
      <c r="BQ53" s="655"/>
      <c r="BR53" s="655"/>
      <c r="BS53" s="655"/>
      <c r="BT53" s="655"/>
      <c r="BU53" s="655"/>
      <c r="BV53" s="655"/>
      <c r="BW53" s="655"/>
      <c r="BX53" s="655"/>
      <c r="BY53" s="655"/>
      <c r="BZ53" s="655"/>
      <c r="CA53" s="655"/>
      <c r="CB53" s="655"/>
      <c r="CC53" s="655"/>
      <c r="CD53" s="655"/>
      <c r="CE53" s="655"/>
      <c r="CF53" s="655"/>
      <c r="CG53" s="655"/>
      <c r="CH53" s="655"/>
    </row>
    <row r="54" spans="1:96" s="24" customFormat="1" ht="13.5" customHeight="1">
      <c r="A54" s="114"/>
      <c r="B54" s="770"/>
      <c r="C54" s="671"/>
      <c r="D54" s="671"/>
      <c r="E54" s="671"/>
      <c r="F54" s="671"/>
      <c r="G54" s="671"/>
      <c r="H54" s="635" t="str">
        <f>IF(ISERROR(VLOOKUP($B54,項目定義!$B:$X,8,FALSE)),"",VLOOKUP($B54,項目定義!$B:$X,8,FALSE))</f>
        <v/>
      </c>
      <c r="I54" s="636"/>
      <c r="J54" s="636"/>
      <c r="K54" s="636"/>
      <c r="L54" s="636"/>
      <c r="M54" s="637"/>
      <c r="N54" s="638" t="str">
        <f>IF($H54="","",VLOOKUP($B54,項目定義!$B:$X,12,FALSE))</f>
        <v/>
      </c>
      <c r="O54" s="639"/>
      <c r="P54" s="640" t="str">
        <f>IF($H54="","",VLOOKUP($B54,項目定義!$B:$X,16,FALSE))</f>
        <v/>
      </c>
      <c r="Q54" s="641"/>
      <c r="R54" s="641"/>
      <c r="S54" s="640" t="str">
        <f>IF($H54="","",VLOOKUP($B54,項目定義!$B:$X,15,FALSE))</f>
        <v/>
      </c>
      <c r="T54" s="641"/>
      <c r="U54" s="642"/>
      <c r="V54" s="643"/>
      <c r="W54" s="644"/>
      <c r="X54" s="751"/>
      <c r="Y54" s="751"/>
      <c r="Z54" s="752" t="str">
        <f>IF($X54="","",VLOOKUP($B54,項目定義!$B:$X,18,FALSE))</f>
        <v/>
      </c>
      <c r="AA54" s="641"/>
      <c r="AB54" s="641"/>
      <c r="AC54" s="642"/>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655"/>
      <c r="BL54" s="655"/>
      <c r="BM54" s="655"/>
      <c r="BN54" s="655"/>
      <c r="BO54" s="655"/>
      <c r="BP54" s="655"/>
      <c r="BQ54" s="655"/>
      <c r="BR54" s="655"/>
      <c r="BS54" s="655"/>
      <c r="BT54" s="655"/>
      <c r="BU54" s="655"/>
      <c r="BV54" s="655"/>
      <c r="BW54" s="655"/>
      <c r="BX54" s="655"/>
      <c r="BY54" s="655"/>
      <c r="BZ54" s="655"/>
      <c r="CA54" s="655"/>
      <c r="CB54" s="655"/>
      <c r="CC54" s="655"/>
      <c r="CD54" s="655"/>
      <c r="CE54" s="655"/>
      <c r="CF54" s="655"/>
      <c r="CG54" s="655"/>
      <c r="CH54" s="655"/>
    </row>
    <row r="55" spans="1:96" s="24" customFormat="1" ht="13.5" customHeight="1">
      <c r="A55" s="114"/>
      <c r="B55" s="770"/>
      <c r="C55" s="671"/>
      <c r="D55" s="671"/>
      <c r="E55" s="671"/>
      <c r="F55" s="671"/>
      <c r="G55" s="671"/>
      <c r="H55" s="635" t="str">
        <f>IF(ISERROR(VLOOKUP($B55,項目定義!$B:$X,8,FALSE)),"",VLOOKUP($B55,項目定義!$B:$X,8,FALSE))</f>
        <v/>
      </c>
      <c r="I55" s="636"/>
      <c r="J55" s="636"/>
      <c r="K55" s="636"/>
      <c r="L55" s="636"/>
      <c r="M55" s="637"/>
      <c r="N55" s="638" t="str">
        <f>IF($H55="","",VLOOKUP($B55,項目定義!$B:$X,12,FALSE))</f>
        <v/>
      </c>
      <c r="O55" s="639"/>
      <c r="P55" s="640" t="str">
        <f>IF($H55="","",VLOOKUP($B55,項目定義!$B:$X,16,FALSE))</f>
        <v/>
      </c>
      <c r="Q55" s="641"/>
      <c r="R55" s="641"/>
      <c r="S55" s="640" t="str">
        <f>IF($H55="","",VLOOKUP($B55,項目定義!$B:$X,15,FALSE))</f>
        <v/>
      </c>
      <c r="T55" s="641"/>
      <c r="U55" s="642"/>
      <c r="V55" s="643"/>
      <c r="W55" s="644"/>
      <c r="X55" s="751"/>
      <c r="Y55" s="751"/>
      <c r="Z55" s="752" t="str">
        <f>IF($X55="","",VLOOKUP($B55,項目定義!$B:$X,18,FALSE))</f>
        <v/>
      </c>
      <c r="AA55" s="641"/>
      <c r="AB55" s="641"/>
      <c r="AC55" s="642"/>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655"/>
      <c r="BL55" s="655"/>
      <c r="BM55" s="655"/>
      <c r="BN55" s="655"/>
      <c r="BO55" s="655"/>
      <c r="BP55" s="655"/>
      <c r="BQ55" s="655"/>
      <c r="BR55" s="655"/>
      <c r="BS55" s="655"/>
      <c r="BT55" s="655"/>
      <c r="BU55" s="655"/>
      <c r="BV55" s="655"/>
      <c r="BW55" s="655"/>
      <c r="BX55" s="655"/>
      <c r="BY55" s="655"/>
      <c r="BZ55" s="655"/>
      <c r="CA55" s="655"/>
      <c r="CB55" s="655"/>
      <c r="CC55" s="655"/>
      <c r="CD55" s="655"/>
      <c r="CE55" s="655"/>
      <c r="CF55" s="655"/>
      <c r="CG55" s="655"/>
      <c r="CH55" s="655"/>
    </row>
    <row r="56" spans="1:96" ht="13.5" customHeight="1">
      <c r="A56" s="114"/>
      <c r="B56" s="770"/>
      <c r="C56" s="671"/>
      <c r="D56" s="671"/>
      <c r="E56" s="671"/>
      <c r="F56" s="671"/>
      <c r="G56" s="671"/>
      <c r="H56" s="635" t="str">
        <f>IF(ISERROR(VLOOKUP($B56,項目定義!$B:$X,8,FALSE)),"",VLOOKUP($B56,項目定義!$B:$X,8,FALSE))</f>
        <v/>
      </c>
      <c r="I56" s="636"/>
      <c r="J56" s="636"/>
      <c r="K56" s="636"/>
      <c r="L56" s="636"/>
      <c r="M56" s="637"/>
      <c r="N56" s="638" t="str">
        <f>IF($H56="","",VLOOKUP($B56,項目定義!$B:$X,12,FALSE))</f>
        <v/>
      </c>
      <c r="O56" s="639"/>
      <c r="P56" s="640" t="str">
        <f>IF($H56="","",VLOOKUP($B56,項目定義!$B:$X,16,FALSE))</f>
        <v/>
      </c>
      <c r="Q56" s="641"/>
      <c r="R56" s="641"/>
      <c r="S56" s="640" t="str">
        <f>IF($H56="","",VLOOKUP($B56,項目定義!$B:$X,15,FALSE))</f>
        <v/>
      </c>
      <c r="T56" s="641"/>
      <c r="U56" s="642"/>
      <c r="V56" s="643"/>
      <c r="W56" s="644"/>
      <c r="X56" s="751"/>
      <c r="Y56" s="751"/>
      <c r="Z56" s="752" t="str">
        <f>IF($X56="","",VLOOKUP($B56,項目定義!$B:$X,18,FALSE))</f>
        <v/>
      </c>
      <c r="AA56" s="641"/>
      <c r="AB56" s="641"/>
      <c r="AC56" s="642"/>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655"/>
      <c r="BL56" s="655"/>
      <c r="BM56" s="655"/>
      <c r="BN56" s="655"/>
      <c r="BO56" s="655"/>
      <c r="BP56" s="655"/>
      <c r="BQ56" s="655"/>
      <c r="BR56" s="655"/>
      <c r="BS56" s="655"/>
      <c r="BT56" s="655"/>
      <c r="BU56" s="655"/>
      <c r="BV56" s="655"/>
      <c r="BW56" s="655"/>
      <c r="BX56" s="655"/>
      <c r="BY56" s="655"/>
      <c r="BZ56" s="655"/>
      <c r="CA56" s="655"/>
      <c r="CB56" s="655"/>
      <c r="CC56" s="655"/>
      <c r="CD56" s="655"/>
      <c r="CE56" s="655"/>
      <c r="CF56" s="655"/>
      <c r="CG56" s="655"/>
      <c r="CH56" s="655"/>
    </row>
    <row r="57" spans="1:96" ht="13.5" customHeight="1">
      <c r="A57" s="114"/>
      <c r="B57" s="770"/>
      <c r="C57" s="671"/>
      <c r="D57" s="671"/>
      <c r="E57" s="671"/>
      <c r="F57" s="671"/>
      <c r="G57" s="671"/>
      <c r="H57" s="635" t="str">
        <f>IF(ISERROR(VLOOKUP($B57,項目定義!$B:$X,8,FALSE)),"",VLOOKUP($B57,項目定義!$B:$X,8,FALSE))</f>
        <v/>
      </c>
      <c r="I57" s="636"/>
      <c r="J57" s="636"/>
      <c r="K57" s="636"/>
      <c r="L57" s="636"/>
      <c r="M57" s="637"/>
      <c r="N57" s="880"/>
      <c r="O57" s="813"/>
      <c r="P57" s="640"/>
      <c r="Q57" s="641"/>
      <c r="R57" s="881"/>
      <c r="S57" s="640"/>
      <c r="T57" s="641"/>
      <c r="U57" s="642"/>
      <c r="V57" s="643"/>
      <c r="W57" s="644"/>
      <c r="X57" s="751"/>
      <c r="Y57" s="751"/>
      <c r="Z57" s="752" t="str">
        <f>IF($X57="","",VLOOKUP($B57,項目定義!$B:$X,18,FALSE))</f>
        <v/>
      </c>
      <c r="AA57" s="641"/>
      <c r="AB57" s="641"/>
      <c r="AC57" s="642"/>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655"/>
      <c r="BL57" s="655"/>
      <c r="BM57" s="655"/>
      <c r="BN57" s="655"/>
      <c r="BO57" s="655"/>
      <c r="BP57" s="655"/>
      <c r="BQ57" s="655"/>
      <c r="BR57" s="655"/>
      <c r="BS57" s="655"/>
      <c r="BT57" s="655"/>
      <c r="BU57" s="655"/>
      <c r="BV57" s="655"/>
      <c r="BW57" s="655"/>
      <c r="BX57" s="655"/>
      <c r="BY57" s="655"/>
      <c r="BZ57" s="655"/>
      <c r="CA57" s="655"/>
      <c r="CB57" s="655"/>
      <c r="CC57" s="655"/>
      <c r="CD57" s="655"/>
      <c r="CE57" s="655"/>
      <c r="CF57" s="655"/>
      <c r="CG57" s="655"/>
      <c r="CH57" s="655"/>
    </row>
    <row r="58" spans="1:96" s="24" customFormat="1" ht="13.5" customHeight="1">
      <c r="A58" s="114"/>
      <c r="B58" s="770"/>
      <c r="C58" s="671"/>
      <c r="D58" s="671"/>
      <c r="E58" s="671"/>
      <c r="F58" s="671"/>
      <c r="G58" s="671"/>
      <c r="H58" s="635" t="str">
        <f>IF(ISERROR(VLOOKUP($B58,項目定義!$B:$X,8,FALSE)),"",VLOOKUP($B58,項目定義!$B:$X,8,FALSE))</f>
        <v/>
      </c>
      <c r="I58" s="636"/>
      <c r="J58" s="636"/>
      <c r="K58" s="636"/>
      <c r="L58" s="636"/>
      <c r="M58" s="637"/>
      <c r="N58" s="638" t="str">
        <f>IF($H58="","",VLOOKUP($B58,項目定義!$B:$X,12,FALSE))</f>
        <v/>
      </c>
      <c r="O58" s="639"/>
      <c r="P58" s="640" t="str">
        <f>IF($H58="","",VLOOKUP($B58,項目定義!$B:$X,16,FALSE))</f>
        <v/>
      </c>
      <c r="Q58" s="641"/>
      <c r="R58" s="641"/>
      <c r="S58" s="640" t="str">
        <f>IF($H58="","",VLOOKUP($B58,項目定義!$B:$X,15,FALSE))</f>
        <v/>
      </c>
      <c r="T58" s="641"/>
      <c r="U58" s="642"/>
      <c r="V58" s="643"/>
      <c r="W58" s="644"/>
      <c r="X58" s="751"/>
      <c r="Y58" s="751"/>
      <c r="Z58" s="752" t="str">
        <f>IF($X58="","",VLOOKUP($B58,項目定義!$B:$X,18,FALSE))</f>
        <v/>
      </c>
      <c r="AA58" s="641"/>
      <c r="AB58" s="641"/>
      <c r="AC58" s="642"/>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05"/>
      <c r="C59" s="606"/>
      <c r="D59" s="606"/>
      <c r="E59" s="606"/>
      <c r="F59" s="606"/>
      <c r="G59" s="606"/>
      <c r="H59" s="607" t="str">
        <f>IF(ISERROR(VLOOKUP($B59,項目定義!$B:$X,8,FALSE)),"",VLOOKUP($B59,項目定義!$B:$X,8,FALSE))</f>
        <v/>
      </c>
      <c r="I59" s="608"/>
      <c r="J59" s="608"/>
      <c r="K59" s="608"/>
      <c r="L59" s="608"/>
      <c r="M59" s="609"/>
      <c r="N59" s="610" t="str">
        <f>IF($H59="","",VLOOKUP($B59,項目定義!$B:$X,12,FALSE))</f>
        <v/>
      </c>
      <c r="O59" s="611"/>
      <c r="P59" s="612" t="str">
        <f>IF($H59="","",VLOOKUP($B59,項目定義!$B:$X,16,FALSE))</f>
        <v/>
      </c>
      <c r="Q59" s="613"/>
      <c r="R59" s="613"/>
      <c r="S59" s="612" t="str">
        <f>IF($H59="","",VLOOKUP($B59,項目定義!$B:$X,15,FALSE))</f>
        <v/>
      </c>
      <c r="T59" s="613"/>
      <c r="U59" s="614"/>
      <c r="V59" s="615"/>
      <c r="W59" s="616"/>
      <c r="X59" s="617"/>
      <c r="Y59" s="617"/>
      <c r="Z59" s="618" t="str">
        <f>IF($X59="","",VLOOKUP($B59,項目定義!$B:$X,18,FALSE))</f>
        <v/>
      </c>
      <c r="AA59" s="613"/>
      <c r="AB59" s="613"/>
      <c r="AC59" s="614"/>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54" t="s">
        <v>555</v>
      </c>
      <c r="BL60" s="655"/>
      <c r="BM60" s="655"/>
      <c r="BN60" s="655"/>
      <c r="BO60" s="655"/>
      <c r="BP60" s="655"/>
      <c r="BQ60" s="655"/>
      <c r="BR60" s="655"/>
      <c r="BS60" s="655"/>
      <c r="BT60" s="655"/>
      <c r="BU60" s="655"/>
      <c r="BV60" s="655"/>
      <c r="BW60" s="655"/>
      <c r="BX60" s="655"/>
      <c r="BY60" s="655"/>
      <c r="BZ60" s="655"/>
      <c r="CA60" s="655"/>
      <c r="CB60" s="655"/>
      <c r="CC60" s="655"/>
      <c r="CD60" s="655"/>
      <c r="CE60" s="655"/>
      <c r="CF60" s="655"/>
      <c r="CG60" s="655"/>
      <c r="CH60" s="655"/>
      <c r="CI60" s="656"/>
      <c r="CJ60" s="656"/>
      <c r="CK60" s="656"/>
      <c r="CL60" s="656"/>
      <c r="CM60" s="656"/>
      <c r="CN60" s="656"/>
      <c r="CO60" s="656"/>
      <c r="CP60" s="656"/>
      <c r="CQ60" s="656"/>
      <c r="CR60" s="656"/>
    </row>
    <row r="61" spans="1:96" s="24" customFormat="1" ht="13.5" customHeight="1">
      <c r="A61" s="111" t="s">
        <v>101</v>
      </c>
      <c r="B61" s="785"/>
      <c r="C61" s="786"/>
      <c r="D61" s="786"/>
      <c r="E61" s="786"/>
      <c r="F61" s="786"/>
      <c r="G61" s="786"/>
      <c r="H61" s="786"/>
      <c r="I61" s="786"/>
      <c r="J61" s="786"/>
      <c r="K61" s="786"/>
      <c r="L61" s="786"/>
      <c r="M61" s="786"/>
      <c r="N61" s="786"/>
      <c r="O61" s="786"/>
      <c r="P61" s="786"/>
      <c r="Q61" s="786"/>
      <c r="R61" s="786"/>
      <c r="S61" s="786"/>
      <c r="T61" s="786"/>
      <c r="U61" s="787"/>
      <c r="V61" s="788"/>
      <c r="W61" s="789"/>
      <c r="X61" s="789"/>
      <c r="Y61" s="789"/>
      <c r="Z61" s="789"/>
      <c r="AA61" s="789"/>
      <c r="AB61" s="789"/>
      <c r="AC61" s="78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55"/>
      <c r="BL61" s="655"/>
      <c r="BM61" s="655"/>
      <c r="BN61" s="655"/>
      <c r="BO61" s="655"/>
      <c r="BP61" s="655"/>
      <c r="BQ61" s="655"/>
      <c r="BR61" s="655"/>
      <c r="BS61" s="655"/>
      <c r="BT61" s="655"/>
      <c r="BU61" s="655"/>
      <c r="BV61" s="655"/>
      <c r="BW61" s="655"/>
      <c r="BX61" s="655"/>
      <c r="BY61" s="655"/>
      <c r="BZ61" s="655"/>
      <c r="CA61" s="655"/>
      <c r="CB61" s="655"/>
      <c r="CC61" s="655"/>
      <c r="CD61" s="655"/>
      <c r="CE61" s="655"/>
      <c r="CF61" s="655"/>
      <c r="CG61" s="655"/>
      <c r="CH61" s="655"/>
      <c r="CI61" s="656"/>
      <c r="CJ61" s="656"/>
      <c r="CK61" s="656"/>
      <c r="CL61" s="656"/>
      <c r="CM61" s="656"/>
      <c r="CN61" s="656"/>
      <c r="CO61" s="656"/>
      <c r="CP61" s="656"/>
      <c r="CQ61" s="656"/>
      <c r="CR61" s="656"/>
    </row>
    <row r="62" spans="1:96" s="24" customFormat="1" ht="13.5" customHeight="1">
      <c r="A62" s="112" t="s">
        <v>102</v>
      </c>
      <c r="B62" s="790"/>
      <c r="C62" s="791"/>
      <c r="D62" s="791"/>
      <c r="E62" s="791"/>
      <c r="F62" s="791"/>
      <c r="G62" s="791"/>
      <c r="H62" s="791"/>
      <c r="I62" s="791"/>
      <c r="J62" s="791"/>
      <c r="K62" s="791"/>
      <c r="L62" s="791"/>
      <c r="M62" s="791"/>
      <c r="N62" s="791"/>
      <c r="O62" s="791"/>
      <c r="P62" s="791"/>
      <c r="Q62" s="791"/>
      <c r="R62" s="791"/>
      <c r="S62" s="791"/>
      <c r="T62" s="791"/>
      <c r="U62" s="792"/>
      <c r="V62" s="793"/>
      <c r="W62" s="794"/>
      <c r="X62" s="794"/>
      <c r="Y62" s="794"/>
      <c r="Z62" s="794"/>
      <c r="AA62" s="794"/>
      <c r="AB62" s="794"/>
      <c r="AC62" s="79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5"/>
      <c r="BL62" s="655"/>
      <c r="BM62" s="655"/>
      <c r="BN62" s="655"/>
      <c r="BO62" s="655"/>
      <c r="BP62" s="655"/>
      <c r="BQ62" s="655"/>
      <c r="BR62" s="655"/>
      <c r="BS62" s="655"/>
      <c r="BT62" s="655"/>
      <c r="BU62" s="655"/>
      <c r="BV62" s="655"/>
      <c r="BW62" s="655"/>
      <c r="BX62" s="655"/>
      <c r="BY62" s="655"/>
      <c r="BZ62" s="655"/>
      <c r="CA62" s="655"/>
      <c r="CB62" s="655"/>
      <c r="CC62" s="655"/>
      <c r="CD62" s="655"/>
      <c r="CE62" s="655"/>
      <c r="CF62" s="655"/>
      <c r="CG62" s="655"/>
      <c r="CH62" s="655"/>
      <c r="CI62" s="656"/>
      <c r="CJ62" s="656"/>
      <c r="CK62" s="656"/>
      <c r="CL62" s="656"/>
      <c r="CM62" s="656"/>
      <c r="CN62" s="656"/>
      <c r="CO62" s="656"/>
      <c r="CP62" s="656"/>
      <c r="CQ62" s="656"/>
      <c r="CR62" s="656"/>
    </row>
    <row r="63" spans="1:96" ht="13.5" customHeight="1">
      <c r="A63" s="112" t="s">
        <v>125</v>
      </c>
      <c r="B63" s="790"/>
      <c r="C63" s="791"/>
      <c r="D63" s="791"/>
      <c r="E63" s="791"/>
      <c r="F63" s="791"/>
      <c r="G63" s="791"/>
      <c r="H63" s="791"/>
      <c r="I63" s="791"/>
      <c r="J63" s="791"/>
      <c r="K63" s="791"/>
      <c r="L63" s="791"/>
      <c r="M63" s="791"/>
      <c r="N63" s="791"/>
      <c r="O63" s="791"/>
      <c r="P63" s="791"/>
      <c r="Q63" s="791"/>
      <c r="R63" s="791"/>
      <c r="S63" s="791"/>
      <c r="T63" s="791"/>
      <c r="U63" s="792"/>
      <c r="V63" s="793"/>
      <c r="W63" s="794"/>
      <c r="X63" s="794"/>
      <c r="Y63" s="794"/>
      <c r="Z63" s="794"/>
      <c r="AA63" s="794"/>
      <c r="AB63" s="794"/>
      <c r="AC63" s="79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5"/>
      <c r="BL63" s="655"/>
      <c r="BM63" s="655"/>
      <c r="BN63" s="655"/>
      <c r="BO63" s="655"/>
      <c r="BP63" s="655"/>
      <c r="BQ63" s="655"/>
      <c r="BR63" s="655"/>
      <c r="BS63" s="655"/>
      <c r="BT63" s="655"/>
      <c r="BU63" s="655"/>
      <c r="BV63" s="655"/>
      <c r="BW63" s="655"/>
      <c r="BX63" s="655"/>
      <c r="BY63" s="655"/>
      <c r="BZ63" s="655"/>
      <c r="CA63" s="655"/>
      <c r="CB63" s="655"/>
      <c r="CC63" s="655"/>
      <c r="CD63" s="655"/>
      <c r="CE63" s="655"/>
      <c r="CF63" s="655"/>
      <c r="CG63" s="655"/>
      <c r="CH63" s="655"/>
      <c r="CI63" s="656"/>
      <c r="CJ63" s="656"/>
      <c r="CK63" s="656"/>
      <c r="CL63" s="656"/>
      <c r="CM63" s="656"/>
      <c r="CN63" s="656"/>
      <c r="CO63" s="656"/>
      <c r="CP63" s="656"/>
      <c r="CQ63" s="656"/>
      <c r="CR63" s="656"/>
    </row>
    <row r="64" spans="1:96" s="24" customFormat="1" ht="13.5" hidden="1" customHeight="1" outlineLevel="1">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5"/>
      <c r="BL64" s="655"/>
      <c r="BM64" s="655"/>
      <c r="BN64" s="655"/>
      <c r="BO64" s="655"/>
      <c r="BP64" s="655"/>
      <c r="BQ64" s="655"/>
      <c r="BR64" s="655"/>
      <c r="BS64" s="655"/>
      <c r="BT64" s="655"/>
      <c r="BU64" s="655"/>
      <c r="BV64" s="655"/>
      <c r="BW64" s="655"/>
      <c r="BX64" s="655"/>
      <c r="BY64" s="655"/>
      <c r="BZ64" s="655"/>
      <c r="CA64" s="655"/>
      <c r="CB64" s="655"/>
      <c r="CC64" s="655"/>
      <c r="CD64" s="655"/>
      <c r="CE64" s="655"/>
      <c r="CF64" s="655"/>
      <c r="CG64" s="655"/>
      <c r="CH64" s="655"/>
      <c r="CI64" s="656"/>
      <c r="CJ64" s="656"/>
      <c r="CK64" s="656"/>
      <c r="CL64" s="656"/>
      <c r="CM64" s="656"/>
      <c r="CN64" s="656"/>
      <c r="CO64" s="656"/>
      <c r="CP64" s="656"/>
      <c r="CQ64" s="656"/>
      <c r="CR64" s="656"/>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5"/>
      <c r="BL65" s="655"/>
      <c r="BM65" s="655"/>
      <c r="BN65" s="655"/>
      <c r="BO65" s="655"/>
      <c r="BP65" s="655"/>
      <c r="BQ65" s="655"/>
      <c r="BR65" s="655"/>
      <c r="BS65" s="655"/>
      <c r="BT65" s="655"/>
      <c r="BU65" s="655"/>
      <c r="BV65" s="655"/>
      <c r="BW65" s="655"/>
      <c r="BX65" s="655"/>
      <c r="BY65" s="655"/>
      <c r="BZ65" s="655"/>
      <c r="CA65" s="655"/>
      <c r="CB65" s="655"/>
      <c r="CC65" s="655"/>
      <c r="CD65" s="655"/>
      <c r="CE65" s="655"/>
      <c r="CF65" s="655"/>
      <c r="CG65" s="655"/>
      <c r="CH65" s="655"/>
      <c r="CI65" s="656"/>
      <c r="CJ65" s="656"/>
      <c r="CK65" s="656"/>
      <c r="CL65" s="656"/>
      <c r="CM65" s="656"/>
      <c r="CN65" s="656"/>
      <c r="CO65" s="656"/>
      <c r="CP65" s="656"/>
      <c r="CQ65" s="656"/>
      <c r="CR65" s="656"/>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5"/>
      <c r="BL66" s="655"/>
      <c r="BM66" s="655"/>
      <c r="BN66" s="655"/>
      <c r="BO66" s="655"/>
      <c r="BP66" s="655"/>
      <c r="BQ66" s="655"/>
      <c r="BR66" s="655"/>
      <c r="BS66" s="655"/>
      <c r="BT66" s="655"/>
      <c r="BU66" s="655"/>
      <c r="BV66" s="655"/>
      <c r="BW66" s="655"/>
      <c r="BX66" s="655"/>
      <c r="BY66" s="655"/>
      <c r="BZ66" s="655"/>
      <c r="CA66" s="655"/>
      <c r="CB66" s="655"/>
      <c r="CC66" s="655"/>
      <c r="CD66" s="655"/>
      <c r="CE66" s="655"/>
      <c r="CF66" s="655"/>
      <c r="CG66" s="655"/>
      <c r="CH66" s="655"/>
      <c r="CI66" s="656"/>
      <c r="CJ66" s="656"/>
      <c r="CK66" s="656"/>
      <c r="CL66" s="656"/>
      <c r="CM66" s="656"/>
      <c r="CN66" s="656"/>
      <c r="CO66" s="656"/>
      <c r="CP66" s="656"/>
      <c r="CQ66" s="656"/>
      <c r="CR66" s="656"/>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5"/>
      <c r="BL67" s="655"/>
      <c r="BM67" s="655"/>
      <c r="BN67" s="655"/>
      <c r="BO67" s="655"/>
      <c r="BP67" s="655"/>
      <c r="BQ67" s="655"/>
      <c r="BR67" s="655"/>
      <c r="BS67" s="655"/>
      <c r="BT67" s="655"/>
      <c r="BU67" s="655"/>
      <c r="BV67" s="655"/>
      <c r="BW67" s="655"/>
      <c r="BX67" s="655"/>
      <c r="BY67" s="655"/>
      <c r="BZ67" s="655"/>
      <c r="CA67" s="655"/>
      <c r="CB67" s="655"/>
      <c r="CC67" s="655"/>
      <c r="CD67" s="655"/>
      <c r="CE67" s="655"/>
      <c r="CF67" s="655"/>
      <c r="CG67" s="655"/>
      <c r="CH67" s="655"/>
      <c r="CI67" s="656"/>
      <c r="CJ67" s="656"/>
      <c r="CK67" s="656"/>
      <c r="CL67" s="656"/>
      <c r="CM67" s="656"/>
      <c r="CN67" s="656"/>
      <c r="CO67" s="656"/>
      <c r="CP67" s="656"/>
      <c r="CQ67" s="656"/>
      <c r="CR67" s="656"/>
    </row>
    <row r="68" spans="1:96" s="24" customFormat="1" ht="13.5" hidden="1" customHeight="1" outlineLevel="1">
      <c r="A68" s="287" t="s">
        <v>407</v>
      </c>
      <c r="B68" s="288"/>
      <c r="C68" s="288"/>
      <c r="D68" s="288"/>
      <c r="E68" s="288"/>
      <c r="F68" s="288"/>
      <c r="G68" s="288"/>
      <c r="H68" s="288"/>
      <c r="I68" s="288"/>
      <c r="J68" s="288"/>
      <c r="K68" s="288"/>
      <c r="L68" s="288"/>
      <c r="M68" s="288"/>
      <c r="N68" s="796"/>
      <c r="O68" s="796"/>
      <c r="P68" s="796"/>
      <c r="Q68" s="796"/>
      <c r="R68" s="796"/>
      <c r="S68" s="796"/>
      <c r="T68" s="796"/>
      <c r="U68" s="796"/>
      <c r="V68" s="796"/>
      <c r="W68" s="796"/>
      <c r="X68" s="796"/>
      <c r="Y68" s="796"/>
      <c r="Z68" s="796"/>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5"/>
      <c r="BL68" s="655"/>
      <c r="BM68" s="655"/>
      <c r="BN68" s="655"/>
      <c r="BO68" s="655"/>
      <c r="BP68" s="655"/>
      <c r="BQ68" s="655"/>
      <c r="BR68" s="655"/>
      <c r="BS68" s="655"/>
      <c r="BT68" s="655"/>
      <c r="BU68" s="655"/>
      <c r="BV68" s="655"/>
      <c r="BW68" s="655"/>
      <c r="BX68" s="655"/>
      <c r="BY68" s="655"/>
      <c r="BZ68" s="655"/>
      <c r="CA68" s="655"/>
      <c r="CB68" s="655"/>
      <c r="CC68" s="655"/>
      <c r="CD68" s="655"/>
      <c r="CE68" s="655"/>
      <c r="CF68" s="655"/>
      <c r="CG68" s="655"/>
      <c r="CH68" s="655"/>
      <c r="CI68" s="656"/>
      <c r="CJ68" s="656"/>
      <c r="CK68" s="656"/>
      <c r="CL68" s="656"/>
      <c r="CM68" s="656"/>
      <c r="CN68" s="656"/>
      <c r="CO68" s="656"/>
      <c r="CP68" s="656"/>
      <c r="CQ68" s="656"/>
      <c r="CR68" s="656"/>
    </row>
    <row r="69" spans="1:96" ht="13.5" hidden="1" customHeight="1" outlineLevel="1">
      <c r="A69" s="797"/>
      <c r="B69" s="735"/>
      <c r="C69" s="735"/>
      <c r="D69" s="735"/>
      <c r="E69" s="735"/>
      <c r="F69" s="73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5"/>
      <c r="BL69" s="655"/>
      <c r="BM69" s="655"/>
      <c r="BN69" s="655"/>
      <c r="BO69" s="655"/>
      <c r="BP69" s="655"/>
      <c r="BQ69" s="655"/>
      <c r="BR69" s="655"/>
      <c r="BS69" s="655"/>
      <c r="BT69" s="655"/>
      <c r="BU69" s="655"/>
      <c r="BV69" s="655"/>
      <c r="BW69" s="655"/>
      <c r="BX69" s="655"/>
      <c r="BY69" s="655"/>
      <c r="BZ69" s="655"/>
      <c r="CA69" s="655"/>
      <c r="CB69" s="655"/>
      <c r="CC69" s="655"/>
      <c r="CD69" s="655"/>
      <c r="CE69" s="655"/>
      <c r="CF69" s="655"/>
      <c r="CG69" s="655"/>
      <c r="CH69" s="655"/>
      <c r="CI69" s="656"/>
      <c r="CJ69" s="656"/>
      <c r="CK69" s="656"/>
      <c r="CL69" s="656"/>
      <c r="CM69" s="656"/>
      <c r="CN69" s="656"/>
      <c r="CO69" s="656"/>
      <c r="CP69" s="656"/>
      <c r="CQ69" s="656"/>
      <c r="CR69" s="656"/>
    </row>
    <row r="70" spans="1:96" ht="13.5" hidden="1" customHeight="1" outlineLevel="1">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655"/>
      <c r="BL70" s="655"/>
      <c r="BM70" s="655"/>
      <c r="BN70" s="655"/>
      <c r="BO70" s="655"/>
      <c r="BP70" s="655"/>
      <c r="BQ70" s="655"/>
      <c r="BR70" s="655"/>
      <c r="BS70" s="655"/>
      <c r="BT70" s="655"/>
      <c r="BU70" s="655"/>
      <c r="BV70" s="655"/>
      <c r="BW70" s="655"/>
      <c r="BX70" s="655"/>
      <c r="BY70" s="655"/>
      <c r="BZ70" s="655"/>
      <c r="CA70" s="655"/>
      <c r="CB70" s="655"/>
      <c r="CC70" s="655"/>
      <c r="CD70" s="655"/>
      <c r="CE70" s="655"/>
      <c r="CF70" s="655"/>
      <c r="CG70" s="655"/>
      <c r="CH70" s="655"/>
      <c r="CI70" s="656"/>
      <c r="CJ70" s="656"/>
      <c r="CK70" s="656"/>
      <c r="CL70" s="656"/>
      <c r="CM70" s="656"/>
      <c r="CN70" s="656"/>
      <c r="CO70" s="656"/>
      <c r="CP70" s="656"/>
      <c r="CQ70" s="656"/>
      <c r="CR70" s="656"/>
    </row>
    <row r="71" spans="1:96" s="24" customFormat="1" ht="13.5" hidden="1" customHeight="1" outlineLevel="1">
      <c r="A71" s="287" t="s">
        <v>100</v>
      </c>
      <c r="B71" s="287" t="s">
        <v>103</v>
      </c>
      <c r="C71" s="288"/>
      <c r="D71" s="288"/>
      <c r="E71" s="288"/>
      <c r="F71" s="288"/>
      <c r="G71" s="293"/>
      <c r="H71" s="294" t="s">
        <v>104</v>
      </c>
      <c r="I71" s="295"/>
      <c r="J71" s="295"/>
      <c r="K71" s="295"/>
      <c r="L71" s="295"/>
      <c r="M71" s="296"/>
      <c r="N71" s="798" t="s">
        <v>107</v>
      </c>
      <c r="O71" s="799"/>
      <c r="P71" s="798" t="s">
        <v>115</v>
      </c>
      <c r="Q71" s="800"/>
      <c r="R71" s="800"/>
      <c r="S71" s="798" t="s">
        <v>116</v>
      </c>
      <c r="T71" s="800"/>
      <c r="U71" s="799"/>
      <c r="V71" s="801" t="s">
        <v>142</v>
      </c>
      <c r="W71" s="802"/>
      <c r="X71" s="796" t="s">
        <v>123</v>
      </c>
      <c r="Y71" s="802"/>
      <c r="Z71" s="800" t="s">
        <v>124</v>
      </c>
      <c r="AA71" s="800"/>
      <c r="AB71" s="800"/>
      <c r="AC71" s="799"/>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5"/>
      <c r="BL71" s="655"/>
      <c r="BM71" s="655"/>
      <c r="BN71" s="655"/>
      <c r="BO71" s="655"/>
      <c r="BP71" s="655"/>
      <c r="BQ71" s="655"/>
      <c r="BR71" s="655"/>
      <c r="BS71" s="655"/>
      <c r="BT71" s="655"/>
      <c r="BU71" s="655"/>
      <c r="BV71" s="655"/>
      <c r="BW71" s="655"/>
      <c r="BX71" s="655"/>
      <c r="BY71" s="655"/>
      <c r="BZ71" s="655"/>
      <c r="CA71" s="655"/>
      <c r="CB71" s="655"/>
      <c r="CC71" s="655"/>
      <c r="CD71" s="655"/>
      <c r="CE71" s="655"/>
      <c r="CF71" s="655"/>
      <c r="CG71" s="655"/>
      <c r="CH71" s="655"/>
      <c r="CI71" s="656"/>
      <c r="CJ71" s="656"/>
      <c r="CK71" s="656"/>
      <c r="CL71" s="656"/>
      <c r="CM71" s="656"/>
      <c r="CN71" s="656"/>
      <c r="CO71" s="656"/>
      <c r="CP71" s="656"/>
      <c r="CQ71" s="656"/>
      <c r="CR71" s="656"/>
    </row>
    <row r="72" spans="1:96" s="24" customFormat="1" ht="13.5" hidden="1" customHeight="1" outlineLevel="1">
      <c r="A72" s="113" t="s">
        <v>101</v>
      </c>
      <c r="B72" s="633"/>
      <c r="C72" s="634"/>
      <c r="D72" s="634"/>
      <c r="E72" s="634"/>
      <c r="F72" s="634"/>
      <c r="G72" s="634"/>
      <c r="H72" s="803" t="str">
        <f>IF(ISERROR(VLOOKUP($B72,項目定義!$B:$X,8,FALSE)),"",VLOOKUP($B72,項目定義!$B:$X,8,FALSE))</f>
        <v/>
      </c>
      <c r="I72" s="804"/>
      <c r="J72" s="804"/>
      <c r="K72" s="804"/>
      <c r="L72" s="804"/>
      <c r="M72" s="805"/>
      <c r="N72" s="762" t="str">
        <f>IF($H72="","",VLOOKUP($B72,項目定義!$B:$X,12,FALSE))</f>
        <v/>
      </c>
      <c r="O72" s="763"/>
      <c r="P72" s="759" t="str">
        <f>IF($H72="","",VLOOKUP($B72,項目定義!$B:$X,16,FALSE))</f>
        <v/>
      </c>
      <c r="Q72" s="760"/>
      <c r="R72" s="760"/>
      <c r="S72" s="759" t="str">
        <f>IF($H72="","",VLOOKUP($B72,項目定義!$B:$X,15,FALSE))</f>
        <v/>
      </c>
      <c r="T72" s="760"/>
      <c r="U72" s="806"/>
      <c r="V72" s="807"/>
      <c r="W72" s="808"/>
      <c r="X72" s="809"/>
      <c r="Y72" s="810"/>
      <c r="Z72" s="811" t="str">
        <f>IF($X72="","",VLOOKUP($B72,項目定義!$B:$X,18,FALSE))</f>
        <v/>
      </c>
      <c r="AA72" s="760"/>
      <c r="AB72" s="760"/>
      <c r="AC72" s="80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5"/>
      <c r="BL72" s="655"/>
      <c r="BM72" s="655"/>
      <c r="BN72" s="655"/>
      <c r="BO72" s="655"/>
      <c r="BP72" s="655"/>
      <c r="BQ72" s="655"/>
      <c r="BR72" s="655"/>
      <c r="BS72" s="655"/>
      <c r="BT72" s="655"/>
      <c r="BU72" s="655"/>
      <c r="BV72" s="655"/>
      <c r="BW72" s="655"/>
      <c r="BX72" s="655"/>
      <c r="BY72" s="655"/>
      <c r="BZ72" s="655"/>
      <c r="CA72" s="655"/>
      <c r="CB72" s="655"/>
      <c r="CC72" s="655"/>
      <c r="CD72" s="655"/>
      <c r="CE72" s="655"/>
      <c r="CF72" s="655"/>
      <c r="CG72" s="655"/>
      <c r="CH72" s="655"/>
      <c r="CI72" s="656"/>
      <c r="CJ72" s="656"/>
      <c r="CK72" s="656"/>
      <c r="CL72" s="656"/>
      <c r="CM72" s="656"/>
      <c r="CN72" s="656"/>
      <c r="CO72" s="656"/>
      <c r="CP72" s="656"/>
      <c r="CQ72" s="656"/>
      <c r="CR72" s="656"/>
    </row>
    <row r="73" spans="1:96" s="24" customFormat="1" ht="13.5" hidden="1" customHeight="1" outlineLevel="1">
      <c r="A73" s="114" t="s">
        <v>102</v>
      </c>
      <c r="B73" s="770"/>
      <c r="C73" s="671"/>
      <c r="D73" s="671"/>
      <c r="E73" s="671"/>
      <c r="F73" s="671"/>
      <c r="G73" s="671"/>
      <c r="H73" s="635" t="str">
        <f>IF(ISERROR(VLOOKUP($B73,項目定義!$B:$X,8,FALSE)),"",VLOOKUP($B73,項目定義!$B:$X,8,FALSE))</f>
        <v/>
      </c>
      <c r="I73" s="636"/>
      <c r="J73" s="636"/>
      <c r="K73" s="636"/>
      <c r="L73" s="636"/>
      <c r="M73" s="637"/>
      <c r="N73" s="812" t="str">
        <f>IF($H73="","",VLOOKUP($B73,項目定義!$B:$X,12,FALSE))</f>
        <v/>
      </c>
      <c r="O73" s="813"/>
      <c r="P73" s="640" t="str">
        <f>IF($H73="","",VLOOKUP($B73,項目定義!$B:$X,16,FALSE))</f>
        <v/>
      </c>
      <c r="Q73" s="641"/>
      <c r="R73" s="641"/>
      <c r="S73" s="640" t="str">
        <f>IF($H73="","",VLOOKUP($B73,項目定義!$B:$X,15,FALSE))</f>
        <v/>
      </c>
      <c r="T73" s="641"/>
      <c r="U73" s="642"/>
      <c r="V73" s="643"/>
      <c r="W73" s="644"/>
      <c r="X73" s="751"/>
      <c r="Y73" s="751"/>
      <c r="Z73" s="752" t="str">
        <f>IF($X73="","",VLOOKUP($B73,項目定義!$B:$X,18,FALSE))</f>
        <v/>
      </c>
      <c r="AA73" s="641"/>
      <c r="AB73" s="641"/>
      <c r="AC73" s="642"/>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655"/>
      <c r="BL73" s="655"/>
      <c r="BM73" s="655"/>
      <c r="BN73" s="655"/>
      <c r="BO73" s="655"/>
      <c r="BP73" s="655"/>
      <c r="BQ73" s="655"/>
      <c r="BR73" s="655"/>
      <c r="BS73" s="655"/>
      <c r="BT73" s="655"/>
      <c r="BU73" s="655"/>
      <c r="BV73" s="655"/>
      <c r="BW73" s="655"/>
      <c r="BX73" s="655"/>
      <c r="BY73" s="655"/>
      <c r="BZ73" s="655"/>
      <c r="CA73" s="655"/>
      <c r="CB73" s="655"/>
      <c r="CC73" s="655"/>
      <c r="CD73" s="655"/>
      <c r="CE73" s="655"/>
      <c r="CF73" s="655"/>
      <c r="CG73" s="655"/>
      <c r="CH73" s="655"/>
      <c r="CI73" s="656"/>
      <c r="CJ73" s="656"/>
      <c r="CK73" s="656"/>
      <c r="CL73" s="656"/>
      <c r="CM73" s="656"/>
      <c r="CN73" s="656"/>
      <c r="CO73" s="656"/>
      <c r="CP73" s="656"/>
      <c r="CQ73" s="656"/>
      <c r="CR73" s="656"/>
    </row>
    <row r="74" spans="1:96" s="24" customFormat="1" ht="13.5" hidden="1" customHeight="1" outlineLevel="1">
      <c r="A74" s="114" t="s">
        <v>125</v>
      </c>
      <c r="B74" s="770"/>
      <c r="C74" s="671"/>
      <c r="D74" s="671"/>
      <c r="E74" s="671"/>
      <c r="F74" s="671"/>
      <c r="G74" s="671"/>
      <c r="H74" s="635" t="str">
        <f>IF(ISERROR(VLOOKUP($B74,項目定義!$B:$X,8,FALSE)),"",VLOOKUP($B74,項目定義!$B:$X,8,FALSE))</f>
        <v/>
      </c>
      <c r="I74" s="636"/>
      <c r="J74" s="636"/>
      <c r="K74" s="636"/>
      <c r="L74" s="636"/>
      <c r="M74" s="637"/>
      <c r="N74" s="768" t="str">
        <f>IF($H74="","",VLOOKUP($B74,項目定義!$B:$X,12,FALSE))</f>
        <v/>
      </c>
      <c r="O74" s="639"/>
      <c r="P74" s="640" t="str">
        <f>IF($H74="","",VLOOKUP($B74,項目定義!$B:$X,16,FALSE))</f>
        <v/>
      </c>
      <c r="Q74" s="641"/>
      <c r="R74" s="641"/>
      <c r="S74" s="640" t="str">
        <f>IF($H74="","",VLOOKUP($B74,項目定義!$B:$X,15,FALSE))</f>
        <v/>
      </c>
      <c r="T74" s="641"/>
      <c r="U74" s="642"/>
      <c r="V74" s="643"/>
      <c r="W74" s="644"/>
      <c r="X74" s="751"/>
      <c r="Y74" s="751"/>
      <c r="Z74" s="752" t="str">
        <f>IF($X74="","",VLOOKUP($B74,項目定義!$B:$X,18,FALSE))</f>
        <v/>
      </c>
      <c r="AA74" s="641"/>
      <c r="AB74" s="641"/>
      <c r="AC74" s="642"/>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655"/>
      <c r="BL74" s="655"/>
      <c r="BM74" s="655"/>
      <c r="BN74" s="655"/>
      <c r="BO74" s="655"/>
      <c r="BP74" s="655"/>
      <c r="BQ74" s="655"/>
      <c r="BR74" s="655"/>
      <c r="BS74" s="655"/>
      <c r="BT74" s="655"/>
      <c r="BU74" s="655"/>
      <c r="BV74" s="655"/>
      <c r="BW74" s="655"/>
      <c r="BX74" s="655"/>
      <c r="BY74" s="655"/>
      <c r="BZ74" s="655"/>
      <c r="CA74" s="655"/>
      <c r="CB74" s="655"/>
      <c r="CC74" s="655"/>
      <c r="CD74" s="655"/>
      <c r="CE74" s="655"/>
      <c r="CF74" s="655"/>
      <c r="CG74" s="655"/>
      <c r="CH74" s="655"/>
      <c r="CI74" s="656"/>
      <c r="CJ74" s="656"/>
      <c r="CK74" s="656"/>
      <c r="CL74" s="656"/>
      <c r="CM74" s="656"/>
      <c r="CN74" s="656"/>
      <c r="CO74" s="656"/>
      <c r="CP74" s="656"/>
      <c r="CQ74" s="656"/>
      <c r="CR74" s="656"/>
    </row>
    <row r="75" spans="1:96" s="24" customFormat="1" ht="13.5" hidden="1" customHeight="1" outlineLevel="1">
      <c r="A75" s="114" t="s">
        <v>126</v>
      </c>
      <c r="B75" s="770"/>
      <c r="C75" s="671"/>
      <c r="D75" s="671"/>
      <c r="E75" s="671"/>
      <c r="F75" s="671"/>
      <c r="G75" s="671"/>
      <c r="H75" s="635" t="str">
        <f>IF(ISERROR(VLOOKUP($B75,項目定義!$B:$X,8,FALSE)),"",VLOOKUP($B75,項目定義!$B:$X,8,FALSE))</f>
        <v/>
      </c>
      <c r="I75" s="636"/>
      <c r="J75" s="636"/>
      <c r="K75" s="636"/>
      <c r="L75" s="636"/>
      <c r="M75" s="637"/>
      <c r="N75" s="768" t="str">
        <f>IF($H75="","",VLOOKUP($B75,項目定義!$B:$X,12,FALSE))</f>
        <v/>
      </c>
      <c r="O75" s="639"/>
      <c r="P75" s="640" t="str">
        <f>IF($H75="","",VLOOKUP($B75,項目定義!$B:$X,16,FALSE))</f>
        <v/>
      </c>
      <c r="Q75" s="641"/>
      <c r="R75" s="641"/>
      <c r="S75" s="640" t="str">
        <f>IF($H75="","",VLOOKUP($B75,項目定義!$B:$X,15,FALSE))</f>
        <v/>
      </c>
      <c r="T75" s="641"/>
      <c r="U75" s="642"/>
      <c r="V75" s="643"/>
      <c r="W75" s="644"/>
      <c r="X75" s="751"/>
      <c r="Y75" s="751"/>
      <c r="Z75" s="752" t="str">
        <f>IF($X75="","",VLOOKUP($B75,項目定義!$B:$X,18,FALSE))</f>
        <v/>
      </c>
      <c r="AA75" s="641"/>
      <c r="AB75" s="641"/>
      <c r="AC75" s="642"/>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655"/>
      <c r="BL75" s="655"/>
      <c r="BM75" s="655"/>
      <c r="BN75" s="655"/>
      <c r="BO75" s="655"/>
      <c r="BP75" s="655"/>
      <c r="BQ75" s="655"/>
      <c r="BR75" s="655"/>
      <c r="BS75" s="655"/>
      <c r="BT75" s="655"/>
      <c r="BU75" s="655"/>
      <c r="BV75" s="655"/>
      <c r="BW75" s="655"/>
      <c r="BX75" s="655"/>
      <c r="BY75" s="655"/>
      <c r="BZ75" s="655"/>
      <c r="CA75" s="655"/>
      <c r="CB75" s="655"/>
      <c r="CC75" s="655"/>
      <c r="CD75" s="655"/>
      <c r="CE75" s="655"/>
      <c r="CF75" s="655"/>
      <c r="CG75" s="655"/>
      <c r="CH75" s="655"/>
      <c r="CI75" s="656"/>
      <c r="CJ75" s="656"/>
      <c r="CK75" s="656"/>
      <c r="CL75" s="656"/>
      <c r="CM75" s="656"/>
      <c r="CN75" s="656"/>
      <c r="CO75" s="656"/>
      <c r="CP75" s="656"/>
      <c r="CQ75" s="656"/>
      <c r="CR75" s="656"/>
    </row>
    <row r="76" spans="1:96" ht="13.5" hidden="1" customHeight="1" outlineLevel="1">
      <c r="A76" s="114" t="s">
        <v>127</v>
      </c>
      <c r="B76" s="770"/>
      <c r="C76" s="671"/>
      <c r="D76" s="671"/>
      <c r="E76" s="671"/>
      <c r="F76" s="671"/>
      <c r="G76" s="671"/>
      <c r="H76" s="635" t="str">
        <f>IF(ISERROR(VLOOKUP($B76,項目定義!$B:$X,8,FALSE)),"",VLOOKUP($B76,項目定義!$B:$X,8,FALSE))</f>
        <v/>
      </c>
      <c r="I76" s="636"/>
      <c r="J76" s="636"/>
      <c r="K76" s="636"/>
      <c r="L76" s="636"/>
      <c r="M76" s="637"/>
      <c r="N76" s="768" t="str">
        <f>IF($H76="","",VLOOKUP($B76,項目定義!$B:$X,12,FALSE))</f>
        <v/>
      </c>
      <c r="O76" s="639"/>
      <c r="P76" s="640" t="str">
        <f>IF($H76="","",VLOOKUP($B76,項目定義!$B:$X,16,FALSE))</f>
        <v/>
      </c>
      <c r="Q76" s="641"/>
      <c r="R76" s="641"/>
      <c r="S76" s="640" t="str">
        <f>IF($H76="","",VLOOKUP($B76,項目定義!$B:$X,15,FALSE))</f>
        <v/>
      </c>
      <c r="T76" s="641"/>
      <c r="U76" s="642"/>
      <c r="V76" s="643"/>
      <c r="W76" s="644"/>
      <c r="X76" s="751"/>
      <c r="Y76" s="751"/>
      <c r="Z76" s="752" t="str">
        <f>IF($X76="","",VLOOKUP($B76,項目定義!$B:$X,18,FALSE))</f>
        <v/>
      </c>
      <c r="AA76" s="641"/>
      <c r="AB76" s="641"/>
      <c r="AC76" s="642"/>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655"/>
      <c r="BL76" s="655"/>
      <c r="BM76" s="655"/>
      <c r="BN76" s="655"/>
      <c r="BO76" s="655"/>
      <c r="BP76" s="655"/>
      <c r="BQ76" s="655"/>
      <c r="BR76" s="655"/>
      <c r="BS76" s="655"/>
      <c r="BT76" s="655"/>
      <c r="BU76" s="655"/>
      <c r="BV76" s="655"/>
      <c r="BW76" s="655"/>
      <c r="BX76" s="655"/>
      <c r="BY76" s="655"/>
      <c r="BZ76" s="655"/>
      <c r="CA76" s="655"/>
      <c r="CB76" s="655"/>
      <c r="CC76" s="655"/>
      <c r="CD76" s="655"/>
      <c r="CE76" s="655"/>
      <c r="CF76" s="655"/>
      <c r="CG76" s="655"/>
      <c r="CH76" s="655"/>
      <c r="CI76" s="656"/>
      <c r="CJ76" s="656"/>
      <c r="CK76" s="656"/>
      <c r="CL76" s="656"/>
      <c r="CM76" s="656"/>
      <c r="CN76" s="656"/>
      <c r="CO76" s="656"/>
      <c r="CP76" s="656"/>
      <c r="CQ76" s="656"/>
      <c r="CR76" s="656"/>
    </row>
    <row r="77" spans="1:96" ht="13.5" hidden="1" customHeight="1" outlineLevel="1">
      <c r="A77" s="114" t="s">
        <v>128</v>
      </c>
      <c r="B77" s="416"/>
      <c r="C77" s="414"/>
      <c r="D77" s="414"/>
      <c r="E77" s="414"/>
      <c r="F77" s="414"/>
      <c r="G77" s="417"/>
      <c r="H77" s="635" t="str">
        <f>IF(ISERROR(VLOOKUP($B77,項目定義!$B:$X,8,FALSE)),"",VLOOKUP($B77,項目定義!$B:$X,8,FALSE))</f>
        <v/>
      </c>
      <c r="I77" s="636"/>
      <c r="J77" s="636"/>
      <c r="K77" s="636"/>
      <c r="L77" s="636"/>
      <c r="M77" s="637"/>
      <c r="N77" s="768" t="str">
        <f>IF($H77="","",VLOOKUP($B77,項目定義!$B:$X,12,FALSE))</f>
        <v/>
      </c>
      <c r="O77" s="639"/>
      <c r="P77" s="640" t="str">
        <f>IF($H77="","",VLOOKUP($B77,項目定義!$B:$X,16,FALSE))</f>
        <v/>
      </c>
      <c r="Q77" s="641"/>
      <c r="R77" s="641"/>
      <c r="S77" s="640" t="str">
        <f>IF($H77="","",VLOOKUP($B77,項目定義!$B:$X,15,FALSE))</f>
        <v/>
      </c>
      <c r="T77" s="641"/>
      <c r="U77" s="642"/>
      <c r="V77" s="643"/>
      <c r="W77" s="644"/>
      <c r="X77" s="751"/>
      <c r="Y77" s="751"/>
      <c r="Z77" s="752" t="str">
        <f>IF($X77="","",VLOOKUP($B77,項目定義!$B:$X,18,FALSE))</f>
        <v/>
      </c>
      <c r="AA77" s="641"/>
      <c r="AB77" s="641"/>
      <c r="AC77" s="642"/>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655"/>
      <c r="BL77" s="655"/>
      <c r="BM77" s="655"/>
      <c r="BN77" s="655"/>
      <c r="BO77" s="655"/>
      <c r="BP77" s="655"/>
      <c r="BQ77" s="655"/>
      <c r="BR77" s="655"/>
      <c r="BS77" s="655"/>
      <c r="BT77" s="655"/>
      <c r="BU77" s="655"/>
      <c r="BV77" s="655"/>
      <c r="BW77" s="655"/>
      <c r="BX77" s="655"/>
      <c r="BY77" s="655"/>
      <c r="BZ77" s="655"/>
      <c r="CA77" s="655"/>
      <c r="CB77" s="655"/>
      <c r="CC77" s="655"/>
      <c r="CD77" s="655"/>
      <c r="CE77" s="655"/>
      <c r="CF77" s="655"/>
      <c r="CG77" s="655"/>
      <c r="CH77" s="655"/>
      <c r="CI77" s="656"/>
      <c r="CJ77" s="656"/>
      <c r="CK77" s="656"/>
      <c r="CL77" s="656"/>
      <c r="CM77" s="656"/>
      <c r="CN77" s="656"/>
      <c r="CO77" s="656"/>
      <c r="CP77" s="656"/>
      <c r="CQ77" s="656"/>
      <c r="CR77" s="656"/>
    </row>
    <row r="78" spans="1:96" s="24" customFormat="1" ht="13.5" hidden="1" customHeight="1" outlineLevel="1">
      <c r="A78" s="114" t="s">
        <v>129</v>
      </c>
      <c r="B78" s="770"/>
      <c r="C78" s="671"/>
      <c r="D78" s="671"/>
      <c r="E78" s="671"/>
      <c r="F78" s="671"/>
      <c r="G78" s="814"/>
      <c r="H78" s="635"/>
      <c r="I78" s="636"/>
      <c r="J78" s="636"/>
      <c r="K78" s="636"/>
      <c r="L78" s="636"/>
      <c r="M78" s="637"/>
      <c r="N78" s="768" t="str">
        <f>IF($H78="","",VLOOKUP($B78,項目定義!$B:$X,12,FALSE))</f>
        <v/>
      </c>
      <c r="O78" s="639"/>
      <c r="P78" s="640" t="str">
        <f>IF($H78="","",VLOOKUP($B78,項目定義!$B:$X,16,FALSE))</f>
        <v/>
      </c>
      <c r="Q78" s="641"/>
      <c r="R78" s="641"/>
      <c r="S78" s="640" t="str">
        <f>IF($H78="","",VLOOKUP($B78,項目定義!$B:$X,15,FALSE))</f>
        <v/>
      </c>
      <c r="T78" s="641"/>
      <c r="U78" s="642"/>
      <c r="V78" s="643"/>
      <c r="W78" s="644"/>
      <c r="X78" s="751"/>
      <c r="Y78" s="751"/>
      <c r="Z78" s="752" t="str">
        <f>IF($X78="","",VLOOKUP($B78,項目定義!$B:$X,18,FALSE))</f>
        <v/>
      </c>
      <c r="AA78" s="641"/>
      <c r="AB78" s="641"/>
      <c r="AC78" s="642"/>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655"/>
      <c r="BL78" s="655"/>
      <c r="BM78" s="655"/>
      <c r="BN78" s="655"/>
      <c r="BO78" s="655"/>
      <c r="BP78" s="655"/>
      <c r="BQ78" s="655"/>
      <c r="BR78" s="655"/>
      <c r="BS78" s="655"/>
      <c r="BT78" s="655"/>
      <c r="BU78" s="655"/>
      <c r="BV78" s="655"/>
      <c r="BW78" s="655"/>
      <c r="BX78" s="655"/>
      <c r="BY78" s="655"/>
      <c r="BZ78" s="655"/>
      <c r="CA78" s="655"/>
      <c r="CB78" s="655"/>
      <c r="CC78" s="655"/>
      <c r="CD78" s="655"/>
      <c r="CE78" s="655"/>
      <c r="CF78" s="655"/>
      <c r="CG78" s="655"/>
      <c r="CH78" s="655"/>
      <c r="CI78" s="656"/>
      <c r="CJ78" s="656"/>
      <c r="CK78" s="656"/>
      <c r="CL78" s="656"/>
      <c r="CM78" s="656"/>
      <c r="CN78" s="656"/>
      <c r="CO78" s="656"/>
      <c r="CP78" s="656"/>
      <c r="CQ78" s="656"/>
      <c r="CR78" s="656"/>
    </row>
    <row r="79" spans="1:96" s="24" customFormat="1" ht="13.5" hidden="1" customHeight="1" outlineLevel="1">
      <c r="A79" s="114"/>
      <c r="B79" s="605"/>
      <c r="C79" s="606"/>
      <c r="D79" s="606"/>
      <c r="E79" s="606"/>
      <c r="F79" s="606"/>
      <c r="G79" s="606"/>
      <c r="H79" s="607" t="str">
        <f>IF(ISERROR(VLOOKUP($B79,項目定義!$B:$X,8,FALSE)),"",VLOOKUP($B79,項目定義!$B:$X,8,FALSE))</f>
        <v/>
      </c>
      <c r="I79" s="608"/>
      <c r="J79" s="608"/>
      <c r="K79" s="608"/>
      <c r="L79" s="608"/>
      <c r="M79" s="609"/>
      <c r="N79" s="783" t="str">
        <f>IF($H79="","",VLOOKUP($B79,項目定義!$B:$X,12,FALSE))</f>
        <v/>
      </c>
      <c r="O79" s="611"/>
      <c r="P79" s="612" t="str">
        <f>IF($H79="","",VLOOKUP($B79,項目定義!$B:$X,16,FALSE))</f>
        <v/>
      </c>
      <c r="Q79" s="613"/>
      <c r="R79" s="613"/>
      <c r="S79" s="612" t="str">
        <f>IF($H79="","",VLOOKUP($B79,項目定義!$B:$X,15,FALSE))</f>
        <v/>
      </c>
      <c r="T79" s="613"/>
      <c r="U79" s="614"/>
      <c r="V79" s="615"/>
      <c r="W79" s="616"/>
      <c r="X79" s="617"/>
      <c r="Y79" s="617"/>
      <c r="Z79" s="618" t="str">
        <f>IF($X79="","",VLOOKUP($B79,項目定義!$B:$X,18,FALSE))</f>
        <v/>
      </c>
      <c r="AA79" s="613"/>
      <c r="AB79" s="613"/>
      <c r="AC79" s="614"/>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655"/>
      <c r="BL79" s="655"/>
      <c r="BM79" s="655"/>
      <c r="BN79" s="655"/>
      <c r="BO79" s="655"/>
      <c r="BP79" s="655"/>
      <c r="BQ79" s="655"/>
      <c r="BR79" s="655"/>
      <c r="BS79" s="655"/>
      <c r="BT79" s="655"/>
      <c r="BU79" s="655"/>
      <c r="BV79" s="655"/>
      <c r="BW79" s="655"/>
      <c r="BX79" s="655"/>
      <c r="BY79" s="655"/>
      <c r="BZ79" s="655"/>
      <c r="CA79" s="655"/>
      <c r="CB79" s="655"/>
      <c r="CC79" s="655"/>
      <c r="CD79" s="655"/>
      <c r="CE79" s="655"/>
      <c r="CF79" s="655"/>
      <c r="CG79" s="655"/>
      <c r="CH79" s="655"/>
      <c r="CI79" s="656"/>
      <c r="CJ79" s="656"/>
      <c r="CK79" s="656"/>
      <c r="CL79" s="656"/>
      <c r="CM79" s="656"/>
      <c r="CN79" s="656"/>
      <c r="CO79" s="656"/>
      <c r="CP79" s="656"/>
      <c r="CQ79" s="656"/>
      <c r="CR79" s="656"/>
    </row>
    <row r="80" spans="1:96" s="24" customFormat="1" ht="13.5" hidden="1" customHeight="1" outlineLevel="1">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655"/>
      <c r="BL80" s="655"/>
      <c r="BM80" s="655"/>
      <c r="BN80" s="655"/>
      <c r="BO80" s="655"/>
      <c r="BP80" s="655"/>
      <c r="BQ80" s="655"/>
      <c r="BR80" s="655"/>
      <c r="BS80" s="655"/>
      <c r="BT80" s="655"/>
      <c r="BU80" s="655"/>
      <c r="BV80" s="655"/>
      <c r="BW80" s="655"/>
      <c r="BX80" s="655"/>
      <c r="BY80" s="655"/>
      <c r="BZ80" s="655"/>
      <c r="CA80" s="655"/>
      <c r="CB80" s="655"/>
      <c r="CC80" s="655"/>
      <c r="CD80" s="655"/>
      <c r="CE80" s="655"/>
      <c r="CF80" s="655"/>
      <c r="CG80" s="655"/>
      <c r="CH80" s="655"/>
      <c r="CI80" s="656"/>
      <c r="CJ80" s="656"/>
      <c r="CK80" s="656"/>
      <c r="CL80" s="656"/>
      <c r="CM80" s="656"/>
      <c r="CN80" s="656"/>
      <c r="CO80" s="656"/>
      <c r="CP80" s="656"/>
      <c r="CQ80" s="656"/>
      <c r="CR80" s="656"/>
    </row>
    <row r="81" spans="1:96" s="24" customFormat="1" ht="13.5" hidden="1" customHeight="1" outlineLevel="1">
      <c r="A81" s="111" t="s">
        <v>101</v>
      </c>
      <c r="B81" s="785"/>
      <c r="C81" s="786"/>
      <c r="D81" s="786"/>
      <c r="E81" s="786"/>
      <c r="F81" s="786"/>
      <c r="G81" s="786"/>
      <c r="H81" s="786"/>
      <c r="I81" s="786"/>
      <c r="J81" s="786"/>
      <c r="K81" s="786"/>
      <c r="L81" s="786"/>
      <c r="M81" s="786"/>
      <c r="N81" s="786"/>
      <c r="O81" s="786"/>
      <c r="P81" s="786"/>
      <c r="Q81" s="786"/>
      <c r="R81" s="786"/>
      <c r="S81" s="786"/>
      <c r="T81" s="786"/>
      <c r="U81" s="787"/>
      <c r="V81" s="788"/>
      <c r="W81" s="789"/>
      <c r="X81" s="789"/>
      <c r="Y81" s="789"/>
      <c r="Z81" s="789"/>
      <c r="AA81" s="789"/>
      <c r="AB81" s="789"/>
      <c r="AC81" s="78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5"/>
      <c r="BL81" s="655"/>
      <c r="BM81" s="655"/>
      <c r="BN81" s="655"/>
      <c r="BO81" s="655"/>
      <c r="BP81" s="655"/>
      <c r="BQ81" s="655"/>
      <c r="BR81" s="655"/>
      <c r="BS81" s="655"/>
      <c r="BT81" s="655"/>
      <c r="BU81" s="655"/>
      <c r="BV81" s="655"/>
      <c r="BW81" s="655"/>
      <c r="BX81" s="655"/>
      <c r="BY81" s="655"/>
      <c r="BZ81" s="655"/>
      <c r="CA81" s="655"/>
      <c r="CB81" s="655"/>
      <c r="CC81" s="655"/>
      <c r="CD81" s="655"/>
      <c r="CE81" s="655"/>
      <c r="CF81" s="655"/>
      <c r="CG81" s="655"/>
      <c r="CH81" s="655"/>
      <c r="CI81" s="656"/>
      <c r="CJ81" s="656"/>
      <c r="CK81" s="656"/>
      <c r="CL81" s="656"/>
      <c r="CM81" s="656"/>
      <c r="CN81" s="656"/>
      <c r="CO81" s="656"/>
      <c r="CP81" s="656"/>
      <c r="CQ81" s="656"/>
      <c r="CR81" s="656"/>
    </row>
    <row r="82" spans="1:96" s="24" customFormat="1" ht="13.5" hidden="1" customHeight="1" outlineLevel="1">
      <c r="A82" s="112" t="s">
        <v>102</v>
      </c>
      <c r="B82" s="790"/>
      <c r="C82" s="791"/>
      <c r="D82" s="791"/>
      <c r="E82" s="791"/>
      <c r="F82" s="791"/>
      <c r="G82" s="791"/>
      <c r="H82" s="791"/>
      <c r="I82" s="791"/>
      <c r="J82" s="791"/>
      <c r="K82" s="791"/>
      <c r="L82" s="791"/>
      <c r="M82" s="791"/>
      <c r="N82" s="791"/>
      <c r="O82" s="791"/>
      <c r="P82" s="791"/>
      <c r="Q82" s="791"/>
      <c r="R82" s="791"/>
      <c r="S82" s="791"/>
      <c r="T82" s="791"/>
      <c r="U82" s="792"/>
      <c r="V82" s="793"/>
      <c r="W82" s="794"/>
      <c r="X82" s="794"/>
      <c r="Y82" s="794"/>
      <c r="Z82" s="794"/>
      <c r="AA82" s="794"/>
      <c r="AB82" s="794"/>
      <c r="AC82" s="794"/>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5"/>
      <c r="BL82" s="655"/>
      <c r="BM82" s="655"/>
      <c r="BN82" s="655"/>
      <c r="BO82" s="655"/>
      <c r="BP82" s="655"/>
      <c r="BQ82" s="655"/>
      <c r="BR82" s="655"/>
      <c r="BS82" s="655"/>
      <c r="BT82" s="655"/>
      <c r="BU82" s="655"/>
      <c r="BV82" s="655"/>
      <c r="BW82" s="655"/>
      <c r="BX82" s="655"/>
      <c r="BY82" s="655"/>
      <c r="BZ82" s="655"/>
      <c r="CA82" s="655"/>
      <c r="CB82" s="655"/>
      <c r="CC82" s="655"/>
      <c r="CD82" s="655"/>
      <c r="CE82" s="655"/>
      <c r="CF82" s="655"/>
      <c r="CG82" s="655"/>
      <c r="CH82" s="655"/>
      <c r="CI82" s="656"/>
      <c r="CJ82" s="656"/>
      <c r="CK82" s="656"/>
      <c r="CL82" s="656"/>
      <c r="CM82" s="656"/>
      <c r="CN82" s="656"/>
      <c r="CO82" s="656"/>
      <c r="CP82" s="656"/>
      <c r="CQ82" s="656"/>
      <c r="CR82" s="656"/>
    </row>
    <row r="83" spans="1:96" s="24" customFormat="1" ht="13.5" hidden="1" customHeight="1" outlineLevel="1">
      <c r="A83" s="112" t="s">
        <v>125</v>
      </c>
      <c r="B83" s="790"/>
      <c r="C83" s="791"/>
      <c r="D83" s="791"/>
      <c r="E83" s="791"/>
      <c r="F83" s="791"/>
      <c r="G83" s="791"/>
      <c r="H83" s="791"/>
      <c r="I83" s="791"/>
      <c r="J83" s="791"/>
      <c r="K83" s="791"/>
      <c r="L83" s="791"/>
      <c r="M83" s="791"/>
      <c r="N83" s="791"/>
      <c r="O83" s="791"/>
      <c r="P83" s="791"/>
      <c r="Q83" s="791"/>
      <c r="R83" s="791"/>
      <c r="S83" s="791"/>
      <c r="T83" s="791"/>
      <c r="U83" s="792"/>
      <c r="V83" s="793"/>
      <c r="W83" s="794"/>
      <c r="X83" s="794"/>
      <c r="Y83" s="794"/>
      <c r="Z83" s="794"/>
      <c r="AA83" s="794"/>
      <c r="AB83" s="794"/>
      <c r="AC83" s="794"/>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5"/>
      <c r="BL83" s="655"/>
      <c r="BM83" s="655"/>
      <c r="BN83" s="655"/>
      <c r="BO83" s="655"/>
      <c r="BP83" s="655"/>
      <c r="BQ83" s="655"/>
      <c r="BR83" s="655"/>
      <c r="BS83" s="655"/>
      <c r="BT83" s="655"/>
      <c r="BU83" s="655"/>
      <c r="BV83" s="655"/>
      <c r="BW83" s="655"/>
      <c r="BX83" s="655"/>
      <c r="BY83" s="655"/>
      <c r="BZ83" s="655"/>
      <c r="CA83" s="655"/>
      <c r="CB83" s="655"/>
      <c r="CC83" s="655"/>
      <c r="CD83" s="655"/>
      <c r="CE83" s="655"/>
      <c r="CF83" s="655"/>
      <c r="CG83" s="655"/>
      <c r="CH83" s="655"/>
      <c r="CI83" s="656"/>
      <c r="CJ83" s="656"/>
      <c r="CK83" s="656"/>
      <c r="CL83" s="656"/>
      <c r="CM83" s="656"/>
      <c r="CN83" s="656"/>
      <c r="CO83" s="656"/>
      <c r="CP83" s="656"/>
      <c r="CQ83" s="656"/>
      <c r="CR83" s="656"/>
    </row>
    <row r="84" spans="1:96" s="24" customFormat="1" ht="13.5" hidden="1" customHeight="1" outlineLevel="1">
      <c r="A84" s="112" t="s">
        <v>126</v>
      </c>
      <c r="B84" s="790"/>
      <c r="C84" s="791"/>
      <c r="D84" s="791"/>
      <c r="E84" s="791"/>
      <c r="F84" s="791"/>
      <c r="G84" s="791"/>
      <c r="H84" s="791"/>
      <c r="I84" s="791"/>
      <c r="J84" s="791"/>
      <c r="K84" s="791"/>
      <c r="L84" s="791"/>
      <c r="M84" s="791"/>
      <c r="N84" s="791"/>
      <c r="O84" s="791"/>
      <c r="P84" s="791"/>
      <c r="Q84" s="791"/>
      <c r="R84" s="791"/>
      <c r="S84" s="791"/>
      <c r="T84" s="791"/>
      <c r="U84" s="792"/>
      <c r="V84" s="793"/>
      <c r="W84" s="794"/>
      <c r="X84" s="794"/>
      <c r="Y84" s="794"/>
      <c r="Z84" s="794"/>
      <c r="AA84" s="794"/>
      <c r="AB84" s="794"/>
      <c r="AC84" s="794"/>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5"/>
      <c r="BL84" s="655"/>
      <c r="BM84" s="655"/>
      <c r="BN84" s="655"/>
      <c r="BO84" s="655"/>
      <c r="BP84" s="655"/>
      <c r="BQ84" s="655"/>
      <c r="BR84" s="655"/>
      <c r="BS84" s="655"/>
      <c r="BT84" s="655"/>
      <c r="BU84" s="655"/>
      <c r="BV84" s="655"/>
      <c r="BW84" s="655"/>
      <c r="BX84" s="655"/>
      <c r="BY84" s="655"/>
      <c r="BZ84" s="655"/>
      <c r="CA84" s="655"/>
      <c r="CB84" s="655"/>
      <c r="CC84" s="655"/>
      <c r="CD84" s="655"/>
      <c r="CE84" s="655"/>
      <c r="CF84" s="655"/>
      <c r="CG84" s="655"/>
      <c r="CH84" s="655"/>
      <c r="CI84" s="656"/>
      <c r="CJ84" s="656"/>
      <c r="CK84" s="656"/>
      <c r="CL84" s="656"/>
      <c r="CM84" s="656"/>
      <c r="CN84" s="656"/>
      <c r="CO84" s="656"/>
      <c r="CP84" s="656"/>
      <c r="CQ84" s="656"/>
      <c r="CR84" s="656"/>
    </row>
    <row r="85" spans="1:96" s="24" customFormat="1" ht="13.5" hidden="1" customHeight="1" outlineLevel="1">
      <c r="A85" s="112" t="s">
        <v>127</v>
      </c>
      <c r="B85" s="815"/>
      <c r="C85" s="816"/>
      <c r="D85" s="816"/>
      <c r="E85" s="816"/>
      <c r="F85" s="816"/>
      <c r="G85" s="816"/>
      <c r="H85" s="816"/>
      <c r="I85" s="816"/>
      <c r="J85" s="816"/>
      <c r="K85" s="816"/>
      <c r="L85" s="816"/>
      <c r="M85" s="816"/>
      <c r="N85" s="816"/>
      <c r="O85" s="816"/>
      <c r="P85" s="816"/>
      <c r="Q85" s="816"/>
      <c r="R85" s="816"/>
      <c r="S85" s="816"/>
      <c r="T85" s="816"/>
      <c r="U85" s="817"/>
      <c r="V85" s="818"/>
      <c r="W85" s="705"/>
      <c r="X85" s="705"/>
      <c r="Y85" s="705"/>
      <c r="Z85" s="705"/>
      <c r="AA85" s="705"/>
      <c r="AB85" s="705"/>
      <c r="AC85" s="819"/>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5"/>
      <c r="BL85" s="655"/>
      <c r="BM85" s="655"/>
      <c r="BN85" s="655"/>
      <c r="BO85" s="655"/>
      <c r="BP85" s="655"/>
      <c r="BQ85" s="655"/>
      <c r="BR85" s="655"/>
      <c r="BS85" s="655"/>
      <c r="BT85" s="655"/>
      <c r="BU85" s="655"/>
      <c r="BV85" s="655"/>
      <c r="BW85" s="655"/>
      <c r="BX85" s="655"/>
      <c r="BY85" s="655"/>
      <c r="BZ85" s="655"/>
      <c r="CA85" s="655"/>
      <c r="CB85" s="655"/>
      <c r="CC85" s="655"/>
      <c r="CD85" s="655"/>
      <c r="CE85" s="655"/>
      <c r="CF85" s="655"/>
      <c r="CG85" s="655"/>
      <c r="CH85" s="655"/>
      <c r="CI85" s="656"/>
      <c r="CJ85" s="656"/>
      <c r="CK85" s="656"/>
      <c r="CL85" s="656"/>
      <c r="CM85" s="656"/>
      <c r="CN85" s="656"/>
      <c r="CO85" s="656"/>
      <c r="CP85" s="656"/>
      <c r="CQ85" s="656"/>
      <c r="CR85" s="656"/>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56"/>
      <c r="BL86" s="656"/>
      <c r="BM86" s="656"/>
      <c r="BN86" s="656"/>
      <c r="BO86" s="656"/>
      <c r="BP86" s="656"/>
      <c r="BQ86" s="656"/>
      <c r="BR86" s="656"/>
      <c r="BS86" s="656"/>
      <c r="BT86" s="656"/>
      <c r="BU86" s="656"/>
      <c r="BV86" s="656"/>
      <c r="BW86" s="656"/>
      <c r="BX86" s="656"/>
      <c r="BY86" s="656"/>
      <c r="BZ86" s="656"/>
      <c r="CA86" s="656"/>
      <c r="CB86" s="656"/>
      <c r="CC86" s="656"/>
      <c r="CD86" s="656"/>
      <c r="CE86" s="656"/>
      <c r="CF86" s="656"/>
      <c r="CG86" s="656"/>
      <c r="CH86" s="656"/>
      <c r="CI86" s="656"/>
      <c r="CJ86" s="656"/>
      <c r="CK86" s="656"/>
      <c r="CL86" s="656"/>
      <c r="CM86" s="656"/>
      <c r="CN86" s="656"/>
      <c r="CO86" s="656"/>
      <c r="CP86" s="656"/>
      <c r="CQ86" s="656"/>
      <c r="CR86" s="656"/>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56"/>
      <c r="BL87" s="656"/>
      <c r="BM87" s="656"/>
      <c r="BN87" s="656"/>
      <c r="BO87" s="656"/>
      <c r="BP87" s="656"/>
      <c r="BQ87" s="656"/>
      <c r="BR87" s="656"/>
      <c r="BS87" s="656"/>
      <c r="BT87" s="656"/>
      <c r="BU87" s="656"/>
      <c r="BV87" s="656"/>
      <c r="BW87" s="656"/>
      <c r="BX87" s="656"/>
      <c r="BY87" s="656"/>
      <c r="BZ87" s="656"/>
      <c r="CA87" s="656"/>
      <c r="CB87" s="656"/>
      <c r="CC87" s="656"/>
      <c r="CD87" s="656"/>
      <c r="CE87" s="656"/>
      <c r="CF87" s="656"/>
      <c r="CG87" s="656"/>
      <c r="CH87" s="656"/>
      <c r="CI87" s="656"/>
      <c r="CJ87" s="656"/>
      <c r="CK87" s="656"/>
      <c r="CL87" s="656"/>
      <c r="CM87" s="656"/>
      <c r="CN87" s="656"/>
      <c r="CO87" s="656"/>
      <c r="CP87" s="656"/>
      <c r="CQ87" s="656"/>
      <c r="CR87" s="656"/>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56"/>
      <c r="BL88" s="656"/>
      <c r="BM88" s="656"/>
      <c r="BN88" s="656"/>
      <c r="BO88" s="656"/>
      <c r="BP88" s="656"/>
      <c r="BQ88" s="656"/>
      <c r="BR88" s="656"/>
      <c r="BS88" s="656"/>
      <c r="BT88" s="656"/>
      <c r="BU88" s="656"/>
      <c r="BV88" s="656"/>
      <c r="BW88" s="656"/>
      <c r="BX88" s="656"/>
      <c r="BY88" s="656"/>
      <c r="BZ88" s="656"/>
      <c r="CA88" s="656"/>
      <c r="CB88" s="656"/>
      <c r="CC88" s="656"/>
      <c r="CD88" s="656"/>
      <c r="CE88" s="656"/>
      <c r="CF88" s="656"/>
      <c r="CG88" s="656"/>
      <c r="CH88" s="656"/>
      <c r="CI88" s="656"/>
      <c r="CJ88" s="656"/>
      <c r="CK88" s="656"/>
      <c r="CL88" s="656"/>
      <c r="CM88" s="656"/>
      <c r="CN88" s="656"/>
      <c r="CO88" s="656"/>
      <c r="CP88" s="656"/>
      <c r="CQ88" s="656"/>
      <c r="CR88" s="656"/>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56"/>
      <c r="BL89" s="656"/>
      <c r="BM89" s="656"/>
      <c r="BN89" s="656"/>
      <c r="BO89" s="656"/>
      <c r="BP89" s="656"/>
      <c r="BQ89" s="656"/>
      <c r="BR89" s="656"/>
      <c r="BS89" s="656"/>
      <c r="BT89" s="656"/>
      <c r="BU89" s="656"/>
      <c r="BV89" s="656"/>
      <c r="BW89" s="656"/>
      <c r="BX89" s="656"/>
      <c r="BY89" s="656"/>
      <c r="BZ89" s="656"/>
      <c r="CA89" s="656"/>
      <c r="CB89" s="656"/>
      <c r="CC89" s="656"/>
      <c r="CD89" s="656"/>
      <c r="CE89" s="656"/>
      <c r="CF89" s="656"/>
      <c r="CG89" s="656"/>
      <c r="CH89" s="656"/>
      <c r="CI89" s="656"/>
      <c r="CJ89" s="656"/>
      <c r="CK89" s="656"/>
      <c r="CL89" s="656"/>
      <c r="CM89" s="656"/>
      <c r="CN89" s="656"/>
      <c r="CO89" s="656"/>
      <c r="CP89" s="656"/>
      <c r="CQ89" s="656"/>
      <c r="CR89" s="656"/>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56"/>
      <c r="BL90" s="656"/>
      <c r="BM90" s="656"/>
      <c r="BN90" s="656"/>
      <c r="BO90" s="656"/>
      <c r="BP90" s="656"/>
      <c r="BQ90" s="656"/>
      <c r="BR90" s="656"/>
      <c r="BS90" s="656"/>
      <c r="BT90" s="656"/>
      <c r="BU90" s="656"/>
      <c r="BV90" s="656"/>
      <c r="BW90" s="656"/>
      <c r="BX90" s="656"/>
      <c r="BY90" s="656"/>
      <c r="BZ90" s="656"/>
      <c r="CA90" s="656"/>
      <c r="CB90" s="656"/>
      <c r="CC90" s="656"/>
      <c r="CD90" s="656"/>
      <c r="CE90" s="656"/>
      <c r="CF90" s="656"/>
      <c r="CG90" s="656"/>
      <c r="CH90" s="656"/>
      <c r="CI90" s="656"/>
      <c r="CJ90" s="656"/>
      <c r="CK90" s="656"/>
      <c r="CL90" s="656"/>
      <c r="CM90" s="656"/>
      <c r="CN90" s="656"/>
      <c r="CO90" s="656"/>
      <c r="CP90" s="656"/>
      <c r="CQ90" s="656"/>
      <c r="CR90" s="656"/>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56"/>
      <c r="BL91" s="656"/>
      <c r="BM91" s="656"/>
      <c r="BN91" s="656"/>
      <c r="BO91" s="656"/>
      <c r="BP91" s="656"/>
      <c r="BQ91" s="656"/>
      <c r="BR91" s="656"/>
      <c r="BS91" s="656"/>
      <c r="BT91" s="656"/>
      <c r="BU91" s="656"/>
      <c r="BV91" s="656"/>
      <c r="BW91" s="656"/>
      <c r="BX91" s="656"/>
      <c r="BY91" s="656"/>
      <c r="BZ91" s="656"/>
      <c r="CA91" s="656"/>
      <c r="CB91" s="656"/>
      <c r="CC91" s="656"/>
      <c r="CD91" s="656"/>
      <c r="CE91" s="656"/>
      <c r="CF91" s="656"/>
      <c r="CG91" s="656"/>
      <c r="CH91" s="656"/>
      <c r="CI91" s="656"/>
      <c r="CJ91" s="656"/>
      <c r="CK91" s="656"/>
      <c r="CL91" s="656"/>
      <c r="CM91" s="656"/>
      <c r="CN91" s="656"/>
      <c r="CO91" s="656"/>
      <c r="CP91" s="656"/>
      <c r="CQ91" s="656"/>
      <c r="CR91" s="656"/>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94" priority="4" operator="equal">
      <formula>""</formula>
    </cfRule>
  </conditionalFormatting>
  <conditionalFormatting sqref="AG4">
    <cfRule type="cellIs" dxfId="93" priority="3" operator="equal">
      <formula>""</formula>
    </cfRule>
  </conditionalFormatting>
  <conditionalFormatting sqref="H29">
    <cfRule type="cellIs" dxfId="92" priority="1" operator="equal">
      <formula>""</formula>
    </cfRule>
  </conditionalFormatting>
  <conditionalFormatting sqref="H28">
    <cfRule type="cellIs" dxfId="9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718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7718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CH80"/>
  <sheetViews>
    <sheetView zoomScaleNormal="100" workbookViewId="0">
      <selection activeCell="BB27" sqref="BB27"/>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6" t="s">
        <v>163</v>
      </c>
      <c r="BA1" s="557"/>
      <c r="BB1" s="557"/>
      <c r="BC1" s="557"/>
      <c r="BD1" s="558"/>
      <c r="BE1" s="708">
        <v>44014</v>
      </c>
      <c r="BF1" s="709"/>
      <c r="BG1" s="709"/>
      <c r="BH1" s="709"/>
      <c r="BI1" s="710"/>
      <c r="BJ1" s="3"/>
      <c r="BK1" s="3"/>
      <c r="BL1" s="3"/>
      <c r="BM1" s="3"/>
      <c r="BN1" s="3"/>
      <c r="BO1" s="3"/>
      <c r="BP1" s="3"/>
      <c r="BQ1" s="3"/>
      <c r="BR1" s="3"/>
    </row>
    <row r="2" spans="1:79" s="4" customFormat="1" ht="13.5" customHeight="1">
      <c r="A2" s="562" t="s">
        <v>258</v>
      </c>
      <c r="B2" s="563"/>
      <c r="C2" s="563"/>
      <c r="D2" s="563"/>
      <c r="E2" s="563"/>
      <c r="F2" s="563"/>
      <c r="G2" s="563"/>
      <c r="H2" s="563"/>
      <c r="I2" s="563"/>
      <c r="J2" s="563"/>
      <c r="K2" s="564"/>
      <c r="L2" s="568" t="s">
        <v>0</v>
      </c>
      <c r="M2" s="569"/>
      <c r="N2" s="569"/>
      <c r="O2" s="569"/>
      <c r="P2" s="570"/>
      <c r="Q2" s="571" t="str">
        <f>システム名</f>
        <v>PJ管理システム</v>
      </c>
      <c r="R2" s="572"/>
      <c r="S2" s="572"/>
      <c r="T2" s="572"/>
      <c r="U2" s="572"/>
      <c r="V2" s="572"/>
      <c r="W2" s="572"/>
      <c r="X2" s="572"/>
      <c r="Y2" s="572"/>
      <c r="Z2" s="572"/>
      <c r="AA2" s="572"/>
      <c r="AB2" s="572"/>
      <c r="AC2" s="572"/>
      <c r="AD2" s="572"/>
      <c r="AE2" s="572"/>
      <c r="AF2" s="572"/>
      <c r="AG2" s="572"/>
      <c r="AH2" s="572"/>
      <c r="AI2" s="572"/>
      <c r="AJ2" s="572"/>
      <c r="AK2" s="572"/>
      <c r="AL2" s="572"/>
      <c r="AM2" s="572"/>
      <c r="AN2" s="572"/>
      <c r="AO2" s="572"/>
      <c r="AP2" s="572"/>
      <c r="AQ2" s="572"/>
      <c r="AR2" s="572"/>
      <c r="AS2" s="572"/>
      <c r="AT2" s="572"/>
      <c r="AU2" s="572"/>
      <c r="AV2" s="572"/>
      <c r="AW2" s="572"/>
      <c r="AX2" s="572"/>
      <c r="AY2" s="573"/>
      <c r="AZ2" s="574" t="s">
        <v>1</v>
      </c>
      <c r="BA2" s="575"/>
      <c r="BB2" s="575"/>
      <c r="BC2" s="575"/>
      <c r="BD2" s="576"/>
      <c r="BE2" s="708">
        <v>44014</v>
      </c>
      <c r="BF2" s="709"/>
      <c r="BG2" s="709"/>
      <c r="BH2" s="709"/>
      <c r="BI2" s="710"/>
      <c r="BJ2" s="3"/>
      <c r="BK2" s="3"/>
      <c r="BL2" s="3"/>
      <c r="BM2" s="3"/>
      <c r="BN2" s="3"/>
      <c r="BO2" s="3"/>
      <c r="BP2" s="3"/>
      <c r="BQ2" s="3"/>
      <c r="BR2" s="3"/>
    </row>
    <row r="3" spans="1:79" s="4" customFormat="1" ht="13.5" customHeight="1" thickBot="1">
      <c r="A3" s="565"/>
      <c r="B3" s="566"/>
      <c r="C3" s="566"/>
      <c r="D3" s="566"/>
      <c r="E3" s="566"/>
      <c r="F3" s="566"/>
      <c r="G3" s="566"/>
      <c r="H3" s="566"/>
      <c r="I3" s="566"/>
      <c r="J3" s="566"/>
      <c r="K3" s="567"/>
      <c r="L3" s="580" t="s">
        <v>9</v>
      </c>
      <c r="M3" s="581"/>
      <c r="N3" s="581"/>
      <c r="O3" s="581"/>
      <c r="P3" s="582"/>
      <c r="Q3" s="583" t="s">
        <v>326</v>
      </c>
      <c r="R3" s="584"/>
      <c r="S3" s="584"/>
      <c r="T3" s="584"/>
      <c r="U3" s="584"/>
      <c r="V3" s="584"/>
      <c r="W3" s="584"/>
      <c r="X3" s="584"/>
      <c r="Y3" s="584"/>
      <c r="Z3" s="584"/>
      <c r="AA3" s="585"/>
      <c r="AB3" s="586" t="s">
        <v>2</v>
      </c>
      <c r="AC3" s="551"/>
      <c r="AD3" s="551"/>
      <c r="AE3" s="551"/>
      <c r="AF3" s="552"/>
      <c r="AG3" s="547" t="s">
        <v>861</v>
      </c>
      <c r="AH3" s="548"/>
      <c r="AI3" s="548"/>
      <c r="AJ3" s="548"/>
      <c r="AK3" s="548"/>
      <c r="AL3" s="548"/>
      <c r="AM3" s="548"/>
      <c r="AN3" s="548"/>
      <c r="AO3" s="548"/>
      <c r="AP3" s="548"/>
      <c r="AQ3" s="548"/>
      <c r="AR3" s="548"/>
      <c r="AS3" s="548"/>
      <c r="AT3" s="548"/>
      <c r="AU3" s="548"/>
      <c r="AV3" s="548"/>
      <c r="AW3" s="548"/>
      <c r="AX3" s="548"/>
      <c r="AY3" s="549"/>
      <c r="AZ3" s="550" t="s">
        <v>3</v>
      </c>
      <c r="BA3" s="551"/>
      <c r="BB3" s="551"/>
      <c r="BC3" s="551"/>
      <c r="BD3" s="552"/>
      <c r="BE3" s="553" t="s">
        <v>909</v>
      </c>
      <c r="BF3" s="554"/>
      <c r="BG3" s="554"/>
      <c r="BH3" s="554"/>
      <c r="BI3" s="555"/>
      <c r="BJ3" s="3"/>
      <c r="BK3" s="3"/>
      <c r="BL3" s="3"/>
      <c r="BM3" s="3"/>
      <c r="BN3" s="3"/>
      <c r="BO3" s="3"/>
      <c r="BP3" s="3"/>
      <c r="BQ3" s="3"/>
      <c r="BR3" s="3"/>
    </row>
    <row r="4" spans="1:79" s="3" customFormat="1" ht="13.5" customHeight="1">
      <c r="A4" s="74" t="s">
        <v>4</v>
      </c>
      <c r="B4" s="71"/>
      <c r="C4" s="71"/>
      <c r="D4" s="75"/>
      <c r="E4" s="714" t="s">
        <v>861</v>
      </c>
      <c r="F4" s="715"/>
      <c r="G4" s="715"/>
      <c r="H4" s="715"/>
      <c r="I4" s="715"/>
      <c r="J4" s="715"/>
      <c r="K4" s="715"/>
      <c r="L4" s="715"/>
      <c r="M4" s="715"/>
      <c r="N4" s="715"/>
      <c r="O4" s="715"/>
      <c r="P4" s="715"/>
      <c r="Q4" s="715"/>
      <c r="R4" s="715"/>
      <c r="S4" s="715"/>
      <c r="T4" s="715"/>
      <c r="U4" s="715"/>
      <c r="V4" s="715"/>
      <c r="W4" s="715"/>
      <c r="X4" s="715"/>
      <c r="Y4" s="715"/>
      <c r="Z4" s="715"/>
      <c r="AA4" s="716"/>
      <c r="AB4" s="717" t="s">
        <v>96</v>
      </c>
      <c r="AC4" s="718"/>
      <c r="AD4" s="718"/>
      <c r="AE4" s="718"/>
      <c r="AF4" s="719"/>
      <c r="AG4" s="720" t="s">
        <v>951</v>
      </c>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2"/>
    </row>
    <row r="5" spans="1:79" s="14" customFormat="1" ht="13.5" customHeight="1">
      <c r="A5" s="76" t="s">
        <v>5</v>
      </c>
      <c r="B5" s="72"/>
      <c r="C5" s="72"/>
      <c r="D5" s="77"/>
      <c r="E5" s="8" t="s">
        <v>961</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962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972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973</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t="s">
        <v>971</v>
      </c>
      <c r="J17" s="410"/>
      <c r="K17" s="410"/>
      <c r="L17" s="410"/>
      <c r="M17" s="410"/>
      <c r="N17" s="410"/>
      <c r="O17" s="410"/>
      <c r="P17" s="410"/>
      <c r="Q17" s="410"/>
      <c r="R17" s="410"/>
      <c r="S17" s="214"/>
      <c r="T17" s="215"/>
      <c r="U17" s="215"/>
      <c r="V17" s="215"/>
      <c r="W17" s="215"/>
      <c r="X17" s="215"/>
      <c r="Y17" s="215"/>
      <c r="Z17" s="215"/>
      <c r="AA17" s="216"/>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t="s">
        <v>601</v>
      </c>
      <c r="J19" s="410"/>
      <c r="K19" s="410"/>
      <c r="L19" s="410"/>
      <c r="M19" s="410"/>
      <c r="N19" s="410"/>
      <c r="O19" s="410"/>
      <c r="P19" s="410"/>
      <c r="Q19" s="410"/>
      <c r="R19" s="410"/>
      <c r="S19" s="214"/>
      <c r="T19" s="215"/>
      <c r="U19" s="215"/>
      <c r="V19" s="215"/>
      <c r="W19" s="215"/>
      <c r="X19" s="215"/>
      <c r="Y19" s="215"/>
      <c r="Z19" s="215"/>
      <c r="AA19" s="215"/>
      <c r="AB19" s="215"/>
      <c r="AC19" s="215"/>
      <c r="AD19" s="216"/>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t="s">
        <v>974</v>
      </c>
      <c r="J21" s="410"/>
      <c r="K21" s="410"/>
      <c r="L21" s="410"/>
      <c r="M21" s="410"/>
      <c r="N21" s="410"/>
      <c r="O21" s="410"/>
      <c r="P21" s="410"/>
      <c r="Q21" s="410"/>
      <c r="R21" s="410"/>
      <c r="S21" s="214"/>
      <c r="T21" s="215"/>
      <c r="U21" s="215"/>
      <c r="V21" s="215"/>
      <c r="W21" s="215"/>
      <c r="X21" s="215"/>
      <c r="Y21" s="216"/>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820" t="s">
        <v>301</v>
      </c>
      <c r="J29" s="821"/>
      <c r="K29" s="821"/>
      <c r="L29" s="821"/>
      <c r="M29" s="821"/>
      <c r="N29" s="821"/>
      <c r="O29" s="822"/>
      <c r="P29" s="410"/>
      <c r="Q29" s="410"/>
      <c r="R29" s="410"/>
      <c r="S29" s="410"/>
      <c r="T29" s="410"/>
      <c r="U29" s="410"/>
      <c r="V29" s="410"/>
      <c r="W29" s="410"/>
      <c r="X29" s="410"/>
      <c r="Y29" s="820" t="s">
        <v>462</v>
      </c>
      <c r="Z29" s="821"/>
      <c r="AA29" s="821"/>
      <c r="AB29" s="821"/>
      <c r="AC29" s="821"/>
      <c r="AD29" s="821"/>
      <c r="AE29" s="822"/>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6" t="s">
        <v>878</v>
      </c>
      <c r="I34" s="677"/>
      <c r="J34" s="677"/>
      <c r="K34" s="677"/>
      <c r="L34" s="677"/>
      <c r="M34" s="677"/>
      <c r="N34" s="677"/>
      <c r="O34" s="677"/>
      <c r="P34" s="677"/>
      <c r="Q34" s="678"/>
      <c r="R34" s="679" t="s">
        <v>220</v>
      </c>
      <c r="S34" s="680"/>
      <c r="T34" s="680"/>
      <c r="U34" s="681"/>
      <c r="V34" s="688" t="s">
        <v>869</v>
      </c>
      <c r="W34" s="688"/>
      <c r="X34" s="688"/>
      <c r="Y34" s="688"/>
      <c r="Z34" s="688"/>
      <c r="AA34" s="688"/>
      <c r="AB34" s="689"/>
      <c r="AC34" s="674" t="s">
        <v>467</v>
      </c>
      <c r="AD34" s="625"/>
      <c r="AE34" s="625"/>
      <c r="AF34" s="625"/>
      <c r="AG34" s="625"/>
      <c r="AH34" s="625"/>
      <c r="AI34" s="675"/>
      <c r="AJ34" s="619" t="s">
        <v>457</v>
      </c>
      <c r="AK34" s="619"/>
      <c r="AL34" s="619"/>
      <c r="AM34" s="620"/>
      <c r="AN34" s="679" t="s">
        <v>221</v>
      </c>
      <c r="AO34" s="680"/>
      <c r="AP34" s="680"/>
      <c r="AQ34" s="681"/>
      <c r="AR34" s="688"/>
      <c r="AS34" s="688"/>
      <c r="AT34" s="688"/>
      <c r="AU34" s="688"/>
      <c r="AV34" s="688"/>
      <c r="AW34" s="688"/>
      <c r="AX34" s="689"/>
      <c r="AY34" s="737" t="str">
        <f>IF(ISERROR(VLOOKUP($AR34,ボタン定義!$B:$E,4,FALSE)),"",VLOOKUP($AR34,ボタン定義!$B:$E,4,FALSE))</f>
        <v/>
      </c>
      <c r="AZ34" s="738"/>
      <c r="BA34" s="738"/>
      <c r="BB34" s="738"/>
      <c r="BC34" s="738"/>
      <c r="BD34" s="738"/>
      <c r="BE34" s="739"/>
      <c r="BF34" s="619"/>
      <c r="BG34" s="619"/>
      <c r="BH34" s="619"/>
      <c r="BI34" s="740"/>
      <c r="BJ34" s="183" t="s">
        <v>260</v>
      </c>
      <c r="BK34" s="654" t="s">
        <v>984</v>
      </c>
      <c r="BL34" s="654"/>
      <c r="BM34" s="654"/>
      <c r="BN34" s="654"/>
      <c r="BO34" s="654"/>
      <c r="BP34" s="654"/>
      <c r="BQ34" s="654"/>
      <c r="BR34" s="654"/>
      <c r="BS34" s="654"/>
      <c r="BT34" s="654"/>
      <c r="BU34" s="654"/>
      <c r="BV34" s="654"/>
      <c r="BW34" s="654"/>
      <c r="BX34" s="654"/>
      <c r="BY34" s="654"/>
      <c r="BZ34" s="654"/>
      <c r="CA34" s="654"/>
      <c r="CB34" s="654"/>
      <c r="CC34" s="654"/>
      <c r="CD34" s="654"/>
      <c r="CE34" s="654"/>
      <c r="CF34" s="654"/>
      <c r="CG34" s="654"/>
      <c r="CH34" s="654"/>
    </row>
    <row r="35" spans="1:86" s="24" customFormat="1" ht="13.5" customHeight="1">
      <c r="A35" s="103" t="s">
        <v>297</v>
      </c>
      <c r="B35" s="81"/>
      <c r="C35" s="81"/>
      <c r="D35" s="81"/>
      <c r="E35" s="81"/>
      <c r="F35" s="81"/>
      <c r="G35" s="83"/>
      <c r="H35" s="621" t="s">
        <v>298</v>
      </c>
      <c r="I35" s="622"/>
      <c r="J35" s="622"/>
      <c r="K35" s="622"/>
      <c r="L35" s="622"/>
      <c r="M35" s="622"/>
      <c r="N35" s="622"/>
      <c r="O35" s="622"/>
      <c r="P35" s="622"/>
      <c r="Q35" s="623"/>
      <c r="R35" s="682"/>
      <c r="S35" s="683"/>
      <c r="T35" s="683"/>
      <c r="U35" s="684"/>
      <c r="V35" s="590"/>
      <c r="W35" s="590"/>
      <c r="X35" s="590"/>
      <c r="Y35" s="590"/>
      <c r="Z35" s="590"/>
      <c r="AA35" s="590"/>
      <c r="AB35" s="624"/>
      <c r="AC35" s="674" t="str">
        <f>IF(ISERROR(VLOOKUP($V35,ボタン定義!$B:$E,4,FALSE)),"",VLOOKUP($V35,ボタン定義!$B:$E,4,FALSE))</f>
        <v/>
      </c>
      <c r="AD35" s="625"/>
      <c r="AE35" s="625"/>
      <c r="AF35" s="625"/>
      <c r="AG35" s="625"/>
      <c r="AH35" s="625"/>
      <c r="AI35" s="675"/>
      <c r="AJ35" s="625"/>
      <c r="AK35" s="625"/>
      <c r="AL35" s="625"/>
      <c r="AM35" s="626"/>
      <c r="AN35" s="682"/>
      <c r="AO35" s="683"/>
      <c r="AP35" s="683"/>
      <c r="AQ35" s="684"/>
      <c r="AR35" s="590"/>
      <c r="AS35" s="590"/>
      <c r="AT35" s="590"/>
      <c r="AU35" s="590"/>
      <c r="AV35" s="590"/>
      <c r="AW35" s="590"/>
      <c r="AX35" s="624"/>
      <c r="AY35" s="674" t="str">
        <f>IF(ISERROR(VLOOKUP($AR35,ボタン定義!$B:$E,4,FALSE)),"",VLOOKUP($AR35,ボタン定義!$B:$E,4,FALSE))</f>
        <v/>
      </c>
      <c r="AZ35" s="625"/>
      <c r="BA35" s="625"/>
      <c r="BB35" s="625"/>
      <c r="BC35" s="625"/>
      <c r="BD35" s="625"/>
      <c r="BE35" s="675"/>
      <c r="BF35" s="625"/>
      <c r="BG35" s="625"/>
      <c r="BH35" s="625"/>
      <c r="BI35" s="707"/>
      <c r="BK35" s="654"/>
      <c r="BL35" s="654"/>
      <c r="BM35" s="654"/>
      <c r="BN35" s="654"/>
      <c r="BO35" s="654"/>
      <c r="BP35" s="654"/>
      <c r="BQ35" s="654"/>
      <c r="BR35" s="654"/>
      <c r="BS35" s="654"/>
      <c r="BT35" s="654"/>
      <c r="BU35" s="654"/>
      <c r="BV35" s="654"/>
      <c r="BW35" s="654"/>
      <c r="BX35" s="654"/>
      <c r="BY35" s="654"/>
      <c r="BZ35" s="654"/>
      <c r="CA35" s="654"/>
      <c r="CB35" s="654"/>
      <c r="CC35" s="654"/>
      <c r="CD35" s="654"/>
      <c r="CE35" s="654"/>
      <c r="CF35" s="654"/>
      <c r="CG35" s="654"/>
      <c r="CH35" s="654"/>
    </row>
    <row r="36" spans="1:86" s="24" customFormat="1" ht="13.5" customHeight="1">
      <c r="A36" s="103" t="s">
        <v>366</v>
      </c>
      <c r="B36" s="81"/>
      <c r="C36" s="81"/>
      <c r="D36" s="81"/>
      <c r="E36" s="81"/>
      <c r="F36" s="81"/>
      <c r="G36" s="83"/>
      <c r="H36" s="621" t="s">
        <v>364</v>
      </c>
      <c r="I36" s="622"/>
      <c r="J36" s="622"/>
      <c r="K36" s="622"/>
      <c r="L36" s="622"/>
      <c r="M36" s="622"/>
      <c r="N36" s="622"/>
      <c r="O36" s="622"/>
      <c r="P36" s="622"/>
      <c r="Q36" s="623"/>
      <c r="R36" s="682"/>
      <c r="S36" s="683"/>
      <c r="T36" s="683"/>
      <c r="U36" s="684"/>
      <c r="V36" s="590"/>
      <c r="W36" s="590"/>
      <c r="X36" s="590"/>
      <c r="Y36" s="590"/>
      <c r="Z36" s="590"/>
      <c r="AA36" s="590"/>
      <c r="AB36" s="624"/>
      <c r="AC36" s="674" t="str">
        <f>IF(ISERROR(VLOOKUP($V36,ボタン定義!$B:$E,4,FALSE)),"",VLOOKUP($V36,ボタン定義!$B:$E,4,FALSE))</f>
        <v/>
      </c>
      <c r="AD36" s="625"/>
      <c r="AE36" s="625"/>
      <c r="AF36" s="625"/>
      <c r="AG36" s="625"/>
      <c r="AH36" s="625"/>
      <c r="AI36" s="675"/>
      <c r="AJ36" s="625"/>
      <c r="AK36" s="625"/>
      <c r="AL36" s="625"/>
      <c r="AM36" s="626"/>
      <c r="AN36" s="682"/>
      <c r="AO36" s="683"/>
      <c r="AP36" s="683"/>
      <c r="AQ36" s="684"/>
      <c r="AR36" s="590"/>
      <c r="AS36" s="590"/>
      <c r="AT36" s="590"/>
      <c r="AU36" s="590"/>
      <c r="AV36" s="590"/>
      <c r="AW36" s="590"/>
      <c r="AX36" s="624"/>
      <c r="AY36" s="674" t="str">
        <f>IF(ISERROR(VLOOKUP($AR36,ボタン定義!$B:$E,4,FALSE)),"",VLOOKUP($AR36,ボタン定義!$B:$E,4,FALSE))</f>
        <v/>
      </c>
      <c r="AZ36" s="625"/>
      <c r="BA36" s="625"/>
      <c r="BB36" s="625"/>
      <c r="BC36" s="625"/>
      <c r="BD36" s="625"/>
      <c r="BE36" s="675"/>
      <c r="BF36" s="625"/>
      <c r="BG36" s="625"/>
      <c r="BH36" s="625"/>
      <c r="BI36" s="707"/>
      <c r="BK36" s="654"/>
      <c r="BL36" s="654"/>
      <c r="BM36" s="654"/>
      <c r="BN36" s="654"/>
      <c r="BO36" s="654"/>
      <c r="BP36" s="654"/>
      <c r="BQ36" s="654"/>
      <c r="BR36" s="654"/>
      <c r="BS36" s="654"/>
      <c r="BT36" s="654"/>
      <c r="BU36" s="654"/>
      <c r="BV36" s="654"/>
      <c r="BW36" s="654"/>
      <c r="BX36" s="654"/>
      <c r="BY36" s="654"/>
      <c r="BZ36" s="654"/>
      <c r="CA36" s="654"/>
      <c r="CB36" s="654"/>
      <c r="CC36" s="654"/>
      <c r="CD36" s="654"/>
      <c r="CE36" s="654"/>
      <c r="CF36" s="654"/>
      <c r="CG36" s="654"/>
      <c r="CH36" s="654"/>
    </row>
    <row r="37" spans="1:86" s="24" customFormat="1" ht="13.5" customHeight="1">
      <c r="A37" s="167"/>
      <c r="B37" s="168"/>
      <c r="C37" s="168"/>
      <c r="D37" s="168"/>
      <c r="E37" s="168"/>
      <c r="F37" s="168"/>
      <c r="G37" s="168"/>
      <c r="H37" s="385"/>
      <c r="I37" s="385"/>
      <c r="J37" s="385"/>
      <c r="K37" s="385"/>
      <c r="L37" s="385"/>
      <c r="M37" s="385"/>
      <c r="N37" s="385"/>
      <c r="O37" s="385"/>
      <c r="P37" s="385"/>
      <c r="Q37" s="385"/>
      <c r="R37" s="682"/>
      <c r="S37" s="683"/>
      <c r="T37" s="683"/>
      <c r="U37" s="684"/>
      <c r="V37" s="590"/>
      <c r="W37" s="590"/>
      <c r="X37" s="590"/>
      <c r="Y37" s="590"/>
      <c r="Z37" s="590"/>
      <c r="AA37" s="590"/>
      <c r="AB37" s="624"/>
      <c r="AC37" s="674" t="str">
        <f>IF(ISERROR(VLOOKUP($V37,ボタン定義!$B:$E,4,FALSE)),"",VLOOKUP($V37,ボタン定義!$B:$E,4,FALSE))</f>
        <v/>
      </c>
      <c r="AD37" s="625"/>
      <c r="AE37" s="625"/>
      <c r="AF37" s="625"/>
      <c r="AG37" s="625"/>
      <c r="AH37" s="625"/>
      <c r="AI37" s="675"/>
      <c r="AJ37" s="625"/>
      <c r="AK37" s="625"/>
      <c r="AL37" s="625"/>
      <c r="AM37" s="626"/>
      <c r="AN37" s="682"/>
      <c r="AO37" s="683"/>
      <c r="AP37" s="683"/>
      <c r="AQ37" s="684"/>
      <c r="AR37" s="590"/>
      <c r="AS37" s="590"/>
      <c r="AT37" s="590"/>
      <c r="AU37" s="590"/>
      <c r="AV37" s="590"/>
      <c r="AW37" s="590"/>
      <c r="AX37" s="624"/>
      <c r="AY37" s="674" t="str">
        <f>IF(ISERROR(VLOOKUP($AR37,ボタン定義!$B:$E,4,FALSE)),"",VLOOKUP($AR37,ボタン定義!$B:$E,4,FALSE))</f>
        <v/>
      </c>
      <c r="AZ37" s="625"/>
      <c r="BA37" s="625"/>
      <c r="BB37" s="625"/>
      <c r="BC37" s="625"/>
      <c r="BD37" s="625"/>
      <c r="BE37" s="675"/>
      <c r="BF37" s="625"/>
      <c r="BG37" s="625"/>
      <c r="BH37" s="625"/>
      <c r="BI37" s="707"/>
      <c r="BK37" s="654"/>
      <c r="BL37" s="654"/>
      <c r="BM37" s="654"/>
      <c r="BN37" s="654"/>
      <c r="BO37" s="654"/>
      <c r="BP37" s="654"/>
      <c r="BQ37" s="654"/>
      <c r="BR37" s="654"/>
      <c r="BS37" s="654"/>
      <c r="BT37" s="654"/>
      <c r="BU37" s="654"/>
      <c r="BV37" s="654"/>
      <c r="BW37" s="654"/>
      <c r="BX37" s="654"/>
      <c r="BY37" s="654"/>
      <c r="BZ37" s="654"/>
      <c r="CA37" s="654"/>
      <c r="CB37" s="654"/>
      <c r="CC37" s="654"/>
      <c r="CD37" s="654"/>
      <c r="CE37" s="654"/>
      <c r="CF37" s="654"/>
      <c r="CG37" s="654"/>
      <c r="CH37" s="654"/>
    </row>
    <row r="38" spans="1:86" s="24" customFormat="1" ht="13.5" customHeight="1">
      <c r="A38" s="169"/>
      <c r="B38" s="170"/>
      <c r="C38" s="170"/>
      <c r="D38" s="171"/>
      <c r="E38" s="170"/>
      <c r="F38" s="170"/>
      <c r="G38" s="170"/>
      <c r="H38" s="386"/>
      <c r="I38" s="386"/>
      <c r="J38" s="386"/>
      <c r="K38" s="386"/>
      <c r="L38" s="386"/>
      <c r="M38" s="386"/>
      <c r="N38" s="386"/>
      <c r="O38" s="386"/>
      <c r="P38" s="386"/>
      <c r="Q38" s="386"/>
      <c r="R38" s="685"/>
      <c r="S38" s="686"/>
      <c r="T38" s="686"/>
      <c r="U38" s="687"/>
      <c r="V38" s="741"/>
      <c r="W38" s="741"/>
      <c r="X38" s="741"/>
      <c r="Y38" s="741"/>
      <c r="Z38" s="741"/>
      <c r="AA38" s="741"/>
      <c r="AB38" s="742"/>
      <c r="AC38" s="747" t="str">
        <f>IF(ISERROR(VLOOKUP($V38,ボタン定義!$B:$E,4,FALSE)),"",VLOOKUP($V38,ボタン定義!$B:$E,4,FALSE))</f>
        <v/>
      </c>
      <c r="AD38" s="748"/>
      <c r="AE38" s="748"/>
      <c r="AF38" s="748"/>
      <c r="AG38" s="748"/>
      <c r="AH38" s="748"/>
      <c r="AI38" s="749"/>
      <c r="AJ38" s="625"/>
      <c r="AK38" s="625"/>
      <c r="AL38" s="625"/>
      <c r="AM38" s="626"/>
      <c r="AN38" s="685"/>
      <c r="AO38" s="686"/>
      <c r="AP38" s="686"/>
      <c r="AQ38" s="687"/>
      <c r="AR38" s="741"/>
      <c r="AS38" s="741"/>
      <c r="AT38" s="741"/>
      <c r="AU38" s="741"/>
      <c r="AV38" s="741"/>
      <c r="AW38" s="741"/>
      <c r="AX38" s="742"/>
      <c r="AY38" s="743" t="str">
        <f>IF(ISERROR(VLOOKUP($AR38,ボタン定義!$B:$E,4,FALSE)),"",VLOOKUP($AR38,ボタン定義!$B:$E,4,FALSE))</f>
        <v/>
      </c>
      <c r="AZ38" s="744"/>
      <c r="BA38" s="744"/>
      <c r="BB38" s="744"/>
      <c r="BC38" s="744"/>
      <c r="BD38" s="744"/>
      <c r="BE38" s="745"/>
      <c r="BF38" s="748"/>
      <c r="BG38" s="748"/>
      <c r="BH38" s="748"/>
      <c r="BI38" s="879"/>
      <c r="BK38" s="654"/>
      <c r="BL38" s="654"/>
      <c r="BM38" s="654"/>
      <c r="BN38" s="654"/>
      <c r="BO38" s="654"/>
      <c r="BP38" s="654"/>
      <c r="BQ38" s="654"/>
      <c r="BR38" s="654"/>
      <c r="BS38" s="654"/>
      <c r="BT38" s="654"/>
      <c r="BU38" s="654"/>
      <c r="BV38" s="654"/>
      <c r="BW38" s="654"/>
      <c r="BX38" s="654"/>
      <c r="BY38" s="654"/>
      <c r="BZ38" s="654"/>
      <c r="CA38" s="654"/>
      <c r="CB38" s="654"/>
      <c r="CC38" s="654"/>
      <c r="CD38" s="654"/>
      <c r="CE38" s="654"/>
      <c r="CF38" s="654"/>
      <c r="CG38" s="654"/>
      <c r="CH38" s="654"/>
    </row>
    <row r="39" spans="1:86" ht="13.5" customHeight="1">
      <c r="A39" s="103" t="s">
        <v>522</v>
      </c>
      <c r="B39" s="81"/>
      <c r="C39" s="81"/>
      <c r="D39" s="81"/>
      <c r="E39" s="81"/>
      <c r="F39" s="81"/>
      <c r="G39" s="83"/>
      <c r="H39" s="705" t="s">
        <v>523</v>
      </c>
      <c r="I39" s="705"/>
      <c r="J39" s="705"/>
      <c r="K39" s="705"/>
      <c r="L39" s="705"/>
      <c r="M39" s="705"/>
      <c r="N39" s="705"/>
      <c r="O39" s="705"/>
      <c r="P39" s="705"/>
      <c r="Q39" s="705"/>
      <c r="R39" s="705"/>
      <c r="S39" s="705"/>
      <c r="T39" s="705"/>
      <c r="U39" s="705"/>
      <c r="V39" s="705"/>
      <c r="W39" s="705"/>
      <c r="X39" s="705"/>
      <c r="Y39" s="705"/>
      <c r="Z39" s="705"/>
      <c r="AA39" s="705"/>
      <c r="AB39" s="705"/>
      <c r="AC39" s="705"/>
      <c r="AD39" s="705"/>
      <c r="AE39" s="705"/>
      <c r="AF39" s="705"/>
      <c r="AG39" s="705"/>
      <c r="AH39" s="705"/>
      <c r="AI39" s="705"/>
      <c r="AJ39" s="705"/>
      <c r="AK39" s="705"/>
      <c r="AL39" s="705"/>
      <c r="AM39" s="705"/>
      <c r="AN39" s="705"/>
      <c r="AO39" s="705"/>
      <c r="AP39" s="705"/>
      <c r="AQ39" s="705"/>
      <c r="AR39" s="705"/>
      <c r="AS39" s="705"/>
      <c r="AT39" s="705"/>
      <c r="AU39" s="705"/>
      <c r="AV39" s="705"/>
      <c r="AW39" s="705"/>
      <c r="AX39" s="705"/>
      <c r="AY39" s="705"/>
      <c r="AZ39" s="705"/>
      <c r="BA39" s="705"/>
      <c r="BB39" s="705"/>
      <c r="BC39" s="705"/>
      <c r="BD39" s="705"/>
      <c r="BE39" s="705"/>
      <c r="BF39" s="705"/>
      <c r="BG39" s="705"/>
      <c r="BH39" s="705"/>
      <c r="BI39" s="706"/>
      <c r="BK39" s="654"/>
      <c r="BL39" s="654"/>
      <c r="BM39" s="654"/>
      <c r="BN39" s="654"/>
      <c r="BO39" s="654"/>
      <c r="BP39" s="654"/>
      <c r="BQ39" s="654"/>
      <c r="BR39" s="654"/>
      <c r="BS39" s="654"/>
      <c r="BT39" s="654"/>
      <c r="BU39" s="654"/>
      <c r="BV39" s="654"/>
      <c r="BW39" s="654"/>
      <c r="BX39" s="654"/>
      <c r="BY39" s="654"/>
      <c r="BZ39" s="654"/>
      <c r="CA39" s="654"/>
      <c r="CB39" s="654"/>
      <c r="CC39" s="654"/>
      <c r="CD39" s="654"/>
      <c r="CE39" s="654"/>
      <c r="CF39" s="654"/>
      <c r="CG39" s="654"/>
      <c r="CH39" s="654"/>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54"/>
      <c r="BL40" s="654"/>
      <c r="BM40" s="654"/>
      <c r="BN40" s="654"/>
      <c r="BO40" s="654"/>
      <c r="BP40" s="654"/>
      <c r="BQ40" s="654"/>
      <c r="BR40" s="654"/>
      <c r="BS40" s="654"/>
      <c r="BT40" s="654"/>
      <c r="BU40" s="654"/>
      <c r="BV40" s="654"/>
      <c r="BW40" s="654"/>
      <c r="BX40" s="654"/>
      <c r="BY40" s="654"/>
      <c r="BZ40" s="654"/>
      <c r="CA40" s="654"/>
      <c r="CB40" s="654"/>
      <c r="CC40" s="654"/>
      <c r="CD40" s="654"/>
      <c r="CE40" s="654"/>
      <c r="CF40" s="654"/>
      <c r="CG40" s="654"/>
      <c r="CH40" s="654"/>
    </row>
    <row r="41" spans="1:86" s="24" customFormat="1" ht="13.5" customHeight="1">
      <c r="A41" s="80" t="s">
        <v>100</v>
      </c>
      <c r="B41" s="80" t="s">
        <v>103</v>
      </c>
      <c r="C41" s="81"/>
      <c r="D41" s="81"/>
      <c r="E41" s="81"/>
      <c r="F41" s="81"/>
      <c r="G41" s="83"/>
      <c r="H41" s="85" t="s">
        <v>104</v>
      </c>
      <c r="I41" s="86"/>
      <c r="J41" s="86"/>
      <c r="K41" s="86"/>
      <c r="L41" s="86"/>
      <c r="M41" s="87"/>
      <c r="N41" s="629" t="s">
        <v>224</v>
      </c>
      <c r="O41" s="629"/>
      <c r="P41" s="629"/>
      <c r="Q41" s="628"/>
      <c r="R41" s="873" t="s">
        <v>34</v>
      </c>
      <c r="S41" s="874"/>
      <c r="T41" s="627" t="s">
        <v>107</v>
      </c>
      <c r="U41" s="628"/>
      <c r="V41" s="627" t="s">
        <v>137</v>
      </c>
      <c r="W41" s="629"/>
      <c r="X41" s="628"/>
      <c r="Y41" s="627" t="s">
        <v>222</v>
      </c>
      <c r="Z41" s="629"/>
      <c r="AA41" s="628"/>
      <c r="AB41" s="627" t="s">
        <v>226</v>
      </c>
      <c r="AC41" s="629"/>
      <c r="AD41" s="628"/>
      <c r="AE41" s="875" t="s">
        <v>223</v>
      </c>
      <c r="AF41" s="876"/>
      <c r="AG41" s="877"/>
      <c r="AH41" s="875" t="s">
        <v>138</v>
      </c>
      <c r="AI41" s="876"/>
      <c r="AJ41" s="877"/>
      <c r="AK41" s="630" t="s">
        <v>228</v>
      </c>
      <c r="AL41" s="632"/>
      <c r="AM41" s="632"/>
      <c r="AN41" s="631"/>
      <c r="AO41" s="878" t="s">
        <v>229</v>
      </c>
      <c r="AP41" s="878"/>
      <c r="AQ41" s="878"/>
      <c r="AR41" s="878"/>
      <c r="AS41" s="81" t="s">
        <v>227</v>
      </c>
      <c r="AT41" s="81"/>
      <c r="AU41" s="81"/>
      <c r="AV41" s="81"/>
      <c r="AW41" s="81"/>
      <c r="AX41" s="81"/>
      <c r="AY41" s="81"/>
      <c r="AZ41" s="81"/>
      <c r="BA41" s="81"/>
      <c r="BB41" s="81"/>
      <c r="BC41" s="81"/>
      <c r="BD41" s="81"/>
      <c r="BE41" s="81"/>
      <c r="BF41" s="81"/>
      <c r="BG41" s="81"/>
      <c r="BH41" s="81"/>
      <c r="BI41" s="82"/>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row>
    <row r="42" spans="1:86" s="24" customFormat="1" ht="13.5" customHeight="1">
      <c r="A42" s="113" t="s">
        <v>101</v>
      </c>
      <c r="B42" s="177" t="s">
        <v>983</v>
      </c>
      <c r="C42" s="98"/>
      <c r="D42" s="98"/>
      <c r="E42" s="98"/>
      <c r="F42" s="98"/>
      <c r="G42" s="98"/>
      <c r="H42" s="868" t="str">
        <f>IF(ISERROR(VLOOKUP($B42,項目定義!$B:$X,8,FALSE)),"",VLOOKUP($B42,項目定義!$B:$X,8,FALSE))</f>
        <v>プロジェクト</v>
      </c>
      <c r="I42" s="869"/>
      <c r="J42" s="869"/>
      <c r="K42" s="869"/>
      <c r="L42" s="869"/>
      <c r="M42" s="870"/>
      <c r="N42" s="811" t="str">
        <f>IF($B42="","",VLOOKUP($B42,項目定義!$B:$X,11,FALSE))</f>
        <v>1 :text</v>
      </c>
      <c r="O42" s="760"/>
      <c r="P42" s="760"/>
      <c r="Q42" s="806"/>
      <c r="R42" s="871">
        <f>IF($H42="","",VLOOKUP($B42,項目定義!$B:$X,5,FALSE))</f>
        <v>8</v>
      </c>
      <c r="S42" s="872"/>
      <c r="T42" s="762">
        <f>IF($H42="","",VLOOKUP($B42,項目定義!$B:$X,12,FALSE))</f>
        <v>10</v>
      </c>
      <c r="U42" s="763"/>
      <c r="V42" s="759" t="str">
        <f>IF($H42="","",VLOOKUP($B42,項目定義!$B:$X,13,FALSE))</f>
        <v>9:ALL OK</v>
      </c>
      <c r="W42" s="760"/>
      <c r="X42" s="806"/>
      <c r="Y42" s="759" t="str">
        <f>IF($H42="","",VLOOKUP($B42,項目定義!$B:$X,6,FALSE))</f>
        <v>1:不可(NOT NULL)</v>
      </c>
      <c r="Z42" s="760"/>
      <c r="AA42" s="806"/>
      <c r="AB42" s="759" t="str">
        <f>IF($H42="","",VLOOKUP($B42,項目定義!$B:$X,14,FALSE))</f>
        <v>2:短いの可</v>
      </c>
      <c r="AC42" s="760"/>
      <c r="AD42" s="806"/>
      <c r="AE42" s="759" t="str">
        <f>IF($H42="","",VLOOKUP($B42,項目定義!$B:$X,9,FALSE))&amp;""</f>
        <v/>
      </c>
      <c r="AF42" s="760"/>
      <c r="AG42" s="761"/>
      <c r="AH42" s="812" t="str">
        <f>IF($H42="","",VLOOKUP($B42,項目定義!$B:$X,21,FALSE))&amp;""</f>
        <v>PJN</v>
      </c>
      <c r="AI42" s="854"/>
      <c r="AJ42" s="855"/>
      <c r="AK42" s="809"/>
      <c r="AL42" s="809"/>
      <c r="AM42" s="809"/>
      <c r="AN42" s="864"/>
      <c r="AO42" s="865"/>
      <c r="AP42" s="866"/>
      <c r="AQ42" s="866"/>
      <c r="AR42" s="867"/>
      <c r="AS42" s="92"/>
      <c r="AT42" s="92"/>
      <c r="AU42" s="92"/>
      <c r="AV42" s="92"/>
      <c r="AW42" s="92"/>
      <c r="AX42" s="92"/>
      <c r="AY42" s="92"/>
      <c r="AZ42" s="92"/>
      <c r="BA42" s="92"/>
      <c r="BB42" s="92"/>
      <c r="BC42" s="92"/>
      <c r="BD42" s="92"/>
      <c r="BE42" s="92"/>
      <c r="BF42" s="92"/>
      <c r="BG42" s="92"/>
      <c r="BH42" s="92"/>
      <c r="BI42" s="95"/>
      <c r="BK42" s="654"/>
      <c r="BL42" s="654"/>
      <c r="BM42" s="654"/>
      <c r="BN42" s="654"/>
      <c r="BO42" s="654"/>
      <c r="BP42" s="654"/>
      <c r="BQ42" s="654"/>
      <c r="BR42" s="654"/>
      <c r="BS42" s="654"/>
      <c r="BT42" s="654"/>
      <c r="BU42" s="654"/>
      <c r="BV42" s="654"/>
      <c r="BW42" s="654"/>
      <c r="BX42" s="654"/>
      <c r="BY42" s="654"/>
      <c r="BZ42" s="654"/>
      <c r="CA42" s="654"/>
      <c r="CB42" s="654"/>
      <c r="CC42" s="654"/>
      <c r="CD42" s="654"/>
      <c r="CE42" s="654"/>
      <c r="CF42" s="654"/>
      <c r="CG42" s="654"/>
      <c r="CH42" s="654"/>
    </row>
    <row r="43" spans="1:86" s="24" customFormat="1" ht="13.5" customHeight="1">
      <c r="A43" s="114" t="s">
        <v>102</v>
      </c>
      <c r="B43" s="177" t="s">
        <v>941</v>
      </c>
      <c r="C43" s="98"/>
      <c r="D43" s="98"/>
      <c r="E43" s="98"/>
      <c r="F43" s="98"/>
      <c r="G43" s="467"/>
      <c r="H43" s="859" t="str">
        <f>IF(ISERROR(VLOOKUP($B43,項目定義!$B:$X,8,FALSE)),"",VLOOKUP($B43,項目定義!$B:$X,8,FALSE))</f>
        <v>枝番ナンバ</v>
      </c>
      <c r="I43" s="860"/>
      <c r="J43" s="860"/>
      <c r="K43" s="860"/>
      <c r="L43" s="860"/>
      <c r="M43" s="861"/>
      <c r="N43" s="752" t="str">
        <f>IF($B43="","",VLOOKUP($B43,項目定義!$B:$X,11,FALSE))</f>
        <v>1 :text</v>
      </c>
      <c r="O43" s="641"/>
      <c r="P43" s="641"/>
      <c r="Q43" s="642"/>
      <c r="R43" s="862">
        <f>IF($H43="","",VLOOKUP($B43,項目定義!$B:$X,5,FALSE))</f>
        <v>8</v>
      </c>
      <c r="S43" s="863"/>
      <c r="T43" s="812">
        <f>IF($H43="","",VLOOKUP($B43,項目定義!$B:$X,12,FALSE))</f>
        <v>10</v>
      </c>
      <c r="U43" s="813"/>
      <c r="V43" s="640" t="str">
        <f>IF($H43="","",VLOOKUP($B43,項目定義!$B:$X,13,FALSE))</f>
        <v>3:半角英数</v>
      </c>
      <c r="W43" s="641"/>
      <c r="X43" s="642"/>
      <c r="Y43" s="640" t="str">
        <f>IF($H43="","",VLOOKUP($B43,項目定義!$B:$X,6,FALSE))</f>
        <v>1:不可(NOT NULL)</v>
      </c>
      <c r="Z43" s="641"/>
      <c r="AA43" s="642"/>
      <c r="AB43" s="640" t="str">
        <f>IF($H43="","",VLOOKUP($B43,項目定義!$B:$X,14,FALSE))</f>
        <v>2:短いの可</v>
      </c>
      <c r="AC43" s="641"/>
      <c r="AD43" s="642"/>
      <c r="AE43" s="640" t="str">
        <f>IF($H43="","",VLOOKUP($B43,項目定義!$B:$X,9,FALSE))&amp;""</f>
        <v/>
      </c>
      <c r="AF43" s="641"/>
      <c r="AG43" s="642"/>
      <c r="AH43" s="812" t="str">
        <f>IF($H43="","",VLOOKUP($B43,項目定義!$B:$X,21,FALSE))&amp;""</f>
        <v/>
      </c>
      <c r="AI43" s="854"/>
      <c r="AJ43" s="855"/>
      <c r="AK43" s="751" t="s">
        <v>30</v>
      </c>
      <c r="AL43" s="751"/>
      <c r="AM43" s="751"/>
      <c r="AN43" s="767"/>
      <c r="AO43" s="856"/>
      <c r="AP43" s="857"/>
      <c r="AQ43" s="857"/>
      <c r="AR43" s="858"/>
      <c r="AS43" s="449"/>
      <c r="AT43" s="449"/>
      <c r="AU43" s="449"/>
      <c r="AV43" s="449"/>
      <c r="AW43" s="449"/>
      <c r="AX43" s="449"/>
      <c r="AY43" s="449"/>
      <c r="AZ43" s="449"/>
      <c r="BA43" s="449"/>
      <c r="BB43" s="449"/>
      <c r="BC43" s="449"/>
      <c r="BD43" s="449"/>
      <c r="BE43" s="449"/>
      <c r="BF43" s="449"/>
      <c r="BG43" s="449"/>
      <c r="BH43" s="449"/>
      <c r="BI43" s="99"/>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row>
    <row r="44" spans="1:86" s="24" customFormat="1" ht="13.5" customHeight="1">
      <c r="A44" s="113" t="s">
        <v>125</v>
      </c>
      <c r="B44" s="177" t="s">
        <v>942</v>
      </c>
      <c r="C44" s="98"/>
      <c r="D44" s="98"/>
      <c r="E44" s="98"/>
      <c r="F44" s="98"/>
      <c r="G44" s="467"/>
      <c r="H44" s="859" t="str">
        <f>IF(ISERROR(VLOOKUP($B44,項目定義!$B:$X,8,FALSE)),"",VLOOKUP($B44,項目定義!$B:$X,8,FALSE))</f>
        <v>製版・案件名</v>
      </c>
      <c r="I44" s="860"/>
      <c r="J44" s="860"/>
      <c r="K44" s="860"/>
      <c r="L44" s="860"/>
      <c r="M44" s="861"/>
      <c r="N44" s="752" t="str">
        <f>IF($B44="","",VLOOKUP($B44,項目定義!$B:$X,11,FALSE))</f>
        <v>1 :text</v>
      </c>
      <c r="O44" s="641"/>
      <c r="P44" s="641"/>
      <c r="Q44" s="642"/>
      <c r="R44" s="862">
        <f>IF($H44="","",VLOOKUP($B44,項目定義!$B:$X,5,FALSE))</f>
        <v>60</v>
      </c>
      <c r="S44" s="863"/>
      <c r="T44" s="768">
        <f>IF($H44="","",VLOOKUP($B44,項目定義!$B:$X,12,FALSE))</f>
        <v>62</v>
      </c>
      <c r="U44" s="639"/>
      <c r="V44" s="640" t="str">
        <f>IF($H44="","",VLOOKUP($B44,項目定義!$B:$X,13,FALSE))</f>
        <v>9:ALL OK</v>
      </c>
      <c r="W44" s="641"/>
      <c r="X44" s="642"/>
      <c r="Y44" s="640" t="str">
        <f>IF($H44="","",VLOOKUP($B44,項目定義!$B:$X,6,FALSE))</f>
        <v>1:不可(NOT NULL)</v>
      </c>
      <c r="Z44" s="641"/>
      <c r="AA44" s="642"/>
      <c r="AB44" s="640" t="str">
        <f>IF($H44="","",VLOOKUP($B44,項目定義!$B:$X,14,FALSE))</f>
        <v>2:短いの可</v>
      </c>
      <c r="AC44" s="641"/>
      <c r="AD44" s="642"/>
      <c r="AE44" s="640" t="str">
        <f>IF($H44="","",VLOOKUP($B44,項目定義!$B:$X,9,FALSE))&amp;""</f>
        <v/>
      </c>
      <c r="AF44" s="641"/>
      <c r="AG44" s="642"/>
      <c r="AH44" s="812" t="str">
        <f>IF($H44="","",VLOOKUP($B44,項目定義!$B:$X,21,FALSE))&amp;""</f>
        <v/>
      </c>
      <c r="AI44" s="854"/>
      <c r="AJ44" s="855"/>
      <c r="AK44" s="882"/>
      <c r="AL44" s="751"/>
      <c r="AM44" s="751"/>
      <c r="AN44" s="767"/>
      <c r="AO44" s="856"/>
      <c r="AP44" s="857"/>
      <c r="AQ44" s="857"/>
      <c r="AR44" s="858"/>
      <c r="AS44" s="449"/>
      <c r="AT44" s="449"/>
      <c r="AU44" s="449"/>
      <c r="AV44" s="449"/>
      <c r="AW44" s="449"/>
      <c r="AX44" s="449"/>
      <c r="AY44" s="449"/>
      <c r="AZ44" s="449"/>
      <c r="BA44" s="449"/>
      <c r="BB44" s="449"/>
      <c r="BC44" s="449"/>
      <c r="BD44" s="449"/>
      <c r="BE44" s="449"/>
      <c r="BF44" s="449"/>
      <c r="BG44" s="449"/>
      <c r="BH44" s="449"/>
      <c r="BI44" s="99"/>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row>
    <row r="45" spans="1:86" s="24" customFormat="1" ht="13.5" customHeight="1">
      <c r="A45" s="114" t="s">
        <v>126</v>
      </c>
      <c r="B45" s="770" t="s">
        <v>970</v>
      </c>
      <c r="C45" s="671"/>
      <c r="D45" s="671"/>
      <c r="E45" s="671"/>
      <c r="F45" s="671"/>
      <c r="G45" s="671"/>
      <c r="H45" s="859" t="str">
        <f>IF(ISERROR(VLOOKUP($B45,項目定義!$B:$X,8,FALSE)),"",VLOOKUP($B45,項目定義!$B:$X,8,FALSE))</f>
        <v>受注金額</v>
      </c>
      <c r="I45" s="860"/>
      <c r="J45" s="860"/>
      <c r="K45" s="860"/>
      <c r="L45" s="860"/>
      <c r="M45" s="861"/>
      <c r="N45" s="752" t="str">
        <f>IF($B45="","",VLOOKUP($B45,項目定義!$B:$X,11,FALSE))</f>
        <v>1 :text</v>
      </c>
      <c r="O45" s="641"/>
      <c r="P45" s="641"/>
      <c r="Q45" s="642"/>
      <c r="R45" s="862">
        <f>IF($H45="","",VLOOKUP($B45,項目定義!$B:$X,5,FALSE))</f>
        <v>8</v>
      </c>
      <c r="S45" s="863"/>
      <c r="T45" s="768">
        <f>IF($H45="","",VLOOKUP($B45,項目定義!$B:$X,12,FALSE))</f>
        <v>10</v>
      </c>
      <c r="U45" s="639"/>
      <c r="V45" s="640" t="str">
        <f>IF($H45="","",VLOOKUP($B45,項目定義!$B:$X,13,FALSE))</f>
        <v>4:半角数字</v>
      </c>
      <c r="W45" s="641"/>
      <c r="X45" s="642"/>
      <c r="Y45" s="640" t="str">
        <f>IF($H45="","",VLOOKUP($B45,項目定義!$B:$X,6,FALSE))</f>
        <v>1:不可(NOT NULL)</v>
      </c>
      <c r="Z45" s="641"/>
      <c r="AA45" s="642"/>
      <c r="AB45" s="640" t="str">
        <f>IF($H45="","",VLOOKUP($B45,項目定義!$B:$X,14,FALSE))</f>
        <v>2:短いの可</v>
      </c>
      <c r="AC45" s="641"/>
      <c r="AD45" s="642"/>
      <c r="AE45" s="640" t="str">
        <f>IF($H45="","",VLOOKUP($B45,項目定義!$B:$X,9,FALSE))&amp;""</f>
        <v/>
      </c>
      <c r="AF45" s="641"/>
      <c r="AG45" s="642"/>
      <c r="AH45" s="812" t="str">
        <f>IF($H45="","",VLOOKUP($B45,項目定義!$B:$X,21,FALSE))&amp;""</f>
        <v/>
      </c>
      <c r="AI45" s="854"/>
      <c r="AJ45" s="855"/>
      <c r="AK45" s="751"/>
      <c r="AL45" s="751"/>
      <c r="AM45" s="751"/>
      <c r="AN45" s="767"/>
      <c r="AO45" s="856"/>
      <c r="AP45" s="857"/>
      <c r="AQ45" s="857"/>
      <c r="AR45" s="858"/>
      <c r="AS45" s="449"/>
      <c r="AT45" s="449"/>
      <c r="AU45" s="449"/>
      <c r="AV45" s="449"/>
      <c r="AW45" s="449"/>
      <c r="AX45" s="449"/>
      <c r="AY45" s="449"/>
      <c r="AZ45" s="449"/>
      <c r="BA45" s="449"/>
      <c r="BB45" s="449"/>
      <c r="BC45" s="449"/>
      <c r="BD45" s="449"/>
      <c r="BE45" s="449"/>
      <c r="BF45" s="449"/>
      <c r="BG45" s="449"/>
      <c r="BH45" s="449"/>
      <c r="BI45" s="99"/>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row>
    <row r="46" spans="1:86" s="24" customFormat="1" ht="13.5" customHeight="1">
      <c r="A46" s="113"/>
      <c r="B46" s="770"/>
      <c r="C46" s="671"/>
      <c r="D46" s="671"/>
      <c r="E46" s="671"/>
      <c r="F46" s="671"/>
      <c r="G46" s="671"/>
      <c r="H46" s="859" t="str">
        <f>IF(ISERROR(VLOOKUP($B46,項目定義!$B:$X,8,FALSE)),"",VLOOKUP($B46,項目定義!$B:$X,8,FALSE))</f>
        <v/>
      </c>
      <c r="I46" s="860"/>
      <c r="J46" s="860"/>
      <c r="K46" s="860"/>
      <c r="L46" s="860"/>
      <c r="M46" s="861"/>
      <c r="N46" s="752" t="str">
        <f>IF($B46="","",VLOOKUP($B46,項目定義!$B:$X,11,FALSE))</f>
        <v/>
      </c>
      <c r="O46" s="641"/>
      <c r="P46" s="641"/>
      <c r="Q46" s="642"/>
      <c r="R46" s="862" t="str">
        <f>IF($H46="","",VLOOKUP($B46,項目定義!$B:$X,5,FALSE))</f>
        <v/>
      </c>
      <c r="S46" s="863"/>
      <c r="T46" s="768" t="str">
        <f>IF($H46="","",VLOOKUP($B46,項目定義!$B:$X,12,FALSE))</f>
        <v/>
      </c>
      <c r="U46" s="639"/>
      <c r="V46" s="640" t="str">
        <f>IF($H46="","",VLOOKUP($B46,項目定義!$B:$X,13,FALSE))</f>
        <v/>
      </c>
      <c r="W46" s="641"/>
      <c r="X46" s="642"/>
      <c r="Y46" s="640" t="str">
        <f>IF($H46="","",VLOOKUP($B46,項目定義!$B:$X,6,FALSE))</f>
        <v/>
      </c>
      <c r="Z46" s="641"/>
      <c r="AA46" s="642"/>
      <c r="AB46" s="640" t="str">
        <f>IF($H46="","",VLOOKUP($B46,項目定義!$B:$X,14,FALSE))</f>
        <v/>
      </c>
      <c r="AC46" s="641"/>
      <c r="AD46" s="642"/>
      <c r="AE46" s="640" t="str">
        <f>IF($H46="","",VLOOKUP($B46,項目定義!$B:$X,9,FALSE))&amp;""</f>
        <v/>
      </c>
      <c r="AF46" s="641"/>
      <c r="AG46" s="642"/>
      <c r="AH46" s="812" t="str">
        <f>IF($H46="","",VLOOKUP($B46,項目定義!$B:$X,21,FALSE))&amp;""</f>
        <v/>
      </c>
      <c r="AI46" s="854"/>
      <c r="AJ46" s="855"/>
      <c r="AK46" s="751"/>
      <c r="AL46" s="751"/>
      <c r="AM46" s="751"/>
      <c r="AN46" s="767"/>
      <c r="AO46" s="856"/>
      <c r="AP46" s="857"/>
      <c r="AQ46" s="857"/>
      <c r="AR46" s="858"/>
      <c r="AS46" s="449"/>
      <c r="AT46" s="449"/>
      <c r="AU46" s="449"/>
      <c r="AV46" s="449"/>
      <c r="AW46" s="449"/>
      <c r="AX46" s="449"/>
      <c r="AY46" s="449"/>
      <c r="AZ46" s="449"/>
      <c r="BA46" s="449"/>
      <c r="BB46" s="449"/>
      <c r="BC46" s="449"/>
      <c r="BD46" s="449"/>
      <c r="BE46" s="449"/>
      <c r="BF46" s="449"/>
      <c r="BG46" s="449"/>
      <c r="BH46" s="449"/>
      <c r="BI46" s="99"/>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row>
    <row r="47" spans="1:86" s="24" customFormat="1" ht="13.5" customHeight="1">
      <c r="A47" s="114"/>
      <c r="B47" s="770"/>
      <c r="C47" s="671"/>
      <c r="D47" s="671"/>
      <c r="E47" s="671"/>
      <c r="F47" s="671"/>
      <c r="G47" s="671"/>
      <c r="H47" s="859" t="str">
        <f>IF(ISERROR(VLOOKUP($B47,項目定義!$B:$X,8,FALSE)),"",VLOOKUP($B47,項目定義!$B:$X,8,FALSE))</f>
        <v/>
      </c>
      <c r="I47" s="860"/>
      <c r="J47" s="860"/>
      <c r="K47" s="860"/>
      <c r="L47" s="860"/>
      <c r="M47" s="861"/>
      <c r="N47" s="752" t="str">
        <f>IF($B47="","",VLOOKUP($B47,項目定義!$B:$X,11,FALSE))</f>
        <v/>
      </c>
      <c r="O47" s="641"/>
      <c r="P47" s="641"/>
      <c r="Q47" s="642"/>
      <c r="R47" s="862" t="str">
        <f>IF($H47="","",VLOOKUP($B47,項目定義!$B:$X,5,FALSE))</f>
        <v/>
      </c>
      <c r="S47" s="863"/>
      <c r="T47" s="768" t="str">
        <f>IF($H47="","",VLOOKUP($B47,項目定義!$B:$X,12,FALSE))</f>
        <v/>
      </c>
      <c r="U47" s="639"/>
      <c r="V47" s="640" t="str">
        <f>IF($H47="","",VLOOKUP($B47,項目定義!$B:$X,13,FALSE))</f>
        <v/>
      </c>
      <c r="W47" s="641"/>
      <c r="X47" s="642"/>
      <c r="Y47" s="640" t="str">
        <f>IF($H47="","",VLOOKUP($B47,項目定義!$B:$X,6,FALSE))</f>
        <v/>
      </c>
      <c r="Z47" s="641"/>
      <c r="AA47" s="642"/>
      <c r="AB47" s="640" t="str">
        <f>IF($H47="","",VLOOKUP($B47,項目定義!$B:$X,14,FALSE))</f>
        <v/>
      </c>
      <c r="AC47" s="641"/>
      <c r="AD47" s="642"/>
      <c r="AE47" s="640" t="str">
        <f>IF($H47="","",VLOOKUP($B47,項目定義!$B:$X,9,FALSE))&amp;""</f>
        <v/>
      </c>
      <c r="AF47" s="641"/>
      <c r="AG47" s="642"/>
      <c r="AH47" s="812" t="str">
        <f>IF($H47="","",VLOOKUP($B47,項目定義!$B:$X,21,FALSE))&amp;""</f>
        <v/>
      </c>
      <c r="AI47" s="854"/>
      <c r="AJ47" s="855"/>
      <c r="AK47" s="751"/>
      <c r="AL47" s="751"/>
      <c r="AM47" s="751"/>
      <c r="AN47" s="767"/>
      <c r="AO47" s="856"/>
      <c r="AP47" s="857"/>
      <c r="AQ47" s="857"/>
      <c r="AR47" s="858"/>
      <c r="AS47" s="449"/>
      <c r="AT47" s="449"/>
      <c r="AU47" s="449"/>
      <c r="AV47" s="449"/>
      <c r="AW47" s="449"/>
      <c r="AX47" s="449"/>
      <c r="AY47" s="449"/>
      <c r="AZ47" s="449"/>
      <c r="BA47" s="449"/>
      <c r="BB47" s="449"/>
      <c r="BC47" s="449"/>
      <c r="BD47" s="449"/>
      <c r="BE47" s="449"/>
      <c r="BF47" s="449"/>
      <c r="BG47" s="449"/>
      <c r="BH47" s="449"/>
      <c r="BI47" s="99"/>
      <c r="BK47" s="654"/>
      <c r="BL47" s="654"/>
      <c r="BM47" s="654"/>
      <c r="BN47" s="654"/>
      <c r="BO47" s="654"/>
      <c r="BP47" s="654"/>
      <c r="BQ47" s="654"/>
      <c r="BR47" s="654"/>
      <c r="BS47" s="654"/>
      <c r="BT47" s="654"/>
      <c r="BU47" s="654"/>
      <c r="BV47" s="654"/>
      <c r="BW47" s="654"/>
      <c r="BX47" s="654"/>
      <c r="BY47" s="654"/>
      <c r="BZ47" s="654"/>
      <c r="CA47" s="654"/>
      <c r="CB47" s="654"/>
      <c r="CC47" s="654"/>
      <c r="CD47" s="654"/>
      <c r="CE47" s="654"/>
      <c r="CF47" s="654"/>
      <c r="CG47" s="654"/>
      <c r="CH47" s="654"/>
    </row>
    <row r="48" spans="1:86" s="24" customFormat="1" ht="13.5" customHeight="1">
      <c r="A48" s="114"/>
      <c r="B48" s="770"/>
      <c r="C48" s="671"/>
      <c r="D48" s="671"/>
      <c r="E48" s="671"/>
      <c r="F48" s="671"/>
      <c r="G48" s="671"/>
      <c r="H48" s="859" t="str">
        <f>IF(ISERROR(VLOOKUP($B48,項目定義!$B:$X,8,FALSE)),"",VLOOKUP($B48,項目定義!$B:$X,8,FALSE))</f>
        <v/>
      </c>
      <c r="I48" s="860"/>
      <c r="J48" s="860"/>
      <c r="K48" s="860"/>
      <c r="L48" s="860"/>
      <c r="M48" s="861"/>
      <c r="N48" s="752" t="str">
        <f>IF($B48="","",VLOOKUP($B48,項目定義!$B:$X,11,FALSE))</f>
        <v/>
      </c>
      <c r="O48" s="641"/>
      <c r="P48" s="641"/>
      <c r="Q48" s="642"/>
      <c r="R48" s="862" t="str">
        <f>IF($H48="","",VLOOKUP($B48,項目定義!$B:$X,5,FALSE))</f>
        <v/>
      </c>
      <c r="S48" s="863"/>
      <c r="T48" s="768" t="str">
        <f>IF($H48="","",VLOOKUP($B48,項目定義!$B:$X,12,FALSE))</f>
        <v/>
      </c>
      <c r="U48" s="639"/>
      <c r="V48" s="640" t="str">
        <f>IF($H48="","",VLOOKUP($B48,項目定義!$B:$X,13,FALSE))</f>
        <v/>
      </c>
      <c r="W48" s="641"/>
      <c r="X48" s="642"/>
      <c r="Y48" s="640" t="str">
        <f>IF($H48="","",VLOOKUP($B48,項目定義!$B:$X,6,FALSE))</f>
        <v/>
      </c>
      <c r="Z48" s="641"/>
      <c r="AA48" s="642"/>
      <c r="AB48" s="640" t="str">
        <f>IF($H48="","",VLOOKUP($B48,項目定義!$B:$X,14,FALSE))</f>
        <v/>
      </c>
      <c r="AC48" s="641"/>
      <c r="AD48" s="642"/>
      <c r="AE48" s="640" t="str">
        <f>IF($H48="","",VLOOKUP($B48,項目定義!$B:$X,9,FALSE))&amp;""</f>
        <v/>
      </c>
      <c r="AF48" s="641"/>
      <c r="AG48" s="642"/>
      <c r="AH48" s="812" t="str">
        <f>IF($H48="","",VLOOKUP($B48,項目定義!$B:$X,21,FALSE))&amp;""</f>
        <v/>
      </c>
      <c r="AI48" s="854"/>
      <c r="AJ48" s="855"/>
      <c r="AK48" s="751"/>
      <c r="AL48" s="751"/>
      <c r="AM48" s="751"/>
      <c r="AN48" s="767"/>
      <c r="AO48" s="856"/>
      <c r="AP48" s="857"/>
      <c r="AQ48" s="857"/>
      <c r="AR48" s="858"/>
      <c r="AS48" s="449"/>
      <c r="AT48" s="449"/>
      <c r="AU48" s="449"/>
      <c r="AV48" s="449"/>
      <c r="AW48" s="449"/>
      <c r="AX48" s="449"/>
      <c r="AY48" s="449"/>
      <c r="AZ48" s="449"/>
      <c r="BA48" s="449"/>
      <c r="BB48" s="449"/>
      <c r="BC48" s="449"/>
      <c r="BD48" s="449"/>
      <c r="BE48" s="449"/>
      <c r="BF48" s="449"/>
      <c r="BG48" s="449"/>
      <c r="BH48" s="449"/>
      <c r="BI48" s="99"/>
      <c r="BK48" s="654"/>
      <c r="BL48" s="654"/>
      <c r="BM48" s="654"/>
      <c r="BN48" s="654"/>
      <c r="BO48" s="654"/>
      <c r="BP48" s="654"/>
      <c r="BQ48" s="654"/>
      <c r="BR48" s="654"/>
      <c r="BS48" s="654"/>
      <c r="BT48" s="654"/>
      <c r="BU48" s="654"/>
      <c r="BV48" s="654"/>
      <c r="BW48" s="654"/>
      <c r="BX48" s="654"/>
      <c r="BY48" s="654"/>
      <c r="BZ48" s="654"/>
      <c r="CA48" s="654"/>
      <c r="CB48" s="654"/>
      <c r="CC48" s="654"/>
      <c r="CD48" s="654"/>
      <c r="CE48" s="654"/>
      <c r="CF48" s="654"/>
      <c r="CG48" s="654"/>
      <c r="CH48" s="654"/>
    </row>
    <row r="49" spans="1:86" s="24" customFormat="1" ht="13.5" customHeight="1">
      <c r="A49" s="114"/>
      <c r="B49" s="770"/>
      <c r="C49" s="671"/>
      <c r="D49" s="671"/>
      <c r="E49" s="671"/>
      <c r="F49" s="671"/>
      <c r="G49" s="671"/>
      <c r="H49" s="859" t="str">
        <f>IF(ISERROR(VLOOKUP($B49,項目定義!$B:$X,8,FALSE)),"",VLOOKUP($B49,項目定義!$B:$X,8,FALSE))</f>
        <v/>
      </c>
      <c r="I49" s="860"/>
      <c r="J49" s="860"/>
      <c r="K49" s="860"/>
      <c r="L49" s="860"/>
      <c r="M49" s="861"/>
      <c r="N49" s="752" t="str">
        <f>IF($B49="","",VLOOKUP($B49,項目定義!$B:$X,11,FALSE))</f>
        <v/>
      </c>
      <c r="O49" s="641"/>
      <c r="P49" s="641"/>
      <c r="Q49" s="642"/>
      <c r="R49" s="862" t="str">
        <f>IF($H49="","",VLOOKUP($B49,項目定義!$B:$X,5,FALSE))</f>
        <v/>
      </c>
      <c r="S49" s="863"/>
      <c r="T49" s="768" t="str">
        <f>IF($H49="","",VLOOKUP($B49,項目定義!$B:$X,12,FALSE))</f>
        <v/>
      </c>
      <c r="U49" s="639"/>
      <c r="V49" s="640" t="str">
        <f>IF($H49="","",VLOOKUP($B49,項目定義!$B:$X,13,FALSE))</f>
        <v/>
      </c>
      <c r="W49" s="641"/>
      <c r="X49" s="642"/>
      <c r="Y49" s="640" t="str">
        <f>IF($H49="","",VLOOKUP($B49,項目定義!$B:$X,6,FALSE))</f>
        <v/>
      </c>
      <c r="Z49" s="641"/>
      <c r="AA49" s="642"/>
      <c r="AB49" s="640" t="str">
        <f>IF($H49="","",VLOOKUP($B49,項目定義!$B:$X,14,FALSE))</f>
        <v/>
      </c>
      <c r="AC49" s="641"/>
      <c r="AD49" s="642"/>
      <c r="AE49" s="640" t="str">
        <f>IF($H49="","",VLOOKUP($B49,項目定義!$B:$X,9,FALSE))&amp;""</f>
        <v/>
      </c>
      <c r="AF49" s="641"/>
      <c r="AG49" s="642"/>
      <c r="AH49" s="812" t="str">
        <f>IF($H49="","",VLOOKUP($B49,項目定義!$B:$X,21,FALSE))&amp;""</f>
        <v/>
      </c>
      <c r="AI49" s="854"/>
      <c r="AJ49" s="855"/>
      <c r="AK49" s="751"/>
      <c r="AL49" s="751"/>
      <c r="AM49" s="751"/>
      <c r="AN49" s="767"/>
      <c r="AO49" s="856"/>
      <c r="AP49" s="857"/>
      <c r="AQ49" s="857"/>
      <c r="AR49" s="858"/>
      <c r="AS49" s="449"/>
      <c r="AT49" s="449"/>
      <c r="AU49" s="449"/>
      <c r="AV49" s="449"/>
      <c r="AW49" s="449"/>
      <c r="AX49" s="449"/>
      <c r="AY49" s="449"/>
      <c r="AZ49" s="449"/>
      <c r="BA49" s="449"/>
      <c r="BB49" s="449"/>
      <c r="BC49" s="449"/>
      <c r="BD49" s="449"/>
      <c r="BE49" s="449"/>
      <c r="BF49" s="449"/>
      <c r="BG49" s="449"/>
      <c r="BH49" s="449"/>
      <c r="BI49" s="99"/>
      <c r="BK49" s="654"/>
      <c r="BL49" s="654"/>
      <c r="BM49" s="654"/>
      <c r="BN49" s="654"/>
      <c r="BO49" s="654"/>
      <c r="BP49" s="654"/>
      <c r="BQ49" s="654"/>
      <c r="BR49" s="654"/>
      <c r="BS49" s="654"/>
      <c r="BT49" s="654"/>
      <c r="BU49" s="654"/>
      <c r="BV49" s="654"/>
      <c r="BW49" s="654"/>
      <c r="BX49" s="654"/>
      <c r="BY49" s="654"/>
      <c r="BZ49" s="654"/>
      <c r="CA49" s="654"/>
      <c r="CB49" s="654"/>
      <c r="CC49" s="654"/>
      <c r="CD49" s="654"/>
      <c r="CE49" s="654"/>
      <c r="CF49" s="654"/>
      <c r="CG49" s="654"/>
      <c r="CH49" s="654"/>
    </row>
    <row r="50" spans="1:86" s="24" customFormat="1" ht="13.5" customHeight="1">
      <c r="A50" s="114"/>
      <c r="B50" s="770"/>
      <c r="C50" s="671"/>
      <c r="D50" s="671"/>
      <c r="E50" s="671"/>
      <c r="F50" s="671"/>
      <c r="G50" s="671"/>
      <c r="H50" s="859" t="str">
        <f>IF(ISERROR(VLOOKUP($B50,項目定義!$B:$X,8,FALSE)),"",VLOOKUP($B50,項目定義!$B:$X,8,FALSE))</f>
        <v/>
      </c>
      <c r="I50" s="860"/>
      <c r="J50" s="860"/>
      <c r="K50" s="860"/>
      <c r="L50" s="860"/>
      <c r="M50" s="861"/>
      <c r="N50" s="752" t="str">
        <f>IF($B50="","",VLOOKUP($B50,項目定義!$B:$X,11,FALSE))</f>
        <v/>
      </c>
      <c r="O50" s="641"/>
      <c r="P50" s="641"/>
      <c r="Q50" s="642"/>
      <c r="R50" s="862" t="str">
        <f>IF($H50="","",VLOOKUP($B50,項目定義!$B:$X,5,FALSE))</f>
        <v/>
      </c>
      <c r="S50" s="863"/>
      <c r="T50" s="768" t="str">
        <f>IF($H50="","",VLOOKUP($B50,項目定義!$B:$X,12,FALSE))</f>
        <v/>
      </c>
      <c r="U50" s="639"/>
      <c r="V50" s="640" t="str">
        <f>IF($H50="","",VLOOKUP($B50,項目定義!$B:$X,13,FALSE))</f>
        <v/>
      </c>
      <c r="W50" s="641"/>
      <c r="X50" s="642"/>
      <c r="Y50" s="640" t="str">
        <f>IF($H50="","",VLOOKUP($B50,項目定義!$B:$X,6,FALSE))</f>
        <v/>
      </c>
      <c r="Z50" s="641"/>
      <c r="AA50" s="642"/>
      <c r="AB50" s="640" t="str">
        <f>IF($H50="","",VLOOKUP($B50,項目定義!$B:$X,14,FALSE))</f>
        <v/>
      </c>
      <c r="AC50" s="641"/>
      <c r="AD50" s="642"/>
      <c r="AE50" s="640" t="str">
        <f>IF($H50="","",VLOOKUP($B50,項目定義!$B:$X,9,FALSE))&amp;""</f>
        <v/>
      </c>
      <c r="AF50" s="641"/>
      <c r="AG50" s="642"/>
      <c r="AH50" s="812" t="str">
        <f>IF($H50="","",VLOOKUP($B50,項目定義!$B:$X,21,FALSE))&amp;""</f>
        <v/>
      </c>
      <c r="AI50" s="854"/>
      <c r="AJ50" s="855"/>
      <c r="AK50" s="751"/>
      <c r="AL50" s="751"/>
      <c r="AM50" s="751"/>
      <c r="AN50" s="767"/>
      <c r="AO50" s="856"/>
      <c r="AP50" s="857"/>
      <c r="AQ50" s="857"/>
      <c r="AR50" s="858"/>
      <c r="AS50" s="449"/>
      <c r="AT50" s="449"/>
      <c r="AU50" s="449"/>
      <c r="AV50" s="449"/>
      <c r="AW50" s="449"/>
      <c r="AX50" s="449"/>
      <c r="AY50" s="449"/>
      <c r="AZ50" s="449"/>
      <c r="BA50" s="449"/>
      <c r="BB50" s="449"/>
      <c r="BC50" s="449"/>
      <c r="BD50" s="449"/>
      <c r="BE50" s="449"/>
      <c r="BF50" s="449"/>
      <c r="BG50" s="449"/>
      <c r="BH50" s="449"/>
      <c r="BI50" s="99"/>
      <c r="BK50" s="654"/>
      <c r="BL50" s="654"/>
      <c r="BM50" s="654"/>
      <c r="BN50" s="654"/>
      <c r="BO50" s="654"/>
      <c r="BP50" s="654"/>
      <c r="BQ50" s="654"/>
      <c r="BR50" s="654"/>
      <c r="BS50" s="654"/>
      <c r="BT50" s="654"/>
      <c r="BU50" s="654"/>
      <c r="BV50" s="654"/>
      <c r="BW50" s="654"/>
      <c r="BX50" s="654"/>
      <c r="BY50" s="654"/>
      <c r="BZ50" s="654"/>
      <c r="CA50" s="654"/>
      <c r="CB50" s="654"/>
      <c r="CC50" s="654"/>
      <c r="CD50" s="654"/>
      <c r="CE50" s="654"/>
      <c r="CF50" s="654"/>
      <c r="CG50" s="654"/>
      <c r="CH50" s="654"/>
    </row>
    <row r="51" spans="1:86" s="24" customFormat="1" ht="13.5" customHeight="1">
      <c r="A51" s="114"/>
      <c r="B51" s="770"/>
      <c r="C51" s="671"/>
      <c r="D51" s="671"/>
      <c r="E51" s="671"/>
      <c r="F51" s="671"/>
      <c r="G51" s="671"/>
      <c r="H51" s="859" t="str">
        <f>IF(ISERROR(VLOOKUP($B51,項目定義!$B:$X,8,FALSE)),"",VLOOKUP($B51,項目定義!$B:$X,8,FALSE))</f>
        <v/>
      </c>
      <c r="I51" s="860"/>
      <c r="J51" s="860"/>
      <c r="K51" s="860"/>
      <c r="L51" s="860"/>
      <c r="M51" s="861"/>
      <c r="N51" s="752" t="str">
        <f>IF($B51="","",VLOOKUP($B51,項目定義!$B:$X,11,FALSE))</f>
        <v/>
      </c>
      <c r="O51" s="641"/>
      <c r="P51" s="641"/>
      <c r="Q51" s="642"/>
      <c r="R51" s="862" t="str">
        <f>IF($H51="","",VLOOKUP($B51,項目定義!$B:$X,5,FALSE))</f>
        <v/>
      </c>
      <c r="S51" s="863"/>
      <c r="T51" s="768" t="str">
        <f>IF($H51="","",VLOOKUP($B51,項目定義!$B:$X,12,FALSE))</f>
        <v/>
      </c>
      <c r="U51" s="639"/>
      <c r="V51" s="640" t="str">
        <f>IF($H51="","",VLOOKUP($B51,項目定義!$B:$X,13,FALSE))</f>
        <v/>
      </c>
      <c r="W51" s="641"/>
      <c r="X51" s="642"/>
      <c r="Y51" s="640" t="str">
        <f>IF($H51="","",VLOOKUP($B51,項目定義!$B:$X,6,FALSE))</f>
        <v/>
      </c>
      <c r="Z51" s="641"/>
      <c r="AA51" s="642"/>
      <c r="AB51" s="640" t="str">
        <f>IF($H51="","",VLOOKUP($B51,項目定義!$B:$X,14,FALSE))</f>
        <v/>
      </c>
      <c r="AC51" s="641"/>
      <c r="AD51" s="642"/>
      <c r="AE51" s="640" t="str">
        <f>IF($H51="","",VLOOKUP($B51,項目定義!$B:$X,9,FALSE))&amp;""</f>
        <v/>
      </c>
      <c r="AF51" s="641"/>
      <c r="AG51" s="642"/>
      <c r="AH51" s="812" t="str">
        <f>IF($H51="","",VLOOKUP($B51,項目定義!$B:$X,21,FALSE))&amp;""</f>
        <v/>
      </c>
      <c r="AI51" s="854"/>
      <c r="AJ51" s="855"/>
      <c r="AK51" s="751"/>
      <c r="AL51" s="751"/>
      <c r="AM51" s="751"/>
      <c r="AN51" s="767"/>
      <c r="AO51" s="856"/>
      <c r="AP51" s="857"/>
      <c r="AQ51" s="857"/>
      <c r="AR51" s="858"/>
      <c r="AS51" s="449"/>
      <c r="AT51" s="449"/>
      <c r="AU51" s="449"/>
      <c r="AV51" s="449"/>
      <c r="AW51" s="449"/>
      <c r="AX51" s="449"/>
      <c r="AY51" s="449"/>
      <c r="AZ51" s="449"/>
      <c r="BA51" s="449"/>
      <c r="BB51" s="449"/>
      <c r="BC51" s="449"/>
      <c r="BD51" s="449"/>
      <c r="BE51" s="449"/>
      <c r="BF51" s="449"/>
      <c r="BG51" s="449"/>
      <c r="BH51" s="449"/>
      <c r="BI51" s="99"/>
      <c r="BK51" s="654"/>
      <c r="BL51" s="654"/>
      <c r="BM51" s="654"/>
      <c r="BN51" s="654"/>
      <c r="BO51" s="654"/>
      <c r="BP51" s="654"/>
      <c r="BQ51" s="654"/>
      <c r="BR51" s="654"/>
      <c r="BS51" s="654"/>
      <c r="BT51" s="654"/>
      <c r="BU51" s="654"/>
      <c r="BV51" s="654"/>
      <c r="BW51" s="654"/>
      <c r="BX51" s="654"/>
      <c r="BY51" s="654"/>
      <c r="BZ51" s="654"/>
      <c r="CA51" s="654"/>
      <c r="CB51" s="654"/>
      <c r="CC51" s="654"/>
      <c r="CD51" s="654"/>
      <c r="CE51" s="654"/>
      <c r="CF51" s="654"/>
      <c r="CG51" s="654"/>
      <c r="CH51" s="654"/>
    </row>
    <row r="52" spans="1:86" s="24" customFormat="1" ht="13.5" customHeight="1">
      <c r="A52" s="114"/>
      <c r="B52" s="770"/>
      <c r="C52" s="671"/>
      <c r="D52" s="671"/>
      <c r="E52" s="671"/>
      <c r="F52" s="671"/>
      <c r="G52" s="671"/>
      <c r="H52" s="859" t="str">
        <f>IF(ISERROR(VLOOKUP($B52,項目定義!$B:$X,8,FALSE)),"",VLOOKUP($B52,項目定義!$B:$X,8,FALSE))</f>
        <v/>
      </c>
      <c r="I52" s="860"/>
      <c r="J52" s="860"/>
      <c r="K52" s="860"/>
      <c r="L52" s="860"/>
      <c r="M52" s="861"/>
      <c r="N52" s="752" t="str">
        <f>IF($B52="","",VLOOKUP($B52,項目定義!$B:$X,11,FALSE))</f>
        <v/>
      </c>
      <c r="O52" s="641"/>
      <c r="P52" s="641"/>
      <c r="Q52" s="642"/>
      <c r="R52" s="862" t="str">
        <f>IF($H52="","",VLOOKUP($B52,項目定義!$B:$X,5,FALSE))</f>
        <v/>
      </c>
      <c r="S52" s="863"/>
      <c r="T52" s="768" t="str">
        <f>IF($H52="","",VLOOKUP($B52,項目定義!$B:$X,12,FALSE))</f>
        <v/>
      </c>
      <c r="U52" s="639"/>
      <c r="V52" s="640" t="str">
        <f>IF($H52="","",VLOOKUP($B52,項目定義!$B:$X,13,FALSE))</f>
        <v/>
      </c>
      <c r="W52" s="641"/>
      <c r="X52" s="642"/>
      <c r="Y52" s="640" t="str">
        <f>IF($H52="","",VLOOKUP($B52,項目定義!$B:$X,6,FALSE))</f>
        <v/>
      </c>
      <c r="Z52" s="641"/>
      <c r="AA52" s="642"/>
      <c r="AB52" s="640" t="str">
        <f>IF($H52="","",VLOOKUP($B52,項目定義!$B:$X,14,FALSE))</f>
        <v/>
      </c>
      <c r="AC52" s="641"/>
      <c r="AD52" s="642"/>
      <c r="AE52" s="640" t="str">
        <f>IF($H52="","",VLOOKUP($B52,項目定義!$B:$X,9,FALSE))&amp;""</f>
        <v/>
      </c>
      <c r="AF52" s="641"/>
      <c r="AG52" s="642"/>
      <c r="AH52" s="812" t="str">
        <f>IF($H52="","",VLOOKUP($B52,項目定義!$B:$X,21,FALSE))&amp;""</f>
        <v/>
      </c>
      <c r="AI52" s="854"/>
      <c r="AJ52" s="855"/>
      <c r="AK52" s="751"/>
      <c r="AL52" s="751"/>
      <c r="AM52" s="751"/>
      <c r="AN52" s="767"/>
      <c r="AO52" s="856"/>
      <c r="AP52" s="857"/>
      <c r="AQ52" s="857"/>
      <c r="AR52" s="858"/>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c r="A53" s="114"/>
      <c r="B53" s="770"/>
      <c r="C53" s="671"/>
      <c r="D53" s="671"/>
      <c r="E53" s="671"/>
      <c r="F53" s="671"/>
      <c r="G53" s="671"/>
      <c r="H53" s="859" t="str">
        <f>IF(ISERROR(VLOOKUP($B53,項目定義!$B:$X,8,FALSE)),"",VLOOKUP($B53,項目定義!$B:$X,8,FALSE))</f>
        <v/>
      </c>
      <c r="I53" s="860"/>
      <c r="J53" s="860"/>
      <c r="K53" s="860"/>
      <c r="L53" s="860"/>
      <c r="M53" s="861"/>
      <c r="N53" s="752" t="str">
        <f>IF($B53="","",VLOOKUP($B53,項目定義!$B:$X,11,FALSE))</f>
        <v/>
      </c>
      <c r="O53" s="641"/>
      <c r="P53" s="641"/>
      <c r="Q53" s="642"/>
      <c r="R53" s="862" t="str">
        <f>IF($H53="","",VLOOKUP($B53,項目定義!$B:$X,5,FALSE))</f>
        <v/>
      </c>
      <c r="S53" s="863"/>
      <c r="T53" s="768" t="str">
        <f>IF($H53="","",VLOOKUP($B53,項目定義!$B:$X,12,FALSE))</f>
        <v/>
      </c>
      <c r="U53" s="639"/>
      <c r="V53" s="640" t="str">
        <f>IF($H53="","",VLOOKUP($B53,項目定義!$B:$X,13,FALSE))</f>
        <v/>
      </c>
      <c r="W53" s="641"/>
      <c r="X53" s="642"/>
      <c r="Y53" s="640" t="str">
        <f>IF($H53="","",VLOOKUP($B53,項目定義!$B:$X,6,FALSE))</f>
        <v/>
      </c>
      <c r="Z53" s="641"/>
      <c r="AA53" s="642"/>
      <c r="AB53" s="640" t="str">
        <f>IF($H53="","",VLOOKUP($B53,項目定義!$B:$X,14,FALSE))</f>
        <v/>
      </c>
      <c r="AC53" s="641"/>
      <c r="AD53" s="642"/>
      <c r="AE53" s="640" t="str">
        <f>IF($H53="","",VLOOKUP($B53,項目定義!$B:$X,9,FALSE))&amp;""</f>
        <v/>
      </c>
      <c r="AF53" s="641"/>
      <c r="AG53" s="642"/>
      <c r="AH53" s="812" t="str">
        <f>IF($H53="","",VLOOKUP($B53,項目定義!$B:$X,21,FALSE))&amp;""</f>
        <v/>
      </c>
      <c r="AI53" s="854"/>
      <c r="AJ53" s="855"/>
      <c r="AK53" s="751"/>
      <c r="AL53" s="751"/>
      <c r="AM53" s="751"/>
      <c r="AN53" s="767"/>
      <c r="AO53" s="856"/>
      <c r="AP53" s="857"/>
      <c r="AQ53" s="857"/>
      <c r="AR53" s="858"/>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70"/>
      <c r="C54" s="671"/>
      <c r="D54" s="671"/>
      <c r="E54" s="671"/>
      <c r="F54" s="671"/>
      <c r="G54" s="671"/>
      <c r="H54" s="859" t="str">
        <f>IF(ISERROR(VLOOKUP($B54,項目定義!$B:$X,8,FALSE)),"",VLOOKUP($B54,項目定義!$B:$X,8,FALSE))</f>
        <v/>
      </c>
      <c r="I54" s="860"/>
      <c r="J54" s="860"/>
      <c r="K54" s="860"/>
      <c r="L54" s="860"/>
      <c r="M54" s="861"/>
      <c r="N54" s="752" t="str">
        <f>IF($B54="","",VLOOKUP($B54,項目定義!$B:$X,11,FALSE))</f>
        <v/>
      </c>
      <c r="O54" s="641"/>
      <c r="P54" s="641"/>
      <c r="Q54" s="642"/>
      <c r="R54" s="862" t="str">
        <f>IF($H54="","",VLOOKUP($B54,項目定義!$B:$X,5,FALSE))</f>
        <v/>
      </c>
      <c r="S54" s="863"/>
      <c r="T54" s="768" t="str">
        <f>IF($H54="","",VLOOKUP($B54,項目定義!$B:$X,12,FALSE))</f>
        <v/>
      </c>
      <c r="U54" s="639"/>
      <c r="V54" s="640" t="str">
        <f>IF($H54="","",VLOOKUP($B54,項目定義!$B:$X,13,FALSE))</f>
        <v/>
      </c>
      <c r="W54" s="641"/>
      <c r="X54" s="642"/>
      <c r="Y54" s="640" t="str">
        <f>IF($H54="","",VLOOKUP($B54,項目定義!$B:$X,6,FALSE))</f>
        <v/>
      </c>
      <c r="Z54" s="641"/>
      <c r="AA54" s="642"/>
      <c r="AB54" s="640" t="str">
        <f>IF($H54="","",VLOOKUP($B54,項目定義!$B:$X,14,FALSE))</f>
        <v/>
      </c>
      <c r="AC54" s="641"/>
      <c r="AD54" s="642"/>
      <c r="AE54" s="640" t="str">
        <f>IF($H54="","",VLOOKUP($B54,項目定義!$B:$X,9,FALSE))&amp;""</f>
        <v/>
      </c>
      <c r="AF54" s="641"/>
      <c r="AG54" s="642"/>
      <c r="AH54" s="812" t="str">
        <f>IF($H54="","",VLOOKUP($B54,項目定義!$B:$X,21,FALSE))&amp;""</f>
        <v/>
      </c>
      <c r="AI54" s="854"/>
      <c r="AJ54" s="855"/>
      <c r="AK54" s="751"/>
      <c r="AL54" s="751"/>
      <c r="AM54" s="751"/>
      <c r="AN54" s="767"/>
      <c r="AO54" s="856"/>
      <c r="AP54" s="857"/>
      <c r="AQ54" s="857"/>
      <c r="AR54" s="858"/>
      <c r="AS54" s="449"/>
      <c r="AT54" s="449"/>
      <c r="AU54" s="449"/>
      <c r="AV54" s="449"/>
      <c r="AW54" s="449"/>
      <c r="AX54" s="449"/>
      <c r="AY54" s="449"/>
      <c r="AZ54" s="449"/>
      <c r="BA54" s="449"/>
      <c r="BB54" s="449"/>
      <c r="BC54" s="449"/>
      <c r="BD54" s="449"/>
      <c r="BE54" s="449"/>
      <c r="BF54" s="449"/>
      <c r="BG54" s="449"/>
      <c r="BH54" s="449"/>
      <c r="BI54" s="99"/>
      <c r="BK54" s="654" t="s">
        <v>985</v>
      </c>
      <c r="BL54" s="655"/>
      <c r="BM54" s="655"/>
      <c r="BN54" s="655"/>
      <c r="BO54" s="655"/>
      <c r="BP54" s="655"/>
      <c r="BQ54" s="655"/>
      <c r="BR54" s="655"/>
      <c r="BS54" s="655"/>
      <c r="BT54" s="655"/>
      <c r="BU54" s="655"/>
      <c r="BV54" s="655"/>
      <c r="BW54" s="655"/>
      <c r="BX54" s="655"/>
      <c r="BY54" s="655"/>
      <c r="BZ54" s="655"/>
      <c r="CA54" s="655"/>
      <c r="CB54" s="655"/>
      <c r="CC54" s="655"/>
      <c r="CD54" s="655"/>
      <c r="CE54" s="655"/>
      <c r="CF54" s="655"/>
      <c r="CG54" s="655"/>
      <c r="CH54" s="655"/>
    </row>
    <row r="55" spans="1:86" s="24" customFormat="1" ht="13.5" customHeight="1">
      <c r="A55" s="114"/>
      <c r="B55" s="770"/>
      <c r="C55" s="671"/>
      <c r="D55" s="671"/>
      <c r="E55" s="671"/>
      <c r="F55" s="671"/>
      <c r="G55" s="671"/>
      <c r="H55" s="859" t="str">
        <f>IF(ISERROR(VLOOKUP($B55,項目定義!$B:$X,8,FALSE)),"",VLOOKUP($B55,項目定義!$B:$X,8,FALSE))</f>
        <v/>
      </c>
      <c r="I55" s="860"/>
      <c r="J55" s="860"/>
      <c r="K55" s="860"/>
      <c r="L55" s="860"/>
      <c r="M55" s="861"/>
      <c r="N55" s="752" t="str">
        <f>IF($B55="","",VLOOKUP($B55,項目定義!$B:$X,11,FALSE))</f>
        <v/>
      </c>
      <c r="O55" s="641"/>
      <c r="P55" s="641"/>
      <c r="Q55" s="642"/>
      <c r="R55" s="862" t="str">
        <f>IF($H55="","",VLOOKUP($B55,項目定義!$B:$X,5,FALSE))</f>
        <v/>
      </c>
      <c r="S55" s="863"/>
      <c r="T55" s="768" t="str">
        <f>IF($H55="","",VLOOKUP($B55,項目定義!$B:$X,12,FALSE))</f>
        <v/>
      </c>
      <c r="U55" s="639"/>
      <c r="V55" s="640" t="str">
        <f>IF($H55="","",VLOOKUP($B55,項目定義!$B:$X,13,FALSE))</f>
        <v/>
      </c>
      <c r="W55" s="641"/>
      <c r="X55" s="642"/>
      <c r="Y55" s="640" t="str">
        <f>IF($H55="","",VLOOKUP($B55,項目定義!$B:$X,6,FALSE))</f>
        <v/>
      </c>
      <c r="Z55" s="641"/>
      <c r="AA55" s="642"/>
      <c r="AB55" s="640" t="str">
        <f>IF($H55="","",VLOOKUP($B55,項目定義!$B:$X,14,FALSE))</f>
        <v/>
      </c>
      <c r="AC55" s="641"/>
      <c r="AD55" s="642"/>
      <c r="AE55" s="640" t="str">
        <f>IF($H55="","",VLOOKUP($B55,項目定義!$B:$X,9,FALSE))&amp;""</f>
        <v/>
      </c>
      <c r="AF55" s="641"/>
      <c r="AG55" s="642"/>
      <c r="AH55" s="812" t="str">
        <f>IF($H55="","",VLOOKUP($B55,項目定義!$B:$X,21,FALSE))&amp;""</f>
        <v/>
      </c>
      <c r="AI55" s="854"/>
      <c r="AJ55" s="855"/>
      <c r="AK55" s="751"/>
      <c r="AL55" s="751"/>
      <c r="AM55" s="751"/>
      <c r="AN55" s="767"/>
      <c r="AO55" s="856"/>
      <c r="AP55" s="857"/>
      <c r="AQ55" s="857"/>
      <c r="AR55" s="858"/>
      <c r="AS55" s="449"/>
      <c r="AT55" s="449"/>
      <c r="AU55" s="449"/>
      <c r="AV55" s="449"/>
      <c r="AW55" s="449"/>
      <c r="AX55" s="449"/>
      <c r="AY55" s="449"/>
      <c r="AZ55" s="449"/>
      <c r="BA55" s="449"/>
      <c r="BB55" s="449"/>
      <c r="BC55" s="449"/>
      <c r="BD55" s="449"/>
      <c r="BE55" s="449"/>
      <c r="BF55" s="449"/>
      <c r="BG55" s="449"/>
      <c r="BH55" s="449"/>
      <c r="BI55" s="99"/>
      <c r="BK55" s="655"/>
      <c r="BL55" s="655"/>
      <c r="BM55" s="655"/>
      <c r="BN55" s="655"/>
      <c r="BO55" s="655"/>
      <c r="BP55" s="655"/>
      <c r="BQ55" s="655"/>
      <c r="BR55" s="655"/>
      <c r="BS55" s="655"/>
      <c r="BT55" s="655"/>
      <c r="BU55" s="655"/>
      <c r="BV55" s="655"/>
      <c r="BW55" s="655"/>
      <c r="BX55" s="655"/>
      <c r="BY55" s="655"/>
      <c r="BZ55" s="655"/>
      <c r="CA55" s="655"/>
      <c r="CB55" s="655"/>
      <c r="CC55" s="655"/>
      <c r="CD55" s="655"/>
      <c r="CE55" s="655"/>
      <c r="CF55" s="655"/>
      <c r="CG55" s="655"/>
      <c r="CH55" s="655"/>
    </row>
    <row r="56" spans="1:86" s="24" customFormat="1" ht="13.5" customHeight="1">
      <c r="A56" s="114"/>
      <c r="B56" s="770"/>
      <c r="C56" s="671"/>
      <c r="D56" s="671"/>
      <c r="E56" s="671"/>
      <c r="F56" s="671"/>
      <c r="G56" s="671"/>
      <c r="H56" s="859" t="str">
        <f>IF(ISERROR(VLOOKUP($B56,項目定義!$B:$X,8,FALSE)),"",VLOOKUP($B56,項目定義!$B:$X,8,FALSE))</f>
        <v/>
      </c>
      <c r="I56" s="860"/>
      <c r="J56" s="860"/>
      <c r="K56" s="860"/>
      <c r="L56" s="860"/>
      <c r="M56" s="861"/>
      <c r="N56" s="752" t="str">
        <f>IF($B56="","",VLOOKUP($B56,項目定義!$B:$X,11,FALSE))</f>
        <v/>
      </c>
      <c r="O56" s="641"/>
      <c r="P56" s="641"/>
      <c r="Q56" s="642"/>
      <c r="R56" s="862" t="str">
        <f>IF($H56="","",VLOOKUP($B56,項目定義!$B:$X,5,FALSE))</f>
        <v/>
      </c>
      <c r="S56" s="863"/>
      <c r="T56" s="768" t="str">
        <f>IF($H56="","",VLOOKUP($B56,項目定義!$B:$X,12,FALSE))</f>
        <v/>
      </c>
      <c r="U56" s="639"/>
      <c r="V56" s="640" t="str">
        <f>IF($H56="","",VLOOKUP($B56,項目定義!$B:$X,13,FALSE))</f>
        <v/>
      </c>
      <c r="W56" s="641"/>
      <c r="X56" s="642"/>
      <c r="Y56" s="640" t="str">
        <f>IF($H56="","",VLOOKUP($B56,項目定義!$B:$X,6,FALSE))</f>
        <v/>
      </c>
      <c r="Z56" s="641"/>
      <c r="AA56" s="642"/>
      <c r="AB56" s="640" t="str">
        <f>IF($H56="","",VLOOKUP($B56,項目定義!$B:$X,14,FALSE))</f>
        <v/>
      </c>
      <c r="AC56" s="641"/>
      <c r="AD56" s="642"/>
      <c r="AE56" s="640" t="str">
        <f>IF($H56="","",VLOOKUP($B56,項目定義!$B:$X,9,FALSE))&amp;""</f>
        <v/>
      </c>
      <c r="AF56" s="641"/>
      <c r="AG56" s="642"/>
      <c r="AH56" s="812" t="str">
        <f>IF($H56="","",VLOOKUP($B56,項目定義!$B:$X,21,FALSE))&amp;""</f>
        <v/>
      </c>
      <c r="AI56" s="854"/>
      <c r="AJ56" s="855"/>
      <c r="AK56" s="751"/>
      <c r="AL56" s="751"/>
      <c r="AM56" s="751"/>
      <c r="AN56" s="767"/>
      <c r="AO56" s="856"/>
      <c r="AP56" s="857"/>
      <c r="AQ56" s="857"/>
      <c r="AR56" s="858"/>
      <c r="AS56" s="449"/>
      <c r="AT56" s="449"/>
      <c r="AU56" s="449"/>
      <c r="AV56" s="449"/>
      <c r="AW56" s="449"/>
      <c r="AX56" s="449"/>
      <c r="AY56" s="449"/>
      <c r="AZ56" s="449"/>
      <c r="BA56" s="449"/>
      <c r="BB56" s="449"/>
      <c r="BC56" s="449"/>
      <c r="BD56" s="449"/>
      <c r="BE56" s="449"/>
      <c r="BF56" s="449"/>
      <c r="BG56" s="449"/>
      <c r="BH56" s="449"/>
      <c r="BI56" s="99"/>
      <c r="BK56" s="655"/>
      <c r="BL56" s="655"/>
      <c r="BM56" s="655"/>
      <c r="BN56" s="655"/>
      <c r="BO56" s="655"/>
      <c r="BP56" s="655"/>
      <c r="BQ56" s="655"/>
      <c r="BR56" s="655"/>
      <c r="BS56" s="655"/>
      <c r="BT56" s="655"/>
      <c r="BU56" s="655"/>
      <c r="BV56" s="655"/>
      <c r="BW56" s="655"/>
      <c r="BX56" s="655"/>
      <c r="BY56" s="655"/>
      <c r="BZ56" s="655"/>
      <c r="CA56" s="655"/>
      <c r="CB56" s="655"/>
      <c r="CC56" s="655"/>
      <c r="CD56" s="655"/>
      <c r="CE56" s="655"/>
      <c r="CF56" s="655"/>
      <c r="CG56" s="655"/>
      <c r="CH56" s="655"/>
    </row>
    <row r="57" spans="1:86" s="24" customFormat="1" ht="13.5" customHeight="1">
      <c r="A57" s="114"/>
      <c r="B57" s="770"/>
      <c r="C57" s="671"/>
      <c r="D57" s="671"/>
      <c r="E57" s="671"/>
      <c r="F57" s="671"/>
      <c r="G57" s="671"/>
      <c r="H57" s="859" t="str">
        <f>IF(ISERROR(VLOOKUP($B57,項目定義!$B:$X,8,FALSE)),"",VLOOKUP($B57,項目定義!$B:$X,8,FALSE))</f>
        <v/>
      </c>
      <c r="I57" s="860"/>
      <c r="J57" s="860"/>
      <c r="K57" s="860"/>
      <c r="L57" s="860"/>
      <c r="M57" s="861"/>
      <c r="N57" s="752" t="str">
        <f>IF($B57="","",VLOOKUP($B57,項目定義!$B:$X,11,FALSE))</f>
        <v/>
      </c>
      <c r="O57" s="641"/>
      <c r="P57" s="641"/>
      <c r="Q57" s="642"/>
      <c r="R57" s="862" t="str">
        <f>IF($H57="","",VLOOKUP($B57,項目定義!$B:$X,5,FALSE))</f>
        <v/>
      </c>
      <c r="S57" s="863"/>
      <c r="T57" s="768" t="str">
        <f>IF($H57="","",VLOOKUP($B57,項目定義!$B:$X,12,FALSE))</f>
        <v/>
      </c>
      <c r="U57" s="639"/>
      <c r="V57" s="640" t="str">
        <f>IF($H57="","",VLOOKUP($B57,項目定義!$B:$X,13,FALSE))</f>
        <v/>
      </c>
      <c r="W57" s="641"/>
      <c r="X57" s="642"/>
      <c r="Y57" s="640" t="str">
        <f>IF($H57="","",VLOOKUP($B57,項目定義!$B:$X,6,FALSE))</f>
        <v/>
      </c>
      <c r="Z57" s="641"/>
      <c r="AA57" s="642"/>
      <c r="AB57" s="640" t="str">
        <f>IF($H57="","",VLOOKUP($B57,項目定義!$B:$X,14,FALSE))</f>
        <v/>
      </c>
      <c r="AC57" s="641"/>
      <c r="AD57" s="642"/>
      <c r="AE57" s="640" t="str">
        <f>IF($H57="","",VLOOKUP($B57,項目定義!$B:$X,9,FALSE))&amp;""</f>
        <v/>
      </c>
      <c r="AF57" s="641"/>
      <c r="AG57" s="642"/>
      <c r="AH57" s="812" t="str">
        <f>IF($H57="","",VLOOKUP($B57,項目定義!$B:$X,21,FALSE))&amp;""</f>
        <v/>
      </c>
      <c r="AI57" s="854"/>
      <c r="AJ57" s="855"/>
      <c r="AK57" s="751"/>
      <c r="AL57" s="751"/>
      <c r="AM57" s="751"/>
      <c r="AN57" s="767"/>
      <c r="AO57" s="856"/>
      <c r="AP57" s="857"/>
      <c r="AQ57" s="857"/>
      <c r="AR57" s="858"/>
      <c r="AS57" s="449"/>
      <c r="AT57" s="449"/>
      <c r="AU57" s="449"/>
      <c r="AV57" s="449"/>
      <c r="AW57" s="449"/>
      <c r="AX57" s="449"/>
      <c r="AY57" s="449"/>
      <c r="AZ57" s="449"/>
      <c r="BA57" s="449"/>
      <c r="BB57" s="449"/>
      <c r="BC57" s="449"/>
      <c r="BD57" s="449"/>
      <c r="BE57" s="449"/>
      <c r="BF57" s="449"/>
      <c r="BG57" s="449"/>
      <c r="BH57" s="449"/>
      <c r="BI57" s="99"/>
      <c r="BK57" s="655"/>
      <c r="BL57" s="655"/>
      <c r="BM57" s="655"/>
      <c r="BN57" s="655"/>
      <c r="BO57" s="655"/>
      <c r="BP57" s="655"/>
      <c r="BQ57" s="655"/>
      <c r="BR57" s="655"/>
      <c r="BS57" s="655"/>
      <c r="BT57" s="655"/>
      <c r="BU57" s="655"/>
      <c r="BV57" s="655"/>
      <c r="BW57" s="655"/>
      <c r="BX57" s="655"/>
      <c r="BY57" s="655"/>
      <c r="BZ57" s="655"/>
      <c r="CA57" s="655"/>
      <c r="CB57" s="655"/>
      <c r="CC57" s="655"/>
      <c r="CD57" s="655"/>
      <c r="CE57" s="655"/>
      <c r="CF57" s="655"/>
      <c r="CG57" s="655"/>
      <c r="CH57" s="655"/>
    </row>
    <row r="58" spans="1:86" s="24" customFormat="1" ht="13.5" customHeight="1">
      <c r="A58" s="114"/>
      <c r="B58" s="770"/>
      <c r="C58" s="671"/>
      <c r="D58" s="671"/>
      <c r="E58" s="671"/>
      <c r="F58" s="671"/>
      <c r="G58" s="671"/>
      <c r="H58" s="859" t="str">
        <f>IF(ISERROR(VLOOKUP($B58,項目定義!$B:$X,8,FALSE)),"",VLOOKUP($B58,項目定義!$B:$X,8,FALSE))</f>
        <v/>
      </c>
      <c r="I58" s="860"/>
      <c r="J58" s="860"/>
      <c r="K58" s="860"/>
      <c r="L58" s="860"/>
      <c r="M58" s="861"/>
      <c r="N58" s="752" t="str">
        <f>IF($B58="","",VLOOKUP($B58,項目定義!$B:$X,11,FALSE))</f>
        <v/>
      </c>
      <c r="O58" s="641"/>
      <c r="P58" s="641"/>
      <c r="Q58" s="642"/>
      <c r="R58" s="862" t="str">
        <f>IF($H58="","",VLOOKUP($B58,項目定義!$B:$X,5,FALSE))</f>
        <v/>
      </c>
      <c r="S58" s="863"/>
      <c r="T58" s="768" t="str">
        <f>IF($H58="","",VLOOKUP($B58,項目定義!$B:$X,12,FALSE))</f>
        <v/>
      </c>
      <c r="U58" s="639"/>
      <c r="V58" s="640" t="str">
        <f>IF($H58="","",VLOOKUP($B58,項目定義!$B:$X,13,FALSE))</f>
        <v/>
      </c>
      <c r="W58" s="641"/>
      <c r="X58" s="642"/>
      <c r="Y58" s="640" t="str">
        <f>IF($H58="","",VLOOKUP($B58,項目定義!$B:$X,6,FALSE))</f>
        <v/>
      </c>
      <c r="Z58" s="641"/>
      <c r="AA58" s="642"/>
      <c r="AB58" s="640" t="str">
        <f>IF($H58="","",VLOOKUP($B58,項目定義!$B:$X,14,FALSE))</f>
        <v/>
      </c>
      <c r="AC58" s="641"/>
      <c r="AD58" s="642"/>
      <c r="AE58" s="640" t="str">
        <f>IF($H58="","",VLOOKUP($B58,項目定義!$B:$X,9,FALSE))&amp;""</f>
        <v/>
      </c>
      <c r="AF58" s="641"/>
      <c r="AG58" s="642"/>
      <c r="AH58" s="812" t="str">
        <f>IF($H58="","",VLOOKUP($B58,項目定義!$B:$X,21,FALSE))&amp;""</f>
        <v/>
      </c>
      <c r="AI58" s="854"/>
      <c r="AJ58" s="855"/>
      <c r="AK58" s="751"/>
      <c r="AL58" s="751"/>
      <c r="AM58" s="751"/>
      <c r="AN58" s="767"/>
      <c r="AO58" s="856"/>
      <c r="AP58" s="857"/>
      <c r="AQ58" s="857"/>
      <c r="AR58" s="858"/>
      <c r="AS58" s="449"/>
      <c r="AT58" s="449"/>
      <c r="AU58" s="449"/>
      <c r="AV58" s="449"/>
      <c r="AW58" s="449"/>
      <c r="AX58" s="449"/>
      <c r="AY58" s="449"/>
      <c r="AZ58" s="449"/>
      <c r="BA58" s="449"/>
      <c r="BB58" s="449"/>
      <c r="BC58" s="449"/>
      <c r="BD58" s="449"/>
      <c r="BE58" s="449"/>
      <c r="BF58" s="449"/>
      <c r="BG58" s="449"/>
      <c r="BH58" s="449"/>
      <c r="BI58" s="99"/>
      <c r="BK58" s="655"/>
      <c r="BL58" s="655"/>
      <c r="BM58" s="655"/>
      <c r="BN58" s="655"/>
      <c r="BO58" s="655"/>
      <c r="BP58" s="655"/>
      <c r="BQ58" s="655"/>
      <c r="BR58" s="655"/>
      <c r="BS58" s="655"/>
      <c r="BT58" s="655"/>
      <c r="BU58" s="655"/>
      <c r="BV58" s="655"/>
      <c r="BW58" s="655"/>
      <c r="BX58" s="655"/>
      <c r="BY58" s="655"/>
      <c r="BZ58" s="655"/>
      <c r="CA58" s="655"/>
      <c r="CB58" s="655"/>
      <c r="CC58" s="655"/>
      <c r="CD58" s="655"/>
      <c r="CE58" s="655"/>
      <c r="CF58" s="655"/>
      <c r="CG58" s="655"/>
      <c r="CH58" s="655"/>
    </row>
    <row r="59" spans="1:86" s="24" customFormat="1" ht="13.5" customHeight="1">
      <c r="A59" s="114"/>
      <c r="B59" s="770"/>
      <c r="C59" s="671"/>
      <c r="D59" s="671"/>
      <c r="E59" s="671"/>
      <c r="F59" s="671"/>
      <c r="G59" s="671"/>
      <c r="H59" s="859" t="str">
        <f>IF(ISERROR(VLOOKUP($B59,項目定義!$B:$X,8,FALSE)),"",VLOOKUP($B59,項目定義!$B:$X,8,FALSE))</f>
        <v/>
      </c>
      <c r="I59" s="860"/>
      <c r="J59" s="860"/>
      <c r="K59" s="860"/>
      <c r="L59" s="860"/>
      <c r="M59" s="861"/>
      <c r="N59" s="752" t="str">
        <f>IF($B59="","",VLOOKUP($B59,項目定義!$B:$X,11,FALSE))</f>
        <v/>
      </c>
      <c r="O59" s="641"/>
      <c r="P59" s="641"/>
      <c r="Q59" s="642"/>
      <c r="R59" s="862" t="str">
        <f>IF($H59="","",VLOOKUP($B59,項目定義!$B:$X,5,FALSE))</f>
        <v/>
      </c>
      <c r="S59" s="863"/>
      <c r="T59" s="768" t="str">
        <f>IF($H59="","",VLOOKUP($B59,項目定義!$B:$X,12,FALSE))</f>
        <v/>
      </c>
      <c r="U59" s="639"/>
      <c r="V59" s="640" t="str">
        <f>IF($H59="","",VLOOKUP($B59,項目定義!$B:$X,13,FALSE))</f>
        <v/>
      </c>
      <c r="W59" s="641"/>
      <c r="X59" s="642"/>
      <c r="Y59" s="640" t="str">
        <f>IF($H59="","",VLOOKUP($B59,項目定義!$B:$X,6,FALSE))</f>
        <v/>
      </c>
      <c r="Z59" s="641"/>
      <c r="AA59" s="642"/>
      <c r="AB59" s="640" t="str">
        <f>IF($H59="","",VLOOKUP($B59,項目定義!$B:$X,14,FALSE))</f>
        <v/>
      </c>
      <c r="AC59" s="641"/>
      <c r="AD59" s="642"/>
      <c r="AE59" s="640" t="str">
        <f>IF($H59="","",VLOOKUP($B59,項目定義!$B:$X,9,FALSE))&amp;""</f>
        <v/>
      </c>
      <c r="AF59" s="641"/>
      <c r="AG59" s="642"/>
      <c r="AH59" s="812" t="str">
        <f>IF($H59="","",VLOOKUP($B59,項目定義!$B:$X,21,FALSE))&amp;""</f>
        <v/>
      </c>
      <c r="AI59" s="854"/>
      <c r="AJ59" s="855"/>
      <c r="AK59" s="751"/>
      <c r="AL59" s="751"/>
      <c r="AM59" s="751"/>
      <c r="AN59" s="767"/>
      <c r="AO59" s="856"/>
      <c r="AP59" s="857"/>
      <c r="AQ59" s="857"/>
      <c r="AR59" s="858"/>
      <c r="AS59" s="449"/>
      <c r="AT59" s="449"/>
      <c r="AU59" s="449"/>
      <c r="AV59" s="449"/>
      <c r="AW59" s="449"/>
      <c r="AX59" s="449"/>
      <c r="AY59" s="449"/>
      <c r="AZ59" s="449"/>
      <c r="BA59" s="449"/>
      <c r="BB59" s="449"/>
      <c r="BC59" s="449"/>
      <c r="BD59" s="449"/>
      <c r="BE59" s="449"/>
      <c r="BF59" s="449"/>
      <c r="BG59" s="449"/>
      <c r="BH59" s="449"/>
      <c r="BI59" s="99"/>
      <c r="BK59" s="655"/>
      <c r="BL59" s="655"/>
      <c r="BM59" s="655"/>
      <c r="BN59" s="655"/>
      <c r="BO59" s="655"/>
      <c r="BP59" s="655"/>
      <c r="BQ59" s="655"/>
      <c r="BR59" s="655"/>
      <c r="BS59" s="655"/>
      <c r="BT59" s="655"/>
      <c r="BU59" s="655"/>
      <c r="BV59" s="655"/>
      <c r="BW59" s="655"/>
      <c r="BX59" s="655"/>
      <c r="BY59" s="655"/>
      <c r="BZ59" s="655"/>
      <c r="CA59" s="655"/>
      <c r="CB59" s="655"/>
      <c r="CC59" s="655"/>
      <c r="CD59" s="655"/>
      <c r="CE59" s="655"/>
      <c r="CF59" s="655"/>
      <c r="CG59" s="655"/>
      <c r="CH59" s="655"/>
    </row>
    <row r="60" spans="1:86" s="24" customFormat="1" ht="13.5" customHeight="1">
      <c r="A60" s="114"/>
      <c r="B60" s="770"/>
      <c r="C60" s="671"/>
      <c r="D60" s="671"/>
      <c r="E60" s="671"/>
      <c r="F60" s="671"/>
      <c r="G60" s="671"/>
      <c r="H60" s="859" t="str">
        <f>IF(ISERROR(VLOOKUP($B60,項目定義!$B:$X,8,FALSE)),"",VLOOKUP($B60,項目定義!$B:$X,8,FALSE))</f>
        <v/>
      </c>
      <c r="I60" s="860"/>
      <c r="J60" s="860"/>
      <c r="K60" s="860"/>
      <c r="L60" s="860"/>
      <c r="M60" s="861"/>
      <c r="N60" s="752" t="str">
        <f>IF($B60="","",VLOOKUP($B60,項目定義!$B:$X,11,FALSE))</f>
        <v/>
      </c>
      <c r="O60" s="641"/>
      <c r="P60" s="641"/>
      <c r="Q60" s="642"/>
      <c r="R60" s="862" t="str">
        <f>IF($H60="","",VLOOKUP($B60,項目定義!$B:$X,5,FALSE))</f>
        <v/>
      </c>
      <c r="S60" s="863"/>
      <c r="T60" s="768" t="str">
        <f>IF($H60="","",VLOOKUP($B60,項目定義!$B:$X,12,FALSE))</f>
        <v/>
      </c>
      <c r="U60" s="639"/>
      <c r="V60" s="640" t="str">
        <f>IF($H60="","",VLOOKUP($B60,項目定義!$B:$X,13,FALSE))</f>
        <v/>
      </c>
      <c r="W60" s="641"/>
      <c r="X60" s="642"/>
      <c r="Y60" s="640" t="str">
        <f>IF($H60="","",VLOOKUP($B60,項目定義!$B:$X,6,FALSE))</f>
        <v/>
      </c>
      <c r="Z60" s="641"/>
      <c r="AA60" s="642"/>
      <c r="AB60" s="640" t="str">
        <f>IF($H60="","",VLOOKUP($B60,項目定義!$B:$X,14,FALSE))</f>
        <v/>
      </c>
      <c r="AC60" s="641"/>
      <c r="AD60" s="642"/>
      <c r="AE60" s="640" t="str">
        <f>IF($H60="","",VLOOKUP($B60,項目定義!$B:$X,9,FALSE))&amp;""</f>
        <v/>
      </c>
      <c r="AF60" s="641"/>
      <c r="AG60" s="642"/>
      <c r="AH60" s="812" t="str">
        <f>IF($H60="","",VLOOKUP($B60,項目定義!$B:$X,21,FALSE))&amp;""</f>
        <v/>
      </c>
      <c r="AI60" s="854"/>
      <c r="AJ60" s="855"/>
      <c r="AK60" s="751"/>
      <c r="AL60" s="751"/>
      <c r="AM60" s="751"/>
      <c r="AN60" s="767"/>
      <c r="AO60" s="856"/>
      <c r="AP60" s="857"/>
      <c r="AQ60" s="857"/>
      <c r="AR60" s="858"/>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05"/>
      <c r="C61" s="606"/>
      <c r="D61" s="606"/>
      <c r="E61" s="606"/>
      <c r="F61" s="606"/>
      <c r="G61" s="606"/>
      <c r="H61" s="848" t="str">
        <f>IF(ISERROR(VLOOKUP($B61,項目定義!$B:$X,8,FALSE)),"",VLOOKUP($B61,項目定義!$B:$X,8,FALSE))</f>
        <v/>
      </c>
      <c r="I61" s="849"/>
      <c r="J61" s="849"/>
      <c r="K61" s="849"/>
      <c r="L61" s="849"/>
      <c r="M61" s="850"/>
      <c r="N61" s="612" t="str">
        <f>IF($B61="","",VLOOKUP($B61,項目定義!$B:$X,11,FALSE))</f>
        <v/>
      </c>
      <c r="O61" s="613"/>
      <c r="P61" s="613"/>
      <c r="Q61" s="851"/>
      <c r="R61" s="852" t="str">
        <f>IF($H61="","",VLOOKUP($B61,項目定義!$B:$X,5,FALSE))</f>
        <v/>
      </c>
      <c r="S61" s="853"/>
      <c r="T61" s="783" t="str">
        <f>IF($H61="","",VLOOKUP($B61,項目定義!$B:$X,12,FALSE))</f>
        <v/>
      </c>
      <c r="U61" s="611"/>
      <c r="V61" s="612" t="str">
        <f>IF($H61="","",VLOOKUP($B61,項目定義!$B:$X,13,FALSE))</f>
        <v/>
      </c>
      <c r="W61" s="613"/>
      <c r="X61" s="614"/>
      <c r="Y61" s="612" t="str">
        <f>IF($H61="","",VLOOKUP($B61,項目定義!$B:$X,6,FALSE))</f>
        <v/>
      </c>
      <c r="Z61" s="613"/>
      <c r="AA61" s="614"/>
      <c r="AB61" s="612" t="str">
        <f>IF($H61="","",VLOOKUP($B61,項目定義!$B:$X,14,FALSE))</f>
        <v/>
      </c>
      <c r="AC61" s="613"/>
      <c r="AD61" s="614"/>
      <c r="AE61" s="612" t="str">
        <f>IF($H61="","",VLOOKUP($B61,項目定義!$B:$X,9,FALSE))&amp;""</f>
        <v/>
      </c>
      <c r="AF61" s="613"/>
      <c r="AG61" s="614"/>
      <c r="AH61" s="841" t="str">
        <f>IF($H61="","",VLOOKUP($B61,項目定義!$B:$X,21,FALSE))&amp;""</f>
        <v/>
      </c>
      <c r="AI61" s="842"/>
      <c r="AJ61" s="843"/>
      <c r="AK61" s="617"/>
      <c r="AL61" s="617"/>
      <c r="AM61" s="617"/>
      <c r="AN61" s="844"/>
      <c r="AO61" s="845"/>
      <c r="AP61" s="846"/>
      <c r="AQ61" s="846"/>
      <c r="AR61" s="847"/>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55"/>
      <c r="BL62" s="655"/>
      <c r="BM62" s="655"/>
      <c r="BN62" s="655"/>
      <c r="BO62" s="655"/>
      <c r="BP62" s="655"/>
      <c r="BQ62" s="655"/>
      <c r="BR62" s="655"/>
      <c r="BS62" s="655"/>
      <c r="BT62" s="655"/>
      <c r="BU62" s="655"/>
      <c r="BV62" s="655"/>
      <c r="BW62" s="655"/>
      <c r="BX62" s="655"/>
      <c r="BY62" s="655"/>
      <c r="BZ62" s="655"/>
      <c r="CA62" s="655"/>
      <c r="CB62" s="655"/>
      <c r="CC62" s="655"/>
      <c r="CD62" s="655"/>
      <c r="CE62" s="655"/>
      <c r="CF62" s="655"/>
      <c r="CG62" s="655"/>
      <c r="CH62" s="655"/>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55"/>
      <c r="BL63" s="655"/>
      <c r="BM63" s="655"/>
      <c r="BN63" s="655"/>
      <c r="BO63" s="655"/>
      <c r="BP63" s="655"/>
      <c r="BQ63" s="655"/>
      <c r="BR63" s="655"/>
      <c r="BS63" s="655"/>
      <c r="BT63" s="655"/>
      <c r="BU63" s="655"/>
      <c r="BV63" s="655"/>
      <c r="BW63" s="655"/>
      <c r="BX63" s="655"/>
      <c r="BY63" s="655"/>
      <c r="BZ63" s="655"/>
      <c r="CA63" s="655"/>
      <c r="CB63" s="655"/>
      <c r="CC63" s="655"/>
      <c r="CD63" s="655"/>
      <c r="CE63" s="655"/>
      <c r="CF63" s="655"/>
      <c r="CG63" s="655"/>
      <c r="CH63" s="655"/>
    </row>
    <row r="64" spans="1:86" s="24" customFormat="1" ht="13.5" customHeight="1">
      <c r="A64" s="70" t="s">
        <v>101</v>
      </c>
      <c r="B64" s="633"/>
      <c r="C64" s="634"/>
      <c r="D64" s="634"/>
      <c r="E64" s="634"/>
      <c r="F64" s="634"/>
      <c r="G64" s="634"/>
      <c r="H64" s="834"/>
      <c r="I64" s="835"/>
      <c r="J64" s="835"/>
      <c r="K64" s="835"/>
      <c r="L64" s="835"/>
      <c r="M64" s="835"/>
      <c r="N64" s="835"/>
      <c r="O64" s="835"/>
      <c r="P64" s="836"/>
      <c r="Q64" s="837"/>
      <c r="R64" s="838"/>
      <c r="S64" s="838"/>
      <c r="T64" s="838"/>
      <c r="U64" s="838"/>
      <c r="V64" s="838"/>
      <c r="W64" s="838"/>
      <c r="X64" s="839"/>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55"/>
      <c r="BL64" s="655"/>
      <c r="BM64" s="655"/>
      <c r="BN64" s="655"/>
      <c r="BO64" s="655"/>
      <c r="BP64" s="655"/>
      <c r="BQ64" s="655"/>
      <c r="BR64" s="655"/>
      <c r="BS64" s="655"/>
      <c r="BT64" s="655"/>
      <c r="BU64" s="655"/>
      <c r="BV64" s="655"/>
      <c r="BW64" s="655"/>
      <c r="BX64" s="655"/>
      <c r="BY64" s="655"/>
      <c r="BZ64" s="655"/>
      <c r="CA64" s="655"/>
      <c r="CB64" s="655"/>
      <c r="CC64" s="655"/>
      <c r="CD64" s="655"/>
      <c r="CE64" s="655"/>
      <c r="CF64" s="655"/>
      <c r="CG64" s="655"/>
      <c r="CH64" s="655"/>
    </row>
    <row r="65" spans="1:86" s="24" customFormat="1" ht="13.5" customHeight="1">
      <c r="A65" s="69" t="s">
        <v>102</v>
      </c>
      <c r="B65" s="770"/>
      <c r="C65" s="671"/>
      <c r="D65" s="671"/>
      <c r="E65" s="671"/>
      <c r="F65" s="671"/>
      <c r="G65" s="671"/>
      <c r="H65" s="840"/>
      <c r="I65" s="636"/>
      <c r="J65" s="636"/>
      <c r="K65" s="636"/>
      <c r="L65" s="636"/>
      <c r="M65" s="636"/>
      <c r="N65" s="636"/>
      <c r="O65" s="636"/>
      <c r="P65" s="824"/>
      <c r="Q65" s="825"/>
      <c r="R65" s="826"/>
      <c r="S65" s="826"/>
      <c r="T65" s="826"/>
      <c r="U65" s="826"/>
      <c r="V65" s="826"/>
      <c r="W65" s="826"/>
      <c r="X65" s="827"/>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655"/>
      <c r="BL65" s="655"/>
      <c r="BM65" s="655"/>
      <c r="BN65" s="655"/>
      <c r="BO65" s="655"/>
      <c r="BP65" s="655"/>
      <c r="BQ65" s="655"/>
      <c r="BR65" s="655"/>
      <c r="BS65" s="655"/>
      <c r="BT65" s="655"/>
      <c r="BU65" s="655"/>
      <c r="BV65" s="655"/>
      <c r="BW65" s="655"/>
      <c r="BX65" s="655"/>
      <c r="BY65" s="655"/>
      <c r="BZ65" s="655"/>
      <c r="CA65" s="655"/>
      <c r="CB65" s="655"/>
      <c r="CC65" s="655"/>
      <c r="CD65" s="655"/>
      <c r="CE65" s="655"/>
      <c r="CF65" s="655"/>
      <c r="CG65" s="655"/>
      <c r="CH65" s="655"/>
    </row>
    <row r="66" spans="1:86" s="24" customFormat="1" ht="13.5" customHeight="1">
      <c r="A66" s="69" t="s">
        <v>125</v>
      </c>
      <c r="B66" s="770"/>
      <c r="C66" s="671"/>
      <c r="D66" s="671"/>
      <c r="E66" s="671"/>
      <c r="F66" s="671"/>
      <c r="G66" s="671"/>
      <c r="H66" s="823"/>
      <c r="I66" s="636"/>
      <c r="J66" s="636"/>
      <c r="K66" s="636"/>
      <c r="L66" s="636"/>
      <c r="M66" s="636"/>
      <c r="N66" s="636"/>
      <c r="O66" s="636"/>
      <c r="P66" s="824"/>
      <c r="Q66" s="825"/>
      <c r="R66" s="826"/>
      <c r="S66" s="826"/>
      <c r="T66" s="826"/>
      <c r="U66" s="826"/>
      <c r="V66" s="826"/>
      <c r="W66" s="826"/>
      <c r="X66" s="827"/>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655"/>
      <c r="BL66" s="655"/>
      <c r="BM66" s="655"/>
      <c r="BN66" s="655"/>
      <c r="BO66" s="655"/>
      <c r="BP66" s="655"/>
      <c r="BQ66" s="655"/>
      <c r="BR66" s="655"/>
      <c r="BS66" s="655"/>
      <c r="BT66" s="655"/>
      <c r="BU66" s="655"/>
      <c r="BV66" s="655"/>
      <c r="BW66" s="655"/>
      <c r="BX66" s="655"/>
      <c r="BY66" s="655"/>
      <c r="BZ66" s="655"/>
      <c r="CA66" s="655"/>
      <c r="CB66" s="655"/>
      <c r="CC66" s="655"/>
      <c r="CD66" s="655"/>
      <c r="CE66" s="655"/>
      <c r="CF66" s="655"/>
      <c r="CG66" s="655"/>
      <c r="CH66" s="655"/>
    </row>
    <row r="67" spans="1:86" s="24" customFormat="1" ht="13.5" customHeight="1">
      <c r="A67" s="69" t="s">
        <v>126</v>
      </c>
      <c r="B67" s="770"/>
      <c r="C67" s="671"/>
      <c r="D67" s="671"/>
      <c r="E67" s="671"/>
      <c r="F67" s="671"/>
      <c r="G67" s="671"/>
      <c r="H67" s="823"/>
      <c r="I67" s="636"/>
      <c r="J67" s="636"/>
      <c r="K67" s="636"/>
      <c r="L67" s="636"/>
      <c r="M67" s="636"/>
      <c r="N67" s="636"/>
      <c r="O67" s="636"/>
      <c r="P67" s="824"/>
      <c r="Q67" s="825"/>
      <c r="R67" s="826"/>
      <c r="S67" s="826"/>
      <c r="T67" s="826"/>
      <c r="U67" s="826"/>
      <c r="V67" s="826"/>
      <c r="W67" s="826"/>
      <c r="X67" s="827"/>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655"/>
      <c r="BL67" s="655"/>
      <c r="BM67" s="655"/>
      <c r="BN67" s="655"/>
      <c r="BO67" s="655"/>
      <c r="BP67" s="655"/>
      <c r="BQ67" s="655"/>
      <c r="BR67" s="655"/>
      <c r="BS67" s="655"/>
      <c r="BT67" s="655"/>
      <c r="BU67" s="655"/>
      <c r="BV67" s="655"/>
      <c r="BW67" s="655"/>
      <c r="BX67" s="655"/>
      <c r="BY67" s="655"/>
      <c r="BZ67" s="655"/>
      <c r="CA67" s="655"/>
      <c r="CB67" s="655"/>
      <c r="CC67" s="655"/>
      <c r="CD67" s="655"/>
      <c r="CE67" s="655"/>
      <c r="CF67" s="655"/>
      <c r="CG67" s="655"/>
      <c r="CH67" s="655"/>
    </row>
    <row r="68" spans="1:86" ht="13.5" customHeight="1">
      <c r="A68" s="69" t="s">
        <v>127</v>
      </c>
      <c r="B68" s="770"/>
      <c r="C68" s="671"/>
      <c r="D68" s="671"/>
      <c r="E68" s="671"/>
      <c r="F68" s="671"/>
      <c r="G68" s="671"/>
      <c r="H68" s="828"/>
      <c r="I68" s="829"/>
      <c r="J68" s="829"/>
      <c r="K68" s="829"/>
      <c r="L68" s="829"/>
      <c r="M68" s="829"/>
      <c r="N68" s="829"/>
      <c r="O68" s="829"/>
      <c r="P68" s="830"/>
      <c r="Q68" s="831"/>
      <c r="R68" s="832"/>
      <c r="S68" s="832"/>
      <c r="T68" s="832"/>
      <c r="U68" s="832"/>
      <c r="V68" s="832"/>
      <c r="W68" s="832"/>
      <c r="X68" s="833"/>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656"/>
      <c r="BL68" s="656"/>
      <c r="BM68" s="656"/>
      <c r="BN68" s="656"/>
      <c r="BO68" s="656"/>
      <c r="BP68" s="656"/>
      <c r="BQ68" s="656"/>
      <c r="BR68" s="656"/>
      <c r="BS68" s="656"/>
      <c r="BT68" s="656"/>
      <c r="BU68" s="656"/>
      <c r="BV68" s="656"/>
      <c r="BW68" s="656"/>
      <c r="BX68" s="656"/>
      <c r="BY68" s="656"/>
      <c r="BZ68" s="656"/>
      <c r="CA68" s="656"/>
      <c r="CB68" s="656"/>
      <c r="CC68" s="656"/>
      <c r="CD68" s="656"/>
      <c r="CE68" s="656"/>
      <c r="CF68" s="656"/>
      <c r="CG68" s="656"/>
      <c r="CH68" s="656"/>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56"/>
      <c r="BL69" s="656"/>
      <c r="BM69" s="656"/>
      <c r="BN69" s="656"/>
      <c r="BO69" s="656"/>
      <c r="BP69" s="656"/>
      <c r="BQ69" s="656"/>
      <c r="BR69" s="656"/>
      <c r="BS69" s="656"/>
      <c r="BT69" s="656"/>
      <c r="BU69" s="656"/>
      <c r="BV69" s="656"/>
      <c r="BW69" s="656"/>
      <c r="BX69" s="656"/>
      <c r="BY69" s="656"/>
      <c r="BZ69" s="656"/>
      <c r="CA69" s="656"/>
      <c r="CB69" s="656"/>
      <c r="CC69" s="656"/>
      <c r="CD69" s="656"/>
      <c r="CE69" s="656"/>
      <c r="CF69" s="656"/>
      <c r="CG69" s="656"/>
      <c r="CH69" s="656"/>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56"/>
      <c r="BL70" s="656"/>
      <c r="BM70" s="656"/>
      <c r="BN70" s="656"/>
      <c r="BO70" s="656"/>
      <c r="BP70" s="656"/>
      <c r="BQ70" s="656"/>
      <c r="BR70" s="656"/>
      <c r="BS70" s="656"/>
      <c r="BT70" s="656"/>
      <c r="BU70" s="656"/>
      <c r="BV70" s="656"/>
      <c r="BW70" s="656"/>
      <c r="BX70" s="656"/>
      <c r="BY70" s="656"/>
      <c r="BZ70" s="656"/>
      <c r="CA70" s="656"/>
      <c r="CB70" s="656"/>
      <c r="CC70" s="656"/>
      <c r="CD70" s="656"/>
      <c r="CE70" s="656"/>
      <c r="CF70" s="656"/>
      <c r="CG70" s="656"/>
      <c r="CH70" s="656"/>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56"/>
      <c r="BL71" s="656"/>
      <c r="BM71" s="656"/>
      <c r="BN71" s="656"/>
      <c r="BO71" s="656"/>
      <c r="BP71" s="656"/>
      <c r="BQ71" s="656"/>
      <c r="BR71" s="656"/>
      <c r="BS71" s="656"/>
      <c r="BT71" s="656"/>
      <c r="BU71" s="656"/>
      <c r="BV71" s="656"/>
      <c r="BW71" s="656"/>
      <c r="BX71" s="656"/>
      <c r="BY71" s="656"/>
      <c r="BZ71" s="656"/>
      <c r="CA71" s="656"/>
      <c r="CB71" s="656"/>
      <c r="CC71" s="656"/>
      <c r="CD71" s="656"/>
      <c r="CE71" s="656"/>
      <c r="CF71" s="656"/>
      <c r="CG71" s="656"/>
      <c r="CH71" s="656"/>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56"/>
      <c r="BL72" s="656"/>
      <c r="BM72" s="656"/>
      <c r="BN72" s="656"/>
      <c r="BO72" s="656"/>
      <c r="BP72" s="656"/>
      <c r="BQ72" s="656"/>
      <c r="BR72" s="656"/>
      <c r="BS72" s="656"/>
      <c r="BT72" s="656"/>
      <c r="BU72" s="656"/>
      <c r="BV72" s="656"/>
      <c r="BW72" s="656"/>
      <c r="BX72" s="656"/>
      <c r="BY72" s="656"/>
      <c r="BZ72" s="656"/>
      <c r="CA72" s="656"/>
      <c r="CB72" s="656"/>
      <c r="CC72" s="656"/>
      <c r="CD72" s="656"/>
      <c r="CE72" s="656"/>
      <c r="CF72" s="656"/>
      <c r="CG72" s="656"/>
      <c r="CH72" s="656"/>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56"/>
      <c r="BL73" s="656"/>
      <c r="BM73" s="656"/>
      <c r="BN73" s="656"/>
      <c r="BO73" s="656"/>
      <c r="BP73" s="656"/>
      <c r="BQ73" s="656"/>
      <c r="BR73" s="656"/>
      <c r="BS73" s="656"/>
      <c r="BT73" s="656"/>
      <c r="BU73" s="656"/>
      <c r="BV73" s="656"/>
      <c r="BW73" s="656"/>
      <c r="BX73" s="656"/>
      <c r="BY73" s="656"/>
      <c r="BZ73" s="656"/>
      <c r="CA73" s="656"/>
      <c r="CB73" s="656"/>
      <c r="CC73" s="656"/>
      <c r="CD73" s="656"/>
      <c r="CE73" s="656"/>
      <c r="CF73" s="656"/>
      <c r="CG73" s="656"/>
      <c r="CH73" s="656"/>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1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B45:G45"/>
    <mergeCell ref="AB46:AD46"/>
    <mergeCell ref="H44:M44"/>
    <mergeCell ref="N44:Q44"/>
    <mergeCell ref="R44:S44"/>
    <mergeCell ref="T44:U44"/>
    <mergeCell ref="AO44:AR44"/>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E46:AG46"/>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90" priority="3" operator="equal">
      <formula>""</formula>
    </cfRule>
  </conditionalFormatting>
  <conditionalFormatting sqref="AG4">
    <cfRule type="cellIs" dxfId="89" priority="2" operator="equal">
      <formula>""</formula>
    </cfRule>
  </conditionalFormatting>
  <conditionalFormatting sqref="H34">
    <cfRule type="cellIs" dxfId="88"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278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0278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CH80"/>
  <sheetViews>
    <sheetView zoomScaleNormal="100" workbookViewId="0">
      <selection activeCell="AA15" sqref="AA15:AA16"/>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6" t="s">
        <v>163</v>
      </c>
      <c r="BA1" s="557"/>
      <c r="BB1" s="557"/>
      <c r="BC1" s="557"/>
      <c r="BD1" s="558"/>
      <c r="BE1" s="708">
        <v>44014</v>
      </c>
      <c r="BF1" s="709"/>
      <c r="BG1" s="709"/>
      <c r="BH1" s="709"/>
      <c r="BI1" s="710"/>
      <c r="BJ1" s="3"/>
      <c r="BK1" s="3"/>
      <c r="BL1" s="3"/>
      <c r="BM1" s="3"/>
      <c r="BN1" s="3"/>
      <c r="BO1" s="3"/>
      <c r="BP1" s="3"/>
      <c r="BQ1" s="3"/>
      <c r="BR1" s="3"/>
    </row>
    <row r="2" spans="1:79" s="4" customFormat="1" ht="13.5" customHeight="1">
      <c r="A2" s="562" t="s">
        <v>258</v>
      </c>
      <c r="B2" s="563"/>
      <c r="C2" s="563"/>
      <c r="D2" s="563"/>
      <c r="E2" s="563"/>
      <c r="F2" s="563"/>
      <c r="G2" s="563"/>
      <c r="H2" s="563"/>
      <c r="I2" s="563"/>
      <c r="J2" s="563"/>
      <c r="K2" s="564"/>
      <c r="L2" s="568" t="s">
        <v>0</v>
      </c>
      <c r="M2" s="569"/>
      <c r="N2" s="569"/>
      <c r="O2" s="569"/>
      <c r="P2" s="570"/>
      <c r="Q2" s="571" t="str">
        <f>システム名</f>
        <v>PJ管理システム</v>
      </c>
      <c r="R2" s="572"/>
      <c r="S2" s="572"/>
      <c r="T2" s="572"/>
      <c r="U2" s="572"/>
      <c r="V2" s="572"/>
      <c r="W2" s="572"/>
      <c r="X2" s="572"/>
      <c r="Y2" s="572"/>
      <c r="Z2" s="572"/>
      <c r="AA2" s="572"/>
      <c r="AB2" s="572"/>
      <c r="AC2" s="572"/>
      <c r="AD2" s="572"/>
      <c r="AE2" s="572"/>
      <c r="AF2" s="572"/>
      <c r="AG2" s="572"/>
      <c r="AH2" s="572"/>
      <c r="AI2" s="572"/>
      <c r="AJ2" s="572"/>
      <c r="AK2" s="572"/>
      <c r="AL2" s="572"/>
      <c r="AM2" s="572"/>
      <c r="AN2" s="572"/>
      <c r="AO2" s="572"/>
      <c r="AP2" s="572"/>
      <c r="AQ2" s="572"/>
      <c r="AR2" s="572"/>
      <c r="AS2" s="572"/>
      <c r="AT2" s="572"/>
      <c r="AU2" s="572"/>
      <c r="AV2" s="572"/>
      <c r="AW2" s="572"/>
      <c r="AX2" s="572"/>
      <c r="AY2" s="573"/>
      <c r="AZ2" s="574" t="s">
        <v>1</v>
      </c>
      <c r="BA2" s="575"/>
      <c r="BB2" s="575"/>
      <c r="BC2" s="575"/>
      <c r="BD2" s="576"/>
      <c r="BE2" s="708">
        <v>44014</v>
      </c>
      <c r="BF2" s="709"/>
      <c r="BG2" s="709"/>
      <c r="BH2" s="709"/>
      <c r="BI2" s="710"/>
      <c r="BJ2" s="3"/>
      <c r="BK2" s="3"/>
      <c r="BL2" s="3"/>
      <c r="BM2" s="3"/>
      <c r="BN2" s="3"/>
      <c r="BO2" s="3"/>
      <c r="BP2" s="3"/>
      <c r="BQ2" s="3"/>
      <c r="BR2" s="3"/>
    </row>
    <row r="3" spans="1:79" s="4" customFormat="1" ht="13.5" customHeight="1" thickBot="1">
      <c r="A3" s="565"/>
      <c r="B3" s="566"/>
      <c r="C3" s="566"/>
      <c r="D3" s="566"/>
      <c r="E3" s="566"/>
      <c r="F3" s="566"/>
      <c r="G3" s="566"/>
      <c r="H3" s="566"/>
      <c r="I3" s="566"/>
      <c r="J3" s="566"/>
      <c r="K3" s="567"/>
      <c r="L3" s="580" t="s">
        <v>9</v>
      </c>
      <c r="M3" s="581"/>
      <c r="N3" s="581"/>
      <c r="O3" s="581"/>
      <c r="P3" s="582"/>
      <c r="Q3" s="583" t="s">
        <v>326</v>
      </c>
      <c r="R3" s="584"/>
      <c r="S3" s="584"/>
      <c r="T3" s="584"/>
      <c r="U3" s="584"/>
      <c r="V3" s="584"/>
      <c r="W3" s="584"/>
      <c r="X3" s="584"/>
      <c r="Y3" s="584"/>
      <c r="Z3" s="584"/>
      <c r="AA3" s="585"/>
      <c r="AB3" s="586" t="s">
        <v>2</v>
      </c>
      <c r="AC3" s="551"/>
      <c r="AD3" s="551"/>
      <c r="AE3" s="551"/>
      <c r="AF3" s="552"/>
      <c r="AG3" s="547" t="s">
        <v>861</v>
      </c>
      <c r="AH3" s="548"/>
      <c r="AI3" s="548"/>
      <c r="AJ3" s="548"/>
      <c r="AK3" s="548"/>
      <c r="AL3" s="548"/>
      <c r="AM3" s="548"/>
      <c r="AN3" s="548"/>
      <c r="AO3" s="548"/>
      <c r="AP3" s="548"/>
      <c r="AQ3" s="548"/>
      <c r="AR3" s="548"/>
      <c r="AS3" s="548"/>
      <c r="AT3" s="548"/>
      <c r="AU3" s="548"/>
      <c r="AV3" s="548"/>
      <c r="AW3" s="548"/>
      <c r="AX3" s="548"/>
      <c r="AY3" s="549"/>
      <c r="AZ3" s="550" t="s">
        <v>3</v>
      </c>
      <c r="BA3" s="551"/>
      <c r="BB3" s="551"/>
      <c r="BC3" s="551"/>
      <c r="BD3" s="552"/>
      <c r="BE3" s="553" t="s">
        <v>909</v>
      </c>
      <c r="BF3" s="554"/>
      <c r="BG3" s="554"/>
      <c r="BH3" s="554"/>
      <c r="BI3" s="555"/>
      <c r="BJ3" s="3"/>
      <c r="BK3" s="3"/>
      <c r="BL3" s="3"/>
      <c r="BM3" s="3"/>
      <c r="BN3" s="3"/>
      <c r="BO3" s="3"/>
      <c r="BP3" s="3"/>
      <c r="BQ3" s="3"/>
      <c r="BR3" s="3"/>
    </row>
    <row r="4" spans="1:79" s="3" customFormat="1" ht="13.5" customHeight="1">
      <c r="A4" s="74" t="s">
        <v>4</v>
      </c>
      <c r="B4" s="71"/>
      <c r="C4" s="71"/>
      <c r="D4" s="75"/>
      <c r="E4" s="714" t="s">
        <v>861</v>
      </c>
      <c r="F4" s="715"/>
      <c r="G4" s="715"/>
      <c r="H4" s="715"/>
      <c r="I4" s="715"/>
      <c r="J4" s="715"/>
      <c r="K4" s="715"/>
      <c r="L4" s="715"/>
      <c r="M4" s="715"/>
      <c r="N4" s="715"/>
      <c r="O4" s="715"/>
      <c r="P4" s="715"/>
      <c r="Q4" s="715"/>
      <c r="R4" s="715"/>
      <c r="S4" s="715"/>
      <c r="T4" s="715"/>
      <c r="U4" s="715"/>
      <c r="V4" s="715"/>
      <c r="W4" s="715"/>
      <c r="X4" s="715"/>
      <c r="Y4" s="715"/>
      <c r="Z4" s="715"/>
      <c r="AA4" s="716"/>
      <c r="AB4" s="717" t="s">
        <v>96</v>
      </c>
      <c r="AC4" s="718"/>
      <c r="AD4" s="718"/>
      <c r="AE4" s="718"/>
      <c r="AF4" s="719"/>
      <c r="AG4" s="720" t="s">
        <v>989</v>
      </c>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2"/>
    </row>
    <row r="5" spans="1:79" s="14" customFormat="1" ht="13.5" customHeight="1">
      <c r="A5" s="76" t="s">
        <v>5</v>
      </c>
      <c r="B5" s="72"/>
      <c r="C5" s="72"/>
      <c r="D5" s="77"/>
      <c r="E5" s="8" t="s">
        <v>961</v>
      </c>
      <c r="F5" s="9"/>
      <c r="G5" s="457"/>
      <c r="H5" s="457"/>
      <c r="I5" s="457"/>
      <c r="J5" s="457"/>
      <c r="K5" s="457"/>
      <c r="L5" s="457"/>
      <c r="M5" s="457"/>
      <c r="N5" s="457"/>
      <c r="O5" s="457"/>
      <c r="P5" s="457"/>
      <c r="Q5" s="457"/>
      <c r="R5" s="457"/>
      <c r="S5" s="457"/>
      <c r="T5" s="457"/>
      <c r="U5" s="11"/>
      <c r="V5" s="457"/>
      <c r="W5" s="457"/>
      <c r="X5" s="457"/>
      <c r="Y5" s="457"/>
      <c r="Z5" s="457"/>
      <c r="AA5" s="457"/>
      <c r="AB5" s="457"/>
      <c r="AC5" s="457"/>
      <c r="AD5" s="457"/>
      <c r="AE5" s="457"/>
      <c r="AF5" s="457"/>
      <c r="AG5" s="457"/>
      <c r="AH5" s="457"/>
      <c r="AI5" s="457"/>
      <c r="AJ5" s="457"/>
      <c r="AK5" s="457"/>
      <c r="AL5" s="457"/>
      <c r="AM5" s="457"/>
      <c r="AN5" s="457"/>
      <c r="AO5" s="457"/>
      <c r="AP5" s="457"/>
      <c r="AQ5" s="457"/>
      <c r="AR5" s="457"/>
      <c r="AS5" s="457"/>
      <c r="AT5" s="457"/>
      <c r="AU5" s="457"/>
      <c r="AV5" s="457"/>
      <c r="AW5" s="457"/>
      <c r="AX5" s="457"/>
      <c r="AY5" s="457"/>
      <c r="AZ5" s="457"/>
      <c r="BA5" s="457"/>
      <c r="BB5" s="457"/>
      <c r="BC5" s="457"/>
      <c r="BD5" s="457"/>
      <c r="BE5" s="457"/>
      <c r="BF5" s="457"/>
      <c r="BG5" s="457"/>
      <c r="BH5" s="45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962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971</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601</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820" t="s">
        <v>301</v>
      </c>
      <c r="J29" s="821"/>
      <c r="K29" s="821"/>
      <c r="L29" s="821"/>
      <c r="M29" s="821"/>
      <c r="N29" s="821"/>
      <c r="O29" s="822"/>
      <c r="P29" s="410"/>
      <c r="Q29" s="410"/>
      <c r="R29" s="410"/>
      <c r="S29" s="410"/>
      <c r="T29" s="410"/>
      <c r="U29" s="410"/>
      <c r="V29" s="410"/>
      <c r="W29" s="410"/>
      <c r="X29" s="410"/>
      <c r="Y29" s="820" t="s">
        <v>462</v>
      </c>
      <c r="Z29" s="821"/>
      <c r="AA29" s="821"/>
      <c r="AB29" s="821"/>
      <c r="AC29" s="821"/>
      <c r="AD29" s="821"/>
      <c r="AE29" s="822"/>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6" t="s">
        <v>878</v>
      </c>
      <c r="I34" s="677"/>
      <c r="J34" s="677"/>
      <c r="K34" s="677"/>
      <c r="L34" s="677"/>
      <c r="M34" s="677"/>
      <c r="N34" s="677"/>
      <c r="O34" s="677"/>
      <c r="P34" s="677"/>
      <c r="Q34" s="678"/>
      <c r="R34" s="679" t="s">
        <v>220</v>
      </c>
      <c r="S34" s="680"/>
      <c r="T34" s="680"/>
      <c r="U34" s="681"/>
      <c r="V34" s="688" t="s">
        <v>869</v>
      </c>
      <c r="W34" s="688"/>
      <c r="X34" s="688"/>
      <c r="Y34" s="688"/>
      <c r="Z34" s="688"/>
      <c r="AA34" s="688"/>
      <c r="AB34" s="689"/>
      <c r="AC34" s="674" t="s">
        <v>467</v>
      </c>
      <c r="AD34" s="625"/>
      <c r="AE34" s="625"/>
      <c r="AF34" s="625"/>
      <c r="AG34" s="625"/>
      <c r="AH34" s="625"/>
      <c r="AI34" s="675"/>
      <c r="AJ34" s="619" t="s">
        <v>457</v>
      </c>
      <c r="AK34" s="619"/>
      <c r="AL34" s="619"/>
      <c r="AM34" s="620"/>
      <c r="AN34" s="679" t="s">
        <v>221</v>
      </c>
      <c r="AO34" s="680"/>
      <c r="AP34" s="680"/>
      <c r="AQ34" s="681"/>
      <c r="AR34" s="688"/>
      <c r="AS34" s="688"/>
      <c r="AT34" s="688"/>
      <c r="AU34" s="688"/>
      <c r="AV34" s="688"/>
      <c r="AW34" s="688"/>
      <c r="AX34" s="689"/>
      <c r="AY34" s="737" t="str">
        <f>IF(ISERROR(VLOOKUP($AR34,ボタン定義!$B:$E,4,FALSE)),"",VLOOKUP($AR34,ボタン定義!$B:$E,4,FALSE))</f>
        <v/>
      </c>
      <c r="AZ34" s="738"/>
      <c r="BA34" s="738"/>
      <c r="BB34" s="738"/>
      <c r="BC34" s="738"/>
      <c r="BD34" s="738"/>
      <c r="BE34" s="739"/>
      <c r="BF34" s="619"/>
      <c r="BG34" s="619"/>
      <c r="BH34" s="619"/>
      <c r="BI34" s="740"/>
      <c r="BJ34" s="183" t="s">
        <v>260</v>
      </c>
      <c r="BK34" s="654" t="s">
        <v>984</v>
      </c>
      <c r="BL34" s="654"/>
      <c r="BM34" s="654"/>
      <c r="BN34" s="654"/>
      <c r="BO34" s="654"/>
      <c r="BP34" s="654"/>
      <c r="BQ34" s="654"/>
      <c r="BR34" s="654"/>
      <c r="BS34" s="654"/>
      <c r="BT34" s="654"/>
      <c r="BU34" s="654"/>
      <c r="BV34" s="654"/>
      <c r="BW34" s="654"/>
      <c r="BX34" s="654"/>
      <c r="BY34" s="654"/>
      <c r="BZ34" s="654"/>
      <c r="CA34" s="654"/>
      <c r="CB34" s="654"/>
      <c r="CC34" s="654"/>
      <c r="CD34" s="654"/>
      <c r="CE34" s="654"/>
      <c r="CF34" s="654"/>
      <c r="CG34" s="654"/>
      <c r="CH34" s="654"/>
    </row>
    <row r="35" spans="1:86" s="24" customFormat="1" ht="13.5" customHeight="1">
      <c r="A35" s="103" t="s">
        <v>297</v>
      </c>
      <c r="B35" s="81"/>
      <c r="C35" s="81"/>
      <c r="D35" s="81"/>
      <c r="E35" s="81"/>
      <c r="F35" s="81"/>
      <c r="G35" s="83"/>
      <c r="H35" s="621" t="s">
        <v>298</v>
      </c>
      <c r="I35" s="622"/>
      <c r="J35" s="622"/>
      <c r="K35" s="622"/>
      <c r="L35" s="622"/>
      <c r="M35" s="622"/>
      <c r="N35" s="622"/>
      <c r="O35" s="622"/>
      <c r="P35" s="622"/>
      <c r="Q35" s="623"/>
      <c r="R35" s="682"/>
      <c r="S35" s="683"/>
      <c r="T35" s="683"/>
      <c r="U35" s="684"/>
      <c r="V35" s="590"/>
      <c r="W35" s="590"/>
      <c r="X35" s="590"/>
      <c r="Y35" s="590"/>
      <c r="Z35" s="590"/>
      <c r="AA35" s="590"/>
      <c r="AB35" s="624"/>
      <c r="AC35" s="674" t="str">
        <f>IF(ISERROR(VLOOKUP($V35,ボタン定義!$B:$E,4,FALSE)),"",VLOOKUP($V35,ボタン定義!$B:$E,4,FALSE))</f>
        <v/>
      </c>
      <c r="AD35" s="625"/>
      <c r="AE35" s="625"/>
      <c r="AF35" s="625"/>
      <c r="AG35" s="625"/>
      <c r="AH35" s="625"/>
      <c r="AI35" s="675"/>
      <c r="AJ35" s="625"/>
      <c r="AK35" s="625"/>
      <c r="AL35" s="625"/>
      <c r="AM35" s="626"/>
      <c r="AN35" s="682"/>
      <c r="AO35" s="683"/>
      <c r="AP35" s="683"/>
      <c r="AQ35" s="684"/>
      <c r="AR35" s="590"/>
      <c r="AS35" s="590"/>
      <c r="AT35" s="590"/>
      <c r="AU35" s="590"/>
      <c r="AV35" s="590"/>
      <c r="AW35" s="590"/>
      <c r="AX35" s="624"/>
      <c r="AY35" s="674" t="str">
        <f>IF(ISERROR(VLOOKUP($AR35,ボタン定義!$B:$E,4,FALSE)),"",VLOOKUP($AR35,ボタン定義!$B:$E,4,FALSE))</f>
        <v/>
      </c>
      <c r="AZ35" s="625"/>
      <c r="BA35" s="625"/>
      <c r="BB35" s="625"/>
      <c r="BC35" s="625"/>
      <c r="BD35" s="625"/>
      <c r="BE35" s="675"/>
      <c r="BF35" s="625"/>
      <c r="BG35" s="625"/>
      <c r="BH35" s="625"/>
      <c r="BI35" s="707"/>
      <c r="BK35" s="654"/>
      <c r="BL35" s="654"/>
      <c r="BM35" s="654"/>
      <c r="BN35" s="654"/>
      <c r="BO35" s="654"/>
      <c r="BP35" s="654"/>
      <c r="BQ35" s="654"/>
      <c r="BR35" s="654"/>
      <c r="BS35" s="654"/>
      <c r="BT35" s="654"/>
      <c r="BU35" s="654"/>
      <c r="BV35" s="654"/>
      <c r="BW35" s="654"/>
      <c r="BX35" s="654"/>
      <c r="BY35" s="654"/>
      <c r="BZ35" s="654"/>
      <c r="CA35" s="654"/>
      <c r="CB35" s="654"/>
      <c r="CC35" s="654"/>
      <c r="CD35" s="654"/>
      <c r="CE35" s="654"/>
      <c r="CF35" s="654"/>
      <c r="CG35" s="654"/>
      <c r="CH35" s="654"/>
    </row>
    <row r="36" spans="1:86" s="24" customFormat="1" ht="13.5" customHeight="1">
      <c r="A36" s="103" t="s">
        <v>366</v>
      </c>
      <c r="B36" s="81"/>
      <c r="C36" s="81"/>
      <c r="D36" s="81"/>
      <c r="E36" s="81"/>
      <c r="F36" s="81"/>
      <c r="G36" s="83"/>
      <c r="H36" s="621" t="s">
        <v>364</v>
      </c>
      <c r="I36" s="622"/>
      <c r="J36" s="622"/>
      <c r="K36" s="622"/>
      <c r="L36" s="622"/>
      <c r="M36" s="622"/>
      <c r="N36" s="622"/>
      <c r="O36" s="622"/>
      <c r="P36" s="622"/>
      <c r="Q36" s="623"/>
      <c r="R36" s="682"/>
      <c r="S36" s="683"/>
      <c r="T36" s="683"/>
      <c r="U36" s="684"/>
      <c r="V36" s="590"/>
      <c r="W36" s="590"/>
      <c r="X36" s="590"/>
      <c r="Y36" s="590"/>
      <c r="Z36" s="590"/>
      <c r="AA36" s="590"/>
      <c r="AB36" s="624"/>
      <c r="AC36" s="674" t="str">
        <f>IF(ISERROR(VLOOKUP($V36,ボタン定義!$B:$E,4,FALSE)),"",VLOOKUP($V36,ボタン定義!$B:$E,4,FALSE))</f>
        <v/>
      </c>
      <c r="AD36" s="625"/>
      <c r="AE36" s="625"/>
      <c r="AF36" s="625"/>
      <c r="AG36" s="625"/>
      <c r="AH36" s="625"/>
      <c r="AI36" s="675"/>
      <c r="AJ36" s="625"/>
      <c r="AK36" s="625"/>
      <c r="AL36" s="625"/>
      <c r="AM36" s="626"/>
      <c r="AN36" s="682"/>
      <c r="AO36" s="683"/>
      <c r="AP36" s="683"/>
      <c r="AQ36" s="684"/>
      <c r="AR36" s="590"/>
      <c r="AS36" s="590"/>
      <c r="AT36" s="590"/>
      <c r="AU36" s="590"/>
      <c r="AV36" s="590"/>
      <c r="AW36" s="590"/>
      <c r="AX36" s="624"/>
      <c r="AY36" s="674" t="str">
        <f>IF(ISERROR(VLOOKUP($AR36,ボタン定義!$B:$E,4,FALSE)),"",VLOOKUP($AR36,ボタン定義!$B:$E,4,FALSE))</f>
        <v/>
      </c>
      <c r="AZ36" s="625"/>
      <c r="BA36" s="625"/>
      <c r="BB36" s="625"/>
      <c r="BC36" s="625"/>
      <c r="BD36" s="625"/>
      <c r="BE36" s="675"/>
      <c r="BF36" s="625"/>
      <c r="BG36" s="625"/>
      <c r="BH36" s="625"/>
      <c r="BI36" s="707"/>
      <c r="BK36" s="654"/>
      <c r="BL36" s="654"/>
      <c r="BM36" s="654"/>
      <c r="BN36" s="654"/>
      <c r="BO36" s="654"/>
      <c r="BP36" s="654"/>
      <c r="BQ36" s="654"/>
      <c r="BR36" s="654"/>
      <c r="BS36" s="654"/>
      <c r="BT36" s="654"/>
      <c r="BU36" s="654"/>
      <c r="BV36" s="654"/>
      <c r="BW36" s="654"/>
      <c r="BX36" s="654"/>
      <c r="BY36" s="654"/>
      <c r="BZ36" s="654"/>
      <c r="CA36" s="654"/>
      <c r="CB36" s="654"/>
      <c r="CC36" s="654"/>
      <c r="CD36" s="654"/>
      <c r="CE36" s="654"/>
      <c r="CF36" s="654"/>
      <c r="CG36" s="654"/>
      <c r="CH36" s="654"/>
    </row>
    <row r="37" spans="1:86" s="24" customFormat="1" ht="13.5" customHeight="1">
      <c r="A37" s="167"/>
      <c r="B37" s="168"/>
      <c r="C37" s="168"/>
      <c r="D37" s="168"/>
      <c r="E37" s="168"/>
      <c r="F37" s="168"/>
      <c r="G37" s="168"/>
      <c r="H37" s="385"/>
      <c r="I37" s="385"/>
      <c r="J37" s="385"/>
      <c r="K37" s="385"/>
      <c r="L37" s="385"/>
      <c r="M37" s="385"/>
      <c r="N37" s="385"/>
      <c r="O37" s="385"/>
      <c r="P37" s="385"/>
      <c r="Q37" s="385"/>
      <c r="R37" s="682"/>
      <c r="S37" s="683"/>
      <c r="T37" s="683"/>
      <c r="U37" s="684"/>
      <c r="V37" s="590"/>
      <c r="W37" s="590"/>
      <c r="X37" s="590"/>
      <c r="Y37" s="590"/>
      <c r="Z37" s="590"/>
      <c r="AA37" s="590"/>
      <c r="AB37" s="624"/>
      <c r="AC37" s="674" t="str">
        <f>IF(ISERROR(VLOOKUP($V37,ボタン定義!$B:$E,4,FALSE)),"",VLOOKUP($V37,ボタン定義!$B:$E,4,FALSE))</f>
        <v/>
      </c>
      <c r="AD37" s="625"/>
      <c r="AE37" s="625"/>
      <c r="AF37" s="625"/>
      <c r="AG37" s="625"/>
      <c r="AH37" s="625"/>
      <c r="AI37" s="675"/>
      <c r="AJ37" s="625"/>
      <c r="AK37" s="625"/>
      <c r="AL37" s="625"/>
      <c r="AM37" s="626"/>
      <c r="AN37" s="682"/>
      <c r="AO37" s="683"/>
      <c r="AP37" s="683"/>
      <c r="AQ37" s="684"/>
      <c r="AR37" s="590"/>
      <c r="AS37" s="590"/>
      <c r="AT37" s="590"/>
      <c r="AU37" s="590"/>
      <c r="AV37" s="590"/>
      <c r="AW37" s="590"/>
      <c r="AX37" s="624"/>
      <c r="AY37" s="674" t="str">
        <f>IF(ISERROR(VLOOKUP($AR37,ボタン定義!$B:$E,4,FALSE)),"",VLOOKUP($AR37,ボタン定義!$B:$E,4,FALSE))</f>
        <v/>
      </c>
      <c r="AZ37" s="625"/>
      <c r="BA37" s="625"/>
      <c r="BB37" s="625"/>
      <c r="BC37" s="625"/>
      <c r="BD37" s="625"/>
      <c r="BE37" s="675"/>
      <c r="BF37" s="625"/>
      <c r="BG37" s="625"/>
      <c r="BH37" s="625"/>
      <c r="BI37" s="707"/>
      <c r="BK37" s="654"/>
      <c r="BL37" s="654"/>
      <c r="BM37" s="654"/>
      <c r="BN37" s="654"/>
      <c r="BO37" s="654"/>
      <c r="BP37" s="654"/>
      <c r="BQ37" s="654"/>
      <c r="BR37" s="654"/>
      <c r="BS37" s="654"/>
      <c r="BT37" s="654"/>
      <c r="BU37" s="654"/>
      <c r="BV37" s="654"/>
      <c r="BW37" s="654"/>
      <c r="BX37" s="654"/>
      <c r="BY37" s="654"/>
      <c r="BZ37" s="654"/>
      <c r="CA37" s="654"/>
      <c r="CB37" s="654"/>
      <c r="CC37" s="654"/>
      <c r="CD37" s="654"/>
      <c r="CE37" s="654"/>
      <c r="CF37" s="654"/>
      <c r="CG37" s="654"/>
      <c r="CH37" s="654"/>
    </row>
    <row r="38" spans="1:86" s="24" customFormat="1" ht="13.5" customHeight="1">
      <c r="A38" s="169"/>
      <c r="B38" s="170"/>
      <c r="C38" s="170"/>
      <c r="D38" s="171"/>
      <c r="E38" s="170"/>
      <c r="F38" s="170"/>
      <c r="G38" s="170"/>
      <c r="H38" s="386"/>
      <c r="I38" s="386"/>
      <c r="J38" s="386"/>
      <c r="K38" s="386"/>
      <c r="L38" s="386"/>
      <c r="M38" s="386"/>
      <c r="N38" s="386"/>
      <c r="O38" s="386"/>
      <c r="P38" s="386"/>
      <c r="Q38" s="386"/>
      <c r="R38" s="685"/>
      <c r="S38" s="686"/>
      <c r="T38" s="686"/>
      <c r="U38" s="687"/>
      <c r="V38" s="741"/>
      <c r="W38" s="741"/>
      <c r="X38" s="741"/>
      <c r="Y38" s="741"/>
      <c r="Z38" s="741"/>
      <c r="AA38" s="741"/>
      <c r="AB38" s="742"/>
      <c r="AC38" s="747" t="str">
        <f>IF(ISERROR(VLOOKUP($V38,ボタン定義!$B:$E,4,FALSE)),"",VLOOKUP($V38,ボタン定義!$B:$E,4,FALSE))</f>
        <v/>
      </c>
      <c r="AD38" s="748"/>
      <c r="AE38" s="748"/>
      <c r="AF38" s="748"/>
      <c r="AG38" s="748"/>
      <c r="AH38" s="748"/>
      <c r="AI38" s="749"/>
      <c r="AJ38" s="625"/>
      <c r="AK38" s="625"/>
      <c r="AL38" s="625"/>
      <c r="AM38" s="626"/>
      <c r="AN38" s="685"/>
      <c r="AO38" s="686"/>
      <c r="AP38" s="686"/>
      <c r="AQ38" s="687"/>
      <c r="AR38" s="741"/>
      <c r="AS38" s="741"/>
      <c r="AT38" s="741"/>
      <c r="AU38" s="741"/>
      <c r="AV38" s="741"/>
      <c r="AW38" s="741"/>
      <c r="AX38" s="742"/>
      <c r="AY38" s="743" t="str">
        <f>IF(ISERROR(VLOOKUP($AR38,ボタン定義!$B:$E,4,FALSE)),"",VLOOKUP($AR38,ボタン定義!$B:$E,4,FALSE))</f>
        <v/>
      </c>
      <c r="AZ38" s="744"/>
      <c r="BA38" s="744"/>
      <c r="BB38" s="744"/>
      <c r="BC38" s="744"/>
      <c r="BD38" s="744"/>
      <c r="BE38" s="745"/>
      <c r="BF38" s="748"/>
      <c r="BG38" s="748"/>
      <c r="BH38" s="748"/>
      <c r="BI38" s="879"/>
      <c r="BK38" s="654"/>
      <c r="BL38" s="654"/>
      <c r="BM38" s="654"/>
      <c r="BN38" s="654"/>
      <c r="BO38" s="654"/>
      <c r="BP38" s="654"/>
      <c r="BQ38" s="654"/>
      <c r="BR38" s="654"/>
      <c r="BS38" s="654"/>
      <c r="BT38" s="654"/>
      <c r="BU38" s="654"/>
      <c r="BV38" s="654"/>
      <c r="BW38" s="654"/>
      <c r="BX38" s="654"/>
      <c r="BY38" s="654"/>
      <c r="BZ38" s="654"/>
      <c r="CA38" s="654"/>
      <c r="CB38" s="654"/>
      <c r="CC38" s="654"/>
      <c r="CD38" s="654"/>
      <c r="CE38" s="654"/>
      <c r="CF38" s="654"/>
      <c r="CG38" s="654"/>
      <c r="CH38" s="654"/>
    </row>
    <row r="39" spans="1:86" ht="13.5" customHeight="1">
      <c r="A39" s="103" t="s">
        <v>522</v>
      </c>
      <c r="B39" s="81"/>
      <c r="C39" s="81"/>
      <c r="D39" s="81"/>
      <c r="E39" s="81"/>
      <c r="F39" s="81"/>
      <c r="G39" s="83"/>
      <c r="H39" s="705" t="s">
        <v>523</v>
      </c>
      <c r="I39" s="705"/>
      <c r="J39" s="705"/>
      <c r="K39" s="705"/>
      <c r="L39" s="705"/>
      <c r="M39" s="705"/>
      <c r="N39" s="705"/>
      <c r="O39" s="705"/>
      <c r="P39" s="705"/>
      <c r="Q39" s="705"/>
      <c r="R39" s="705"/>
      <c r="S39" s="705"/>
      <c r="T39" s="705"/>
      <c r="U39" s="705"/>
      <c r="V39" s="705"/>
      <c r="W39" s="705"/>
      <c r="X39" s="705"/>
      <c r="Y39" s="705"/>
      <c r="Z39" s="705"/>
      <c r="AA39" s="705"/>
      <c r="AB39" s="705"/>
      <c r="AC39" s="705"/>
      <c r="AD39" s="705"/>
      <c r="AE39" s="705"/>
      <c r="AF39" s="705"/>
      <c r="AG39" s="705"/>
      <c r="AH39" s="705"/>
      <c r="AI39" s="705"/>
      <c r="AJ39" s="705"/>
      <c r="AK39" s="705"/>
      <c r="AL39" s="705"/>
      <c r="AM39" s="705"/>
      <c r="AN39" s="705"/>
      <c r="AO39" s="705"/>
      <c r="AP39" s="705"/>
      <c r="AQ39" s="705"/>
      <c r="AR39" s="705"/>
      <c r="AS39" s="705"/>
      <c r="AT39" s="705"/>
      <c r="AU39" s="705"/>
      <c r="AV39" s="705"/>
      <c r="AW39" s="705"/>
      <c r="AX39" s="705"/>
      <c r="AY39" s="705"/>
      <c r="AZ39" s="705"/>
      <c r="BA39" s="705"/>
      <c r="BB39" s="705"/>
      <c r="BC39" s="705"/>
      <c r="BD39" s="705"/>
      <c r="BE39" s="705"/>
      <c r="BF39" s="705"/>
      <c r="BG39" s="705"/>
      <c r="BH39" s="705"/>
      <c r="BI39" s="706"/>
      <c r="BK39" s="654"/>
      <c r="BL39" s="654"/>
      <c r="BM39" s="654"/>
      <c r="BN39" s="654"/>
      <c r="BO39" s="654"/>
      <c r="BP39" s="654"/>
      <c r="BQ39" s="654"/>
      <c r="BR39" s="654"/>
      <c r="BS39" s="654"/>
      <c r="BT39" s="654"/>
      <c r="BU39" s="654"/>
      <c r="BV39" s="654"/>
      <c r="BW39" s="654"/>
      <c r="BX39" s="654"/>
      <c r="BY39" s="654"/>
      <c r="BZ39" s="654"/>
      <c r="CA39" s="654"/>
      <c r="CB39" s="654"/>
      <c r="CC39" s="654"/>
      <c r="CD39" s="654"/>
      <c r="CE39" s="654"/>
      <c r="CF39" s="654"/>
      <c r="CG39" s="654"/>
      <c r="CH39" s="654"/>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54"/>
      <c r="BL40" s="654"/>
      <c r="BM40" s="654"/>
      <c r="BN40" s="654"/>
      <c r="BO40" s="654"/>
      <c r="BP40" s="654"/>
      <c r="BQ40" s="654"/>
      <c r="BR40" s="654"/>
      <c r="BS40" s="654"/>
      <c r="BT40" s="654"/>
      <c r="BU40" s="654"/>
      <c r="BV40" s="654"/>
      <c r="BW40" s="654"/>
      <c r="BX40" s="654"/>
      <c r="BY40" s="654"/>
      <c r="BZ40" s="654"/>
      <c r="CA40" s="654"/>
      <c r="CB40" s="654"/>
      <c r="CC40" s="654"/>
      <c r="CD40" s="654"/>
      <c r="CE40" s="654"/>
      <c r="CF40" s="654"/>
      <c r="CG40" s="654"/>
      <c r="CH40" s="654"/>
    </row>
    <row r="41" spans="1:86" s="24" customFormat="1" ht="13.5" customHeight="1">
      <c r="A41" s="80" t="s">
        <v>100</v>
      </c>
      <c r="B41" s="80" t="s">
        <v>103</v>
      </c>
      <c r="C41" s="81"/>
      <c r="D41" s="81"/>
      <c r="E41" s="81"/>
      <c r="F41" s="81"/>
      <c r="G41" s="83"/>
      <c r="H41" s="85" t="s">
        <v>104</v>
      </c>
      <c r="I41" s="86"/>
      <c r="J41" s="86"/>
      <c r="K41" s="86"/>
      <c r="L41" s="86"/>
      <c r="M41" s="87"/>
      <c r="N41" s="629" t="s">
        <v>224</v>
      </c>
      <c r="O41" s="629"/>
      <c r="P41" s="629"/>
      <c r="Q41" s="628"/>
      <c r="R41" s="873" t="s">
        <v>34</v>
      </c>
      <c r="S41" s="874"/>
      <c r="T41" s="627" t="s">
        <v>107</v>
      </c>
      <c r="U41" s="628"/>
      <c r="V41" s="627" t="s">
        <v>137</v>
      </c>
      <c r="W41" s="629"/>
      <c r="X41" s="628"/>
      <c r="Y41" s="627" t="s">
        <v>222</v>
      </c>
      <c r="Z41" s="629"/>
      <c r="AA41" s="628"/>
      <c r="AB41" s="627" t="s">
        <v>226</v>
      </c>
      <c r="AC41" s="629"/>
      <c r="AD41" s="628"/>
      <c r="AE41" s="875" t="s">
        <v>223</v>
      </c>
      <c r="AF41" s="876"/>
      <c r="AG41" s="877"/>
      <c r="AH41" s="875" t="s">
        <v>138</v>
      </c>
      <c r="AI41" s="876"/>
      <c r="AJ41" s="877"/>
      <c r="AK41" s="630" t="s">
        <v>228</v>
      </c>
      <c r="AL41" s="632"/>
      <c r="AM41" s="632"/>
      <c r="AN41" s="631"/>
      <c r="AO41" s="878" t="s">
        <v>229</v>
      </c>
      <c r="AP41" s="878"/>
      <c r="AQ41" s="878"/>
      <c r="AR41" s="878"/>
      <c r="AS41" s="81" t="s">
        <v>227</v>
      </c>
      <c r="AT41" s="81"/>
      <c r="AU41" s="81"/>
      <c r="AV41" s="81"/>
      <c r="AW41" s="81"/>
      <c r="AX41" s="81"/>
      <c r="AY41" s="81"/>
      <c r="AZ41" s="81"/>
      <c r="BA41" s="81"/>
      <c r="BB41" s="81"/>
      <c r="BC41" s="81"/>
      <c r="BD41" s="81"/>
      <c r="BE41" s="81"/>
      <c r="BF41" s="81"/>
      <c r="BG41" s="81"/>
      <c r="BH41" s="81"/>
      <c r="BI41" s="82"/>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row>
    <row r="42" spans="1:86" s="24" customFormat="1" ht="13.5" customHeight="1">
      <c r="A42" s="113" t="s">
        <v>991</v>
      </c>
      <c r="B42" s="770" t="s">
        <v>941</v>
      </c>
      <c r="C42" s="671"/>
      <c r="D42" s="671"/>
      <c r="E42" s="671"/>
      <c r="F42" s="671"/>
      <c r="G42" s="671"/>
      <c r="H42" s="859" t="str">
        <f>IF(ISERROR(VLOOKUP($B42,項目定義!$B:$X,8,FALSE)),"",VLOOKUP($B42,項目定義!$B:$X,8,FALSE))</f>
        <v>枝番ナンバ</v>
      </c>
      <c r="I42" s="860"/>
      <c r="J42" s="860"/>
      <c r="K42" s="860"/>
      <c r="L42" s="860"/>
      <c r="M42" s="861"/>
      <c r="N42" s="752" t="str">
        <f>IF($B42="","",VLOOKUP($B42,項目定義!$B:$X,11,FALSE))</f>
        <v>1 :text</v>
      </c>
      <c r="O42" s="641"/>
      <c r="P42" s="641"/>
      <c r="Q42" s="642"/>
      <c r="R42" s="862">
        <f>IF($H42="","",VLOOKUP($B42,項目定義!$B:$X,5,FALSE))</f>
        <v>8</v>
      </c>
      <c r="S42" s="863"/>
      <c r="T42" s="768">
        <f>IF($H42="","",VLOOKUP($B42,項目定義!$B:$X,12,FALSE))</f>
        <v>10</v>
      </c>
      <c r="U42" s="639"/>
      <c r="V42" s="640" t="str">
        <f>IF($H42="","",VLOOKUP($B42,項目定義!$B:$X,13,FALSE))</f>
        <v>3:半角英数</v>
      </c>
      <c r="W42" s="641"/>
      <c r="X42" s="642"/>
      <c r="Y42" s="640" t="str">
        <f>IF($H42="","",VLOOKUP($B42,項目定義!$B:$X,6,FALSE))</f>
        <v>1:不可(NOT NULL)</v>
      </c>
      <c r="Z42" s="641"/>
      <c r="AA42" s="642"/>
      <c r="AB42" s="640" t="str">
        <f>IF($H42="","",VLOOKUP($B42,項目定義!$B:$X,14,FALSE))</f>
        <v>2:短いの可</v>
      </c>
      <c r="AC42" s="641"/>
      <c r="AD42" s="642"/>
      <c r="AE42" s="640" t="str">
        <f>IF($H42="","",VLOOKUP($B42,項目定義!$B:$X,9,FALSE))&amp;""</f>
        <v/>
      </c>
      <c r="AF42" s="641"/>
      <c r="AG42" s="642"/>
      <c r="AH42" s="812" t="str">
        <f>IF($H42="","",VLOOKUP($B42,項目定義!$B:$X,21,FALSE))&amp;""</f>
        <v/>
      </c>
      <c r="AI42" s="854"/>
      <c r="AJ42" s="855"/>
      <c r="AK42" s="809" t="s">
        <v>30</v>
      </c>
      <c r="AL42" s="809"/>
      <c r="AM42" s="809"/>
      <c r="AN42" s="864"/>
      <c r="AO42" s="865"/>
      <c r="AP42" s="866"/>
      <c r="AQ42" s="866"/>
      <c r="AR42" s="867"/>
      <c r="AS42" s="92"/>
      <c r="AT42" s="92"/>
      <c r="AU42" s="92"/>
      <c r="AV42" s="92"/>
      <c r="AW42" s="92"/>
      <c r="AX42" s="92"/>
      <c r="AY42" s="92"/>
      <c r="AZ42" s="92"/>
      <c r="BA42" s="92"/>
      <c r="BB42" s="92"/>
      <c r="BC42" s="92"/>
      <c r="BD42" s="92"/>
      <c r="BE42" s="92"/>
      <c r="BF42" s="92"/>
      <c r="BG42" s="92"/>
      <c r="BH42" s="92"/>
      <c r="BI42" s="95"/>
      <c r="BK42" s="654"/>
      <c r="BL42" s="654"/>
      <c r="BM42" s="654"/>
      <c r="BN42" s="654"/>
      <c r="BO42" s="654"/>
      <c r="BP42" s="654"/>
      <c r="BQ42" s="654"/>
      <c r="BR42" s="654"/>
      <c r="BS42" s="654"/>
      <c r="BT42" s="654"/>
      <c r="BU42" s="654"/>
      <c r="BV42" s="654"/>
      <c r="BW42" s="654"/>
      <c r="BX42" s="654"/>
      <c r="BY42" s="654"/>
      <c r="BZ42" s="654"/>
      <c r="CA42" s="654"/>
      <c r="CB42" s="654"/>
      <c r="CC42" s="654"/>
      <c r="CD42" s="654"/>
      <c r="CE42" s="654"/>
      <c r="CF42" s="654"/>
      <c r="CG42" s="654"/>
      <c r="CH42" s="654"/>
    </row>
    <row r="43" spans="1:86" s="24" customFormat="1" ht="13.5" customHeight="1">
      <c r="A43" s="114" t="s">
        <v>102</v>
      </c>
      <c r="B43" s="770" t="s">
        <v>942</v>
      </c>
      <c r="C43" s="671"/>
      <c r="D43" s="671"/>
      <c r="E43" s="671"/>
      <c r="F43" s="671"/>
      <c r="G43" s="671"/>
      <c r="H43" s="859" t="str">
        <f>IF(ISERROR(VLOOKUP($B43,項目定義!$B:$X,8,FALSE)),"",VLOOKUP($B43,項目定義!$B:$X,8,FALSE))</f>
        <v>製版・案件名</v>
      </c>
      <c r="I43" s="860"/>
      <c r="J43" s="860"/>
      <c r="K43" s="860"/>
      <c r="L43" s="860"/>
      <c r="M43" s="861"/>
      <c r="N43" s="752" t="str">
        <f>IF($B43="","",VLOOKUP($B43,項目定義!$B:$X,11,FALSE))</f>
        <v>1 :text</v>
      </c>
      <c r="O43" s="641"/>
      <c r="P43" s="641"/>
      <c r="Q43" s="642"/>
      <c r="R43" s="862">
        <f>IF($H43="","",VLOOKUP($B43,項目定義!$B:$X,5,FALSE))</f>
        <v>60</v>
      </c>
      <c r="S43" s="863"/>
      <c r="T43" s="812">
        <f>IF($H43="","",VLOOKUP($B43,項目定義!$B:$X,12,FALSE))</f>
        <v>62</v>
      </c>
      <c r="U43" s="813"/>
      <c r="V43" s="640" t="str">
        <f>IF($H43="","",VLOOKUP($B43,項目定義!$B:$X,13,FALSE))</f>
        <v>9:ALL OK</v>
      </c>
      <c r="W43" s="641"/>
      <c r="X43" s="642"/>
      <c r="Y43" s="640" t="str">
        <f>IF($H43="","",VLOOKUP($B43,項目定義!$B:$X,6,FALSE))</f>
        <v>1:不可(NOT NULL)</v>
      </c>
      <c r="Z43" s="641"/>
      <c r="AA43" s="642"/>
      <c r="AB43" s="640" t="str">
        <f>IF($H43="","",VLOOKUP($B43,項目定義!$B:$X,14,FALSE))</f>
        <v>2:短いの可</v>
      </c>
      <c r="AC43" s="641"/>
      <c r="AD43" s="642"/>
      <c r="AE43" s="640" t="str">
        <f>IF($H43="","",VLOOKUP($B43,項目定義!$B:$X,9,FALSE))&amp;""</f>
        <v/>
      </c>
      <c r="AF43" s="641"/>
      <c r="AG43" s="642"/>
      <c r="AH43" s="812" t="str">
        <f>IF($H43="","",VLOOKUP($B43,項目定義!$B:$X,21,FALSE))&amp;""</f>
        <v/>
      </c>
      <c r="AI43" s="854"/>
      <c r="AJ43" s="855"/>
      <c r="AK43" s="751"/>
      <c r="AL43" s="751"/>
      <c r="AM43" s="751"/>
      <c r="AN43" s="767"/>
      <c r="AO43" s="856"/>
      <c r="AP43" s="857"/>
      <c r="AQ43" s="857"/>
      <c r="AR43" s="858"/>
      <c r="AS43" s="455"/>
      <c r="AT43" s="455"/>
      <c r="AU43" s="455"/>
      <c r="AV43" s="455"/>
      <c r="AW43" s="455"/>
      <c r="AX43" s="455"/>
      <c r="AY43" s="455"/>
      <c r="AZ43" s="455"/>
      <c r="BA43" s="455"/>
      <c r="BB43" s="455"/>
      <c r="BC43" s="455"/>
      <c r="BD43" s="455"/>
      <c r="BE43" s="455"/>
      <c r="BF43" s="455"/>
      <c r="BG43" s="455"/>
      <c r="BH43" s="455"/>
      <c r="BI43" s="99"/>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row>
    <row r="44" spans="1:86" s="24" customFormat="1" ht="13.5" customHeight="1">
      <c r="A44" s="113"/>
      <c r="B44" s="177"/>
      <c r="C44" s="98"/>
      <c r="D44" s="98"/>
      <c r="E44" s="98"/>
      <c r="F44" s="98"/>
      <c r="G44" s="467"/>
      <c r="H44" s="859" t="str">
        <f>IF(ISERROR(VLOOKUP($B44,項目定義!$B:$X,8,FALSE)),"",VLOOKUP($B44,項目定義!$B:$X,8,FALSE))</f>
        <v/>
      </c>
      <c r="I44" s="860"/>
      <c r="J44" s="860"/>
      <c r="K44" s="860"/>
      <c r="L44" s="860"/>
      <c r="M44" s="861"/>
      <c r="N44" s="752" t="str">
        <f>IF($B44="","",VLOOKUP($B44,項目定義!$B:$X,11,FALSE))</f>
        <v/>
      </c>
      <c r="O44" s="641"/>
      <c r="P44" s="641"/>
      <c r="Q44" s="642"/>
      <c r="R44" s="862" t="str">
        <f>IF($H44="","",VLOOKUP($B44,項目定義!$B:$X,5,FALSE))</f>
        <v/>
      </c>
      <c r="S44" s="863"/>
      <c r="T44" s="768" t="str">
        <f>IF($H44="","",VLOOKUP($B44,項目定義!$B:$X,12,FALSE))</f>
        <v/>
      </c>
      <c r="U44" s="639"/>
      <c r="V44" s="640" t="str">
        <f>IF($H44="","",VLOOKUP($B44,項目定義!$B:$X,13,FALSE))</f>
        <v/>
      </c>
      <c r="W44" s="641"/>
      <c r="X44" s="642"/>
      <c r="Y44" s="640" t="str">
        <f>IF($H44="","",VLOOKUP($B44,項目定義!$B:$X,6,FALSE))</f>
        <v/>
      </c>
      <c r="Z44" s="641"/>
      <c r="AA44" s="642"/>
      <c r="AB44" s="640" t="str">
        <f>IF($H44="","",VLOOKUP($B44,項目定義!$B:$X,14,FALSE))</f>
        <v/>
      </c>
      <c r="AC44" s="641"/>
      <c r="AD44" s="642"/>
      <c r="AE44" s="640" t="str">
        <f>IF($H44="","",VLOOKUP($B44,項目定義!$B:$X,9,FALSE))&amp;""</f>
        <v/>
      </c>
      <c r="AF44" s="641"/>
      <c r="AG44" s="642"/>
      <c r="AH44" s="812" t="str">
        <f>IF($H44="","",VLOOKUP($B44,項目定義!$B:$X,21,FALSE))&amp;""</f>
        <v/>
      </c>
      <c r="AI44" s="854"/>
      <c r="AJ44" s="855"/>
      <c r="AK44" s="882"/>
      <c r="AL44" s="751"/>
      <c r="AM44" s="751"/>
      <c r="AN44" s="767"/>
      <c r="AO44" s="856"/>
      <c r="AP44" s="857"/>
      <c r="AQ44" s="857"/>
      <c r="AR44" s="858"/>
      <c r="AS44" s="455"/>
      <c r="AT44" s="455"/>
      <c r="AU44" s="455"/>
      <c r="AV44" s="455"/>
      <c r="AW44" s="455"/>
      <c r="AX44" s="455"/>
      <c r="AY44" s="455"/>
      <c r="AZ44" s="455"/>
      <c r="BA44" s="455"/>
      <c r="BB44" s="455"/>
      <c r="BC44" s="455"/>
      <c r="BD44" s="455"/>
      <c r="BE44" s="455"/>
      <c r="BF44" s="455"/>
      <c r="BG44" s="455"/>
      <c r="BH44" s="455"/>
      <c r="BI44" s="99"/>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row>
    <row r="45" spans="1:86" s="24" customFormat="1" ht="13.5" customHeight="1">
      <c r="A45" s="114"/>
      <c r="B45" s="770"/>
      <c r="C45" s="671"/>
      <c r="D45" s="671"/>
      <c r="E45" s="671"/>
      <c r="F45" s="671"/>
      <c r="G45" s="671"/>
      <c r="H45" s="859" t="str">
        <f>IF(ISERROR(VLOOKUP($B45,項目定義!$B:$X,8,FALSE)),"",VLOOKUP($B45,項目定義!$B:$X,8,FALSE))</f>
        <v/>
      </c>
      <c r="I45" s="860"/>
      <c r="J45" s="860"/>
      <c r="K45" s="860"/>
      <c r="L45" s="860"/>
      <c r="M45" s="861"/>
      <c r="N45" s="752" t="str">
        <f>IF($B45="","",VLOOKUP($B45,項目定義!$B:$X,11,FALSE))</f>
        <v/>
      </c>
      <c r="O45" s="641"/>
      <c r="P45" s="641"/>
      <c r="Q45" s="642"/>
      <c r="R45" s="862" t="str">
        <f>IF($H45="","",VLOOKUP($B45,項目定義!$B:$X,5,FALSE))</f>
        <v/>
      </c>
      <c r="S45" s="863"/>
      <c r="T45" s="768" t="str">
        <f>IF($H45="","",VLOOKUP($B45,項目定義!$B:$X,12,FALSE))</f>
        <v/>
      </c>
      <c r="U45" s="639"/>
      <c r="V45" s="640" t="str">
        <f>IF($H45="","",VLOOKUP($B45,項目定義!$B:$X,13,FALSE))</f>
        <v/>
      </c>
      <c r="W45" s="641"/>
      <c r="X45" s="642"/>
      <c r="Y45" s="640" t="str">
        <f>IF($H45="","",VLOOKUP($B45,項目定義!$B:$X,6,FALSE))</f>
        <v/>
      </c>
      <c r="Z45" s="641"/>
      <c r="AA45" s="642"/>
      <c r="AB45" s="640" t="str">
        <f>IF($H45="","",VLOOKUP($B45,項目定義!$B:$X,14,FALSE))</f>
        <v/>
      </c>
      <c r="AC45" s="641"/>
      <c r="AD45" s="642"/>
      <c r="AE45" s="640" t="str">
        <f>IF($H45="","",VLOOKUP($B45,項目定義!$B:$X,9,FALSE))&amp;""</f>
        <v/>
      </c>
      <c r="AF45" s="641"/>
      <c r="AG45" s="642"/>
      <c r="AH45" s="812" t="str">
        <f>IF($H45="","",VLOOKUP($B45,項目定義!$B:$X,21,FALSE))&amp;""</f>
        <v/>
      </c>
      <c r="AI45" s="854"/>
      <c r="AJ45" s="855"/>
      <c r="AK45" s="751"/>
      <c r="AL45" s="751"/>
      <c r="AM45" s="751"/>
      <c r="AN45" s="767"/>
      <c r="AO45" s="856"/>
      <c r="AP45" s="857"/>
      <c r="AQ45" s="857"/>
      <c r="AR45" s="858"/>
      <c r="AS45" s="455"/>
      <c r="AT45" s="455"/>
      <c r="AU45" s="455"/>
      <c r="AV45" s="455"/>
      <c r="AW45" s="455"/>
      <c r="AX45" s="455"/>
      <c r="AY45" s="455"/>
      <c r="AZ45" s="455"/>
      <c r="BA45" s="455"/>
      <c r="BB45" s="455"/>
      <c r="BC45" s="455"/>
      <c r="BD45" s="455"/>
      <c r="BE45" s="455"/>
      <c r="BF45" s="455"/>
      <c r="BG45" s="455"/>
      <c r="BH45" s="455"/>
      <c r="BI45" s="99"/>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row>
    <row r="46" spans="1:86" s="24" customFormat="1" ht="13.5" customHeight="1">
      <c r="A46" s="113"/>
      <c r="B46" s="770"/>
      <c r="C46" s="671"/>
      <c r="D46" s="671"/>
      <c r="E46" s="671"/>
      <c r="F46" s="671"/>
      <c r="G46" s="671"/>
      <c r="H46" s="859" t="str">
        <f>IF(ISERROR(VLOOKUP($B46,項目定義!$B:$X,8,FALSE)),"",VLOOKUP($B46,項目定義!$B:$X,8,FALSE))</f>
        <v/>
      </c>
      <c r="I46" s="860"/>
      <c r="J46" s="860"/>
      <c r="K46" s="860"/>
      <c r="L46" s="860"/>
      <c r="M46" s="861"/>
      <c r="N46" s="752" t="str">
        <f>IF($B46="","",VLOOKUP($B46,項目定義!$B:$X,11,FALSE))</f>
        <v/>
      </c>
      <c r="O46" s="641"/>
      <c r="P46" s="641"/>
      <c r="Q46" s="642"/>
      <c r="R46" s="862" t="str">
        <f>IF($H46="","",VLOOKUP($B46,項目定義!$B:$X,5,FALSE))</f>
        <v/>
      </c>
      <c r="S46" s="863"/>
      <c r="T46" s="768" t="str">
        <f>IF($H46="","",VLOOKUP($B46,項目定義!$B:$X,12,FALSE))</f>
        <v/>
      </c>
      <c r="U46" s="639"/>
      <c r="V46" s="640" t="str">
        <f>IF($H46="","",VLOOKUP($B46,項目定義!$B:$X,13,FALSE))</f>
        <v/>
      </c>
      <c r="W46" s="641"/>
      <c r="X46" s="642"/>
      <c r="Y46" s="640" t="str">
        <f>IF($H46="","",VLOOKUP($B46,項目定義!$B:$X,6,FALSE))</f>
        <v/>
      </c>
      <c r="Z46" s="641"/>
      <c r="AA46" s="642"/>
      <c r="AB46" s="640" t="str">
        <f>IF($H46="","",VLOOKUP($B46,項目定義!$B:$X,14,FALSE))</f>
        <v/>
      </c>
      <c r="AC46" s="641"/>
      <c r="AD46" s="642"/>
      <c r="AE46" s="640" t="str">
        <f>IF($H46="","",VLOOKUP($B46,項目定義!$B:$X,9,FALSE))&amp;""</f>
        <v/>
      </c>
      <c r="AF46" s="641"/>
      <c r="AG46" s="642"/>
      <c r="AH46" s="812" t="str">
        <f>IF($H46="","",VLOOKUP($B46,項目定義!$B:$X,21,FALSE))&amp;""</f>
        <v/>
      </c>
      <c r="AI46" s="854"/>
      <c r="AJ46" s="855"/>
      <c r="AK46" s="751"/>
      <c r="AL46" s="751"/>
      <c r="AM46" s="751"/>
      <c r="AN46" s="767"/>
      <c r="AO46" s="856"/>
      <c r="AP46" s="857"/>
      <c r="AQ46" s="857"/>
      <c r="AR46" s="858"/>
      <c r="AS46" s="455"/>
      <c r="AT46" s="455"/>
      <c r="AU46" s="455"/>
      <c r="AV46" s="455"/>
      <c r="AW46" s="455"/>
      <c r="AX46" s="455"/>
      <c r="AY46" s="455"/>
      <c r="AZ46" s="455"/>
      <c r="BA46" s="455"/>
      <c r="BB46" s="455"/>
      <c r="BC46" s="455"/>
      <c r="BD46" s="455"/>
      <c r="BE46" s="455"/>
      <c r="BF46" s="455"/>
      <c r="BG46" s="455"/>
      <c r="BH46" s="455"/>
      <c r="BI46" s="99"/>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row>
    <row r="47" spans="1:86" s="24" customFormat="1" ht="13.5" customHeight="1">
      <c r="A47" s="114"/>
      <c r="B47" s="770"/>
      <c r="C47" s="671"/>
      <c r="D47" s="671"/>
      <c r="E47" s="671"/>
      <c r="F47" s="671"/>
      <c r="G47" s="671"/>
      <c r="H47" s="859" t="str">
        <f>IF(ISERROR(VLOOKUP($B47,項目定義!$B:$X,8,FALSE)),"",VLOOKUP($B47,項目定義!$B:$X,8,FALSE))</f>
        <v/>
      </c>
      <c r="I47" s="860"/>
      <c r="J47" s="860"/>
      <c r="K47" s="860"/>
      <c r="L47" s="860"/>
      <c r="M47" s="861"/>
      <c r="N47" s="752" t="str">
        <f>IF($B47="","",VLOOKUP($B47,項目定義!$B:$X,11,FALSE))</f>
        <v/>
      </c>
      <c r="O47" s="641"/>
      <c r="P47" s="641"/>
      <c r="Q47" s="642"/>
      <c r="R47" s="862" t="str">
        <f>IF($H47="","",VLOOKUP($B47,項目定義!$B:$X,5,FALSE))</f>
        <v/>
      </c>
      <c r="S47" s="863"/>
      <c r="T47" s="768" t="str">
        <f>IF($H47="","",VLOOKUP($B47,項目定義!$B:$X,12,FALSE))</f>
        <v/>
      </c>
      <c r="U47" s="639"/>
      <c r="V47" s="640" t="str">
        <f>IF($H47="","",VLOOKUP($B47,項目定義!$B:$X,13,FALSE))</f>
        <v/>
      </c>
      <c r="W47" s="641"/>
      <c r="X47" s="642"/>
      <c r="Y47" s="640" t="str">
        <f>IF($H47="","",VLOOKUP($B47,項目定義!$B:$X,6,FALSE))</f>
        <v/>
      </c>
      <c r="Z47" s="641"/>
      <c r="AA47" s="642"/>
      <c r="AB47" s="640" t="str">
        <f>IF($H47="","",VLOOKUP($B47,項目定義!$B:$X,14,FALSE))</f>
        <v/>
      </c>
      <c r="AC47" s="641"/>
      <c r="AD47" s="642"/>
      <c r="AE47" s="640" t="str">
        <f>IF($H47="","",VLOOKUP($B47,項目定義!$B:$X,9,FALSE))&amp;""</f>
        <v/>
      </c>
      <c r="AF47" s="641"/>
      <c r="AG47" s="642"/>
      <c r="AH47" s="812" t="str">
        <f>IF($H47="","",VLOOKUP($B47,項目定義!$B:$X,21,FALSE))&amp;""</f>
        <v/>
      </c>
      <c r="AI47" s="854"/>
      <c r="AJ47" s="855"/>
      <c r="AK47" s="751"/>
      <c r="AL47" s="751"/>
      <c r="AM47" s="751"/>
      <c r="AN47" s="767"/>
      <c r="AO47" s="856"/>
      <c r="AP47" s="857"/>
      <c r="AQ47" s="857"/>
      <c r="AR47" s="858"/>
      <c r="AS47" s="455"/>
      <c r="AT47" s="455"/>
      <c r="AU47" s="455"/>
      <c r="AV47" s="455"/>
      <c r="AW47" s="455"/>
      <c r="AX47" s="455"/>
      <c r="AY47" s="455"/>
      <c r="AZ47" s="455"/>
      <c r="BA47" s="455"/>
      <c r="BB47" s="455"/>
      <c r="BC47" s="455"/>
      <c r="BD47" s="455"/>
      <c r="BE47" s="455"/>
      <c r="BF47" s="455"/>
      <c r="BG47" s="455"/>
      <c r="BH47" s="455"/>
      <c r="BI47" s="99"/>
      <c r="BK47" s="654"/>
      <c r="BL47" s="654"/>
      <c r="BM47" s="654"/>
      <c r="BN47" s="654"/>
      <c r="BO47" s="654"/>
      <c r="BP47" s="654"/>
      <c r="BQ47" s="654"/>
      <c r="BR47" s="654"/>
      <c r="BS47" s="654"/>
      <c r="BT47" s="654"/>
      <c r="BU47" s="654"/>
      <c r="BV47" s="654"/>
      <c r="BW47" s="654"/>
      <c r="BX47" s="654"/>
      <c r="BY47" s="654"/>
      <c r="BZ47" s="654"/>
      <c r="CA47" s="654"/>
      <c r="CB47" s="654"/>
      <c r="CC47" s="654"/>
      <c r="CD47" s="654"/>
      <c r="CE47" s="654"/>
      <c r="CF47" s="654"/>
      <c r="CG47" s="654"/>
      <c r="CH47" s="654"/>
    </row>
    <row r="48" spans="1:86" s="24" customFormat="1" ht="13.5" customHeight="1">
      <c r="A48" s="114"/>
      <c r="B48" s="770"/>
      <c r="C48" s="671"/>
      <c r="D48" s="671"/>
      <c r="E48" s="671"/>
      <c r="F48" s="671"/>
      <c r="G48" s="671"/>
      <c r="H48" s="859" t="str">
        <f>IF(ISERROR(VLOOKUP($B48,項目定義!$B:$X,8,FALSE)),"",VLOOKUP($B48,項目定義!$B:$X,8,FALSE))</f>
        <v/>
      </c>
      <c r="I48" s="860"/>
      <c r="J48" s="860"/>
      <c r="K48" s="860"/>
      <c r="L48" s="860"/>
      <c r="M48" s="861"/>
      <c r="N48" s="752" t="str">
        <f>IF($B48="","",VLOOKUP($B48,項目定義!$B:$X,11,FALSE))</f>
        <v/>
      </c>
      <c r="O48" s="641"/>
      <c r="P48" s="641"/>
      <c r="Q48" s="642"/>
      <c r="R48" s="862" t="str">
        <f>IF($H48="","",VLOOKUP($B48,項目定義!$B:$X,5,FALSE))</f>
        <v/>
      </c>
      <c r="S48" s="863"/>
      <c r="T48" s="768" t="str">
        <f>IF($H48="","",VLOOKUP($B48,項目定義!$B:$X,12,FALSE))</f>
        <v/>
      </c>
      <c r="U48" s="639"/>
      <c r="V48" s="640" t="str">
        <f>IF($H48="","",VLOOKUP($B48,項目定義!$B:$X,13,FALSE))</f>
        <v/>
      </c>
      <c r="W48" s="641"/>
      <c r="X48" s="642"/>
      <c r="Y48" s="640" t="str">
        <f>IF($H48="","",VLOOKUP($B48,項目定義!$B:$X,6,FALSE))</f>
        <v/>
      </c>
      <c r="Z48" s="641"/>
      <c r="AA48" s="642"/>
      <c r="AB48" s="640" t="str">
        <f>IF($H48="","",VLOOKUP($B48,項目定義!$B:$X,14,FALSE))</f>
        <v/>
      </c>
      <c r="AC48" s="641"/>
      <c r="AD48" s="642"/>
      <c r="AE48" s="640" t="str">
        <f>IF($H48="","",VLOOKUP($B48,項目定義!$B:$X,9,FALSE))&amp;""</f>
        <v/>
      </c>
      <c r="AF48" s="641"/>
      <c r="AG48" s="642"/>
      <c r="AH48" s="812" t="str">
        <f>IF($H48="","",VLOOKUP($B48,項目定義!$B:$X,21,FALSE))&amp;""</f>
        <v/>
      </c>
      <c r="AI48" s="854"/>
      <c r="AJ48" s="855"/>
      <c r="AK48" s="751"/>
      <c r="AL48" s="751"/>
      <c r="AM48" s="751"/>
      <c r="AN48" s="767"/>
      <c r="AO48" s="856"/>
      <c r="AP48" s="857"/>
      <c r="AQ48" s="857"/>
      <c r="AR48" s="858"/>
      <c r="AS48" s="455"/>
      <c r="AT48" s="455"/>
      <c r="AU48" s="455"/>
      <c r="AV48" s="455"/>
      <c r="AW48" s="455"/>
      <c r="AX48" s="455"/>
      <c r="AY48" s="455"/>
      <c r="AZ48" s="455"/>
      <c r="BA48" s="455"/>
      <c r="BB48" s="455"/>
      <c r="BC48" s="455"/>
      <c r="BD48" s="455"/>
      <c r="BE48" s="455"/>
      <c r="BF48" s="455"/>
      <c r="BG48" s="455"/>
      <c r="BH48" s="455"/>
      <c r="BI48" s="99"/>
      <c r="BK48" s="654"/>
      <c r="BL48" s="654"/>
      <c r="BM48" s="654"/>
      <c r="BN48" s="654"/>
      <c r="BO48" s="654"/>
      <c r="BP48" s="654"/>
      <c r="BQ48" s="654"/>
      <c r="BR48" s="654"/>
      <c r="BS48" s="654"/>
      <c r="BT48" s="654"/>
      <c r="BU48" s="654"/>
      <c r="BV48" s="654"/>
      <c r="BW48" s="654"/>
      <c r="BX48" s="654"/>
      <c r="BY48" s="654"/>
      <c r="BZ48" s="654"/>
      <c r="CA48" s="654"/>
      <c r="CB48" s="654"/>
      <c r="CC48" s="654"/>
      <c r="CD48" s="654"/>
      <c r="CE48" s="654"/>
      <c r="CF48" s="654"/>
      <c r="CG48" s="654"/>
      <c r="CH48" s="654"/>
    </row>
    <row r="49" spans="1:86" s="24" customFormat="1" ht="13.5" customHeight="1">
      <c r="A49" s="114"/>
      <c r="B49" s="770"/>
      <c r="C49" s="671"/>
      <c r="D49" s="671"/>
      <c r="E49" s="671"/>
      <c r="F49" s="671"/>
      <c r="G49" s="671"/>
      <c r="H49" s="859" t="str">
        <f>IF(ISERROR(VLOOKUP($B49,項目定義!$B:$X,8,FALSE)),"",VLOOKUP($B49,項目定義!$B:$X,8,FALSE))</f>
        <v/>
      </c>
      <c r="I49" s="860"/>
      <c r="J49" s="860"/>
      <c r="K49" s="860"/>
      <c r="L49" s="860"/>
      <c r="M49" s="861"/>
      <c r="N49" s="752" t="str">
        <f>IF($B49="","",VLOOKUP($B49,項目定義!$B:$X,11,FALSE))</f>
        <v/>
      </c>
      <c r="O49" s="641"/>
      <c r="P49" s="641"/>
      <c r="Q49" s="642"/>
      <c r="R49" s="862" t="str">
        <f>IF($H49="","",VLOOKUP($B49,項目定義!$B:$X,5,FALSE))</f>
        <v/>
      </c>
      <c r="S49" s="863"/>
      <c r="T49" s="768" t="str">
        <f>IF($H49="","",VLOOKUP($B49,項目定義!$B:$X,12,FALSE))</f>
        <v/>
      </c>
      <c r="U49" s="639"/>
      <c r="V49" s="640" t="str">
        <f>IF($H49="","",VLOOKUP($B49,項目定義!$B:$X,13,FALSE))</f>
        <v/>
      </c>
      <c r="W49" s="641"/>
      <c r="X49" s="642"/>
      <c r="Y49" s="640" t="str">
        <f>IF($H49="","",VLOOKUP($B49,項目定義!$B:$X,6,FALSE))</f>
        <v/>
      </c>
      <c r="Z49" s="641"/>
      <c r="AA49" s="642"/>
      <c r="AB49" s="640" t="str">
        <f>IF($H49="","",VLOOKUP($B49,項目定義!$B:$X,14,FALSE))</f>
        <v/>
      </c>
      <c r="AC49" s="641"/>
      <c r="AD49" s="642"/>
      <c r="AE49" s="640" t="str">
        <f>IF($H49="","",VLOOKUP($B49,項目定義!$B:$X,9,FALSE))&amp;""</f>
        <v/>
      </c>
      <c r="AF49" s="641"/>
      <c r="AG49" s="642"/>
      <c r="AH49" s="812" t="str">
        <f>IF($H49="","",VLOOKUP($B49,項目定義!$B:$X,21,FALSE))&amp;""</f>
        <v/>
      </c>
      <c r="AI49" s="854"/>
      <c r="AJ49" s="855"/>
      <c r="AK49" s="751"/>
      <c r="AL49" s="751"/>
      <c r="AM49" s="751"/>
      <c r="AN49" s="767"/>
      <c r="AO49" s="856"/>
      <c r="AP49" s="857"/>
      <c r="AQ49" s="857"/>
      <c r="AR49" s="858"/>
      <c r="AS49" s="455"/>
      <c r="AT49" s="455"/>
      <c r="AU49" s="455"/>
      <c r="AV49" s="455"/>
      <c r="AW49" s="455"/>
      <c r="AX49" s="455"/>
      <c r="AY49" s="455"/>
      <c r="AZ49" s="455"/>
      <c r="BA49" s="455"/>
      <c r="BB49" s="455"/>
      <c r="BC49" s="455"/>
      <c r="BD49" s="455"/>
      <c r="BE49" s="455"/>
      <c r="BF49" s="455"/>
      <c r="BG49" s="455"/>
      <c r="BH49" s="455"/>
      <c r="BI49" s="99"/>
      <c r="BK49" s="654"/>
      <c r="BL49" s="654"/>
      <c r="BM49" s="654"/>
      <c r="BN49" s="654"/>
      <c r="BO49" s="654"/>
      <c r="BP49" s="654"/>
      <c r="BQ49" s="654"/>
      <c r="BR49" s="654"/>
      <c r="BS49" s="654"/>
      <c r="BT49" s="654"/>
      <c r="BU49" s="654"/>
      <c r="BV49" s="654"/>
      <c r="BW49" s="654"/>
      <c r="BX49" s="654"/>
      <c r="BY49" s="654"/>
      <c r="BZ49" s="654"/>
      <c r="CA49" s="654"/>
      <c r="CB49" s="654"/>
      <c r="CC49" s="654"/>
      <c r="CD49" s="654"/>
      <c r="CE49" s="654"/>
      <c r="CF49" s="654"/>
      <c r="CG49" s="654"/>
      <c r="CH49" s="654"/>
    </row>
    <row r="50" spans="1:86" s="24" customFormat="1" ht="13.5" customHeight="1">
      <c r="A50" s="114"/>
      <c r="B50" s="770"/>
      <c r="C50" s="671"/>
      <c r="D50" s="671"/>
      <c r="E50" s="671"/>
      <c r="F50" s="671"/>
      <c r="G50" s="671"/>
      <c r="H50" s="859" t="str">
        <f>IF(ISERROR(VLOOKUP($B50,項目定義!$B:$X,8,FALSE)),"",VLOOKUP($B50,項目定義!$B:$X,8,FALSE))</f>
        <v/>
      </c>
      <c r="I50" s="860"/>
      <c r="J50" s="860"/>
      <c r="K50" s="860"/>
      <c r="L50" s="860"/>
      <c r="M50" s="861"/>
      <c r="N50" s="752" t="str">
        <f>IF($B50="","",VLOOKUP($B50,項目定義!$B:$X,11,FALSE))</f>
        <v/>
      </c>
      <c r="O50" s="641"/>
      <c r="P50" s="641"/>
      <c r="Q50" s="642"/>
      <c r="R50" s="862" t="str">
        <f>IF($H50="","",VLOOKUP($B50,項目定義!$B:$X,5,FALSE))</f>
        <v/>
      </c>
      <c r="S50" s="863"/>
      <c r="T50" s="768" t="str">
        <f>IF($H50="","",VLOOKUP($B50,項目定義!$B:$X,12,FALSE))</f>
        <v/>
      </c>
      <c r="U50" s="639"/>
      <c r="V50" s="640" t="str">
        <f>IF($H50="","",VLOOKUP($B50,項目定義!$B:$X,13,FALSE))</f>
        <v/>
      </c>
      <c r="W50" s="641"/>
      <c r="X50" s="642"/>
      <c r="Y50" s="640" t="str">
        <f>IF($H50="","",VLOOKUP($B50,項目定義!$B:$X,6,FALSE))</f>
        <v/>
      </c>
      <c r="Z50" s="641"/>
      <c r="AA50" s="642"/>
      <c r="AB50" s="640" t="str">
        <f>IF($H50="","",VLOOKUP($B50,項目定義!$B:$X,14,FALSE))</f>
        <v/>
      </c>
      <c r="AC50" s="641"/>
      <c r="AD50" s="642"/>
      <c r="AE50" s="640" t="str">
        <f>IF($H50="","",VLOOKUP($B50,項目定義!$B:$X,9,FALSE))&amp;""</f>
        <v/>
      </c>
      <c r="AF50" s="641"/>
      <c r="AG50" s="642"/>
      <c r="AH50" s="812" t="str">
        <f>IF($H50="","",VLOOKUP($B50,項目定義!$B:$X,21,FALSE))&amp;""</f>
        <v/>
      </c>
      <c r="AI50" s="854"/>
      <c r="AJ50" s="855"/>
      <c r="AK50" s="751"/>
      <c r="AL50" s="751"/>
      <c r="AM50" s="751"/>
      <c r="AN50" s="767"/>
      <c r="AO50" s="856"/>
      <c r="AP50" s="857"/>
      <c r="AQ50" s="857"/>
      <c r="AR50" s="858"/>
      <c r="AS50" s="455"/>
      <c r="AT50" s="455"/>
      <c r="AU50" s="455"/>
      <c r="AV50" s="455"/>
      <c r="AW50" s="455"/>
      <c r="AX50" s="455"/>
      <c r="AY50" s="455"/>
      <c r="AZ50" s="455"/>
      <c r="BA50" s="455"/>
      <c r="BB50" s="455"/>
      <c r="BC50" s="455"/>
      <c r="BD50" s="455"/>
      <c r="BE50" s="455"/>
      <c r="BF50" s="455"/>
      <c r="BG50" s="455"/>
      <c r="BH50" s="455"/>
      <c r="BI50" s="99"/>
      <c r="BK50" s="654"/>
      <c r="BL50" s="654"/>
      <c r="BM50" s="654"/>
      <c r="BN50" s="654"/>
      <c r="BO50" s="654"/>
      <c r="BP50" s="654"/>
      <c r="BQ50" s="654"/>
      <c r="BR50" s="654"/>
      <c r="BS50" s="654"/>
      <c r="BT50" s="654"/>
      <c r="BU50" s="654"/>
      <c r="BV50" s="654"/>
      <c r="BW50" s="654"/>
      <c r="BX50" s="654"/>
      <c r="BY50" s="654"/>
      <c r="BZ50" s="654"/>
      <c r="CA50" s="654"/>
      <c r="CB50" s="654"/>
      <c r="CC50" s="654"/>
      <c r="CD50" s="654"/>
      <c r="CE50" s="654"/>
      <c r="CF50" s="654"/>
      <c r="CG50" s="654"/>
      <c r="CH50" s="654"/>
    </row>
    <row r="51" spans="1:86" s="24" customFormat="1" ht="13.5" customHeight="1">
      <c r="A51" s="114"/>
      <c r="B51" s="770"/>
      <c r="C51" s="671"/>
      <c r="D51" s="671"/>
      <c r="E51" s="671"/>
      <c r="F51" s="671"/>
      <c r="G51" s="671"/>
      <c r="H51" s="859" t="str">
        <f>IF(ISERROR(VLOOKUP($B51,項目定義!$B:$X,8,FALSE)),"",VLOOKUP($B51,項目定義!$B:$X,8,FALSE))</f>
        <v/>
      </c>
      <c r="I51" s="860"/>
      <c r="J51" s="860"/>
      <c r="K51" s="860"/>
      <c r="L51" s="860"/>
      <c r="M51" s="861"/>
      <c r="N51" s="752" t="str">
        <f>IF($B51="","",VLOOKUP($B51,項目定義!$B:$X,11,FALSE))</f>
        <v/>
      </c>
      <c r="O51" s="641"/>
      <c r="P51" s="641"/>
      <c r="Q51" s="642"/>
      <c r="R51" s="862" t="str">
        <f>IF($H51="","",VLOOKUP($B51,項目定義!$B:$X,5,FALSE))</f>
        <v/>
      </c>
      <c r="S51" s="863"/>
      <c r="T51" s="768" t="str">
        <f>IF($H51="","",VLOOKUP($B51,項目定義!$B:$X,12,FALSE))</f>
        <v/>
      </c>
      <c r="U51" s="639"/>
      <c r="V51" s="640" t="str">
        <f>IF($H51="","",VLOOKUP($B51,項目定義!$B:$X,13,FALSE))</f>
        <v/>
      </c>
      <c r="W51" s="641"/>
      <c r="X51" s="642"/>
      <c r="Y51" s="640" t="str">
        <f>IF($H51="","",VLOOKUP($B51,項目定義!$B:$X,6,FALSE))</f>
        <v/>
      </c>
      <c r="Z51" s="641"/>
      <c r="AA51" s="642"/>
      <c r="AB51" s="640" t="str">
        <f>IF($H51="","",VLOOKUP($B51,項目定義!$B:$X,14,FALSE))</f>
        <v/>
      </c>
      <c r="AC51" s="641"/>
      <c r="AD51" s="642"/>
      <c r="AE51" s="640" t="str">
        <f>IF($H51="","",VLOOKUP($B51,項目定義!$B:$X,9,FALSE))&amp;""</f>
        <v/>
      </c>
      <c r="AF51" s="641"/>
      <c r="AG51" s="642"/>
      <c r="AH51" s="812" t="str">
        <f>IF($H51="","",VLOOKUP($B51,項目定義!$B:$X,21,FALSE))&amp;""</f>
        <v/>
      </c>
      <c r="AI51" s="854"/>
      <c r="AJ51" s="855"/>
      <c r="AK51" s="751"/>
      <c r="AL51" s="751"/>
      <c r="AM51" s="751"/>
      <c r="AN51" s="767"/>
      <c r="AO51" s="856"/>
      <c r="AP51" s="857"/>
      <c r="AQ51" s="857"/>
      <c r="AR51" s="858"/>
      <c r="AS51" s="455"/>
      <c r="AT51" s="455"/>
      <c r="AU51" s="455"/>
      <c r="AV51" s="455"/>
      <c r="AW51" s="455"/>
      <c r="AX51" s="455"/>
      <c r="AY51" s="455"/>
      <c r="AZ51" s="455"/>
      <c r="BA51" s="455"/>
      <c r="BB51" s="455"/>
      <c r="BC51" s="455"/>
      <c r="BD51" s="455"/>
      <c r="BE51" s="455"/>
      <c r="BF51" s="455"/>
      <c r="BG51" s="455"/>
      <c r="BH51" s="455"/>
      <c r="BI51" s="99"/>
      <c r="BK51" s="654"/>
      <c r="BL51" s="654"/>
      <c r="BM51" s="654"/>
      <c r="BN51" s="654"/>
      <c r="BO51" s="654"/>
      <c r="BP51" s="654"/>
      <c r="BQ51" s="654"/>
      <c r="BR51" s="654"/>
      <c r="BS51" s="654"/>
      <c r="BT51" s="654"/>
      <c r="BU51" s="654"/>
      <c r="BV51" s="654"/>
      <c r="BW51" s="654"/>
      <c r="BX51" s="654"/>
      <c r="BY51" s="654"/>
      <c r="BZ51" s="654"/>
      <c r="CA51" s="654"/>
      <c r="CB51" s="654"/>
      <c r="CC51" s="654"/>
      <c r="CD51" s="654"/>
      <c r="CE51" s="654"/>
      <c r="CF51" s="654"/>
      <c r="CG51" s="654"/>
      <c r="CH51" s="654"/>
    </row>
    <row r="52" spans="1:86" s="24" customFormat="1" ht="13.5" customHeight="1">
      <c r="A52" s="114"/>
      <c r="B52" s="770"/>
      <c r="C52" s="671"/>
      <c r="D52" s="671"/>
      <c r="E52" s="671"/>
      <c r="F52" s="671"/>
      <c r="G52" s="671"/>
      <c r="H52" s="859" t="str">
        <f>IF(ISERROR(VLOOKUP($B52,項目定義!$B:$X,8,FALSE)),"",VLOOKUP($B52,項目定義!$B:$X,8,FALSE))</f>
        <v/>
      </c>
      <c r="I52" s="860"/>
      <c r="J52" s="860"/>
      <c r="K52" s="860"/>
      <c r="L52" s="860"/>
      <c r="M52" s="861"/>
      <c r="N52" s="752" t="str">
        <f>IF($B52="","",VLOOKUP($B52,項目定義!$B:$X,11,FALSE))</f>
        <v/>
      </c>
      <c r="O52" s="641"/>
      <c r="P52" s="641"/>
      <c r="Q52" s="642"/>
      <c r="R52" s="862" t="str">
        <f>IF($H52="","",VLOOKUP($B52,項目定義!$B:$X,5,FALSE))</f>
        <v/>
      </c>
      <c r="S52" s="863"/>
      <c r="T52" s="768" t="str">
        <f>IF($H52="","",VLOOKUP($B52,項目定義!$B:$X,12,FALSE))</f>
        <v/>
      </c>
      <c r="U52" s="639"/>
      <c r="V52" s="640" t="str">
        <f>IF($H52="","",VLOOKUP($B52,項目定義!$B:$X,13,FALSE))</f>
        <v/>
      </c>
      <c r="W52" s="641"/>
      <c r="X52" s="642"/>
      <c r="Y52" s="640" t="str">
        <f>IF($H52="","",VLOOKUP($B52,項目定義!$B:$X,6,FALSE))</f>
        <v/>
      </c>
      <c r="Z52" s="641"/>
      <c r="AA52" s="642"/>
      <c r="AB52" s="640" t="str">
        <f>IF($H52="","",VLOOKUP($B52,項目定義!$B:$X,14,FALSE))</f>
        <v/>
      </c>
      <c r="AC52" s="641"/>
      <c r="AD52" s="642"/>
      <c r="AE52" s="640" t="str">
        <f>IF($H52="","",VLOOKUP($B52,項目定義!$B:$X,9,FALSE))&amp;""</f>
        <v/>
      </c>
      <c r="AF52" s="641"/>
      <c r="AG52" s="642"/>
      <c r="AH52" s="812" t="str">
        <f>IF($H52="","",VLOOKUP($B52,項目定義!$B:$X,21,FALSE))&amp;""</f>
        <v/>
      </c>
      <c r="AI52" s="854"/>
      <c r="AJ52" s="855"/>
      <c r="AK52" s="751"/>
      <c r="AL52" s="751"/>
      <c r="AM52" s="751"/>
      <c r="AN52" s="767"/>
      <c r="AO52" s="856"/>
      <c r="AP52" s="857"/>
      <c r="AQ52" s="857"/>
      <c r="AR52" s="858"/>
      <c r="AS52" s="455"/>
      <c r="AT52" s="455"/>
      <c r="AU52" s="455"/>
      <c r="AV52" s="455"/>
      <c r="AW52" s="455"/>
      <c r="AX52" s="455"/>
      <c r="AY52" s="455"/>
      <c r="AZ52" s="455"/>
      <c r="BA52" s="455"/>
      <c r="BB52" s="455"/>
      <c r="BC52" s="455"/>
      <c r="BD52" s="455"/>
      <c r="BE52" s="455"/>
      <c r="BF52" s="455"/>
      <c r="BG52" s="455"/>
      <c r="BH52" s="455"/>
      <c r="BI52" s="99"/>
      <c r="BK52" s="454"/>
      <c r="BL52" s="454"/>
      <c r="BM52" s="454"/>
      <c r="BN52" s="454"/>
      <c r="BO52" s="454"/>
      <c r="BP52" s="454"/>
      <c r="BQ52" s="454"/>
      <c r="BR52" s="454"/>
      <c r="BS52" s="454"/>
      <c r="BT52" s="454"/>
      <c r="BU52" s="454"/>
      <c r="BV52" s="454"/>
      <c r="BW52" s="454"/>
      <c r="BX52" s="454"/>
      <c r="BY52" s="454"/>
      <c r="BZ52" s="454"/>
      <c r="CA52" s="454"/>
      <c r="CB52" s="454"/>
      <c r="CC52" s="454"/>
      <c r="CD52" s="454"/>
      <c r="CE52" s="454"/>
      <c r="CF52" s="454"/>
      <c r="CG52" s="454"/>
      <c r="CH52" s="454"/>
    </row>
    <row r="53" spans="1:86" s="24" customFormat="1" ht="13.5" customHeight="1">
      <c r="A53" s="114"/>
      <c r="B53" s="770"/>
      <c r="C53" s="671"/>
      <c r="D53" s="671"/>
      <c r="E53" s="671"/>
      <c r="F53" s="671"/>
      <c r="G53" s="671"/>
      <c r="H53" s="859" t="str">
        <f>IF(ISERROR(VLOOKUP($B53,項目定義!$B:$X,8,FALSE)),"",VLOOKUP($B53,項目定義!$B:$X,8,FALSE))</f>
        <v/>
      </c>
      <c r="I53" s="860"/>
      <c r="J53" s="860"/>
      <c r="K53" s="860"/>
      <c r="L53" s="860"/>
      <c r="M53" s="861"/>
      <c r="N53" s="752" t="str">
        <f>IF($B53="","",VLOOKUP($B53,項目定義!$B:$X,11,FALSE))</f>
        <v/>
      </c>
      <c r="O53" s="641"/>
      <c r="P53" s="641"/>
      <c r="Q53" s="642"/>
      <c r="R53" s="862" t="str">
        <f>IF($H53="","",VLOOKUP($B53,項目定義!$B:$X,5,FALSE))</f>
        <v/>
      </c>
      <c r="S53" s="863"/>
      <c r="T53" s="768" t="str">
        <f>IF($H53="","",VLOOKUP($B53,項目定義!$B:$X,12,FALSE))</f>
        <v/>
      </c>
      <c r="U53" s="639"/>
      <c r="V53" s="640" t="str">
        <f>IF($H53="","",VLOOKUP($B53,項目定義!$B:$X,13,FALSE))</f>
        <v/>
      </c>
      <c r="W53" s="641"/>
      <c r="X53" s="642"/>
      <c r="Y53" s="640" t="str">
        <f>IF($H53="","",VLOOKUP($B53,項目定義!$B:$X,6,FALSE))</f>
        <v/>
      </c>
      <c r="Z53" s="641"/>
      <c r="AA53" s="642"/>
      <c r="AB53" s="640" t="str">
        <f>IF($H53="","",VLOOKUP($B53,項目定義!$B:$X,14,FALSE))</f>
        <v/>
      </c>
      <c r="AC53" s="641"/>
      <c r="AD53" s="642"/>
      <c r="AE53" s="640" t="str">
        <f>IF($H53="","",VLOOKUP($B53,項目定義!$B:$X,9,FALSE))&amp;""</f>
        <v/>
      </c>
      <c r="AF53" s="641"/>
      <c r="AG53" s="642"/>
      <c r="AH53" s="812" t="str">
        <f>IF($H53="","",VLOOKUP($B53,項目定義!$B:$X,21,FALSE))&amp;""</f>
        <v/>
      </c>
      <c r="AI53" s="854"/>
      <c r="AJ53" s="855"/>
      <c r="AK53" s="751"/>
      <c r="AL53" s="751"/>
      <c r="AM53" s="751"/>
      <c r="AN53" s="767"/>
      <c r="AO53" s="856"/>
      <c r="AP53" s="857"/>
      <c r="AQ53" s="857"/>
      <c r="AR53" s="858"/>
      <c r="AS53" s="455"/>
      <c r="AT53" s="455"/>
      <c r="AU53" s="455"/>
      <c r="AV53" s="455"/>
      <c r="AW53" s="455"/>
      <c r="AX53" s="455"/>
      <c r="AY53" s="455"/>
      <c r="AZ53" s="455"/>
      <c r="BA53" s="455"/>
      <c r="BB53" s="455"/>
      <c r="BC53" s="455"/>
      <c r="BD53" s="455"/>
      <c r="BE53" s="455"/>
      <c r="BF53" s="455"/>
      <c r="BG53" s="455"/>
      <c r="BH53" s="455"/>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70"/>
      <c r="C54" s="671"/>
      <c r="D54" s="671"/>
      <c r="E54" s="671"/>
      <c r="F54" s="671"/>
      <c r="G54" s="671"/>
      <c r="H54" s="859" t="str">
        <f>IF(ISERROR(VLOOKUP($B54,項目定義!$B:$X,8,FALSE)),"",VLOOKUP($B54,項目定義!$B:$X,8,FALSE))</f>
        <v/>
      </c>
      <c r="I54" s="860"/>
      <c r="J54" s="860"/>
      <c r="K54" s="860"/>
      <c r="L54" s="860"/>
      <c r="M54" s="861"/>
      <c r="N54" s="752" t="str">
        <f>IF($B54="","",VLOOKUP($B54,項目定義!$B:$X,11,FALSE))</f>
        <v/>
      </c>
      <c r="O54" s="641"/>
      <c r="P54" s="641"/>
      <c r="Q54" s="642"/>
      <c r="R54" s="862" t="str">
        <f>IF($H54="","",VLOOKUP($B54,項目定義!$B:$X,5,FALSE))</f>
        <v/>
      </c>
      <c r="S54" s="863"/>
      <c r="T54" s="768" t="str">
        <f>IF($H54="","",VLOOKUP($B54,項目定義!$B:$X,12,FALSE))</f>
        <v/>
      </c>
      <c r="U54" s="639"/>
      <c r="V54" s="640" t="str">
        <f>IF($H54="","",VLOOKUP($B54,項目定義!$B:$X,13,FALSE))</f>
        <v/>
      </c>
      <c r="W54" s="641"/>
      <c r="X54" s="642"/>
      <c r="Y54" s="640" t="str">
        <f>IF($H54="","",VLOOKUP($B54,項目定義!$B:$X,6,FALSE))</f>
        <v/>
      </c>
      <c r="Z54" s="641"/>
      <c r="AA54" s="642"/>
      <c r="AB54" s="640" t="str">
        <f>IF($H54="","",VLOOKUP($B54,項目定義!$B:$X,14,FALSE))</f>
        <v/>
      </c>
      <c r="AC54" s="641"/>
      <c r="AD54" s="642"/>
      <c r="AE54" s="640" t="str">
        <f>IF($H54="","",VLOOKUP($B54,項目定義!$B:$X,9,FALSE))&amp;""</f>
        <v/>
      </c>
      <c r="AF54" s="641"/>
      <c r="AG54" s="642"/>
      <c r="AH54" s="812" t="str">
        <f>IF($H54="","",VLOOKUP($B54,項目定義!$B:$X,21,FALSE))&amp;""</f>
        <v/>
      </c>
      <c r="AI54" s="854"/>
      <c r="AJ54" s="855"/>
      <c r="AK54" s="751"/>
      <c r="AL54" s="751"/>
      <c r="AM54" s="751"/>
      <c r="AN54" s="767"/>
      <c r="AO54" s="856"/>
      <c r="AP54" s="857"/>
      <c r="AQ54" s="857"/>
      <c r="AR54" s="858"/>
      <c r="AS54" s="455"/>
      <c r="AT54" s="455"/>
      <c r="AU54" s="455"/>
      <c r="AV54" s="455"/>
      <c r="AW54" s="455"/>
      <c r="AX54" s="455"/>
      <c r="AY54" s="455"/>
      <c r="AZ54" s="455"/>
      <c r="BA54" s="455"/>
      <c r="BB54" s="455"/>
      <c r="BC54" s="455"/>
      <c r="BD54" s="455"/>
      <c r="BE54" s="455"/>
      <c r="BF54" s="455"/>
      <c r="BG54" s="455"/>
      <c r="BH54" s="455"/>
      <c r="BI54" s="99"/>
      <c r="BK54" s="654" t="s">
        <v>985</v>
      </c>
      <c r="BL54" s="655"/>
      <c r="BM54" s="655"/>
      <c r="BN54" s="655"/>
      <c r="BO54" s="655"/>
      <c r="BP54" s="655"/>
      <c r="BQ54" s="655"/>
      <c r="BR54" s="655"/>
      <c r="BS54" s="655"/>
      <c r="BT54" s="655"/>
      <c r="BU54" s="655"/>
      <c r="BV54" s="655"/>
      <c r="BW54" s="655"/>
      <c r="BX54" s="655"/>
      <c r="BY54" s="655"/>
      <c r="BZ54" s="655"/>
      <c r="CA54" s="655"/>
      <c r="CB54" s="655"/>
      <c r="CC54" s="655"/>
      <c r="CD54" s="655"/>
      <c r="CE54" s="655"/>
      <c r="CF54" s="655"/>
      <c r="CG54" s="655"/>
      <c r="CH54" s="655"/>
    </row>
    <row r="55" spans="1:86" s="24" customFormat="1" ht="13.5" customHeight="1">
      <c r="A55" s="114"/>
      <c r="B55" s="770"/>
      <c r="C55" s="671"/>
      <c r="D55" s="671"/>
      <c r="E55" s="671"/>
      <c r="F55" s="671"/>
      <c r="G55" s="671"/>
      <c r="H55" s="859" t="str">
        <f>IF(ISERROR(VLOOKUP($B55,項目定義!$B:$X,8,FALSE)),"",VLOOKUP($B55,項目定義!$B:$X,8,FALSE))</f>
        <v/>
      </c>
      <c r="I55" s="860"/>
      <c r="J55" s="860"/>
      <c r="K55" s="860"/>
      <c r="L55" s="860"/>
      <c r="M55" s="861"/>
      <c r="N55" s="752" t="str">
        <f>IF($B55="","",VLOOKUP($B55,項目定義!$B:$X,11,FALSE))</f>
        <v/>
      </c>
      <c r="O55" s="641"/>
      <c r="P55" s="641"/>
      <c r="Q55" s="642"/>
      <c r="R55" s="862" t="str">
        <f>IF($H55="","",VLOOKUP($B55,項目定義!$B:$X,5,FALSE))</f>
        <v/>
      </c>
      <c r="S55" s="863"/>
      <c r="T55" s="768" t="str">
        <f>IF($H55="","",VLOOKUP($B55,項目定義!$B:$X,12,FALSE))</f>
        <v/>
      </c>
      <c r="U55" s="639"/>
      <c r="V55" s="640" t="str">
        <f>IF($H55="","",VLOOKUP($B55,項目定義!$B:$X,13,FALSE))</f>
        <v/>
      </c>
      <c r="W55" s="641"/>
      <c r="X55" s="642"/>
      <c r="Y55" s="640" t="str">
        <f>IF($H55="","",VLOOKUP($B55,項目定義!$B:$X,6,FALSE))</f>
        <v/>
      </c>
      <c r="Z55" s="641"/>
      <c r="AA55" s="642"/>
      <c r="AB55" s="640" t="str">
        <f>IF($H55="","",VLOOKUP($B55,項目定義!$B:$X,14,FALSE))</f>
        <v/>
      </c>
      <c r="AC55" s="641"/>
      <c r="AD55" s="642"/>
      <c r="AE55" s="640" t="str">
        <f>IF($H55="","",VLOOKUP($B55,項目定義!$B:$X,9,FALSE))&amp;""</f>
        <v/>
      </c>
      <c r="AF55" s="641"/>
      <c r="AG55" s="642"/>
      <c r="AH55" s="812" t="str">
        <f>IF($H55="","",VLOOKUP($B55,項目定義!$B:$X,21,FALSE))&amp;""</f>
        <v/>
      </c>
      <c r="AI55" s="854"/>
      <c r="AJ55" s="855"/>
      <c r="AK55" s="751"/>
      <c r="AL55" s="751"/>
      <c r="AM55" s="751"/>
      <c r="AN55" s="767"/>
      <c r="AO55" s="856"/>
      <c r="AP55" s="857"/>
      <c r="AQ55" s="857"/>
      <c r="AR55" s="858"/>
      <c r="AS55" s="455"/>
      <c r="AT55" s="455"/>
      <c r="AU55" s="455"/>
      <c r="AV55" s="455"/>
      <c r="AW55" s="455"/>
      <c r="AX55" s="455"/>
      <c r="AY55" s="455"/>
      <c r="AZ55" s="455"/>
      <c r="BA55" s="455"/>
      <c r="BB55" s="455"/>
      <c r="BC55" s="455"/>
      <c r="BD55" s="455"/>
      <c r="BE55" s="455"/>
      <c r="BF55" s="455"/>
      <c r="BG55" s="455"/>
      <c r="BH55" s="455"/>
      <c r="BI55" s="99"/>
      <c r="BK55" s="655"/>
      <c r="BL55" s="655"/>
      <c r="BM55" s="655"/>
      <c r="BN55" s="655"/>
      <c r="BO55" s="655"/>
      <c r="BP55" s="655"/>
      <c r="BQ55" s="655"/>
      <c r="BR55" s="655"/>
      <c r="BS55" s="655"/>
      <c r="BT55" s="655"/>
      <c r="BU55" s="655"/>
      <c r="BV55" s="655"/>
      <c r="BW55" s="655"/>
      <c r="BX55" s="655"/>
      <c r="BY55" s="655"/>
      <c r="BZ55" s="655"/>
      <c r="CA55" s="655"/>
      <c r="CB55" s="655"/>
      <c r="CC55" s="655"/>
      <c r="CD55" s="655"/>
      <c r="CE55" s="655"/>
      <c r="CF55" s="655"/>
      <c r="CG55" s="655"/>
      <c r="CH55" s="655"/>
    </row>
    <row r="56" spans="1:86" s="24" customFormat="1" ht="13.5" customHeight="1">
      <c r="A56" s="114"/>
      <c r="B56" s="770"/>
      <c r="C56" s="671"/>
      <c r="D56" s="671"/>
      <c r="E56" s="671"/>
      <c r="F56" s="671"/>
      <c r="G56" s="671"/>
      <c r="H56" s="859" t="str">
        <f>IF(ISERROR(VLOOKUP($B56,項目定義!$B:$X,8,FALSE)),"",VLOOKUP($B56,項目定義!$B:$X,8,FALSE))</f>
        <v/>
      </c>
      <c r="I56" s="860"/>
      <c r="J56" s="860"/>
      <c r="K56" s="860"/>
      <c r="L56" s="860"/>
      <c r="M56" s="861"/>
      <c r="N56" s="752" t="str">
        <f>IF($B56="","",VLOOKUP($B56,項目定義!$B:$X,11,FALSE))</f>
        <v/>
      </c>
      <c r="O56" s="641"/>
      <c r="P56" s="641"/>
      <c r="Q56" s="642"/>
      <c r="R56" s="862" t="str">
        <f>IF($H56="","",VLOOKUP($B56,項目定義!$B:$X,5,FALSE))</f>
        <v/>
      </c>
      <c r="S56" s="863"/>
      <c r="T56" s="768" t="str">
        <f>IF($H56="","",VLOOKUP($B56,項目定義!$B:$X,12,FALSE))</f>
        <v/>
      </c>
      <c r="U56" s="639"/>
      <c r="V56" s="640" t="str">
        <f>IF($H56="","",VLOOKUP($B56,項目定義!$B:$X,13,FALSE))</f>
        <v/>
      </c>
      <c r="W56" s="641"/>
      <c r="X56" s="642"/>
      <c r="Y56" s="640" t="str">
        <f>IF($H56="","",VLOOKUP($B56,項目定義!$B:$X,6,FALSE))</f>
        <v/>
      </c>
      <c r="Z56" s="641"/>
      <c r="AA56" s="642"/>
      <c r="AB56" s="640" t="str">
        <f>IF($H56="","",VLOOKUP($B56,項目定義!$B:$X,14,FALSE))</f>
        <v/>
      </c>
      <c r="AC56" s="641"/>
      <c r="AD56" s="642"/>
      <c r="AE56" s="640" t="str">
        <f>IF($H56="","",VLOOKUP($B56,項目定義!$B:$X,9,FALSE))&amp;""</f>
        <v/>
      </c>
      <c r="AF56" s="641"/>
      <c r="AG56" s="642"/>
      <c r="AH56" s="812" t="str">
        <f>IF($H56="","",VLOOKUP($B56,項目定義!$B:$X,21,FALSE))&amp;""</f>
        <v/>
      </c>
      <c r="AI56" s="854"/>
      <c r="AJ56" s="855"/>
      <c r="AK56" s="751"/>
      <c r="AL56" s="751"/>
      <c r="AM56" s="751"/>
      <c r="AN56" s="767"/>
      <c r="AO56" s="856"/>
      <c r="AP56" s="857"/>
      <c r="AQ56" s="857"/>
      <c r="AR56" s="858"/>
      <c r="AS56" s="455"/>
      <c r="AT56" s="455"/>
      <c r="AU56" s="455"/>
      <c r="AV56" s="455"/>
      <c r="AW56" s="455"/>
      <c r="AX56" s="455"/>
      <c r="AY56" s="455"/>
      <c r="AZ56" s="455"/>
      <c r="BA56" s="455"/>
      <c r="BB56" s="455"/>
      <c r="BC56" s="455"/>
      <c r="BD56" s="455"/>
      <c r="BE56" s="455"/>
      <c r="BF56" s="455"/>
      <c r="BG56" s="455"/>
      <c r="BH56" s="455"/>
      <c r="BI56" s="99"/>
      <c r="BK56" s="655"/>
      <c r="BL56" s="655"/>
      <c r="BM56" s="655"/>
      <c r="BN56" s="655"/>
      <c r="BO56" s="655"/>
      <c r="BP56" s="655"/>
      <c r="BQ56" s="655"/>
      <c r="BR56" s="655"/>
      <c r="BS56" s="655"/>
      <c r="BT56" s="655"/>
      <c r="BU56" s="655"/>
      <c r="BV56" s="655"/>
      <c r="BW56" s="655"/>
      <c r="BX56" s="655"/>
      <c r="BY56" s="655"/>
      <c r="BZ56" s="655"/>
      <c r="CA56" s="655"/>
      <c r="CB56" s="655"/>
      <c r="CC56" s="655"/>
      <c r="CD56" s="655"/>
      <c r="CE56" s="655"/>
      <c r="CF56" s="655"/>
      <c r="CG56" s="655"/>
      <c r="CH56" s="655"/>
    </row>
    <row r="57" spans="1:86" s="24" customFormat="1" ht="13.5" customHeight="1">
      <c r="A57" s="114"/>
      <c r="B57" s="770"/>
      <c r="C57" s="671"/>
      <c r="D57" s="671"/>
      <c r="E57" s="671"/>
      <c r="F57" s="671"/>
      <c r="G57" s="671"/>
      <c r="H57" s="859" t="str">
        <f>IF(ISERROR(VLOOKUP($B57,項目定義!$B:$X,8,FALSE)),"",VLOOKUP($B57,項目定義!$B:$X,8,FALSE))</f>
        <v/>
      </c>
      <c r="I57" s="860"/>
      <c r="J57" s="860"/>
      <c r="K57" s="860"/>
      <c r="L57" s="860"/>
      <c r="M57" s="861"/>
      <c r="N57" s="752" t="str">
        <f>IF($B57="","",VLOOKUP($B57,項目定義!$B:$X,11,FALSE))</f>
        <v/>
      </c>
      <c r="O57" s="641"/>
      <c r="P57" s="641"/>
      <c r="Q57" s="642"/>
      <c r="R57" s="862" t="str">
        <f>IF($H57="","",VLOOKUP($B57,項目定義!$B:$X,5,FALSE))</f>
        <v/>
      </c>
      <c r="S57" s="863"/>
      <c r="T57" s="768" t="str">
        <f>IF($H57="","",VLOOKUP($B57,項目定義!$B:$X,12,FALSE))</f>
        <v/>
      </c>
      <c r="U57" s="639"/>
      <c r="V57" s="640" t="str">
        <f>IF($H57="","",VLOOKUP($B57,項目定義!$B:$X,13,FALSE))</f>
        <v/>
      </c>
      <c r="W57" s="641"/>
      <c r="X57" s="642"/>
      <c r="Y57" s="640" t="str">
        <f>IF($H57="","",VLOOKUP($B57,項目定義!$B:$X,6,FALSE))</f>
        <v/>
      </c>
      <c r="Z57" s="641"/>
      <c r="AA57" s="642"/>
      <c r="AB57" s="640" t="str">
        <f>IF($H57="","",VLOOKUP($B57,項目定義!$B:$X,14,FALSE))</f>
        <v/>
      </c>
      <c r="AC57" s="641"/>
      <c r="AD57" s="642"/>
      <c r="AE57" s="640" t="str">
        <f>IF($H57="","",VLOOKUP($B57,項目定義!$B:$X,9,FALSE))&amp;""</f>
        <v/>
      </c>
      <c r="AF57" s="641"/>
      <c r="AG57" s="642"/>
      <c r="AH57" s="812" t="str">
        <f>IF($H57="","",VLOOKUP($B57,項目定義!$B:$X,21,FALSE))&amp;""</f>
        <v/>
      </c>
      <c r="AI57" s="854"/>
      <c r="AJ57" s="855"/>
      <c r="AK57" s="751"/>
      <c r="AL57" s="751"/>
      <c r="AM57" s="751"/>
      <c r="AN57" s="767"/>
      <c r="AO57" s="856"/>
      <c r="AP57" s="857"/>
      <c r="AQ57" s="857"/>
      <c r="AR57" s="858"/>
      <c r="AS57" s="455"/>
      <c r="AT57" s="455"/>
      <c r="AU57" s="455"/>
      <c r="AV57" s="455"/>
      <c r="AW57" s="455"/>
      <c r="AX57" s="455"/>
      <c r="AY57" s="455"/>
      <c r="AZ57" s="455"/>
      <c r="BA57" s="455"/>
      <c r="BB57" s="455"/>
      <c r="BC57" s="455"/>
      <c r="BD57" s="455"/>
      <c r="BE57" s="455"/>
      <c r="BF57" s="455"/>
      <c r="BG57" s="455"/>
      <c r="BH57" s="455"/>
      <c r="BI57" s="99"/>
      <c r="BK57" s="655"/>
      <c r="BL57" s="655"/>
      <c r="BM57" s="655"/>
      <c r="BN57" s="655"/>
      <c r="BO57" s="655"/>
      <c r="BP57" s="655"/>
      <c r="BQ57" s="655"/>
      <c r="BR57" s="655"/>
      <c r="BS57" s="655"/>
      <c r="BT57" s="655"/>
      <c r="BU57" s="655"/>
      <c r="BV57" s="655"/>
      <c r="BW57" s="655"/>
      <c r="BX57" s="655"/>
      <c r="BY57" s="655"/>
      <c r="BZ57" s="655"/>
      <c r="CA57" s="655"/>
      <c r="CB57" s="655"/>
      <c r="CC57" s="655"/>
      <c r="CD57" s="655"/>
      <c r="CE57" s="655"/>
      <c r="CF57" s="655"/>
      <c r="CG57" s="655"/>
      <c r="CH57" s="655"/>
    </row>
    <row r="58" spans="1:86" s="24" customFormat="1" ht="13.5" customHeight="1">
      <c r="A58" s="114"/>
      <c r="B58" s="770"/>
      <c r="C58" s="671"/>
      <c r="D58" s="671"/>
      <c r="E58" s="671"/>
      <c r="F58" s="671"/>
      <c r="G58" s="671"/>
      <c r="H58" s="859" t="str">
        <f>IF(ISERROR(VLOOKUP($B58,項目定義!$B:$X,8,FALSE)),"",VLOOKUP($B58,項目定義!$B:$X,8,FALSE))</f>
        <v/>
      </c>
      <c r="I58" s="860"/>
      <c r="J58" s="860"/>
      <c r="K58" s="860"/>
      <c r="L58" s="860"/>
      <c r="M58" s="861"/>
      <c r="N58" s="752" t="str">
        <f>IF($B58="","",VLOOKUP($B58,項目定義!$B:$X,11,FALSE))</f>
        <v/>
      </c>
      <c r="O58" s="641"/>
      <c r="P58" s="641"/>
      <c r="Q58" s="642"/>
      <c r="R58" s="862" t="str">
        <f>IF($H58="","",VLOOKUP($B58,項目定義!$B:$X,5,FALSE))</f>
        <v/>
      </c>
      <c r="S58" s="863"/>
      <c r="T58" s="768" t="str">
        <f>IF($H58="","",VLOOKUP($B58,項目定義!$B:$X,12,FALSE))</f>
        <v/>
      </c>
      <c r="U58" s="639"/>
      <c r="V58" s="640" t="str">
        <f>IF($H58="","",VLOOKUP($B58,項目定義!$B:$X,13,FALSE))</f>
        <v/>
      </c>
      <c r="W58" s="641"/>
      <c r="X58" s="642"/>
      <c r="Y58" s="640" t="str">
        <f>IF($H58="","",VLOOKUP($B58,項目定義!$B:$X,6,FALSE))</f>
        <v/>
      </c>
      <c r="Z58" s="641"/>
      <c r="AA58" s="642"/>
      <c r="AB58" s="640" t="str">
        <f>IF($H58="","",VLOOKUP($B58,項目定義!$B:$X,14,FALSE))</f>
        <v/>
      </c>
      <c r="AC58" s="641"/>
      <c r="AD58" s="642"/>
      <c r="AE58" s="640" t="str">
        <f>IF($H58="","",VLOOKUP($B58,項目定義!$B:$X,9,FALSE))&amp;""</f>
        <v/>
      </c>
      <c r="AF58" s="641"/>
      <c r="AG58" s="642"/>
      <c r="AH58" s="812" t="str">
        <f>IF($H58="","",VLOOKUP($B58,項目定義!$B:$X,21,FALSE))&amp;""</f>
        <v/>
      </c>
      <c r="AI58" s="854"/>
      <c r="AJ58" s="855"/>
      <c r="AK58" s="751"/>
      <c r="AL58" s="751"/>
      <c r="AM58" s="751"/>
      <c r="AN58" s="767"/>
      <c r="AO58" s="856"/>
      <c r="AP58" s="857"/>
      <c r="AQ58" s="857"/>
      <c r="AR58" s="858"/>
      <c r="AS58" s="455"/>
      <c r="AT58" s="455"/>
      <c r="AU58" s="455"/>
      <c r="AV58" s="455"/>
      <c r="AW58" s="455"/>
      <c r="AX58" s="455"/>
      <c r="AY58" s="455"/>
      <c r="AZ58" s="455"/>
      <c r="BA58" s="455"/>
      <c r="BB58" s="455"/>
      <c r="BC58" s="455"/>
      <c r="BD58" s="455"/>
      <c r="BE58" s="455"/>
      <c r="BF58" s="455"/>
      <c r="BG58" s="455"/>
      <c r="BH58" s="455"/>
      <c r="BI58" s="99"/>
      <c r="BK58" s="655"/>
      <c r="BL58" s="655"/>
      <c r="BM58" s="655"/>
      <c r="BN58" s="655"/>
      <c r="BO58" s="655"/>
      <c r="BP58" s="655"/>
      <c r="BQ58" s="655"/>
      <c r="BR58" s="655"/>
      <c r="BS58" s="655"/>
      <c r="BT58" s="655"/>
      <c r="BU58" s="655"/>
      <c r="BV58" s="655"/>
      <c r="BW58" s="655"/>
      <c r="BX58" s="655"/>
      <c r="BY58" s="655"/>
      <c r="BZ58" s="655"/>
      <c r="CA58" s="655"/>
      <c r="CB58" s="655"/>
      <c r="CC58" s="655"/>
      <c r="CD58" s="655"/>
      <c r="CE58" s="655"/>
      <c r="CF58" s="655"/>
      <c r="CG58" s="655"/>
      <c r="CH58" s="655"/>
    </row>
    <row r="59" spans="1:86" s="24" customFormat="1" ht="13.5" customHeight="1">
      <c r="A59" s="114"/>
      <c r="B59" s="770"/>
      <c r="C59" s="671"/>
      <c r="D59" s="671"/>
      <c r="E59" s="671"/>
      <c r="F59" s="671"/>
      <c r="G59" s="671"/>
      <c r="H59" s="859" t="str">
        <f>IF(ISERROR(VLOOKUP($B59,項目定義!$B:$X,8,FALSE)),"",VLOOKUP($B59,項目定義!$B:$X,8,FALSE))</f>
        <v/>
      </c>
      <c r="I59" s="860"/>
      <c r="J59" s="860"/>
      <c r="K59" s="860"/>
      <c r="L59" s="860"/>
      <c r="M59" s="861"/>
      <c r="N59" s="752" t="str">
        <f>IF($B59="","",VLOOKUP($B59,項目定義!$B:$X,11,FALSE))</f>
        <v/>
      </c>
      <c r="O59" s="641"/>
      <c r="P59" s="641"/>
      <c r="Q59" s="642"/>
      <c r="R59" s="862" t="str">
        <f>IF($H59="","",VLOOKUP($B59,項目定義!$B:$X,5,FALSE))</f>
        <v/>
      </c>
      <c r="S59" s="863"/>
      <c r="T59" s="768" t="str">
        <f>IF($H59="","",VLOOKUP($B59,項目定義!$B:$X,12,FALSE))</f>
        <v/>
      </c>
      <c r="U59" s="639"/>
      <c r="V59" s="640" t="str">
        <f>IF($H59="","",VLOOKUP($B59,項目定義!$B:$X,13,FALSE))</f>
        <v/>
      </c>
      <c r="W59" s="641"/>
      <c r="X59" s="642"/>
      <c r="Y59" s="640" t="str">
        <f>IF($H59="","",VLOOKUP($B59,項目定義!$B:$X,6,FALSE))</f>
        <v/>
      </c>
      <c r="Z59" s="641"/>
      <c r="AA59" s="642"/>
      <c r="AB59" s="640" t="str">
        <f>IF($H59="","",VLOOKUP($B59,項目定義!$B:$X,14,FALSE))</f>
        <v/>
      </c>
      <c r="AC59" s="641"/>
      <c r="AD59" s="642"/>
      <c r="AE59" s="640" t="str">
        <f>IF($H59="","",VLOOKUP($B59,項目定義!$B:$X,9,FALSE))&amp;""</f>
        <v/>
      </c>
      <c r="AF59" s="641"/>
      <c r="AG59" s="642"/>
      <c r="AH59" s="812" t="str">
        <f>IF($H59="","",VLOOKUP($B59,項目定義!$B:$X,21,FALSE))&amp;""</f>
        <v/>
      </c>
      <c r="AI59" s="854"/>
      <c r="AJ59" s="855"/>
      <c r="AK59" s="751"/>
      <c r="AL59" s="751"/>
      <c r="AM59" s="751"/>
      <c r="AN59" s="767"/>
      <c r="AO59" s="856"/>
      <c r="AP59" s="857"/>
      <c r="AQ59" s="857"/>
      <c r="AR59" s="858"/>
      <c r="AS59" s="455"/>
      <c r="AT59" s="455"/>
      <c r="AU59" s="455"/>
      <c r="AV59" s="455"/>
      <c r="AW59" s="455"/>
      <c r="AX59" s="455"/>
      <c r="AY59" s="455"/>
      <c r="AZ59" s="455"/>
      <c r="BA59" s="455"/>
      <c r="BB59" s="455"/>
      <c r="BC59" s="455"/>
      <c r="BD59" s="455"/>
      <c r="BE59" s="455"/>
      <c r="BF59" s="455"/>
      <c r="BG59" s="455"/>
      <c r="BH59" s="455"/>
      <c r="BI59" s="99"/>
      <c r="BK59" s="655"/>
      <c r="BL59" s="655"/>
      <c r="BM59" s="655"/>
      <c r="BN59" s="655"/>
      <c r="BO59" s="655"/>
      <c r="BP59" s="655"/>
      <c r="BQ59" s="655"/>
      <c r="BR59" s="655"/>
      <c r="BS59" s="655"/>
      <c r="BT59" s="655"/>
      <c r="BU59" s="655"/>
      <c r="BV59" s="655"/>
      <c r="BW59" s="655"/>
      <c r="BX59" s="655"/>
      <c r="BY59" s="655"/>
      <c r="BZ59" s="655"/>
      <c r="CA59" s="655"/>
      <c r="CB59" s="655"/>
      <c r="CC59" s="655"/>
      <c r="CD59" s="655"/>
      <c r="CE59" s="655"/>
      <c r="CF59" s="655"/>
      <c r="CG59" s="655"/>
      <c r="CH59" s="655"/>
    </row>
    <row r="60" spans="1:86" s="24" customFormat="1" ht="13.5" customHeight="1">
      <c r="A60" s="114"/>
      <c r="B60" s="770"/>
      <c r="C60" s="671"/>
      <c r="D60" s="671"/>
      <c r="E60" s="671"/>
      <c r="F60" s="671"/>
      <c r="G60" s="671"/>
      <c r="H60" s="859" t="str">
        <f>IF(ISERROR(VLOOKUP($B60,項目定義!$B:$X,8,FALSE)),"",VLOOKUP($B60,項目定義!$B:$X,8,FALSE))</f>
        <v/>
      </c>
      <c r="I60" s="860"/>
      <c r="J60" s="860"/>
      <c r="K60" s="860"/>
      <c r="L60" s="860"/>
      <c r="M60" s="861"/>
      <c r="N60" s="752" t="str">
        <f>IF($B60="","",VLOOKUP($B60,項目定義!$B:$X,11,FALSE))</f>
        <v/>
      </c>
      <c r="O60" s="641"/>
      <c r="P60" s="641"/>
      <c r="Q60" s="642"/>
      <c r="R60" s="862" t="str">
        <f>IF($H60="","",VLOOKUP($B60,項目定義!$B:$X,5,FALSE))</f>
        <v/>
      </c>
      <c r="S60" s="863"/>
      <c r="T60" s="768" t="str">
        <f>IF($H60="","",VLOOKUP($B60,項目定義!$B:$X,12,FALSE))</f>
        <v/>
      </c>
      <c r="U60" s="639"/>
      <c r="V60" s="640" t="str">
        <f>IF($H60="","",VLOOKUP($B60,項目定義!$B:$X,13,FALSE))</f>
        <v/>
      </c>
      <c r="W60" s="641"/>
      <c r="X60" s="642"/>
      <c r="Y60" s="640" t="str">
        <f>IF($H60="","",VLOOKUP($B60,項目定義!$B:$X,6,FALSE))</f>
        <v/>
      </c>
      <c r="Z60" s="641"/>
      <c r="AA60" s="642"/>
      <c r="AB60" s="640" t="str">
        <f>IF($H60="","",VLOOKUP($B60,項目定義!$B:$X,14,FALSE))</f>
        <v/>
      </c>
      <c r="AC60" s="641"/>
      <c r="AD60" s="642"/>
      <c r="AE60" s="640" t="str">
        <f>IF($H60="","",VLOOKUP($B60,項目定義!$B:$X,9,FALSE))&amp;""</f>
        <v/>
      </c>
      <c r="AF60" s="641"/>
      <c r="AG60" s="642"/>
      <c r="AH60" s="812" t="str">
        <f>IF($H60="","",VLOOKUP($B60,項目定義!$B:$X,21,FALSE))&amp;""</f>
        <v/>
      </c>
      <c r="AI60" s="854"/>
      <c r="AJ60" s="855"/>
      <c r="AK60" s="751"/>
      <c r="AL60" s="751"/>
      <c r="AM60" s="751"/>
      <c r="AN60" s="767"/>
      <c r="AO60" s="856"/>
      <c r="AP60" s="857"/>
      <c r="AQ60" s="857"/>
      <c r="AR60" s="858"/>
      <c r="AS60" s="455"/>
      <c r="AT60" s="455"/>
      <c r="AU60" s="455"/>
      <c r="AV60" s="455"/>
      <c r="AW60" s="455"/>
      <c r="AX60" s="455"/>
      <c r="AY60" s="455"/>
      <c r="AZ60" s="455"/>
      <c r="BA60" s="455"/>
      <c r="BB60" s="455"/>
      <c r="BC60" s="455"/>
      <c r="BD60" s="455"/>
      <c r="BE60" s="455"/>
      <c r="BF60" s="455"/>
      <c r="BG60" s="455"/>
      <c r="BH60" s="455"/>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05"/>
      <c r="C61" s="606"/>
      <c r="D61" s="606"/>
      <c r="E61" s="606"/>
      <c r="F61" s="606"/>
      <c r="G61" s="606"/>
      <c r="H61" s="848" t="str">
        <f>IF(ISERROR(VLOOKUP($B61,項目定義!$B:$X,8,FALSE)),"",VLOOKUP($B61,項目定義!$B:$X,8,FALSE))</f>
        <v/>
      </c>
      <c r="I61" s="849"/>
      <c r="J61" s="849"/>
      <c r="K61" s="849"/>
      <c r="L61" s="849"/>
      <c r="M61" s="850"/>
      <c r="N61" s="612" t="str">
        <f>IF($B61="","",VLOOKUP($B61,項目定義!$B:$X,11,FALSE))</f>
        <v/>
      </c>
      <c r="O61" s="613"/>
      <c r="P61" s="613"/>
      <c r="Q61" s="851"/>
      <c r="R61" s="852" t="str">
        <f>IF($H61="","",VLOOKUP($B61,項目定義!$B:$X,5,FALSE))</f>
        <v/>
      </c>
      <c r="S61" s="853"/>
      <c r="T61" s="783" t="str">
        <f>IF($H61="","",VLOOKUP($B61,項目定義!$B:$X,12,FALSE))</f>
        <v/>
      </c>
      <c r="U61" s="611"/>
      <c r="V61" s="612" t="str">
        <f>IF($H61="","",VLOOKUP($B61,項目定義!$B:$X,13,FALSE))</f>
        <v/>
      </c>
      <c r="W61" s="613"/>
      <c r="X61" s="614"/>
      <c r="Y61" s="612" t="str">
        <f>IF($H61="","",VLOOKUP($B61,項目定義!$B:$X,6,FALSE))</f>
        <v/>
      </c>
      <c r="Z61" s="613"/>
      <c r="AA61" s="614"/>
      <c r="AB61" s="612" t="str">
        <f>IF($H61="","",VLOOKUP($B61,項目定義!$B:$X,14,FALSE))</f>
        <v/>
      </c>
      <c r="AC61" s="613"/>
      <c r="AD61" s="614"/>
      <c r="AE61" s="612" t="str">
        <f>IF($H61="","",VLOOKUP($B61,項目定義!$B:$X,9,FALSE))&amp;""</f>
        <v/>
      </c>
      <c r="AF61" s="613"/>
      <c r="AG61" s="614"/>
      <c r="AH61" s="841" t="str">
        <f>IF($H61="","",VLOOKUP($B61,項目定義!$B:$X,21,FALSE))&amp;""</f>
        <v/>
      </c>
      <c r="AI61" s="842"/>
      <c r="AJ61" s="843"/>
      <c r="AK61" s="617"/>
      <c r="AL61" s="617"/>
      <c r="AM61" s="617"/>
      <c r="AN61" s="844"/>
      <c r="AO61" s="845"/>
      <c r="AP61" s="846"/>
      <c r="AQ61" s="846"/>
      <c r="AR61" s="847"/>
      <c r="AS61" s="455"/>
      <c r="AT61" s="455"/>
      <c r="AU61" s="455"/>
      <c r="AV61" s="455"/>
      <c r="AW61" s="455"/>
      <c r="AX61" s="455"/>
      <c r="AY61" s="455"/>
      <c r="AZ61" s="455"/>
      <c r="BA61" s="455"/>
      <c r="BB61" s="455"/>
      <c r="BC61" s="455"/>
      <c r="BD61" s="455"/>
      <c r="BE61" s="455"/>
      <c r="BF61" s="455"/>
      <c r="BG61" s="455"/>
      <c r="BH61" s="455"/>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55"/>
      <c r="BL62" s="655"/>
      <c r="BM62" s="655"/>
      <c r="BN62" s="655"/>
      <c r="BO62" s="655"/>
      <c r="BP62" s="655"/>
      <c r="BQ62" s="655"/>
      <c r="BR62" s="655"/>
      <c r="BS62" s="655"/>
      <c r="BT62" s="655"/>
      <c r="BU62" s="655"/>
      <c r="BV62" s="655"/>
      <c r="BW62" s="655"/>
      <c r="BX62" s="655"/>
      <c r="BY62" s="655"/>
      <c r="BZ62" s="655"/>
      <c r="CA62" s="655"/>
      <c r="CB62" s="655"/>
      <c r="CC62" s="655"/>
      <c r="CD62" s="655"/>
      <c r="CE62" s="655"/>
      <c r="CF62" s="655"/>
      <c r="CG62" s="655"/>
      <c r="CH62" s="655"/>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55"/>
      <c r="BL63" s="655"/>
      <c r="BM63" s="655"/>
      <c r="BN63" s="655"/>
      <c r="BO63" s="655"/>
      <c r="BP63" s="655"/>
      <c r="BQ63" s="655"/>
      <c r="BR63" s="655"/>
      <c r="BS63" s="655"/>
      <c r="BT63" s="655"/>
      <c r="BU63" s="655"/>
      <c r="BV63" s="655"/>
      <c r="BW63" s="655"/>
      <c r="BX63" s="655"/>
      <c r="BY63" s="655"/>
      <c r="BZ63" s="655"/>
      <c r="CA63" s="655"/>
      <c r="CB63" s="655"/>
      <c r="CC63" s="655"/>
      <c r="CD63" s="655"/>
      <c r="CE63" s="655"/>
      <c r="CF63" s="655"/>
      <c r="CG63" s="655"/>
      <c r="CH63" s="655"/>
    </row>
    <row r="64" spans="1:86" s="24" customFormat="1" ht="13.5" customHeight="1">
      <c r="A64" s="70" t="s">
        <v>101</v>
      </c>
      <c r="B64" s="633"/>
      <c r="C64" s="634"/>
      <c r="D64" s="634"/>
      <c r="E64" s="634"/>
      <c r="F64" s="634"/>
      <c r="G64" s="634"/>
      <c r="H64" s="834"/>
      <c r="I64" s="835"/>
      <c r="J64" s="835"/>
      <c r="K64" s="835"/>
      <c r="L64" s="835"/>
      <c r="M64" s="835"/>
      <c r="N64" s="835"/>
      <c r="O64" s="835"/>
      <c r="P64" s="836"/>
      <c r="Q64" s="837"/>
      <c r="R64" s="838"/>
      <c r="S64" s="838"/>
      <c r="T64" s="838"/>
      <c r="U64" s="838"/>
      <c r="V64" s="838"/>
      <c r="W64" s="838"/>
      <c r="X64" s="839"/>
      <c r="Y64" s="455"/>
      <c r="Z64" s="455"/>
      <c r="AA64" s="455"/>
      <c r="AB64" s="455"/>
      <c r="AC64" s="455"/>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55"/>
      <c r="BL64" s="655"/>
      <c r="BM64" s="655"/>
      <c r="BN64" s="655"/>
      <c r="BO64" s="655"/>
      <c r="BP64" s="655"/>
      <c r="BQ64" s="655"/>
      <c r="BR64" s="655"/>
      <c r="BS64" s="655"/>
      <c r="BT64" s="655"/>
      <c r="BU64" s="655"/>
      <c r="BV64" s="655"/>
      <c r="BW64" s="655"/>
      <c r="BX64" s="655"/>
      <c r="BY64" s="655"/>
      <c r="BZ64" s="655"/>
      <c r="CA64" s="655"/>
      <c r="CB64" s="655"/>
      <c r="CC64" s="655"/>
      <c r="CD64" s="655"/>
      <c r="CE64" s="655"/>
      <c r="CF64" s="655"/>
      <c r="CG64" s="655"/>
      <c r="CH64" s="655"/>
    </row>
    <row r="65" spans="1:86" s="24" customFormat="1" ht="13.5" customHeight="1">
      <c r="A65" s="69" t="s">
        <v>102</v>
      </c>
      <c r="B65" s="770"/>
      <c r="C65" s="671"/>
      <c r="D65" s="671"/>
      <c r="E65" s="671"/>
      <c r="F65" s="671"/>
      <c r="G65" s="671"/>
      <c r="H65" s="840"/>
      <c r="I65" s="636"/>
      <c r="J65" s="636"/>
      <c r="K65" s="636"/>
      <c r="L65" s="636"/>
      <c r="M65" s="636"/>
      <c r="N65" s="636"/>
      <c r="O65" s="636"/>
      <c r="P65" s="824"/>
      <c r="Q65" s="825"/>
      <c r="R65" s="826"/>
      <c r="S65" s="826"/>
      <c r="T65" s="826"/>
      <c r="U65" s="826"/>
      <c r="V65" s="826"/>
      <c r="W65" s="826"/>
      <c r="X65" s="827"/>
      <c r="Y65" s="455"/>
      <c r="Z65" s="455"/>
      <c r="AA65" s="455"/>
      <c r="AB65" s="455"/>
      <c r="AC65" s="455"/>
      <c r="AD65" s="455"/>
      <c r="AE65" s="97"/>
      <c r="AF65" s="455"/>
      <c r="AG65" s="455"/>
      <c r="AH65" s="455"/>
      <c r="AI65" s="98"/>
      <c r="AJ65" s="98"/>
      <c r="AK65" s="455"/>
      <c r="AL65" s="455"/>
      <c r="AM65" s="455"/>
      <c r="AN65" s="455"/>
      <c r="AO65" s="455"/>
      <c r="AP65" s="455"/>
      <c r="AQ65" s="455"/>
      <c r="AR65" s="455"/>
      <c r="AS65" s="455"/>
      <c r="AT65" s="455"/>
      <c r="AU65" s="455"/>
      <c r="AV65" s="455"/>
      <c r="AW65" s="455"/>
      <c r="AX65" s="455"/>
      <c r="AY65" s="455"/>
      <c r="AZ65" s="455"/>
      <c r="BA65" s="455"/>
      <c r="BB65" s="455"/>
      <c r="BC65" s="455"/>
      <c r="BD65" s="455"/>
      <c r="BE65" s="455"/>
      <c r="BF65" s="455"/>
      <c r="BG65" s="455"/>
      <c r="BH65" s="455"/>
      <c r="BI65" s="99"/>
      <c r="BK65" s="655"/>
      <c r="BL65" s="655"/>
      <c r="BM65" s="655"/>
      <c r="BN65" s="655"/>
      <c r="BO65" s="655"/>
      <c r="BP65" s="655"/>
      <c r="BQ65" s="655"/>
      <c r="BR65" s="655"/>
      <c r="BS65" s="655"/>
      <c r="BT65" s="655"/>
      <c r="BU65" s="655"/>
      <c r="BV65" s="655"/>
      <c r="BW65" s="655"/>
      <c r="BX65" s="655"/>
      <c r="BY65" s="655"/>
      <c r="BZ65" s="655"/>
      <c r="CA65" s="655"/>
      <c r="CB65" s="655"/>
      <c r="CC65" s="655"/>
      <c r="CD65" s="655"/>
      <c r="CE65" s="655"/>
      <c r="CF65" s="655"/>
      <c r="CG65" s="655"/>
      <c r="CH65" s="655"/>
    </row>
    <row r="66" spans="1:86" s="24" customFormat="1" ht="13.5" customHeight="1">
      <c r="A66" s="69" t="s">
        <v>125</v>
      </c>
      <c r="B66" s="770"/>
      <c r="C66" s="671"/>
      <c r="D66" s="671"/>
      <c r="E66" s="671"/>
      <c r="F66" s="671"/>
      <c r="G66" s="671"/>
      <c r="H66" s="823"/>
      <c r="I66" s="636"/>
      <c r="J66" s="636"/>
      <c r="K66" s="636"/>
      <c r="L66" s="636"/>
      <c r="M66" s="636"/>
      <c r="N66" s="636"/>
      <c r="O66" s="636"/>
      <c r="P66" s="824"/>
      <c r="Q66" s="825"/>
      <c r="R66" s="826"/>
      <c r="S66" s="826"/>
      <c r="T66" s="826"/>
      <c r="U66" s="826"/>
      <c r="V66" s="826"/>
      <c r="W66" s="826"/>
      <c r="X66" s="827"/>
      <c r="Y66" s="455"/>
      <c r="Z66" s="455"/>
      <c r="AA66" s="455"/>
      <c r="AB66" s="455"/>
      <c r="AC66" s="455"/>
      <c r="AD66" s="455"/>
      <c r="AE66" s="97"/>
      <c r="AF66" s="455"/>
      <c r="AG66" s="455"/>
      <c r="AH66" s="455"/>
      <c r="AI66" s="98"/>
      <c r="AJ66" s="98"/>
      <c r="AK66" s="455"/>
      <c r="AL66" s="455"/>
      <c r="AM66" s="455"/>
      <c r="AN66" s="455"/>
      <c r="AO66" s="455"/>
      <c r="AP66" s="455"/>
      <c r="AQ66" s="455"/>
      <c r="AR66" s="455"/>
      <c r="AS66" s="455"/>
      <c r="AT66" s="455"/>
      <c r="AU66" s="455"/>
      <c r="AV66" s="455"/>
      <c r="AW66" s="455"/>
      <c r="AX66" s="455"/>
      <c r="AY66" s="455"/>
      <c r="AZ66" s="455"/>
      <c r="BA66" s="455"/>
      <c r="BB66" s="455"/>
      <c r="BC66" s="455"/>
      <c r="BD66" s="455"/>
      <c r="BE66" s="455"/>
      <c r="BF66" s="455"/>
      <c r="BG66" s="455"/>
      <c r="BH66" s="455"/>
      <c r="BI66" s="99"/>
      <c r="BK66" s="655"/>
      <c r="BL66" s="655"/>
      <c r="BM66" s="655"/>
      <c r="BN66" s="655"/>
      <c r="BO66" s="655"/>
      <c r="BP66" s="655"/>
      <c r="BQ66" s="655"/>
      <c r="BR66" s="655"/>
      <c r="BS66" s="655"/>
      <c r="BT66" s="655"/>
      <c r="BU66" s="655"/>
      <c r="BV66" s="655"/>
      <c r="BW66" s="655"/>
      <c r="BX66" s="655"/>
      <c r="BY66" s="655"/>
      <c r="BZ66" s="655"/>
      <c r="CA66" s="655"/>
      <c r="CB66" s="655"/>
      <c r="CC66" s="655"/>
      <c r="CD66" s="655"/>
      <c r="CE66" s="655"/>
      <c r="CF66" s="655"/>
      <c r="CG66" s="655"/>
      <c r="CH66" s="655"/>
    </row>
    <row r="67" spans="1:86" s="24" customFormat="1" ht="13.5" customHeight="1">
      <c r="A67" s="69" t="s">
        <v>126</v>
      </c>
      <c r="B67" s="770"/>
      <c r="C67" s="671"/>
      <c r="D67" s="671"/>
      <c r="E67" s="671"/>
      <c r="F67" s="671"/>
      <c r="G67" s="671"/>
      <c r="H67" s="823"/>
      <c r="I67" s="636"/>
      <c r="J67" s="636"/>
      <c r="K67" s="636"/>
      <c r="L67" s="636"/>
      <c r="M67" s="636"/>
      <c r="N67" s="636"/>
      <c r="O67" s="636"/>
      <c r="P67" s="824"/>
      <c r="Q67" s="825"/>
      <c r="R67" s="826"/>
      <c r="S67" s="826"/>
      <c r="T67" s="826"/>
      <c r="U67" s="826"/>
      <c r="V67" s="826"/>
      <c r="W67" s="826"/>
      <c r="X67" s="827"/>
      <c r="Y67" s="455"/>
      <c r="Z67" s="455"/>
      <c r="AA67" s="455"/>
      <c r="AB67" s="455"/>
      <c r="AC67" s="455"/>
      <c r="AD67" s="455"/>
      <c r="AE67" s="97"/>
      <c r="AF67" s="455"/>
      <c r="AG67" s="455"/>
      <c r="AH67" s="455"/>
      <c r="AI67" s="98"/>
      <c r="AJ67" s="98"/>
      <c r="AK67" s="455"/>
      <c r="AL67" s="455"/>
      <c r="AM67" s="455"/>
      <c r="AN67" s="455"/>
      <c r="AO67" s="455"/>
      <c r="AP67" s="455"/>
      <c r="AQ67" s="455"/>
      <c r="AR67" s="455"/>
      <c r="AS67" s="455"/>
      <c r="AT67" s="455"/>
      <c r="AU67" s="455"/>
      <c r="AV67" s="455"/>
      <c r="AW67" s="455"/>
      <c r="AX67" s="455"/>
      <c r="AY67" s="455"/>
      <c r="AZ67" s="455"/>
      <c r="BA67" s="455"/>
      <c r="BB67" s="455"/>
      <c r="BC67" s="455"/>
      <c r="BD67" s="455"/>
      <c r="BE67" s="455"/>
      <c r="BF67" s="455"/>
      <c r="BG67" s="455"/>
      <c r="BH67" s="455"/>
      <c r="BI67" s="99"/>
      <c r="BK67" s="655"/>
      <c r="BL67" s="655"/>
      <c r="BM67" s="655"/>
      <c r="BN67" s="655"/>
      <c r="BO67" s="655"/>
      <c r="BP67" s="655"/>
      <c r="BQ67" s="655"/>
      <c r="BR67" s="655"/>
      <c r="BS67" s="655"/>
      <c r="BT67" s="655"/>
      <c r="BU67" s="655"/>
      <c r="BV67" s="655"/>
      <c r="BW67" s="655"/>
      <c r="BX67" s="655"/>
      <c r="BY67" s="655"/>
      <c r="BZ67" s="655"/>
      <c r="CA67" s="655"/>
      <c r="CB67" s="655"/>
      <c r="CC67" s="655"/>
      <c r="CD67" s="655"/>
      <c r="CE67" s="655"/>
      <c r="CF67" s="655"/>
      <c r="CG67" s="655"/>
      <c r="CH67" s="655"/>
    </row>
    <row r="68" spans="1:86" ht="13.5" customHeight="1">
      <c r="A68" s="69" t="s">
        <v>127</v>
      </c>
      <c r="B68" s="770"/>
      <c r="C68" s="671"/>
      <c r="D68" s="671"/>
      <c r="E68" s="671"/>
      <c r="F68" s="671"/>
      <c r="G68" s="671"/>
      <c r="H68" s="828"/>
      <c r="I68" s="829"/>
      <c r="J68" s="829"/>
      <c r="K68" s="829"/>
      <c r="L68" s="829"/>
      <c r="M68" s="829"/>
      <c r="N68" s="829"/>
      <c r="O68" s="829"/>
      <c r="P68" s="830"/>
      <c r="Q68" s="831"/>
      <c r="R68" s="832"/>
      <c r="S68" s="832"/>
      <c r="T68" s="832"/>
      <c r="U68" s="832"/>
      <c r="V68" s="832"/>
      <c r="W68" s="832"/>
      <c r="X68" s="833"/>
      <c r="Y68" s="456"/>
      <c r="Z68" s="456"/>
      <c r="AA68" s="456"/>
      <c r="AB68" s="456"/>
      <c r="AC68" s="456"/>
      <c r="AD68" s="456"/>
      <c r="AE68" s="165"/>
      <c r="AF68" s="456"/>
      <c r="AG68" s="456"/>
      <c r="AH68" s="456"/>
      <c r="AI68" s="98"/>
      <c r="AJ68" s="98"/>
      <c r="AK68" s="455"/>
      <c r="AL68" s="455"/>
      <c r="AM68" s="455"/>
      <c r="AN68" s="455"/>
      <c r="AO68" s="455"/>
      <c r="AP68" s="455"/>
      <c r="AQ68" s="455"/>
      <c r="AR68" s="455"/>
      <c r="AS68" s="455"/>
      <c r="AT68" s="455"/>
      <c r="AU68" s="455"/>
      <c r="AV68" s="455"/>
      <c r="AW68" s="455"/>
      <c r="AX68" s="455"/>
      <c r="AY68" s="455"/>
      <c r="AZ68" s="455"/>
      <c r="BA68" s="455"/>
      <c r="BB68" s="455"/>
      <c r="BC68" s="455"/>
      <c r="BD68" s="455"/>
      <c r="BE68" s="455"/>
      <c r="BF68" s="455"/>
      <c r="BG68" s="455"/>
      <c r="BH68" s="455"/>
      <c r="BI68" s="99"/>
      <c r="BJ68" s="24"/>
      <c r="BK68" s="656"/>
      <c r="BL68" s="656"/>
      <c r="BM68" s="656"/>
      <c r="BN68" s="656"/>
      <c r="BO68" s="656"/>
      <c r="BP68" s="656"/>
      <c r="BQ68" s="656"/>
      <c r="BR68" s="656"/>
      <c r="BS68" s="656"/>
      <c r="BT68" s="656"/>
      <c r="BU68" s="656"/>
      <c r="BV68" s="656"/>
      <c r="BW68" s="656"/>
      <c r="BX68" s="656"/>
      <c r="BY68" s="656"/>
      <c r="BZ68" s="656"/>
      <c r="CA68" s="656"/>
      <c r="CB68" s="656"/>
      <c r="CC68" s="656"/>
      <c r="CD68" s="656"/>
      <c r="CE68" s="656"/>
      <c r="CF68" s="656"/>
      <c r="CG68" s="656"/>
      <c r="CH68" s="656"/>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56"/>
      <c r="BL69" s="656"/>
      <c r="BM69" s="656"/>
      <c r="BN69" s="656"/>
      <c r="BO69" s="656"/>
      <c r="BP69" s="656"/>
      <c r="BQ69" s="656"/>
      <c r="BR69" s="656"/>
      <c r="BS69" s="656"/>
      <c r="BT69" s="656"/>
      <c r="BU69" s="656"/>
      <c r="BV69" s="656"/>
      <c r="BW69" s="656"/>
      <c r="BX69" s="656"/>
      <c r="BY69" s="656"/>
      <c r="BZ69" s="656"/>
      <c r="CA69" s="656"/>
      <c r="CB69" s="656"/>
      <c r="CC69" s="656"/>
      <c r="CD69" s="656"/>
      <c r="CE69" s="656"/>
      <c r="CF69" s="656"/>
      <c r="CG69" s="656"/>
      <c r="CH69" s="656"/>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56"/>
      <c r="BL70" s="656"/>
      <c r="BM70" s="656"/>
      <c r="BN70" s="656"/>
      <c r="BO70" s="656"/>
      <c r="BP70" s="656"/>
      <c r="BQ70" s="656"/>
      <c r="BR70" s="656"/>
      <c r="BS70" s="656"/>
      <c r="BT70" s="656"/>
      <c r="BU70" s="656"/>
      <c r="BV70" s="656"/>
      <c r="BW70" s="656"/>
      <c r="BX70" s="656"/>
      <c r="BY70" s="656"/>
      <c r="BZ70" s="656"/>
      <c r="CA70" s="656"/>
      <c r="CB70" s="656"/>
      <c r="CC70" s="656"/>
      <c r="CD70" s="656"/>
      <c r="CE70" s="656"/>
      <c r="CF70" s="656"/>
      <c r="CG70" s="656"/>
      <c r="CH70" s="656"/>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56"/>
      <c r="BL71" s="656"/>
      <c r="BM71" s="656"/>
      <c r="BN71" s="656"/>
      <c r="BO71" s="656"/>
      <c r="BP71" s="656"/>
      <c r="BQ71" s="656"/>
      <c r="BR71" s="656"/>
      <c r="BS71" s="656"/>
      <c r="BT71" s="656"/>
      <c r="BU71" s="656"/>
      <c r="BV71" s="656"/>
      <c r="BW71" s="656"/>
      <c r="BX71" s="656"/>
      <c r="BY71" s="656"/>
      <c r="BZ71" s="656"/>
      <c r="CA71" s="656"/>
      <c r="CB71" s="656"/>
      <c r="CC71" s="656"/>
      <c r="CD71" s="656"/>
      <c r="CE71" s="656"/>
      <c r="CF71" s="656"/>
      <c r="CG71" s="656"/>
      <c r="CH71" s="656"/>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56"/>
      <c r="BL72" s="656"/>
      <c r="BM72" s="656"/>
      <c r="BN72" s="656"/>
      <c r="BO72" s="656"/>
      <c r="BP72" s="656"/>
      <c r="BQ72" s="656"/>
      <c r="BR72" s="656"/>
      <c r="BS72" s="656"/>
      <c r="BT72" s="656"/>
      <c r="BU72" s="656"/>
      <c r="BV72" s="656"/>
      <c r="BW72" s="656"/>
      <c r="BX72" s="656"/>
      <c r="BY72" s="656"/>
      <c r="BZ72" s="656"/>
      <c r="CA72" s="656"/>
      <c r="CB72" s="656"/>
      <c r="CC72" s="656"/>
      <c r="CD72" s="656"/>
      <c r="CE72" s="656"/>
      <c r="CF72" s="656"/>
      <c r="CG72" s="656"/>
      <c r="CH72" s="656"/>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56"/>
      <c r="BL73" s="656"/>
      <c r="BM73" s="656"/>
      <c r="BN73" s="656"/>
      <c r="BO73" s="656"/>
      <c r="BP73" s="656"/>
      <c r="BQ73" s="656"/>
      <c r="BR73" s="656"/>
      <c r="BS73" s="656"/>
      <c r="BT73" s="656"/>
      <c r="BU73" s="656"/>
      <c r="BV73" s="656"/>
      <c r="BW73" s="656"/>
      <c r="BX73" s="656"/>
      <c r="BY73" s="656"/>
      <c r="BZ73" s="656"/>
      <c r="CA73" s="656"/>
      <c r="CB73" s="656"/>
      <c r="CC73" s="656"/>
      <c r="CD73" s="656"/>
      <c r="CE73" s="656"/>
      <c r="CF73" s="656"/>
      <c r="CG73" s="656"/>
      <c r="CH73" s="656"/>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1">
    <mergeCell ref="B42:G42"/>
    <mergeCell ref="B43:G43"/>
    <mergeCell ref="B66:G66"/>
    <mergeCell ref="H66:P66"/>
    <mergeCell ref="Q66:X66"/>
    <mergeCell ref="B67:G67"/>
    <mergeCell ref="H67:P67"/>
    <mergeCell ref="Q67:X67"/>
    <mergeCell ref="B45:G45"/>
    <mergeCell ref="H45:M45"/>
    <mergeCell ref="N45:Q45"/>
    <mergeCell ref="R45:S45"/>
    <mergeCell ref="T45:U45"/>
    <mergeCell ref="V45:X45"/>
    <mergeCell ref="B57:G57"/>
    <mergeCell ref="H57:M57"/>
    <mergeCell ref="N57:Q57"/>
    <mergeCell ref="R57:S57"/>
    <mergeCell ref="T57:U57"/>
    <mergeCell ref="B46:G46"/>
    <mergeCell ref="H46:M46"/>
    <mergeCell ref="N46:Q46"/>
    <mergeCell ref="R46:S46"/>
    <mergeCell ref="T46:U46"/>
    <mergeCell ref="AH61:AJ61"/>
    <mergeCell ref="AK61:AN61"/>
    <mergeCell ref="AO61:AR61"/>
    <mergeCell ref="BK62:CH73"/>
    <mergeCell ref="B64:G64"/>
    <mergeCell ref="H64:P64"/>
    <mergeCell ref="Q64:X64"/>
    <mergeCell ref="B65:G65"/>
    <mergeCell ref="H65:P65"/>
    <mergeCell ref="Q65:X65"/>
    <mergeCell ref="B68:G68"/>
    <mergeCell ref="H68:P68"/>
    <mergeCell ref="Q68:X68"/>
    <mergeCell ref="B61:G61"/>
    <mergeCell ref="H61:M61"/>
    <mergeCell ref="N61:Q61"/>
    <mergeCell ref="R61:S61"/>
    <mergeCell ref="T61:U61"/>
    <mergeCell ref="V61:X61"/>
    <mergeCell ref="Y61:AA61"/>
    <mergeCell ref="AB61:AD61"/>
    <mergeCell ref="AE61:AG61"/>
    <mergeCell ref="AH59:AJ59"/>
    <mergeCell ref="AK59:AN59"/>
    <mergeCell ref="AO59:AR59"/>
    <mergeCell ref="B60:G60"/>
    <mergeCell ref="H60:M60"/>
    <mergeCell ref="N60:Q60"/>
    <mergeCell ref="R60:S60"/>
    <mergeCell ref="T60:U60"/>
    <mergeCell ref="AO60:AR60"/>
    <mergeCell ref="V60:X60"/>
    <mergeCell ref="Y60:AA60"/>
    <mergeCell ref="AB60:AD60"/>
    <mergeCell ref="AE60:AG60"/>
    <mergeCell ref="AH60:AJ60"/>
    <mergeCell ref="AK60:AN60"/>
    <mergeCell ref="B59:G59"/>
    <mergeCell ref="H59:M59"/>
    <mergeCell ref="N59:Q59"/>
    <mergeCell ref="R59:S59"/>
    <mergeCell ref="T59:U59"/>
    <mergeCell ref="V59:X59"/>
    <mergeCell ref="Y59:AA59"/>
    <mergeCell ref="AB59:AD59"/>
    <mergeCell ref="AE59:AG59"/>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BK54:CH59"/>
    <mergeCell ref="B55:G55"/>
    <mergeCell ref="H55:M55"/>
    <mergeCell ref="N55:Q55"/>
    <mergeCell ref="R55:S55"/>
    <mergeCell ref="T55:U55"/>
    <mergeCell ref="V55:X55"/>
    <mergeCell ref="Y55:AA55"/>
    <mergeCell ref="AB55:AD55"/>
    <mergeCell ref="AE55:AG55"/>
    <mergeCell ref="Y54:AA54"/>
    <mergeCell ref="AB54:AD54"/>
    <mergeCell ref="AE54:AG54"/>
    <mergeCell ref="AH54:AJ54"/>
    <mergeCell ref="AK54:AN54"/>
    <mergeCell ref="AO54:AR54"/>
    <mergeCell ref="B54:G54"/>
    <mergeCell ref="H54:M54"/>
    <mergeCell ref="N54:Q54"/>
    <mergeCell ref="R54:S54"/>
    <mergeCell ref="T54:U54"/>
    <mergeCell ref="V54:X54"/>
    <mergeCell ref="AH55:AJ55"/>
    <mergeCell ref="AK55:AN55"/>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B49:G49"/>
    <mergeCell ref="H49:M49"/>
    <mergeCell ref="N49:Q49"/>
    <mergeCell ref="R49:S49"/>
    <mergeCell ref="T49:U49"/>
    <mergeCell ref="V49:X49"/>
    <mergeCell ref="AH48:AJ48"/>
    <mergeCell ref="AK48:AN48"/>
    <mergeCell ref="AO48:AR48"/>
    <mergeCell ref="B48:G48"/>
    <mergeCell ref="H48:M48"/>
    <mergeCell ref="N48:Q48"/>
    <mergeCell ref="R48:S48"/>
    <mergeCell ref="T48:U48"/>
    <mergeCell ref="V48:X48"/>
    <mergeCell ref="B47:G47"/>
    <mergeCell ref="H47:M47"/>
    <mergeCell ref="N47:Q47"/>
    <mergeCell ref="R47:S47"/>
    <mergeCell ref="T47:U47"/>
    <mergeCell ref="V47:X47"/>
    <mergeCell ref="Y48:AA48"/>
    <mergeCell ref="AB48:AD48"/>
    <mergeCell ref="AE48:AG48"/>
    <mergeCell ref="V46:X46"/>
    <mergeCell ref="Y47:AA47"/>
    <mergeCell ref="AB47:AD47"/>
    <mergeCell ref="AE47:AG47"/>
    <mergeCell ref="AE45:AG45"/>
    <mergeCell ref="AH45:AJ45"/>
    <mergeCell ref="AK45:AN45"/>
    <mergeCell ref="AO45:AR45"/>
    <mergeCell ref="AE44:AG44"/>
    <mergeCell ref="AH44:AJ44"/>
    <mergeCell ref="AK44:AN44"/>
    <mergeCell ref="AO44:AR44"/>
    <mergeCell ref="Y46:AA46"/>
    <mergeCell ref="AB46:AD46"/>
    <mergeCell ref="AE46:AG46"/>
    <mergeCell ref="AH46:AJ46"/>
    <mergeCell ref="AK46:AN46"/>
    <mergeCell ref="AO46:AR46"/>
    <mergeCell ref="AH47:AJ47"/>
    <mergeCell ref="AK47:AN47"/>
    <mergeCell ref="AO47:AR47"/>
    <mergeCell ref="H44:M44"/>
    <mergeCell ref="N44:Q44"/>
    <mergeCell ref="R44:S44"/>
    <mergeCell ref="T44:U44"/>
    <mergeCell ref="V44:X44"/>
    <mergeCell ref="Y44:AA44"/>
    <mergeCell ref="AB44:AD44"/>
    <mergeCell ref="Y45:AA45"/>
    <mergeCell ref="AB45:AD45"/>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7" priority="3" operator="equal">
      <formula>""</formula>
    </cfRule>
  </conditionalFormatting>
  <conditionalFormatting sqref="AG4">
    <cfRule type="cellIs" dxfId="86" priority="2" operator="equal">
      <formula>""</formula>
    </cfRule>
  </conditionalFormatting>
  <conditionalFormatting sqref="H34">
    <cfRule type="cellIs" dxfId="85"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1916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1917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CR115"/>
  <sheetViews>
    <sheetView zoomScaleNormal="100" workbookViewId="0">
      <selection activeCell="AC27" sqref="AC27"/>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6" t="s">
        <v>163</v>
      </c>
      <c r="BA1" s="557"/>
      <c r="BB1" s="557"/>
      <c r="BC1" s="557"/>
      <c r="BD1" s="558"/>
      <c r="BE1" s="708">
        <v>44013</v>
      </c>
      <c r="BF1" s="709"/>
      <c r="BG1" s="709"/>
      <c r="BH1" s="709"/>
      <c r="BI1" s="710"/>
      <c r="BJ1" s="3"/>
      <c r="BK1" s="3"/>
      <c r="BL1" s="3"/>
      <c r="BM1" s="3"/>
      <c r="BN1" s="3"/>
      <c r="BO1" s="3"/>
      <c r="BP1" s="3"/>
      <c r="BQ1" s="3"/>
      <c r="BR1" s="3"/>
    </row>
    <row r="2" spans="1:79" s="4" customFormat="1" ht="13.5" customHeight="1">
      <c r="A2" s="562" t="s">
        <v>259</v>
      </c>
      <c r="B2" s="563"/>
      <c r="C2" s="563"/>
      <c r="D2" s="563"/>
      <c r="E2" s="563"/>
      <c r="F2" s="563"/>
      <c r="G2" s="563"/>
      <c r="H2" s="563"/>
      <c r="I2" s="563"/>
      <c r="J2" s="563"/>
      <c r="K2" s="564"/>
      <c r="L2" s="568" t="s">
        <v>0</v>
      </c>
      <c r="M2" s="569"/>
      <c r="N2" s="569"/>
      <c r="O2" s="569"/>
      <c r="P2" s="570"/>
      <c r="Q2" s="571" t="str">
        <f>システム名</f>
        <v>PJ管理システム</v>
      </c>
      <c r="R2" s="572"/>
      <c r="S2" s="572"/>
      <c r="T2" s="572"/>
      <c r="U2" s="572"/>
      <c r="V2" s="572"/>
      <c r="W2" s="572"/>
      <c r="X2" s="572"/>
      <c r="Y2" s="572"/>
      <c r="Z2" s="572"/>
      <c r="AA2" s="572"/>
      <c r="AB2" s="572"/>
      <c r="AC2" s="572"/>
      <c r="AD2" s="572"/>
      <c r="AE2" s="572"/>
      <c r="AF2" s="572"/>
      <c r="AG2" s="572"/>
      <c r="AH2" s="572"/>
      <c r="AI2" s="572"/>
      <c r="AJ2" s="572"/>
      <c r="AK2" s="572"/>
      <c r="AL2" s="572"/>
      <c r="AM2" s="572"/>
      <c r="AN2" s="572"/>
      <c r="AO2" s="572"/>
      <c r="AP2" s="572"/>
      <c r="AQ2" s="572"/>
      <c r="AR2" s="572"/>
      <c r="AS2" s="572"/>
      <c r="AT2" s="572"/>
      <c r="AU2" s="572"/>
      <c r="AV2" s="572"/>
      <c r="AW2" s="572"/>
      <c r="AX2" s="572"/>
      <c r="AY2" s="573"/>
      <c r="AZ2" s="574" t="s">
        <v>1</v>
      </c>
      <c r="BA2" s="575"/>
      <c r="BB2" s="575"/>
      <c r="BC2" s="575"/>
      <c r="BD2" s="576"/>
      <c r="BE2" s="753">
        <v>44013</v>
      </c>
      <c r="BF2" s="754"/>
      <c r="BG2" s="754"/>
      <c r="BH2" s="754"/>
      <c r="BI2" s="755"/>
      <c r="BJ2" s="3"/>
      <c r="BK2" s="3"/>
      <c r="BL2" s="3"/>
      <c r="BM2" s="3"/>
      <c r="BN2" s="3"/>
      <c r="BO2" s="3"/>
      <c r="BP2" s="3"/>
      <c r="BQ2" s="3"/>
      <c r="BR2" s="3"/>
    </row>
    <row r="3" spans="1:79" s="4" customFormat="1" ht="13.5" customHeight="1" thickBot="1">
      <c r="A3" s="565"/>
      <c r="B3" s="566"/>
      <c r="C3" s="566"/>
      <c r="D3" s="566"/>
      <c r="E3" s="566"/>
      <c r="F3" s="566"/>
      <c r="G3" s="566"/>
      <c r="H3" s="566"/>
      <c r="I3" s="566"/>
      <c r="J3" s="566"/>
      <c r="K3" s="567"/>
      <c r="L3" s="580" t="s">
        <v>9</v>
      </c>
      <c r="M3" s="581"/>
      <c r="N3" s="581"/>
      <c r="O3" s="581"/>
      <c r="P3" s="582"/>
      <c r="Q3" s="583" t="s">
        <v>326</v>
      </c>
      <c r="R3" s="584"/>
      <c r="S3" s="584"/>
      <c r="T3" s="584"/>
      <c r="U3" s="584"/>
      <c r="V3" s="584"/>
      <c r="W3" s="584"/>
      <c r="X3" s="584"/>
      <c r="Y3" s="584"/>
      <c r="Z3" s="584"/>
      <c r="AA3" s="585"/>
      <c r="AB3" s="586" t="s">
        <v>2</v>
      </c>
      <c r="AC3" s="551"/>
      <c r="AD3" s="551"/>
      <c r="AE3" s="551"/>
      <c r="AF3" s="552"/>
      <c r="AG3" s="547" t="s">
        <v>879</v>
      </c>
      <c r="AH3" s="548"/>
      <c r="AI3" s="548"/>
      <c r="AJ3" s="548"/>
      <c r="AK3" s="548"/>
      <c r="AL3" s="548"/>
      <c r="AM3" s="548"/>
      <c r="AN3" s="548"/>
      <c r="AO3" s="548"/>
      <c r="AP3" s="548"/>
      <c r="AQ3" s="548"/>
      <c r="AR3" s="548"/>
      <c r="AS3" s="548"/>
      <c r="AT3" s="548"/>
      <c r="AU3" s="548"/>
      <c r="AV3" s="548"/>
      <c r="AW3" s="548"/>
      <c r="AX3" s="548"/>
      <c r="AY3" s="549"/>
      <c r="AZ3" s="550" t="s">
        <v>3</v>
      </c>
      <c r="BA3" s="551"/>
      <c r="BB3" s="551"/>
      <c r="BC3" s="551"/>
      <c r="BD3" s="552"/>
      <c r="BE3" s="553" t="s">
        <v>909</v>
      </c>
      <c r="BF3" s="554"/>
      <c r="BG3" s="554"/>
      <c r="BH3" s="554"/>
      <c r="BI3" s="555"/>
      <c r="BJ3" s="3"/>
      <c r="BK3" s="3"/>
      <c r="BL3" s="3"/>
      <c r="BM3" s="3"/>
      <c r="BN3" s="3"/>
      <c r="BO3" s="3"/>
      <c r="BP3" s="3"/>
      <c r="BQ3" s="3"/>
      <c r="BR3" s="3"/>
    </row>
    <row r="4" spans="1:79" s="3" customFormat="1" ht="13.5" customHeight="1">
      <c r="A4" s="74" t="s">
        <v>4</v>
      </c>
      <c r="B4" s="71"/>
      <c r="C4" s="71"/>
      <c r="D4" s="75"/>
      <c r="E4" s="714" t="s">
        <v>879</v>
      </c>
      <c r="F4" s="715"/>
      <c r="G4" s="715"/>
      <c r="H4" s="715"/>
      <c r="I4" s="715"/>
      <c r="J4" s="715"/>
      <c r="K4" s="715"/>
      <c r="L4" s="715"/>
      <c r="M4" s="715"/>
      <c r="N4" s="715"/>
      <c r="O4" s="715"/>
      <c r="P4" s="715"/>
      <c r="Q4" s="715"/>
      <c r="R4" s="715"/>
      <c r="S4" s="715"/>
      <c r="T4" s="715"/>
      <c r="U4" s="715"/>
      <c r="V4" s="715"/>
      <c r="W4" s="715"/>
      <c r="X4" s="715"/>
      <c r="Y4" s="715"/>
      <c r="Z4" s="715"/>
      <c r="AA4" s="716"/>
      <c r="AB4" s="717" t="s">
        <v>96</v>
      </c>
      <c r="AC4" s="718"/>
      <c r="AD4" s="718"/>
      <c r="AE4" s="718"/>
      <c r="AF4" s="719"/>
      <c r="AG4" s="720" t="s">
        <v>870</v>
      </c>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2"/>
    </row>
    <row r="5" spans="1:79" s="14" customFormat="1" ht="13.5" customHeight="1">
      <c r="A5" s="76" t="s">
        <v>5</v>
      </c>
      <c r="B5" s="72"/>
      <c r="C5" s="72"/>
      <c r="D5" s="77"/>
      <c r="E5" s="8" t="s">
        <v>880</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11" t="s">
        <v>271</v>
      </c>
      <c r="B8" s="712"/>
      <c r="C8" s="712"/>
      <c r="D8" s="712"/>
      <c r="E8" s="712"/>
      <c r="F8" s="712"/>
      <c r="G8" s="712"/>
      <c r="H8" s="712"/>
      <c r="I8" s="712"/>
      <c r="J8" s="713"/>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46" t="s">
        <v>266</v>
      </c>
      <c r="G12" s="647"/>
      <c r="H12" s="645" t="s">
        <v>309</v>
      </c>
      <c r="I12" s="646"/>
      <c r="J12" s="646"/>
      <c r="K12" s="646"/>
      <c r="L12" s="646"/>
      <c r="M12" s="646"/>
      <c r="N12" s="646"/>
      <c r="O12" s="647"/>
      <c r="P12" s="645" t="s">
        <v>310</v>
      </c>
      <c r="Q12" s="646"/>
      <c r="R12" s="646"/>
      <c r="S12" s="647"/>
      <c r="T12" s="645" t="s">
        <v>314</v>
      </c>
      <c r="U12" s="646"/>
      <c r="V12" s="646"/>
      <c r="W12" s="647"/>
      <c r="X12" s="413"/>
      <c r="Y12" s="413"/>
      <c r="Z12" s="413"/>
      <c r="AA12" s="413"/>
      <c r="AB12" s="413"/>
      <c r="AC12" s="413"/>
      <c r="BI12" s="22"/>
    </row>
    <row r="13" spans="1:79" s="3" customFormat="1" ht="13.5" customHeight="1">
      <c r="A13" s="21"/>
      <c r="F13" s="648">
        <v>1</v>
      </c>
      <c r="G13" s="649"/>
      <c r="H13" s="650" t="s">
        <v>267</v>
      </c>
      <c r="I13" s="651"/>
      <c r="J13" s="651"/>
      <c r="K13" s="651"/>
      <c r="L13" s="651"/>
      <c r="M13" s="651"/>
      <c r="N13" s="651"/>
      <c r="O13" s="652"/>
      <c r="P13" s="653" t="s">
        <v>311</v>
      </c>
      <c r="Q13" s="648"/>
      <c r="R13" s="648"/>
      <c r="S13" s="649"/>
      <c r="T13" s="723" t="s">
        <v>321</v>
      </c>
      <c r="U13" s="724"/>
      <c r="V13" s="724"/>
      <c r="W13" s="725"/>
      <c r="X13" s="413"/>
      <c r="Y13" s="413"/>
      <c r="Z13" s="413"/>
      <c r="AA13" s="413"/>
      <c r="AB13" s="413"/>
      <c r="AC13" s="413"/>
      <c r="BI13" s="22"/>
    </row>
    <row r="14" spans="1:79" s="3" customFormat="1" ht="13.5" customHeight="1">
      <c r="A14" s="21"/>
      <c r="F14" s="690">
        <v>2</v>
      </c>
      <c r="G14" s="691"/>
      <c r="H14" s="692" t="s">
        <v>267</v>
      </c>
      <c r="I14" s="693"/>
      <c r="J14" s="693"/>
      <c r="K14" s="693"/>
      <c r="L14" s="693"/>
      <c r="M14" s="693"/>
      <c r="N14" s="693"/>
      <c r="O14" s="694"/>
      <c r="P14" s="695" t="s">
        <v>311</v>
      </c>
      <c r="Q14" s="690"/>
      <c r="R14" s="690"/>
      <c r="S14" s="691"/>
      <c r="T14" s="696" t="s">
        <v>320</v>
      </c>
      <c r="U14" s="697"/>
      <c r="V14" s="697"/>
      <c r="W14" s="698"/>
      <c r="X14" s="413"/>
      <c r="Y14" s="413"/>
      <c r="Z14" s="413"/>
      <c r="AA14" s="413"/>
      <c r="AB14" s="413"/>
      <c r="AC14" s="413"/>
      <c r="AX14"/>
      <c r="BI14" s="22"/>
    </row>
    <row r="15" spans="1:79" s="3" customFormat="1" ht="13.5" customHeight="1">
      <c r="A15" s="21"/>
      <c r="F15" s="648">
        <v>3</v>
      </c>
      <c r="G15" s="649"/>
      <c r="H15" s="650" t="s">
        <v>268</v>
      </c>
      <c r="I15" s="651"/>
      <c r="J15" s="651"/>
      <c r="K15" s="651"/>
      <c r="L15" s="651"/>
      <c r="M15" s="651"/>
      <c r="N15" s="651"/>
      <c r="O15" s="652"/>
      <c r="P15" s="653" t="s">
        <v>312</v>
      </c>
      <c r="Q15" s="648"/>
      <c r="R15" s="648"/>
      <c r="S15" s="649"/>
      <c r="T15" s="699" t="s">
        <v>320</v>
      </c>
      <c r="U15" s="700"/>
      <c r="V15" s="700"/>
      <c r="W15" s="701"/>
      <c r="X15" s="413"/>
      <c r="Y15" s="413"/>
      <c r="Z15" s="413"/>
      <c r="AA15" s="413"/>
      <c r="AB15" s="413"/>
      <c r="AC15" s="413"/>
      <c r="BI15" s="22"/>
    </row>
    <row r="16" spans="1:79" s="3" customFormat="1" ht="13.5" customHeight="1">
      <c r="A16" s="21"/>
      <c r="F16" s="690">
        <v>4</v>
      </c>
      <c r="G16" s="691"/>
      <c r="H16" s="692" t="s">
        <v>269</v>
      </c>
      <c r="I16" s="693"/>
      <c r="J16" s="693"/>
      <c r="K16" s="693"/>
      <c r="L16" s="693"/>
      <c r="M16" s="693"/>
      <c r="N16" s="693"/>
      <c r="O16" s="694"/>
      <c r="P16" s="695" t="s">
        <v>313</v>
      </c>
      <c r="Q16" s="690"/>
      <c r="R16" s="690"/>
      <c r="S16" s="691"/>
      <c r="T16" s="729" t="s">
        <v>320</v>
      </c>
      <c r="U16" s="730"/>
      <c r="V16" s="730"/>
      <c r="W16" s="731"/>
      <c r="X16" s="413"/>
      <c r="Y16" s="413"/>
      <c r="Z16" s="413"/>
      <c r="AA16" s="413"/>
      <c r="AB16" s="413"/>
      <c r="AC16" s="413"/>
      <c r="BI16" s="22"/>
    </row>
    <row r="17" spans="1:86" s="3" customFormat="1" ht="13.5" customHeight="1">
      <c r="A17" s="21"/>
      <c r="F17" s="648">
        <v>5</v>
      </c>
      <c r="G17" s="649"/>
      <c r="H17" s="732"/>
      <c r="I17" s="733"/>
      <c r="J17" s="733"/>
      <c r="K17" s="733"/>
      <c r="L17" s="733"/>
      <c r="M17" s="733"/>
      <c r="N17" s="733"/>
      <c r="O17" s="734"/>
      <c r="P17" s="732"/>
      <c r="Q17" s="733"/>
      <c r="R17" s="733"/>
      <c r="S17" s="734"/>
      <c r="T17" s="732"/>
      <c r="U17" s="733"/>
      <c r="V17" s="733"/>
      <c r="W17" s="734"/>
      <c r="X17" s="413"/>
      <c r="Y17" s="413"/>
      <c r="Z17" s="413"/>
      <c r="AA17" s="413"/>
      <c r="AB17" s="413"/>
      <c r="AC17" s="413"/>
      <c r="BI17" s="22"/>
    </row>
    <row r="18" spans="1:86" s="3" customFormat="1" ht="13.5" customHeight="1">
      <c r="A18" s="21"/>
      <c r="F18" s="690">
        <v>6</v>
      </c>
      <c r="G18" s="691"/>
      <c r="H18" s="726"/>
      <c r="I18" s="727"/>
      <c r="J18" s="727"/>
      <c r="K18" s="727"/>
      <c r="L18" s="727"/>
      <c r="M18" s="727"/>
      <c r="N18" s="727"/>
      <c r="O18" s="728"/>
      <c r="P18" s="726"/>
      <c r="Q18" s="727"/>
      <c r="R18" s="727"/>
      <c r="S18" s="728"/>
      <c r="T18" s="726"/>
      <c r="U18" s="727"/>
      <c r="V18" s="727"/>
      <c r="W18" s="728"/>
      <c r="X18" s="413"/>
      <c r="Y18" s="413"/>
      <c r="Z18" s="413"/>
      <c r="AA18" s="413"/>
      <c r="AB18" s="413"/>
      <c r="AC18" s="413"/>
      <c r="BI18" s="22"/>
    </row>
    <row r="19" spans="1:86" s="3" customFormat="1" ht="13.5" customHeight="1">
      <c r="A19" s="21"/>
      <c r="F19" s="648">
        <v>7</v>
      </c>
      <c r="G19" s="649"/>
      <c r="H19" s="732"/>
      <c r="I19" s="733"/>
      <c r="J19" s="733"/>
      <c r="K19" s="733"/>
      <c r="L19" s="733"/>
      <c r="M19" s="733"/>
      <c r="N19" s="733"/>
      <c r="O19" s="734"/>
      <c r="P19" s="732"/>
      <c r="Q19" s="733"/>
      <c r="R19" s="733"/>
      <c r="S19" s="734"/>
      <c r="T19" s="732"/>
      <c r="U19" s="733"/>
      <c r="V19" s="733"/>
      <c r="W19" s="734"/>
      <c r="X19" s="413"/>
      <c r="Y19" s="413"/>
      <c r="Z19" s="413"/>
      <c r="AA19" s="413"/>
      <c r="AB19" s="413"/>
      <c r="AC19" s="413"/>
      <c r="BI19" s="22"/>
    </row>
    <row r="20" spans="1:86" s="3" customFormat="1" ht="13.5" customHeight="1">
      <c r="A20" s="21"/>
      <c r="F20" s="690">
        <v>8</v>
      </c>
      <c r="G20" s="691"/>
      <c r="H20" s="726"/>
      <c r="I20" s="727"/>
      <c r="J20" s="727"/>
      <c r="K20" s="727"/>
      <c r="L20" s="727"/>
      <c r="M20" s="727"/>
      <c r="N20" s="727"/>
      <c r="O20" s="728"/>
      <c r="P20" s="726"/>
      <c r="Q20" s="727"/>
      <c r="R20" s="727"/>
      <c r="S20" s="728"/>
      <c r="T20" s="726"/>
      <c r="U20" s="727"/>
      <c r="V20" s="727"/>
      <c r="W20" s="728"/>
      <c r="X20" s="413"/>
      <c r="Y20" s="413"/>
      <c r="Z20" s="413"/>
      <c r="AA20" s="413"/>
      <c r="AB20" s="413"/>
      <c r="AC20" s="413"/>
      <c r="BI20" s="22"/>
    </row>
    <row r="21" spans="1:86" s="3" customFormat="1" ht="13.5" customHeight="1">
      <c r="A21" s="21"/>
      <c r="F21" s="648">
        <v>9</v>
      </c>
      <c r="G21" s="649"/>
      <c r="H21" s="732"/>
      <c r="I21" s="733"/>
      <c r="J21" s="733"/>
      <c r="K21" s="733"/>
      <c r="L21" s="733"/>
      <c r="M21" s="733"/>
      <c r="N21" s="733"/>
      <c r="O21" s="734"/>
      <c r="P21" s="732"/>
      <c r="Q21" s="733"/>
      <c r="R21" s="733"/>
      <c r="S21" s="734"/>
      <c r="T21" s="732"/>
      <c r="U21" s="733"/>
      <c r="V21" s="733"/>
      <c r="W21" s="734"/>
      <c r="X21" s="413"/>
      <c r="Y21" s="413"/>
      <c r="Z21" s="413"/>
      <c r="AA21" s="413"/>
      <c r="AB21" s="413"/>
      <c r="AC21" s="413"/>
      <c r="BI21" s="22"/>
    </row>
    <row r="22" spans="1:86" s="3" customFormat="1" ht="13.5" customHeight="1">
      <c r="A22" s="21"/>
      <c r="F22" s="690">
        <v>10</v>
      </c>
      <c r="G22" s="691"/>
      <c r="H22" s="726"/>
      <c r="I22" s="727"/>
      <c r="J22" s="727"/>
      <c r="K22" s="727"/>
      <c r="L22" s="727"/>
      <c r="M22" s="727"/>
      <c r="N22" s="727"/>
      <c r="O22" s="728"/>
      <c r="P22" s="726"/>
      <c r="Q22" s="727"/>
      <c r="R22" s="727"/>
      <c r="S22" s="728"/>
      <c r="T22" s="726"/>
      <c r="U22" s="727"/>
      <c r="V22" s="727"/>
      <c r="W22" s="728"/>
      <c r="X22" s="413"/>
      <c r="Y22" s="413"/>
      <c r="Z22" s="413"/>
      <c r="AA22" s="413"/>
      <c r="AB22" s="413"/>
      <c r="AC22" s="413"/>
      <c r="BI22" s="22"/>
    </row>
    <row r="23" spans="1:86" s="3" customFormat="1" ht="13.5" customHeight="1">
      <c r="A23" s="21"/>
      <c r="BI23" s="22"/>
    </row>
    <row r="24" spans="1:86" s="3" customFormat="1" ht="13.5" customHeight="1">
      <c r="A24" s="21"/>
      <c r="F24" s="820" t="s">
        <v>308</v>
      </c>
      <c r="G24" s="821"/>
      <c r="H24" s="821"/>
      <c r="I24" s="821"/>
      <c r="J24" s="821"/>
      <c r="K24" s="821"/>
      <c r="L24" s="822"/>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6" t="s">
        <v>881</v>
      </c>
      <c r="I28" s="677"/>
      <c r="J28" s="677"/>
      <c r="K28" s="677"/>
      <c r="L28" s="677"/>
      <c r="M28" s="677"/>
      <c r="N28" s="677"/>
      <c r="O28" s="677"/>
      <c r="P28" s="677"/>
      <c r="Q28" s="678"/>
      <c r="R28" s="679" t="s">
        <v>220</v>
      </c>
      <c r="S28" s="680"/>
      <c r="T28" s="680"/>
      <c r="U28" s="681"/>
      <c r="V28" s="688"/>
      <c r="W28" s="688"/>
      <c r="X28" s="688"/>
      <c r="Y28" s="688"/>
      <c r="Z28" s="688"/>
      <c r="AA28" s="688"/>
      <c r="AB28" s="689"/>
      <c r="AC28" s="702"/>
      <c r="AD28" s="703"/>
      <c r="AE28" s="703"/>
      <c r="AF28" s="703"/>
      <c r="AG28" s="703"/>
      <c r="AH28" s="703"/>
      <c r="AI28" s="704"/>
      <c r="AJ28" s="619"/>
      <c r="AK28" s="619"/>
      <c r="AL28" s="619"/>
      <c r="AM28" s="620"/>
      <c r="AN28" s="679" t="s">
        <v>221</v>
      </c>
      <c r="AO28" s="680"/>
      <c r="AP28" s="680"/>
      <c r="AQ28" s="681"/>
      <c r="AR28" s="688" t="s">
        <v>952</v>
      </c>
      <c r="AS28" s="688"/>
      <c r="AT28" s="688"/>
      <c r="AU28" s="688"/>
      <c r="AV28" s="688"/>
      <c r="AW28" s="688"/>
      <c r="AX28" s="689"/>
      <c r="AY28" s="737" t="s">
        <v>953</v>
      </c>
      <c r="AZ28" s="738"/>
      <c r="BA28" s="738"/>
      <c r="BB28" s="738"/>
      <c r="BC28" s="738"/>
      <c r="BD28" s="738"/>
      <c r="BE28" s="739"/>
      <c r="BF28" s="619" t="s">
        <v>457</v>
      </c>
      <c r="BG28" s="619"/>
      <c r="BH28" s="619"/>
      <c r="BI28" s="740"/>
      <c r="BK28" s="654" t="s">
        <v>554</v>
      </c>
      <c r="BL28" s="654"/>
      <c r="BM28" s="654"/>
      <c r="BN28" s="654"/>
      <c r="BO28" s="654"/>
      <c r="BP28" s="654"/>
      <c r="BQ28" s="654"/>
      <c r="BR28" s="654"/>
      <c r="BS28" s="654"/>
      <c r="BT28" s="654"/>
      <c r="BU28" s="654"/>
      <c r="BV28" s="654"/>
      <c r="BW28" s="654"/>
      <c r="BX28" s="654"/>
      <c r="BY28" s="654"/>
      <c r="BZ28" s="654"/>
      <c r="CA28" s="654"/>
      <c r="CB28" s="654"/>
      <c r="CC28" s="654"/>
      <c r="CD28" s="654"/>
      <c r="CE28" s="654"/>
      <c r="CF28" s="654"/>
      <c r="CG28" s="654"/>
      <c r="CH28" s="654"/>
    </row>
    <row r="29" spans="1:86" s="24" customFormat="1" ht="13.5" customHeight="1">
      <c r="A29" s="102" t="s">
        <v>148</v>
      </c>
      <c r="B29" s="86"/>
      <c r="C29" s="86"/>
      <c r="D29" s="86"/>
      <c r="E29" s="86"/>
      <c r="F29" s="86"/>
      <c r="G29" s="87"/>
      <c r="H29" s="676" t="s">
        <v>875</v>
      </c>
      <c r="I29" s="677"/>
      <c r="J29" s="677"/>
      <c r="K29" s="677"/>
      <c r="L29" s="677"/>
      <c r="M29" s="677"/>
      <c r="N29" s="677"/>
      <c r="O29" s="677"/>
      <c r="P29" s="677"/>
      <c r="Q29" s="678"/>
      <c r="R29" s="682"/>
      <c r="S29" s="683"/>
      <c r="T29" s="683"/>
      <c r="U29" s="684"/>
      <c r="V29" s="590"/>
      <c r="W29" s="590"/>
      <c r="X29" s="590"/>
      <c r="Y29" s="590"/>
      <c r="Z29" s="590"/>
      <c r="AA29" s="590"/>
      <c r="AB29" s="624"/>
      <c r="AC29" s="674" t="str">
        <f>IF(ISERROR(VLOOKUP($V29,ボタン定義!$B:$E,4,FALSE)),"",VLOOKUP($V29,ボタン定義!$B:$E,4,FALSE))</f>
        <v/>
      </c>
      <c r="AD29" s="625"/>
      <c r="AE29" s="625"/>
      <c r="AF29" s="625"/>
      <c r="AG29" s="625"/>
      <c r="AH29" s="625"/>
      <c r="AI29" s="675"/>
      <c r="AJ29" s="625"/>
      <c r="AK29" s="625"/>
      <c r="AL29" s="625"/>
      <c r="AM29" s="626"/>
      <c r="AN29" s="682"/>
      <c r="AO29" s="683"/>
      <c r="AP29" s="683"/>
      <c r="AQ29" s="684"/>
      <c r="AR29" s="590"/>
      <c r="AS29" s="590"/>
      <c r="AT29" s="590"/>
      <c r="AU29" s="590"/>
      <c r="AV29" s="590"/>
      <c r="AW29" s="590"/>
      <c r="AX29" s="624"/>
      <c r="AY29" s="674" t="str">
        <f>IF(ISERROR(VLOOKUP($AR29,ボタン定義!$B:$E,4,FALSE)),"",VLOOKUP($AR29,ボタン定義!$B:$E,4,FALSE))</f>
        <v/>
      </c>
      <c r="AZ29" s="625"/>
      <c r="BA29" s="625"/>
      <c r="BB29" s="625"/>
      <c r="BC29" s="625"/>
      <c r="BD29" s="625"/>
      <c r="BE29" s="675"/>
      <c r="BF29" s="625"/>
      <c r="BG29" s="625"/>
      <c r="BH29" s="625"/>
      <c r="BI29" s="707"/>
      <c r="BK29" s="654"/>
      <c r="BL29" s="654"/>
      <c r="BM29" s="654"/>
      <c r="BN29" s="654"/>
      <c r="BO29" s="654"/>
      <c r="BP29" s="654"/>
      <c r="BQ29" s="654"/>
      <c r="BR29" s="654"/>
      <c r="BS29" s="654"/>
      <c r="BT29" s="654"/>
      <c r="BU29" s="654"/>
      <c r="BV29" s="654"/>
      <c r="BW29" s="654"/>
      <c r="BX29" s="654"/>
      <c r="BY29" s="654"/>
      <c r="BZ29" s="654"/>
      <c r="CA29" s="654"/>
      <c r="CB29" s="654"/>
      <c r="CC29" s="654"/>
      <c r="CD29" s="654"/>
      <c r="CE29" s="654"/>
      <c r="CF29" s="654"/>
      <c r="CG29" s="654"/>
      <c r="CH29" s="654"/>
    </row>
    <row r="30" spans="1:86" s="24" customFormat="1" ht="13.5" customHeight="1">
      <c r="A30" s="103" t="s">
        <v>146</v>
      </c>
      <c r="B30" s="104"/>
      <c r="C30" s="104"/>
      <c r="D30" s="104"/>
      <c r="E30" s="104"/>
      <c r="F30" s="104"/>
      <c r="G30" s="105"/>
      <c r="H30" s="621" t="s">
        <v>243</v>
      </c>
      <c r="I30" s="622"/>
      <c r="J30" s="622"/>
      <c r="K30" s="622"/>
      <c r="L30" s="622"/>
      <c r="M30" s="622"/>
      <c r="N30" s="622"/>
      <c r="O30" s="622"/>
      <c r="P30" s="622"/>
      <c r="Q30" s="623"/>
      <c r="R30" s="682"/>
      <c r="S30" s="683"/>
      <c r="T30" s="683"/>
      <c r="U30" s="684"/>
      <c r="V30" s="590"/>
      <c r="W30" s="590"/>
      <c r="X30" s="590"/>
      <c r="Y30" s="590"/>
      <c r="Z30" s="590"/>
      <c r="AA30" s="590"/>
      <c r="AB30" s="624"/>
      <c r="AC30" s="674" t="str">
        <f>IF(ISERROR(VLOOKUP($V30,ボタン定義!$B:$E,4,FALSE)),"",VLOOKUP($V30,ボタン定義!$B:$E,4,FALSE))</f>
        <v/>
      </c>
      <c r="AD30" s="625"/>
      <c r="AE30" s="625"/>
      <c r="AF30" s="625"/>
      <c r="AG30" s="625"/>
      <c r="AH30" s="625"/>
      <c r="AI30" s="675"/>
      <c r="AJ30" s="625"/>
      <c r="AK30" s="625"/>
      <c r="AL30" s="625"/>
      <c r="AM30" s="626"/>
      <c r="AN30" s="682"/>
      <c r="AO30" s="683"/>
      <c r="AP30" s="683"/>
      <c r="AQ30" s="684"/>
      <c r="AR30" s="590"/>
      <c r="AS30" s="590"/>
      <c r="AT30" s="590"/>
      <c r="AU30" s="590"/>
      <c r="AV30" s="590"/>
      <c r="AW30" s="590"/>
      <c r="AX30" s="624"/>
      <c r="AY30" s="674" t="str">
        <f>IF(ISERROR(VLOOKUP($AR30,ボタン定義!$B:$E,4,FALSE)),"",VLOOKUP($AR30,ボタン定義!$B:$E,4,FALSE))</f>
        <v/>
      </c>
      <c r="AZ30" s="625"/>
      <c r="BA30" s="625"/>
      <c r="BB30" s="625"/>
      <c r="BC30" s="625"/>
      <c r="BD30" s="625"/>
      <c r="BE30" s="675"/>
      <c r="BF30" s="625"/>
      <c r="BG30" s="625"/>
      <c r="BH30" s="625"/>
      <c r="BI30" s="707"/>
      <c r="BK30" s="654"/>
      <c r="BL30" s="654"/>
      <c r="BM30" s="654"/>
      <c r="BN30" s="654"/>
      <c r="BO30" s="654"/>
      <c r="BP30" s="654"/>
      <c r="BQ30" s="654"/>
      <c r="BR30" s="654"/>
      <c r="BS30" s="654"/>
      <c r="BT30" s="654"/>
      <c r="BU30" s="654"/>
      <c r="BV30" s="654"/>
      <c r="BW30" s="654"/>
      <c r="BX30" s="654"/>
      <c r="BY30" s="654"/>
      <c r="BZ30" s="654"/>
      <c r="CA30" s="654"/>
      <c r="CB30" s="654"/>
      <c r="CC30" s="654"/>
      <c r="CD30" s="654"/>
      <c r="CE30" s="654"/>
      <c r="CF30" s="654"/>
      <c r="CG30" s="654"/>
      <c r="CH30" s="654"/>
    </row>
    <row r="31" spans="1:86" s="24" customFormat="1" ht="13.5" customHeight="1">
      <c r="A31" s="103" t="s">
        <v>147</v>
      </c>
      <c r="B31" s="107"/>
      <c r="C31" s="107"/>
      <c r="D31" s="107"/>
      <c r="E31" s="107"/>
      <c r="F31" s="107"/>
      <c r="G31" s="108"/>
      <c r="H31" s="621" t="s">
        <v>244</v>
      </c>
      <c r="I31" s="622"/>
      <c r="J31" s="622"/>
      <c r="K31" s="623"/>
      <c r="L31" s="630" t="s">
        <v>466</v>
      </c>
      <c r="M31" s="631"/>
      <c r="N31" s="735" t="s">
        <v>416</v>
      </c>
      <c r="O31" s="735"/>
      <c r="P31" s="735"/>
      <c r="Q31" s="736"/>
      <c r="R31" s="682"/>
      <c r="S31" s="683"/>
      <c r="T31" s="683"/>
      <c r="U31" s="684"/>
      <c r="V31" s="590"/>
      <c r="W31" s="590"/>
      <c r="X31" s="590"/>
      <c r="Y31" s="590"/>
      <c r="Z31" s="590"/>
      <c r="AA31" s="590"/>
      <c r="AB31" s="624"/>
      <c r="AC31" s="674" t="str">
        <f>IF(ISERROR(VLOOKUP($V31,ボタン定義!$B:$E,4,FALSE)),"",VLOOKUP($V31,ボタン定義!$B:$E,4,FALSE))</f>
        <v/>
      </c>
      <c r="AD31" s="625"/>
      <c r="AE31" s="625"/>
      <c r="AF31" s="625"/>
      <c r="AG31" s="625"/>
      <c r="AH31" s="625"/>
      <c r="AI31" s="675"/>
      <c r="AJ31" s="625"/>
      <c r="AK31" s="625"/>
      <c r="AL31" s="625"/>
      <c r="AM31" s="626"/>
      <c r="AN31" s="682"/>
      <c r="AO31" s="683"/>
      <c r="AP31" s="683"/>
      <c r="AQ31" s="684"/>
      <c r="AR31" s="590"/>
      <c r="AS31" s="590"/>
      <c r="AT31" s="590"/>
      <c r="AU31" s="590"/>
      <c r="AV31" s="590"/>
      <c r="AW31" s="590"/>
      <c r="AX31" s="624"/>
      <c r="AY31" s="674" t="str">
        <f>IF(ISERROR(VLOOKUP($AR31,ボタン定義!$B:$E,4,FALSE)),"",VLOOKUP($AR31,ボタン定義!$B:$E,4,FALSE))</f>
        <v/>
      </c>
      <c r="AZ31" s="625"/>
      <c r="BA31" s="625"/>
      <c r="BB31" s="625"/>
      <c r="BC31" s="625"/>
      <c r="BD31" s="625"/>
      <c r="BE31" s="675"/>
      <c r="BF31" s="625"/>
      <c r="BG31" s="625"/>
      <c r="BH31" s="625"/>
      <c r="BI31" s="707"/>
      <c r="BK31" s="654"/>
      <c r="BL31" s="654"/>
      <c r="BM31" s="654"/>
      <c r="BN31" s="654"/>
      <c r="BO31" s="654"/>
      <c r="BP31" s="654"/>
      <c r="BQ31" s="654"/>
      <c r="BR31" s="654"/>
      <c r="BS31" s="654"/>
      <c r="BT31" s="654"/>
      <c r="BU31" s="654"/>
      <c r="BV31" s="654"/>
      <c r="BW31" s="654"/>
      <c r="BX31" s="654"/>
      <c r="BY31" s="654"/>
      <c r="BZ31" s="654"/>
      <c r="CA31" s="654"/>
      <c r="CB31" s="654"/>
      <c r="CC31" s="654"/>
      <c r="CD31" s="654"/>
      <c r="CE31" s="654"/>
      <c r="CF31" s="654"/>
      <c r="CG31" s="654"/>
      <c r="CH31" s="654"/>
    </row>
    <row r="32" spans="1:86" s="24" customFormat="1" ht="13.5" customHeight="1">
      <c r="A32" s="103" t="s">
        <v>149</v>
      </c>
      <c r="B32" s="109"/>
      <c r="C32" s="109"/>
      <c r="D32" s="104"/>
      <c r="E32" s="109"/>
      <c r="F32" s="109"/>
      <c r="G32" s="110"/>
      <c r="H32" s="621" t="s">
        <v>243</v>
      </c>
      <c r="I32" s="622"/>
      <c r="J32" s="622"/>
      <c r="K32" s="622"/>
      <c r="L32" s="622"/>
      <c r="M32" s="622"/>
      <c r="N32" s="622"/>
      <c r="O32" s="622"/>
      <c r="P32" s="622"/>
      <c r="Q32" s="623"/>
      <c r="R32" s="682"/>
      <c r="S32" s="683"/>
      <c r="T32" s="683"/>
      <c r="U32" s="684"/>
      <c r="V32" s="590"/>
      <c r="W32" s="590"/>
      <c r="X32" s="590"/>
      <c r="Y32" s="590"/>
      <c r="Z32" s="590"/>
      <c r="AA32" s="590"/>
      <c r="AB32" s="624"/>
      <c r="AC32" s="674" t="str">
        <f>IF(ISERROR(VLOOKUP($V32,ボタン定義!$B:$E,4,FALSE)),"",VLOOKUP($V32,ボタン定義!$B:$E,4,FALSE))</f>
        <v/>
      </c>
      <c r="AD32" s="625"/>
      <c r="AE32" s="625"/>
      <c r="AF32" s="625"/>
      <c r="AG32" s="625"/>
      <c r="AH32" s="625"/>
      <c r="AI32" s="675"/>
      <c r="AJ32" s="625"/>
      <c r="AK32" s="625"/>
      <c r="AL32" s="625"/>
      <c r="AM32" s="626"/>
      <c r="AN32" s="682"/>
      <c r="AO32" s="683"/>
      <c r="AP32" s="683"/>
      <c r="AQ32" s="684"/>
      <c r="AR32" s="590"/>
      <c r="AS32" s="590"/>
      <c r="AT32" s="590"/>
      <c r="AU32" s="590"/>
      <c r="AV32" s="590"/>
      <c r="AW32" s="590"/>
      <c r="AX32" s="624"/>
      <c r="AY32" s="674" t="str">
        <f>IF(ISERROR(VLOOKUP($AR32,ボタン定義!$B:$E,4,FALSE)),"",VLOOKUP($AR32,ボタン定義!$B:$E,4,FALSE))</f>
        <v/>
      </c>
      <c r="AZ32" s="625"/>
      <c r="BA32" s="625"/>
      <c r="BB32" s="625"/>
      <c r="BC32" s="625"/>
      <c r="BD32" s="625"/>
      <c r="BE32" s="675"/>
      <c r="BF32" s="625"/>
      <c r="BG32" s="625"/>
      <c r="BH32" s="625"/>
      <c r="BI32" s="707"/>
      <c r="BK32" s="654"/>
      <c r="BL32" s="654"/>
      <c r="BM32" s="654"/>
      <c r="BN32" s="654"/>
      <c r="BO32" s="654"/>
      <c r="BP32" s="654"/>
      <c r="BQ32" s="654"/>
      <c r="BR32" s="654"/>
      <c r="BS32" s="654"/>
      <c r="BT32" s="654"/>
      <c r="BU32" s="654"/>
      <c r="BV32" s="654"/>
      <c r="BW32" s="654"/>
      <c r="BX32" s="654"/>
      <c r="BY32" s="654"/>
      <c r="BZ32" s="654"/>
      <c r="CA32" s="654"/>
      <c r="CB32" s="654"/>
      <c r="CC32" s="654"/>
      <c r="CD32" s="654"/>
      <c r="CE32" s="654"/>
      <c r="CF32" s="654"/>
      <c r="CG32" s="654"/>
      <c r="CH32" s="654"/>
    </row>
    <row r="33" spans="1:86" s="24" customFormat="1" ht="13.5" customHeight="1">
      <c r="A33" s="103" t="s">
        <v>219</v>
      </c>
      <c r="B33" s="109"/>
      <c r="C33" s="109"/>
      <c r="D33" s="104"/>
      <c r="E33" s="109"/>
      <c r="F33" s="109"/>
      <c r="G33" s="109"/>
      <c r="H33" s="621" t="s">
        <v>243</v>
      </c>
      <c r="I33" s="622"/>
      <c r="J33" s="622"/>
      <c r="K33" s="622"/>
      <c r="L33" s="622"/>
      <c r="M33" s="622"/>
      <c r="N33" s="622"/>
      <c r="O33" s="622"/>
      <c r="P33" s="622"/>
      <c r="Q33" s="623"/>
      <c r="R33" s="682"/>
      <c r="S33" s="683"/>
      <c r="T33" s="683"/>
      <c r="U33" s="684"/>
      <c r="V33" s="590"/>
      <c r="W33" s="590"/>
      <c r="X33" s="590"/>
      <c r="Y33" s="590"/>
      <c r="Z33" s="590"/>
      <c r="AA33" s="590"/>
      <c r="AB33" s="624"/>
      <c r="AC33" s="674" t="str">
        <f>IF(ISERROR(VLOOKUP($V33,ボタン定義!$B:$E,4,FALSE)),"",VLOOKUP($V33,ボタン定義!$B:$E,4,FALSE))</f>
        <v/>
      </c>
      <c r="AD33" s="625"/>
      <c r="AE33" s="625"/>
      <c r="AF33" s="625"/>
      <c r="AG33" s="625"/>
      <c r="AH33" s="625"/>
      <c r="AI33" s="675"/>
      <c r="AJ33" s="625"/>
      <c r="AK33" s="625"/>
      <c r="AL33" s="625"/>
      <c r="AM33" s="626"/>
      <c r="AN33" s="682"/>
      <c r="AO33" s="683"/>
      <c r="AP33" s="683"/>
      <c r="AQ33" s="684"/>
      <c r="AR33" s="590"/>
      <c r="AS33" s="590"/>
      <c r="AT33" s="590"/>
      <c r="AU33" s="590"/>
      <c r="AV33" s="590"/>
      <c r="AW33" s="590"/>
      <c r="AX33" s="624"/>
      <c r="AY33" s="674" t="str">
        <f>IF(ISERROR(VLOOKUP($AR33,ボタン定義!$B:$E,4,FALSE)),"",VLOOKUP($AR33,ボタン定義!$B:$E,4,FALSE))</f>
        <v/>
      </c>
      <c r="AZ33" s="625"/>
      <c r="BA33" s="625"/>
      <c r="BB33" s="625"/>
      <c r="BC33" s="625"/>
      <c r="BD33" s="625"/>
      <c r="BE33" s="675"/>
      <c r="BF33" s="625"/>
      <c r="BG33" s="625"/>
      <c r="BH33" s="625"/>
      <c r="BI33" s="707"/>
      <c r="BK33" s="654"/>
      <c r="BL33" s="654"/>
      <c r="BM33" s="654"/>
      <c r="BN33" s="654"/>
      <c r="BO33" s="654"/>
      <c r="BP33" s="654"/>
      <c r="BQ33" s="654"/>
      <c r="BR33" s="654"/>
      <c r="BS33" s="654"/>
      <c r="BT33" s="654"/>
      <c r="BU33" s="654"/>
      <c r="BV33" s="654"/>
      <c r="BW33" s="654"/>
      <c r="BX33" s="654"/>
      <c r="BY33" s="654"/>
      <c r="BZ33" s="654"/>
      <c r="CA33" s="654"/>
      <c r="CB33" s="654"/>
      <c r="CC33" s="654"/>
      <c r="CD33" s="654"/>
      <c r="CE33" s="654"/>
      <c r="CF33" s="654"/>
      <c r="CG33" s="654"/>
      <c r="CH33" s="654"/>
    </row>
    <row r="34" spans="1:86" s="24" customFormat="1" ht="13.5" customHeight="1">
      <c r="A34" s="103" t="s">
        <v>401</v>
      </c>
      <c r="B34" s="109"/>
      <c r="C34" s="109"/>
      <c r="D34" s="104"/>
      <c r="E34" s="109"/>
      <c r="F34" s="109"/>
      <c r="G34" s="109"/>
      <c r="H34" s="621" t="s">
        <v>364</v>
      </c>
      <c r="I34" s="622"/>
      <c r="J34" s="622"/>
      <c r="K34" s="622"/>
      <c r="L34" s="622"/>
      <c r="M34" s="622"/>
      <c r="N34" s="622"/>
      <c r="O34" s="622"/>
      <c r="P34" s="622"/>
      <c r="Q34" s="623"/>
      <c r="R34" s="685"/>
      <c r="S34" s="686"/>
      <c r="T34" s="686"/>
      <c r="U34" s="687"/>
      <c r="V34" s="741"/>
      <c r="W34" s="741"/>
      <c r="X34" s="741"/>
      <c r="Y34" s="741"/>
      <c r="Z34" s="741"/>
      <c r="AA34" s="741"/>
      <c r="AB34" s="742"/>
      <c r="AC34" s="747" t="str">
        <f>IF(ISERROR(VLOOKUP($V34,ボタン定義!$B:$E,4,FALSE)),"",VLOOKUP($V34,ボタン定義!$B:$E,4,FALSE))</f>
        <v/>
      </c>
      <c r="AD34" s="748"/>
      <c r="AE34" s="748"/>
      <c r="AF34" s="748"/>
      <c r="AG34" s="748"/>
      <c r="AH34" s="748"/>
      <c r="AI34" s="749"/>
      <c r="AJ34" s="744"/>
      <c r="AK34" s="744"/>
      <c r="AL34" s="744"/>
      <c r="AM34" s="750"/>
      <c r="AN34" s="685"/>
      <c r="AO34" s="686"/>
      <c r="AP34" s="686"/>
      <c r="AQ34" s="687"/>
      <c r="AR34" s="741"/>
      <c r="AS34" s="741"/>
      <c r="AT34" s="741"/>
      <c r="AU34" s="741"/>
      <c r="AV34" s="741"/>
      <c r="AW34" s="741"/>
      <c r="AX34" s="742"/>
      <c r="AY34" s="743" t="str">
        <f>IF(ISERROR(VLOOKUP($AR34,ボタン定義!$B:$E,4,FALSE)),"",VLOOKUP($AR34,ボタン定義!$B:$E,4,FALSE))</f>
        <v/>
      </c>
      <c r="AZ34" s="744"/>
      <c r="BA34" s="744"/>
      <c r="BB34" s="744"/>
      <c r="BC34" s="744"/>
      <c r="BD34" s="744"/>
      <c r="BE34" s="745"/>
      <c r="BF34" s="744"/>
      <c r="BG34" s="744"/>
      <c r="BH34" s="744"/>
      <c r="BI34" s="746"/>
      <c r="BK34" s="654"/>
      <c r="BL34" s="654"/>
      <c r="BM34" s="654"/>
      <c r="BN34" s="654"/>
      <c r="BO34" s="654"/>
      <c r="BP34" s="654"/>
      <c r="BQ34" s="654"/>
      <c r="BR34" s="654"/>
      <c r="BS34" s="654"/>
      <c r="BT34" s="654"/>
      <c r="BU34" s="654"/>
      <c r="BV34" s="654"/>
      <c r="BW34" s="654"/>
      <c r="BX34" s="654"/>
      <c r="BY34" s="654"/>
      <c r="BZ34" s="654"/>
      <c r="CA34" s="654"/>
      <c r="CB34" s="654"/>
      <c r="CC34" s="654"/>
      <c r="CD34" s="654"/>
      <c r="CE34" s="654"/>
      <c r="CF34" s="654"/>
      <c r="CG34" s="654"/>
      <c r="CH34" s="654"/>
    </row>
    <row r="35" spans="1:86" ht="13.5" customHeight="1">
      <c r="A35" s="103" t="s">
        <v>522</v>
      </c>
      <c r="B35" s="81"/>
      <c r="C35" s="81"/>
      <c r="D35" s="81"/>
      <c r="E35" s="81"/>
      <c r="F35" s="81"/>
      <c r="G35" s="83"/>
      <c r="H35" s="705"/>
      <c r="I35" s="705"/>
      <c r="J35" s="705"/>
      <c r="K35" s="705"/>
      <c r="L35" s="705"/>
      <c r="M35" s="705"/>
      <c r="N35" s="705"/>
      <c r="O35" s="705"/>
      <c r="P35" s="705"/>
      <c r="Q35" s="705"/>
      <c r="R35" s="705"/>
      <c r="S35" s="705"/>
      <c r="T35" s="705"/>
      <c r="U35" s="705"/>
      <c r="V35" s="705"/>
      <c r="W35" s="705"/>
      <c r="X35" s="705"/>
      <c r="Y35" s="705"/>
      <c r="Z35" s="705"/>
      <c r="AA35" s="705"/>
      <c r="AB35" s="705"/>
      <c r="AC35" s="705"/>
      <c r="AD35" s="705"/>
      <c r="AE35" s="705"/>
      <c r="AF35" s="705"/>
      <c r="AG35" s="705"/>
      <c r="AH35" s="705"/>
      <c r="AI35" s="705"/>
      <c r="AJ35" s="705"/>
      <c r="AK35" s="705"/>
      <c r="AL35" s="705"/>
      <c r="AM35" s="705"/>
      <c r="AN35" s="705"/>
      <c r="AO35" s="705"/>
      <c r="AP35" s="705"/>
      <c r="AQ35" s="705"/>
      <c r="AR35" s="705"/>
      <c r="AS35" s="705"/>
      <c r="AT35" s="705"/>
      <c r="AU35" s="705"/>
      <c r="AV35" s="705"/>
      <c r="AW35" s="705"/>
      <c r="AX35" s="705"/>
      <c r="AY35" s="705"/>
      <c r="AZ35" s="705"/>
      <c r="BA35" s="705"/>
      <c r="BB35" s="705"/>
      <c r="BC35" s="705"/>
      <c r="BD35" s="705"/>
      <c r="BE35" s="705"/>
      <c r="BF35" s="705"/>
      <c r="BG35" s="705"/>
      <c r="BH35" s="705"/>
      <c r="BI35" s="706"/>
      <c r="BK35" s="654"/>
      <c r="BL35" s="654"/>
      <c r="BM35" s="654"/>
      <c r="BN35" s="654"/>
      <c r="BO35" s="654"/>
      <c r="BP35" s="654"/>
      <c r="BQ35" s="654"/>
      <c r="BR35" s="654"/>
      <c r="BS35" s="654"/>
      <c r="BT35" s="654"/>
      <c r="BU35" s="654"/>
      <c r="BV35" s="654"/>
      <c r="BW35" s="654"/>
      <c r="BX35" s="654"/>
      <c r="BY35" s="654"/>
      <c r="BZ35" s="654"/>
      <c r="CA35" s="654"/>
      <c r="CB35" s="654"/>
      <c r="CC35" s="654"/>
      <c r="CD35" s="654"/>
      <c r="CE35" s="654"/>
      <c r="CF35" s="654"/>
      <c r="CG35" s="654"/>
      <c r="CH35" s="654"/>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4"/>
      <c r="BL36" s="654"/>
      <c r="BM36" s="654"/>
      <c r="BN36" s="654"/>
      <c r="BO36" s="654"/>
      <c r="BP36" s="654"/>
      <c r="BQ36" s="654"/>
      <c r="BR36" s="654"/>
      <c r="BS36" s="654"/>
      <c r="BT36" s="654"/>
      <c r="BU36" s="654"/>
      <c r="BV36" s="654"/>
      <c r="BW36" s="654"/>
      <c r="BX36" s="654"/>
      <c r="BY36" s="654"/>
      <c r="BZ36" s="654"/>
      <c r="CA36" s="654"/>
      <c r="CB36" s="654"/>
      <c r="CC36" s="654"/>
      <c r="CD36" s="654"/>
      <c r="CE36" s="654"/>
      <c r="CF36" s="654"/>
      <c r="CG36" s="654"/>
      <c r="CH36" s="654"/>
    </row>
    <row r="37" spans="1:86" s="24" customFormat="1" ht="13.5" customHeight="1">
      <c r="A37" s="113" t="s">
        <v>101</v>
      </c>
      <c r="B37" s="174" t="s">
        <v>1078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4"/>
      <c r="BL37" s="654"/>
      <c r="BM37" s="654"/>
      <c r="BN37" s="654"/>
      <c r="BO37" s="654"/>
      <c r="BP37" s="654"/>
      <c r="BQ37" s="654"/>
      <c r="BR37" s="654"/>
      <c r="BS37" s="654"/>
      <c r="BT37" s="654"/>
      <c r="BU37" s="654"/>
      <c r="BV37" s="654"/>
      <c r="BW37" s="654"/>
      <c r="BX37" s="654"/>
      <c r="BY37" s="654"/>
      <c r="BZ37" s="654"/>
      <c r="CA37" s="654"/>
      <c r="CB37" s="654"/>
      <c r="CC37" s="654"/>
      <c r="CD37" s="654"/>
      <c r="CE37" s="654"/>
      <c r="CF37" s="654"/>
      <c r="CG37" s="654"/>
      <c r="CH37" s="654"/>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4"/>
      <c r="BL38" s="654"/>
      <c r="BM38" s="654"/>
      <c r="BN38" s="654"/>
      <c r="BO38" s="654"/>
      <c r="BP38" s="654"/>
      <c r="BQ38" s="654"/>
      <c r="BR38" s="654"/>
      <c r="BS38" s="654"/>
      <c r="BT38" s="654"/>
      <c r="BU38" s="654"/>
      <c r="BV38" s="654"/>
      <c r="BW38" s="654"/>
      <c r="BX38" s="654"/>
      <c r="BY38" s="654"/>
      <c r="BZ38" s="654"/>
      <c r="CA38" s="654"/>
      <c r="CB38" s="654"/>
      <c r="CC38" s="654"/>
      <c r="CD38" s="654"/>
      <c r="CE38" s="654"/>
      <c r="CF38" s="654"/>
      <c r="CG38" s="654"/>
      <c r="CH38" s="654"/>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4"/>
      <c r="BL39" s="654"/>
      <c r="BM39" s="654"/>
      <c r="BN39" s="654"/>
      <c r="BO39" s="654"/>
      <c r="BP39" s="654"/>
      <c r="BQ39" s="654"/>
      <c r="BR39" s="654"/>
      <c r="BS39" s="654"/>
      <c r="BT39" s="654"/>
      <c r="BU39" s="654"/>
      <c r="BV39" s="654"/>
      <c r="BW39" s="654"/>
      <c r="BX39" s="654"/>
      <c r="BY39" s="654"/>
      <c r="BZ39" s="654"/>
      <c r="CA39" s="654"/>
      <c r="CB39" s="654"/>
      <c r="CC39" s="654"/>
      <c r="CD39" s="654"/>
      <c r="CE39" s="654"/>
      <c r="CF39" s="654"/>
      <c r="CG39" s="654"/>
      <c r="CH39" s="654"/>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4"/>
      <c r="BL40" s="654"/>
      <c r="BM40" s="654"/>
      <c r="BN40" s="654"/>
      <c r="BO40" s="654"/>
      <c r="BP40" s="654"/>
      <c r="BQ40" s="654"/>
      <c r="BR40" s="654"/>
      <c r="BS40" s="654"/>
      <c r="BT40" s="654"/>
      <c r="BU40" s="654"/>
      <c r="BV40" s="654"/>
      <c r="BW40" s="654"/>
      <c r="BX40" s="654"/>
      <c r="BY40" s="654"/>
      <c r="BZ40" s="654"/>
      <c r="CA40" s="654"/>
      <c r="CB40" s="654"/>
      <c r="CC40" s="654"/>
      <c r="CD40" s="654"/>
      <c r="CE40" s="654"/>
      <c r="CF40" s="654"/>
      <c r="CG40" s="654"/>
      <c r="CH40" s="654"/>
    </row>
    <row r="41" spans="1:86" s="24" customFormat="1" ht="13.5" customHeight="1">
      <c r="A41" s="80" t="s">
        <v>274</v>
      </c>
      <c r="B41" s="81"/>
      <c r="C41" s="81"/>
      <c r="D41" s="81"/>
      <c r="E41" s="81"/>
      <c r="F41" s="81"/>
      <c r="G41" s="81"/>
      <c r="H41" s="81"/>
      <c r="I41" s="81"/>
      <c r="J41" s="81"/>
      <c r="K41" s="81"/>
      <c r="L41" s="81"/>
      <c r="M41" s="81"/>
      <c r="N41" s="632"/>
      <c r="O41" s="632"/>
      <c r="P41" s="632"/>
      <c r="Q41" s="632"/>
      <c r="R41" s="632"/>
      <c r="S41" s="632"/>
      <c r="T41" s="632"/>
      <c r="U41" s="632"/>
      <c r="V41" s="632"/>
      <c r="W41" s="632"/>
      <c r="X41" s="632"/>
      <c r="Y41" s="632"/>
      <c r="Z41" s="63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row>
    <row r="42" spans="1:86" s="24" customFormat="1" ht="13.5" customHeight="1">
      <c r="A42" s="194" t="s">
        <v>945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4"/>
      <c r="BL42" s="654"/>
      <c r="BM42" s="654"/>
      <c r="BN42" s="654"/>
      <c r="BO42" s="654"/>
      <c r="BP42" s="654"/>
      <c r="BQ42" s="654"/>
      <c r="BR42" s="654"/>
      <c r="BS42" s="654"/>
      <c r="BT42" s="654"/>
      <c r="BU42" s="654"/>
      <c r="BV42" s="654"/>
      <c r="BW42" s="654"/>
      <c r="BX42" s="654"/>
      <c r="BY42" s="654"/>
      <c r="BZ42" s="654"/>
      <c r="CA42" s="654"/>
      <c r="CB42" s="654"/>
      <c r="CC42" s="654"/>
      <c r="CD42" s="654"/>
      <c r="CE42" s="654"/>
      <c r="CF42" s="654"/>
      <c r="CG42" s="654"/>
      <c r="CH42" s="654"/>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row>
    <row r="44" spans="1:86" s="24" customFormat="1" ht="13.5" customHeight="1">
      <c r="A44" s="80" t="s">
        <v>100</v>
      </c>
      <c r="B44" s="80" t="s">
        <v>103</v>
      </c>
      <c r="C44" s="81"/>
      <c r="D44" s="81"/>
      <c r="E44" s="81"/>
      <c r="F44" s="81"/>
      <c r="G44" s="83"/>
      <c r="H44" s="85" t="s">
        <v>104</v>
      </c>
      <c r="I44" s="86"/>
      <c r="J44" s="86"/>
      <c r="K44" s="86"/>
      <c r="L44" s="86"/>
      <c r="M44" s="87"/>
      <c r="N44" s="627" t="s">
        <v>136</v>
      </c>
      <c r="O44" s="629"/>
      <c r="P44" s="629"/>
      <c r="Q44" s="627" t="s">
        <v>135</v>
      </c>
      <c r="R44" s="628"/>
      <c r="S44" s="627" t="s">
        <v>107</v>
      </c>
      <c r="T44" s="628"/>
      <c r="U44" s="627" t="s">
        <v>137</v>
      </c>
      <c r="V44" s="629"/>
      <c r="W44" s="629"/>
      <c r="X44" s="627" t="s">
        <v>138</v>
      </c>
      <c r="Y44" s="629"/>
      <c r="Z44" s="629"/>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row>
    <row r="45" spans="1:86" s="24" customFormat="1" ht="13.5" customHeight="1">
      <c r="A45" s="113" t="s">
        <v>101</v>
      </c>
      <c r="B45" s="633" t="s">
        <v>946</v>
      </c>
      <c r="C45" s="634"/>
      <c r="D45" s="634"/>
      <c r="E45" s="634"/>
      <c r="F45" s="634"/>
      <c r="G45" s="634"/>
      <c r="H45" s="756" t="str">
        <f>IF(ISERROR(VLOOKUP($B45,項目定義!$B:$X,8,FALSE)),"",VLOOKUP($B45,項目定義!$B:$X,8,FALSE))</f>
        <v>工程番号</v>
      </c>
      <c r="I45" s="757"/>
      <c r="J45" s="757"/>
      <c r="K45" s="757"/>
      <c r="L45" s="757"/>
      <c r="M45" s="758"/>
      <c r="N45" s="759" t="str">
        <f>IF($H45="","",VLOOKUP($B45,項目定義!$B:$X,11,FALSE))</f>
        <v>1 :text</v>
      </c>
      <c r="O45" s="760"/>
      <c r="P45" s="761"/>
      <c r="Q45" s="762">
        <f>IF($H45="","",VLOOKUP($B45,項目定義!$B:$X,5,FALSE))</f>
        <v>6</v>
      </c>
      <c r="R45" s="763"/>
      <c r="S45" s="762">
        <f>IF($H45="","",VLOOKUP($B45,項目定義!$B:$X,12,FALSE))</f>
        <v>8</v>
      </c>
      <c r="T45" s="763"/>
      <c r="U45" s="759" t="str">
        <f>IF($H45="","",VLOOKUP($B45,項目定義!$B:$X,13,FALSE))</f>
        <v>3:半角英数</v>
      </c>
      <c r="V45" s="760"/>
      <c r="W45" s="761"/>
      <c r="X45" s="762" t="str">
        <f>IF($H45="","",VLOOKUP($B45,項目定義!$B:$X,20,FALSE))&amp;""</f>
        <v>KOU</v>
      </c>
      <c r="Y45" s="764"/>
      <c r="Z45" s="765"/>
      <c r="AA45" s="766"/>
      <c r="AB45" s="751"/>
      <c r="AC45" s="767"/>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row>
    <row r="46" spans="1:86" s="24" customFormat="1" ht="13.5" customHeight="1">
      <c r="A46" s="114" t="s">
        <v>102</v>
      </c>
      <c r="B46" s="770" t="s">
        <v>947</v>
      </c>
      <c r="C46" s="671"/>
      <c r="D46" s="671"/>
      <c r="E46" s="671"/>
      <c r="F46" s="671"/>
      <c r="G46" s="671"/>
      <c r="H46" s="771" t="str">
        <f>IF(ISERROR(VLOOKUP($B46,項目定義!$B:$X,8,FALSE)),"",VLOOKUP($B46,項目定義!$B:$X,8,FALSE))</f>
        <v>工程名</v>
      </c>
      <c r="I46" s="772"/>
      <c r="J46" s="772"/>
      <c r="K46" s="772"/>
      <c r="L46" s="772"/>
      <c r="M46" s="773"/>
      <c r="N46" s="774" t="str">
        <f>IF($H46="","",VLOOKUP($B46,項目定義!$B:$X,11,FALSE))</f>
        <v>1 :text</v>
      </c>
      <c r="O46" s="775"/>
      <c r="P46" s="776"/>
      <c r="Q46" s="812">
        <f>IF($H46="","",VLOOKUP($B46,項目定義!$B:$X,12,FALSE))</f>
        <v>62</v>
      </c>
      <c r="R46" s="813"/>
      <c r="S46" s="812">
        <f>IF($H46="","",VLOOKUP($B46,項目定義!$B:$X,12,FALSE))</f>
        <v>62</v>
      </c>
      <c r="T46" s="813"/>
      <c r="U46" s="774" t="str">
        <f>IF($H46="","",VLOOKUP($B46,項目定義!$B:$X,13,FALSE))</f>
        <v>9:ALL OK</v>
      </c>
      <c r="V46" s="775"/>
      <c r="W46" s="776"/>
      <c r="X46" s="768" t="str">
        <f>IF($H46="","",VLOOKUP($B46,項目定義!$B:$X,20,FALSE))&amp;""</f>
        <v>KOU2</v>
      </c>
      <c r="Y46" s="638"/>
      <c r="Z46" s="769"/>
      <c r="AA46" s="766"/>
      <c r="AB46" s="751"/>
      <c r="AC46" s="767"/>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row>
    <row r="47" spans="1:86" ht="13.5" customHeight="1">
      <c r="A47" s="114" t="s">
        <v>125</v>
      </c>
      <c r="B47" s="770"/>
      <c r="C47" s="671"/>
      <c r="D47" s="671"/>
      <c r="E47" s="671"/>
      <c r="F47" s="671"/>
      <c r="G47" s="671"/>
      <c r="H47" s="771" t="str">
        <f>IF(ISERROR(VLOOKUP($B47,項目定義!$B:$X,8,FALSE)),"",VLOOKUP($B47,項目定義!$B:$X,8,FALSE))</f>
        <v/>
      </c>
      <c r="I47" s="772"/>
      <c r="J47" s="772"/>
      <c r="K47" s="772"/>
      <c r="L47" s="772"/>
      <c r="M47" s="773"/>
      <c r="N47" s="774" t="str">
        <f>IF($H47="","",VLOOKUP($B47,項目定義!$B:$X,11,FALSE))</f>
        <v/>
      </c>
      <c r="O47" s="775"/>
      <c r="P47" s="776"/>
      <c r="Q47" s="768" t="str">
        <f>IF($H47="","",VLOOKUP($B47,項目定義!$B:$X,12,FALSE))</f>
        <v/>
      </c>
      <c r="R47" s="639"/>
      <c r="S47" s="768" t="str">
        <f>IF($H47="","",VLOOKUP($B47,項目定義!$B:$X,12,FALSE))</f>
        <v/>
      </c>
      <c r="T47" s="639"/>
      <c r="U47" s="774" t="str">
        <f>IF($H47="","",VLOOKUP($B47,項目定義!$B:$X,13,FALSE))</f>
        <v/>
      </c>
      <c r="V47" s="775"/>
      <c r="W47" s="776"/>
      <c r="X47" s="768" t="str">
        <f>IF($H47="","",VLOOKUP($B47,項目定義!$B:$X,20,FALSE))&amp;""</f>
        <v/>
      </c>
      <c r="Y47" s="638"/>
      <c r="Z47" s="769"/>
      <c r="AA47" s="766"/>
      <c r="AB47" s="751"/>
      <c r="AC47" s="767"/>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654"/>
      <c r="BL47" s="654"/>
      <c r="BM47" s="654"/>
      <c r="BN47" s="654"/>
      <c r="BO47" s="654"/>
      <c r="BP47" s="654"/>
      <c r="BQ47" s="654"/>
      <c r="BR47" s="654"/>
      <c r="BS47" s="654"/>
      <c r="BT47" s="654"/>
      <c r="BU47" s="654"/>
      <c r="BV47" s="654"/>
      <c r="BW47" s="654"/>
      <c r="BX47" s="654"/>
      <c r="BY47" s="654"/>
      <c r="BZ47" s="654"/>
      <c r="CA47" s="654"/>
      <c r="CB47" s="654"/>
      <c r="CC47" s="654"/>
      <c r="CD47" s="654"/>
      <c r="CE47" s="654"/>
      <c r="CF47" s="654"/>
      <c r="CG47" s="654"/>
      <c r="CH47" s="654"/>
    </row>
    <row r="48" spans="1:86" s="24" customFormat="1" ht="13.5" customHeight="1">
      <c r="A48" s="114" t="s">
        <v>126</v>
      </c>
      <c r="B48" s="770"/>
      <c r="C48" s="671"/>
      <c r="D48" s="671"/>
      <c r="E48" s="671"/>
      <c r="F48" s="671"/>
      <c r="G48" s="814"/>
      <c r="H48" s="771" t="str">
        <f>IF(ISERROR(VLOOKUP($B48,項目定義!$B:$X,8,FALSE)),"",VLOOKUP($B48,項目定義!$B:$X,8,FALSE))</f>
        <v/>
      </c>
      <c r="I48" s="772"/>
      <c r="J48" s="772"/>
      <c r="K48" s="772"/>
      <c r="L48" s="772"/>
      <c r="M48" s="773"/>
      <c r="N48" s="774" t="str">
        <f>IF($H48="","",VLOOKUP($B48,項目定義!$B:$X,11,FALSE))</f>
        <v/>
      </c>
      <c r="O48" s="775"/>
      <c r="P48" s="776"/>
      <c r="Q48" s="768" t="str">
        <f>IF($H48="","",VLOOKUP($B48,項目定義!$B:$X,12,FALSE))</f>
        <v/>
      </c>
      <c r="R48" s="639"/>
      <c r="S48" s="768" t="str">
        <f>IF($H48="","",VLOOKUP($B48,項目定義!$B:$X,12,FALSE))</f>
        <v/>
      </c>
      <c r="T48" s="639"/>
      <c r="U48" s="774" t="str">
        <f>IF($H48="","",VLOOKUP($B48,項目定義!$B:$X,13,FALSE))</f>
        <v/>
      </c>
      <c r="V48" s="775"/>
      <c r="W48" s="776"/>
      <c r="X48" s="768" t="str">
        <f>IF($H48="","",VLOOKUP($B48,項目定義!$B:$X,20,FALSE))&amp;""</f>
        <v/>
      </c>
      <c r="Y48" s="638"/>
      <c r="Z48" s="769"/>
      <c r="AA48" s="766"/>
      <c r="AB48" s="751"/>
      <c r="AC48" s="767"/>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654"/>
      <c r="BL48" s="654"/>
      <c r="BM48" s="654"/>
      <c r="BN48" s="654"/>
      <c r="BO48" s="654"/>
      <c r="BP48" s="654"/>
      <c r="BQ48" s="654"/>
      <c r="BR48" s="654"/>
      <c r="BS48" s="654"/>
      <c r="BT48" s="654"/>
      <c r="BU48" s="654"/>
      <c r="BV48" s="654"/>
      <c r="BW48" s="654"/>
      <c r="BX48" s="654"/>
      <c r="BY48" s="654"/>
      <c r="BZ48" s="654"/>
      <c r="CA48" s="654"/>
      <c r="CB48" s="654"/>
      <c r="CC48" s="654"/>
      <c r="CD48" s="654"/>
      <c r="CE48" s="654"/>
      <c r="CF48" s="654"/>
      <c r="CG48" s="654"/>
      <c r="CH48" s="654"/>
    </row>
    <row r="49" spans="1:96" ht="13.5" customHeight="1">
      <c r="A49" s="114" t="s">
        <v>127</v>
      </c>
      <c r="B49" s="770"/>
      <c r="C49" s="671"/>
      <c r="D49" s="671"/>
      <c r="E49" s="671"/>
      <c r="F49" s="671"/>
      <c r="G49" s="671"/>
      <c r="H49" s="777" t="str">
        <f>IF(ISERROR(VLOOKUP($B49,項目定義!$B:$X,8,FALSE)),"",VLOOKUP($B49,項目定義!$B:$X,8,FALSE))</f>
        <v/>
      </c>
      <c r="I49" s="778"/>
      <c r="J49" s="778"/>
      <c r="K49" s="778"/>
      <c r="L49" s="778"/>
      <c r="M49" s="779"/>
      <c r="N49" s="780" t="str">
        <f>IF($H49="","",VLOOKUP($B49,項目定義!$B:$X,11,FALSE))</f>
        <v/>
      </c>
      <c r="O49" s="781"/>
      <c r="P49" s="782"/>
      <c r="Q49" s="783" t="str">
        <f>IF($H49="","",VLOOKUP($B49,項目定義!$B:$X,12,FALSE))</f>
        <v/>
      </c>
      <c r="R49" s="611"/>
      <c r="S49" s="783" t="str">
        <f>IF($H49="","",VLOOKUP($B49,項目定義!$B:$X,12,FALSE))</f>
        <v/>
      </c>
      <c r="T49" s="611"/>
      <c r="U49" s="780" t="str">
        <f>IF($H49="","",VLOOKUP($B49,項目定義!$B:$X,13,FALSE))</f>
        <v/>
      </c>
      <c r="V49" s="781"/>
      <c r="W49" s="782"/>
      <c r="X49" s="783" t="str">
        <f>IF($H49="","",VLOOKUP($B49,項目定義!$B:$X,20,FALSE))&amp;""</f>
        <v/>
      </c>
      <c r="Y49" s="610"/>
      <c r="Z49" s="784"/>
      <c r="AA49" s="766"/>
      <c r="AB49" s="751"/>
      <c r="AC49" s="767"/>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654"/>
      <c r="BL49" s="654"/>
      <c r="BM49" s="654"/>
      <c r="BN49" s="654"/>
      <c r="BO49" s="654"/>
      <c r="BP49" s="654"/>
      <c r="BQ49" s="654"/>
      <c r="BR49" s="654"/>
      <c r="BS49" s="654"/>
      <c r="BT49" s="654"/>
      <c r="BU49" s="654"/>
      <c r="BV49" s="654"/>
      <c r="BW49" s="654"/>
      <c r="BX49" s="654"/>
      <c r="BY49" s="654"/>
      <c r="BZ49" s="654"/>
      <c r="CA49" s="654"/>
      <c r="CB49" s="654"/>
      <c r="CC49" s="654"/>
      <c r="CD49" s="654"/>
      <c r="CE49" s="654"/>
      <c r="CF49" s="654"/>
      <c r="CG49" s="654"/>
      <c r="CH49" s="654"/>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c r="A51" s="80" t="s">
        <v>100</v>
      </c>
      <c r="B51" s="80" t="s">
        <v>103</v>
      </c>
      <c r="C51" s="81"/>
      <c r="D51" s="81"/>
      <c r="E51" s="81"/>
      <c r="F51" s="81"/>
      <c r="G51" s="83"/>
      <c r="H51" s="85" t="s">
        <v>104</v>
      </c>
      <c r="I51" s="86"/>
      <c r="J51" s="86"/>
      <c r="K51" s="86"/>
      <c r="L51" s="86"/>
      <c r="M51" s="87"/>
      <c r="N51" s="627" t="s">
        <v>107</v>
      </c>
      <c r="O51" s="628"/>
      <c r="P51" s="627" t="s">
        <v>115</v>
      </c>
      <c r="Q51" s="629"/>
      <c r="R51" s="629"/>
      <c r="S51" s="627" t="s">
        <v>116</v>
      </c>
      <c r="T51" s="629"/>
      <c r="U51" s="628"/>
      <c r="V51" s="630" t="s">
        <v>142</v>
      </c>
      <c r="W51" s="631"/>
      <c r="X51" s="632" t="s">
        <v>123</v>
      </c>
      <c r="Y51" s="631"/>
      <c r="Z51" s="629" t="s">
        <v>124</v>
      </c>
      <c r="AA51" s="629"/>
      <c r="AB51" s="629"/>
      <c r="AC51" s="628"/>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936</v>
      </c>
      <c r="B52" s="633" t="s">
        <v>946</v>
      </c>
      <c r="C52" s="634"/>
      <c r="D52" s="634"/>
      <c r="E52" s="634"/>
      <c r="F52" s="634"/>
      <c r="G52" s="634"/>
      <c r="H52" s="635" t="str">
        <f>IF(ISERROR(VLOOKUP($B52,項目定義!$B:$X,8,FALSE)),"",VLOOKUP($B52,項目定義!$B:$X,8,FALSE))</f>
        <v>工程番号</v>
      </c>
      <c r="I52" s="636"/>
      <c r="J52" s="636"/>
      <c r="K52" s="636"/>
      <c r="L52" s="636"/>
      <c r="M52" s="637"/>
      <c r="N52" s="638">
        <f>IF($H52="","",VLOOKUP($B52,項目定義!$B:$X,12,FALSE))</f>
        <v>8</v>
      </c>
      <c r="O52" s="639"/>
      <c r="P52" s="640" t="str">
        <f>IF($H52="","",VLOOKUP($B52,項目定義!$B:$X,16,FALSE))</f>
        <v>1:中央</v>
      </c>
      <c r="Q52" s="641"/>
      <c r="R52" s="641"/>
      <c r="S52" s="640" t="str">
        <f>IF($H52="","",VLOOKUP($B52,項目定義!$B:$X,15,FALSE))</f>
        <v>0:なし</v>
      </c>
      <c r="T52" s="641"/>
      <c r="U52" s="642"/>
      <c r="V52" s="643"/>
      <c r="W52" s="644"/>
      <c r="X52" s="751"/>
      <c r="Y52" s="751"/>
      <c r="Z52" s="752" t="str">
        <f>IF($X52="","",VLOOKUP($B52,項目定義!$B:$X,18,FALSE))</f>
        <v/>
      </c>
      <c r="AA52" s="641"/>
      <c r="AB52" s="641"/>
      <c r="AC52" s="642"/>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4" t="s">
        <v>556</v>
      </c>
      <c r="BL52" s="655"/>
      <c r="BM52" s="655"/>
      <c r="BN52" s="655"/>
      <c r="BO52" s="655"/>
      <c r="BP52" s="655"/>
      <c r="BQ52" s="655"/>
      <c r="BR52" s="655"/>
      <c r="BS52" s="655"/>
      <c r="BT52" s="655"/>
      <c r="BU52" s="655"/>
      <c r="BV52" s="655"/>
      <c r="BW52" s="655"/>
      <c r="BX52" s="655"/>
      <c r="BY52" s="655"/>
      <c r="BZ52" s="655"/>
      <c r="CA52" s="655"/>
      <c r="CB52" s="655"/>
      <c r="CC52" s="655"/>
      <c r="CD52" s="655"/>
      <c r="CE52" s="655"/>
      <c r="CF52" s="655"/>
      <c r="CG52" s="655"/>
      <c r="CH52" s="655"/>
    </row>
    <row r="53" spans="1:96" s="24" customFormat="1" ht="13.5" customHeight="1">
      <c r="A53" s="114" t="s">
        <v>944</v>
      </c>
      <c r="B53" s="770" t="s">
        <v>947</v>
      </c>
      <c r="C53" s="671"/>
      <c r="D53" s="671"/>
      <c r="E53" s="671"/>
      <c r="F53" s="671"/>
      <c r="G53" s="671"/>
      <c r="H53" s="635" t="str">
        <f>IF(ISERROR(VLOOKUP($B53,項目定義!$B:$X,8,FALSE)),"",VLOOKUP($B53,項目定義!$B:$X,8,FALSE))</f>
        <v>工程名</v>
      </c>
      <c r="I53" s="636"/>
      <c r="J53" s="636"/>
      <c r="K53" s="636"/>
      <c r="L53" s="636"/>
      <c r="M53" s="637"/>
      <c r="N53" s="638">
        <f>IF($H53="","",VLOOKUP($B53,項目定義!$B:$X,12,FALSE))</f>
        <v>62</v>
      </c>
      <c r="O53" s="639"/>
      <c r="P53" s="640" t="str">
        <f>IF($H53="","",VLOOKUP($B53,項目定義!$B:$X,16,FALSE))</f>
        <v>0:左寄せ</v>
      </c>
      <c r="Q53" s="641"/>
      <c r="R53" s="641"/>
      <c r="S53" s="640" t="str">
        <f>IF($H53="","",VLOOKUP($B53,項目定義!$B:$X,15,FALSE))</f>
        <v>0:なし</v>
      </c>
      <c r="T53" s="641"/>
      <c r="U53" s="642"/>
      <c r="V53" s="643"/>
      <c r="W53" s="644"/>
      <c r="X53" s="751" t="s">
        <v>30</v>
      </c>
      <c r="Y53" s="751"/>
      <c r="Z53" s="752" t="str">
        <f>IF($X53="","",VLOOKUP($B53,項目定義!$B:$X,18,FALSE))</f>
        <v>KOUTEIMASTER_1</v>
      </c>
      <c r="AA53" s="641"/>
      <c r="AB53" s="641"/>
      <c r="AC53" s="642"/>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655"/>
      <c r="BL53" s="655"/>
      <c r="BM53" s="655"/>
      <c r="BN53" s="655"/>
      <c r="BO53" s="655"/>
      <c r="BP53" s="655"/>
      <c r="BQ53" s="655"/>
      <c r="BR53" s="655"/>
      <c r="BS53" s="655"/>
      <c r="BT53" s="655"/>
      <c r="BU53" s="655"/>
      <c r="BV53" s="655"/>
      <c r="BW53" s="655"/>
      <c r="BX53" s="655"/>
      <c r="BY53" s="655"/>
      <c r="BZ53" s="655"/>
      <c r="CA53" s="655"/>
      <c r="CB53" s="655"/>
      <c r="CC53" s="655"/>
      <c r="CD53" s="655"/>
      <c r="CE53" s="655"/>
      <c r="CF53" s="655"/>
      <c r="CG53" s="655"/>
      <c r="CH53" s="655"/>
    </row>
    <row r="54" spans="1:96" s="24" customFormat="1" ht="13.5" customHeight="1">
      <c r="A54" s="114"/>
      <c r="B54" s="770"/>
      <c r="C54" s="671"/>
      <c r="D54" s="671"/>
      <c r="E54" s="671"/>
      <c r="F54" s="671"/>
      <c r="G54" s="671"/>
      <c r="H54" s="635" t="str">
        <f>IF(ISERROR(VLOOKUP($B54,項目定義!$B:$X,8,FALSE)),"",VLOOKUP($B54,項目定義!$B:$X,8,FALSE))</f>
        <v/>
      </c>
      <c r="I54" s="636"/>
      <c r="J54" s="636"/>
      <c r="K54" s="636"/>
      <c r="L54" s="636"/>
      <c r="M54" s="637"/>
      <c r="N54" s="638" t="str">
        <f>IF($H54="","",VLOOKUP($B54,項目定義!$B:$X,12,FALSE))</f>
        <v/>
      </c>
      <c r="O54" s="639"/>
      <c r="P54" s="640" t="str">
        <f>IF($H54="","",VLOOKUP($B54,項目定義!$B:$X,16,FALSE))</f>
        <v/>
      </c>
      <c r="Q54" s="641"/>
      <c r="R54" s="641"/>
      <c r="S54" s="640" t="str">
        <f>IF($H54="","",VLOOKUP($B54,項目定義!$B:$X,15,FALSE))</f>
        <v/>
      </c>
      <c r="T54" s="641"/>
      <c r="U54" s="642"/>
      <c r="V54" s="643"/>
      <c r="W54" s="644"/>
      <c r="X54" s="751"/>
      <c r="Y54" s="751"/>
      <c r="Z54" s="752" t="str">
        <f>IF($X54="","",VLOOKUP($B54,項目定義!$B:$X,18,FALSE))</f>
        <v/>
      </c>
      <c r="AA54" s="641"/>
      <c r="AB54" s="641"/>
      <c r="AC54" s="642"/>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655"/>
      <c r="BL54" s="655"/>
      <c r="BM54" s="655"/>
      <c r="BN54" s="655"/>
      <c r="BO54" s="655"/>
      <c r="BP54" s="655"/>
      <c r="BQ54" s="655"/>
      <c r="BR54" s="655"/>
      <c r="BS54" s="655"/>
      <c r="BT54" s="655"/>
      <c r="BU54" s="655"/>
      <c r="BV54" s="655"/>
      <c r="BW54" s="655"/>
      <c r="BX54" s="655"/>
      <c r="BY54" s="655"/>
      <c r="BZ54" s="655"/>
      <c r="CA54" s="655"/>
      <c r="CB54" s="655"/>
      <c r="CC54" s="655"/>
      <c r="CD54" s="655"/>
      <c r="CE54" s="655"/>
      <c r="CF54" s="655"/>
      <c r="CG54" s="655"/>
      <c r="CH54" s="655"/>
    </row>
    <row r="55" spans="1:96" s="24" customFormat="1" ht="13.5" customHeight="1">
      <c r="A55" s="114"/>
      <c r="B55" s="770"/>
      <c r="C55" s="671"/>
      <c r="D55" s="671"/>
      <c r="E55" s="671"/>
      <c r="F55" s="671"/>
      <c r="G55" s="671"/>
      <c r="H55" s="635" t="str">
        <f>IF(ISERROR(VLOOKUP($B55,項目定義!$B:$X,8,FALSE)),"",VLOOKUP($B55,項目定義!$B:$X,8,FALSE))</f>
        <v/>
      </c>
      <c r="I55" s="636"/>
      <c r="J55" s="636"/>
      <c r="K55" s="636"/>
      <c r="L55" s="636"/>
      <c r="M55" s="637"/>
      <c r="N55" s="638" t="str">
        <f>IF($H55="","",VLOOKUP($B55,項目定義!$B:$X,12,FALSE))</f>
        <v/>
      </c>
      <c r="O55" s="639"/>
      <c r="P55" s="640" t="str">
        <f>IF($H55="","",VLOOKUP($B55,項目定義!$B:$X,16,FALSE))</f>
        <v/>
      </c>
      <c r="Q55" s="641"/>
      <c r="R55" s="641"/>
      <c r="S55" s="640" t="str">
        <f>IF($H55="","",VLOOKUP($B55,項目定義!$B:$X,15,FALSE))</f>
        <v/>
      </c>
      <c r="T55" s="641"/>
      <c r="U55" s="642"/>
      <c r="V55" s="643"/>
      <c r="W55" s="644"/>
      <c r="X55" s="751"/>
      <c r="Y55" s="751"/>
      <c r="Z55" s="752" t="str">
        <f>IF($X55="","",VLOOKUP($B55,項目定義!$B:$X,18,FALSE))</f>
        <v/>
      </c>
      <c r="AA55" s="641"/>
      <c r="AB55" s="641"/>
      <c r="AC55" s="642"/>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655"/>
      <c r="BL55" s="655"/>
      <c r="BM55" s="655"/>
      <c r="BN55" s="655"/>
      <c r="BO55" s="655"/>
      <c r="BP55" s="655"/>
      <c r="BQ55" s="655"/>
      <c r="BR55" s="655"/>
      <c r="BS55" s="655"/>
      <c r="BT55" s="655"/>
      <c r="BU55" s="655"/>
      <c r="BV55" s="655"/>
      <c r="BW55" s="655"/>
      <c r="BX55" s="655"/>
      <c r="BY55" s="655"/>
      <c r="BZ55" s="655"/>
      <c r="CA55" s="655"/>
      <c r="CB55" s="655"/>
      <c r="CC55" s="655"/>
      <c r="CD55" s="655"/>
      <c r="CE55" s="655"/>
      <c r="CF55" s="655"/>
      <c r="CG55" s="655"/>
      <c r="CH55" s="655"/>
    </row>
    <row r="56" spans="1:96" ht="13.5" customHeight="1">
      <c r="A56" s="114"/>
      <c r="B56" s="770"/>
      <c r="C56" s="671"/>
      <c r="D56" s="671"/>
      <c r="E56" s="671"/>
      <c r="F56" s="671"/>
      <c r="G56" s="671"/>
      <c r="H56" s="635" t="str">
        <f>IF(ISERROR(VLOOKUP($B56,項目定義!$B:$X,8,FALSE)),"",VLOOKUP($B56,項目定義!$B:$X,8,FALSE))</f>
        <v/>
      </c>
      <c r="I56" s="636"/>
      <c r="J56" s="636"/>
      <c r="K56" s="636"/>
      <c r="L56" s="636"/>
      <c r="M56" s="637"/>
      <c r="N56" s="638" t="str">
        <f>IF($H56="","",VLOOKUP($B56,項目定義!$B:$X,12,FALSE))</f>
        <v/>
      </c>
      <c r="O56" s="639"/>
      <c r="P56" s="640" t="str">
        <f>IF($H56="","",VLOOKUP($B56,項目定義!$B:$X,16,FALSE))</f>
        <v/>
      </c>
      <c r="Q56" s="641"/>
      <c r="R56" s="641"/>
      <c r="S56" s="640" t="str">
        <f>IF($H56="","",VLOOKUP($B56,項目定義!$B:$X,15,FALSE))</f>
        <v/>
      </c>
      <c r="T56" s="641"/>
      <c r="U56" s="642"/>
      <c r="V56" s="643"/>
      <c r="W56" s="644"/>
      <c r="X56" s="751"/>
      <c r="Y56" s="751"/>
      <c r="Z56" s="752" t="str">
        <f>IF($X56="","",VLOOKUP($B56,項目定義!$B:$X,18,FALSE))</f>
        <v/>
      </c>
      <c r="AA56" s="641"/>
      <c r="AB56" s="641"/>
      <c r="AC56" s="642"/>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655"/>
      <c r="BL56" s="655"/>
      <c r="BM56" s="655"/>
      <c r="BN56" s="655"/>
      <c r="BO56" s="655"/>
      <c r="BP56" s="655"/>
      <c r="BQ56" s="655"/>
      <c r="BR56" s="655"/>
      <c r="BS56" s="655"/>
      <c r="BT56" s="655"/>
      <c r="BU56" s="655"/>
      <c r="BV56" s="655"/>
      <c r="BW56" s="655"/>
      <c r="BX56" s="655"/>
      <c r="BY56" s="655"/>
      <c r="BZ56" s="655"/>
      <c r="CA56" s="655"/>
      <c r="CB56" s="655"/>
      <c r="CC56" s="655"/>
      <c r="CD56" s="655"/>
      <c r="CE56" s="655"/>
      <c r="CF56" s="655"/>
      <c r="CG56" s="655"/>
      <c r="CH56" s="655"/>
    </row>
    <row r="57" spans="1:96" ht="13.5" customHeight="1">
      <c r="A57" s="114"/>
      <c r="B57" s="770"/>
      <c r="C57" s="671"/>
      <c r="D57" s="671"/>
      <c r="E57" s="671"/>
      <c r="F57" s="671"/>
      <c r="G57" s="671"/>
      <c r="H57" s="635" t="str">
        <f>IF(ISERROR(VLOOKUP($B57,項目定義!$B:$X,8,FALSE)),"",VLOOKUP($B57,項目定義!$B:$X,8,FALSE))</f>
        <v/>
      </c>
      <c r="I57" s="636"/>
      <c r="J57" s="636"/>
      <c r="K57" s="636"/>
      <c r="L57" s="636"/>
      <c r="M57" s="637"/>
      <c r="N57" s="638" t="str">
        <f>IF($H57="","",VLOOKUP($B57,項目定義!$B:$X,12,FALSE))</f>
        <v/>
      </c>
      <c r="O57" s="639"/>
      <c r="P57" s="640" t="str">
        <f>IF($H57="","",VLOOKUP($B57,項目定義!$B:$X,16,FALSE))</f>
        <v/>
      </c>
      <c r="Q57" s="641"/>
      <c r="R57" s="641"/>
      <c r="S57" s="640" t="str">
        <f>IF($H57="","",VLOOKUP($B57,項目定義!$B:$X,15,FALSE))</f>
        <v/>
      </c>
      <c r="T57" s="641"/>
      <c r="U57" s="642"/>
      <c r="V57" s="643"/>
      <c r="W57" s="644"/>
      <c r="X57" s="751"/>
      <c r="Y57" s="751"/>
      <c r="Z57" s="752" t="str">
        <f>IF($X57="","",VLOOKUP($B57,項目定義!$B:$X,18,FALSE))</f>
        <v/>
      </c>
      <c r="AA57" s="641"/>
      <c r="AB57" s="641"/>
      <c r="AC57" s="642"/>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655"/>
      <c r="BL57" s="655"/>
      <c r="BM57" s="655"/>
      <c r="BN57" s="655"/>
      <c r="BO57" s="655"/>
      <c r="BP57" s="655"/>
      <c r="BQ57" s="655"/>
      <c r="BR57" s="655"/>
      <c r="BS57" s="655"/>
      <c r="BT57" s="655"/>
      <c r="BU57" s="655"/>
      <c r="BV57" s="655"/>
      <c r="BW57" s="655"/>
      <c r="BX57" s="655"/>
      <c r="BY57" s="655"/>
      <c r="BZ57" s="655"/>
      <c r="CA57" s="655"/>
      <c r="CB57" s="655"/>
      <c r="CC57" s="655"/>
      <c r="CD57" s="655"/>
      <c r="CE57" s="655"/>
      <c r="CF57" s="655"/>
      <c r="CG57" s="655"/>
      <c r="CH57" s="655"/>
    </row>
    <row r="58" spans="1:96" s="24" customFormat="1" ht="13.5" customHeight="1">
      <c r="A58" s="114"/>
      <c r="B58" s="770"/>
      <c r="C58" s="671"/>
      <c r="D58" s="671"/>
      <c r="E58" s="671"/>
      <c r="F58" s="671"/>
      <c r="G58" s="671"/>
      <c r="H58" s="635" t="str">
        <f>IF(ISERROR(VLOOKUP($B58,項目定義!$B:$X,8,FALSE)),"",VLOOKUP($B58,項目定義!$B:$X,8,FALSE))</f>
        <v/>
      </c>
      <c r="I58" s="636"/>
      <c r="J58" s="636"/>
      <c r="K58" s="636"/>
      <c r="L58" s="636"/>
      <c r="M58" s="637"/>
      <c r="N58" s="638" t="str">
        <f>IF($H58="","",VLOOKUP($B58,項目定義!$B:$X,12,FALSE))</f>
        <v/>
      </c>
      <c r="O58" s="639"/>
      <c r="P58" s="640" t="str">
        <f>IF($H58="","",VLOOKUP($B58,項目定義!$B:$X,16,FALSE))</f>
        <v/>
      </c>
      <c r="Q58" s="641"/>
      <c r="R58" s="641"/>
      <c r="S58" s="640" t="str">
        <f>IF($H58="","",VLOOKUP($B58,項目定義!$B:$X,15,FALSE))</f>
        <v/>
      </c>
      <c r="T58" s="641"/>
      <c r="U58" s="642"/>
      <c r="V58" s="643"/>
      <c r="W58" s="644"/>
      <c r="X58" s="751"/>
      <c r="Y58" s="751"/>
      <c r="Z58" s="752" t="str">
        <f>IF($X58="","",VLOOKUP($B58,項目定義!$B:$X,18,FALSE))</f>
        <v/>
      </c>
      <c r="AA58" s="641"/>
      <c r="AB58" s="641"/>
      <c r="AC58" s="642"/>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05"/>
      <c r="C59" s="606"/>
      <c r="D59" s="606"/>
      <c r="E59" s="606"/>
      <c r="F59" s="606"/>
      <c r="G59" s="606"/>
      <c r="H59" s="607" t="str">
        <f>IF(ISERROR(VLOOKUP($B59,項目定義!$B:$X,8,FALSE)),"",VLOOKUP($B59,項目定義!$B:$X,8,FALSE))</f>
        <v/>
      </c>
      <c r="I59" s="608"/>
      <c r="J59" s="608"/>
      <c r="K59" s="608"/>
      <c r="L59" s="608"/>
      <c r="M59" s="609"/>
      <c r="N59" s="610" t="str">
        <f>IF($H59="","",VLOOKUP($B59,項目定義!$B:$X,12,FALSE))</f>
        <v/>
      </c>
      <c r="O59" s="611"/>
      <c r="P59" s="612" t="str">
        <f>IF($H59="","",VLOOKUP($B59,項目定義!$B:$X,16,FALSE))</f>
        <v/>
      </c>
      <c r="Q59" s="613"/>
      <c r="R59" s="613"/>
      <c r="S59" s="612" t="str">
        <f>IF($H59="","",VLOOKUP($B59,項目定義!$B:$X,15,FALSE))</f>
        <v/>
      </c>
      <c r="T59" s="613"/>
      <c r="U59" s="614"/>
      <c r="V59" s="615"/>
      <c r="W59" s="616"/>
      <c r="X59" s="617"/>
      <c r="Y59" s="617"/>
      <c r="Z59" s="618" t="str">
        <f>IF($X59="","",VLOOKUP($B59,項目定義!$B:$X,18,FALSE))</f>
        <v/>
      </c>
      <c r="AA59" s="613"/>
      <c r="AB59" s="613"/>
      <c r="AC59" s="614"/>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54" t="s">
        <v>555</v>
      </c>
      <c r="BL60" s="655"/>
      <c r="BM60" s="655"/>
      <c r="BN60" s="655"/>
      <c r="BO60" s="655"/>
      <c r="BP60" s="655"/>
      <c r="BQ60" s="655"/>
      <c r="BR60" s="655"/>
      <c r="BS60" s="655"/>
      <c r="BT60" s="655"/>
      <c r="BU60" s="655"/>
      <c r="BV60" s="655"/>
      <c r="BW60" s="655"/>
      <c r="BX60" s="655"/>
      <c r="BY60" s="655"/>
      <c r="BZ60" s="655"/>
      <c r="CA60" s="655"/>
      <c r="CB60" s="655"/>
      <c r="CC60" s="655"/>
      <c r="CD60" s="655"/>
      <c r="CE60" s="655"/>
      <c r="CF60" s="655"/>
      <c r="CG60" s="655"/>
      <c r="CH60" s="655"/>
      <c r="CI60" s="656"/>
      <c r="CJ60" s="656"/>
      <c r="CK60" s="656"/>
      <c r="CL60" s="656"/>
      <c r="CM60" s="656"/>
      <c r="CN60" s="656"/>
      <c r="CO60" s="656"/>
      <c r="CP60" s="656"/>
      <c r="CQ60" s="656"/>
      <c r="CR60" s="656"/>
    </row>
    <row r="61" spans="1:96" s="24" customFormat="1" ht="13.5" customHeight="1">
      <c r="A61" s="111" t="s">
        <v>101</v>
      </c>
      <c r="B61" s="785"/>
      <c r="C61" s="786"/>
      <c r="D61" s="786"/>
      <c r="E61" s="786"/>
      <c r="F61" s="786"/>
      <c r="G61" s="786"/>
      <c r="H61" s="786"/>
      <c r="I61" s="786"/>
      <c r="J61" s="786"/>
      <c r="K61" s="786"/>
      <c r="L61" s="786"/>
      <c r="M61" s="786"/>
      <c r="N61" s="786"/>
      <c r="O61" s="786"/>
      <c r="P61" s="786"/>
      <c r="Q61" s="786"/>
      <c r="R61" s="786"/>
      <c r="S61" s="786"/>
      <c r="T61" s="786"/>
      <c r="U61" s="787"/>
      <c r="V61" s="788"/>
      <c r="W61" s="789"/>
      <c r="X61" s="789"/>
      <c r="Y61" s="789"/>
      <c r="Z61" s="789"/>
      <c r="AA61" s="789"/>
      <c r="AB61" s="789"/>
      <c r="AC61" s="78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55"/>
      <c r="BL61" s="655"/>
      <c r="BM61" s="655"/>
      <c r="BN61" s="655"/>
      <c r="BO61" s="655"/>
      <c r="BP61" s="655"/>
      <c r="BQ61" s="655"/>
      <c r="BR61" s="655"/>
      <c r="BS61" s="655"/>
      <c r="BT61" s="655"/>
      <c r="BU61" s="655"/>
      <c r="BV61" s="655"/>
      <c r="BW61" s="655"/>
      <c r="BX61" s="655"/>
      <c r="BY61" s="655"/>
      <c r="BZ61" s="655"/>
      <c r="CA61" s="655"/>
      <c r="CB61" s="655"/>
      <c r="CC61" s="655"/>
      <c r="CD61" s="655"/>
      <c r="CE61" s="655"/>
      <c r="CF61" s="655"/>
      <c r="CG61" s="655"/>
      <c r="CH61" s="655"/>
      <c r="CI61" s="656"/>
      <c r="CJ61" s="656"/>
      <c r="CK61" s="656"/>
      <c r="CL61" s="656"/>
      <c r="CM61" s="656"/>
      <c r="CN61" s="656"/>
      <c r="CO61" s="656"/>
      <c r="CP61" s="656"/>
      <c r="CQ61" s="656"/>
      <c r="CR61" s="656"/>
    </row>
    <row r="62" spans="1:96" s="24" customFormat="1" ht="13.5" customHeight="1">
      <c r="A62" s="112" t="s">
        <v>102</v>
      </c>
      <c r="B62" s="790"/>
      <c r="C62" s="791"/>
      <c r="D62" s="791"/>
      <c r="E62" s="791"/>
      <c r="F62" s="791"/>
      <c r="G62" s="791"/>
      <c r="H62" s="791"/>
      <c r="I62" s="791"/>
      <c r="J62" s="791"/>
      <c r="K62" s="791"/>
      <c r="L62" s="791"/>
      <c r="M62" s="791"/>
      <c r="N62" s="791"/>
      <c r="O62" s="791"/>
      <c r="P62" s="791"/>
      <c r="Q62" s="791"/>
      <c r="R62" s="791"/>
      <c r="S62" s="791"/>
      <c r="T62" s="791"/>
      <c r="U62" s="792"/>
      <c r="V62" s="793"/>
      <c r="W62" s="794"/>
      <c r="X62" s="794"/>
      <c r="Y62" s="794"/>
      <c r="Z62" s="794"/>
      <c r="AA62" s="794"/>
      <c r="AB62" s="794"/>
      <c r="AC62" s="79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5"/>
      <c r="BL62" s="655"/>
      <c r="BM62" s="655"/>
      <c r="BN62" s="655"/>
      <c r="BO62" s="655"/>
      <c r="BP62" s="655"/>
      <c r="BQ62" s="655"/>
      <c r="BR62" s="655"/>
      <c r="BS62" s="655"/>
      <c r="BT62" s="655"/>
      <c r="BU62" s="655"/>
      <c r="BV62" s="655"/>
      <c r="BW62" s="655"/>
      <c r="BX62" s="655"/>
      <c r="BY62" s="655"/>
      <c r="BZ62" s="655"/>
      <c r="CA62" s="655"/>
      <c r="CB62" s="655"/>
      <c r="CC62" s="655"/>
      <c r="CD62" s="655"/>
      <c r="CE62" s="655"/>
      <c r="CF62" s="655"/>
      <c r="CG62" s="655"/>
      <c r="CH62" s="655"/>
      <c r="CI62" s="656"/>
      <c r="CJ62" s="656"/>
      <c r="CK62" s="656"/>
      <c r="CL62" s="656"/>
      <c r="CM62" s="656"/>
      <c r="CN62" s="656"/>
      <c r="CO62" s="656"/>
      <c r="CP62" s="656"/>
      <c r="CQ62" s="656"/>
      <c r="CR62" s="656"/>
    </row>
    <row r="63" spans="1:96" ht="13.5" customHeight="1">
      <c r="A63" s="112" t="s">
        <v>125</v>
      </c>
      <c r="B63" s="790"/>
      <c r="C63" s="791"/>
      <c r="D63" s="791"/>
      <c r="E63" s="791"/>
      <c r="F63" s="791"/>
      <c r="G63" s="791"/>
      <c r="H63" s="791"/>
      <c r="I63" s="791"/>
      <c r="J63" s="791"/>
      <c r="K63" s="791"/>
      <c r="L63" s="791"/>
      <c r="M63" s="791"/>
      <c r="N63" s="791"/>
      <c r="O63" s="791"/>
      <c r="P63" s="791"/>
      <c r="Q63" s="791"/>
      <c r="R63" s="791"/>
      <c r="S63" s="791"/>
      <c r="T63" s="791"/>
      <c r="U63" s="792"/>
      <c r="V63" s="793"/>
      <c r="W63" s="794"/>
      <c r="X63" s="794"/>
      <c r="Y63" s="794"/>
      <c r="Z63" s="794"/>
      <c r="AA63" s="794"/>
      <c r="AB63" s="794"/>
      <c r="AC63" s="79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5"/>
      <c r="BL63" s="655"/>
      <c r="BM63" s="655"/>
      <c r="BN63" s="655"/>
      <c r="BO63" s="655"/>
      <c r="BP63" s="655"/>
      <c r="BQ63" s="655"/>
      <c r="BR63" s="655"/>
      <c r="BS63" s="655"/>
      <c r="BT63" s="655"/>
      <c r="BU63" s="655"/>
      <c r="BV63" s="655"/>
      <c r="BW63" s="655"/>
      <c r="BX63" s="655"/>
      <c r="BY63" s="655"/>
      <c r="BZ63" s="655"/>
      <c r="CA63" s="655"/>
      <c r="CB63" s="655"/>
      <c r="CC63" s="655"/>
      <c r="CD63" s="655"/>
      <c r="CE63" s="655"/>
      <c r="CF63" s="655"/>
      <c r="CG63" s="655"/>
      <c r="CH63" s="655"/>
      <c r="CI63" s="656"/>
      <c r="CJ63" s="656"/>
      <c r="CK63" s="656"/>
      <c r="CL63" s="656"/>
      <c r="CM63" s="656"/>
      <c r="CN63" s="656"/>
      <c r="CO63" s="656"/>
      <c r="CP63" s="656"/>
      <c r="CQ63" s="656"/>
      <c r="CR63" s="656"/>
    </row>
    <row r="64" spans="1:96" s="24" customFormat="1" ht="13.5" hidden="1" customHeight="1" outlineLevel="1">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5"/>
      <c r="BL64" s="655"/>
      <c r="BM64" s="655"/>
      <c r="BN64" s="655"/>
      <c r="BO64" s="655"/>
      <c r="BP64" s="655"/>
      <c r="BQ64" s="655"/>
      <c r="BR64" s="655"/>
      <c r="BS64" s="655"/>
      <c r="BT64" s="655"/>
      <c r="BU64" s="655"/>
      <c r="BV64" s="655"/>
      <c r="BW64" s="655"/>
      <c r="BX64" s="655"/>
      <c r="BY64" s="655"/>
      <c r="BZ64" s="655"/>
      <c r="CA64" s="655"/>
      <c r="CB64" s="655"/>
      <c r="CC64" s="655"/>
      <c r="CD64" s="655"/>
      <c r="CE64" s="655"/>
      <c r="CF64" s="655"/>
      <c r="CG64" s="655"/>
      <c r="CH64" s="655"/>
      <c r="CI64" s="656"/>
      <c r="CJ64" s="656"/>
      <c r="CK64" s="656"/>
      <c r="CL64" s="656"/>
      <c r="CM64" s="656"/>
      <c r="CN64" s="656"/>
      <c r="CO64" s="656"/>
      <c r="CP64" s="656"/>
      <c r="CQ64" s="656"/>
      <c r="CR64" s="656"/>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5"/>
      <c r="BL65" s="655"/>
      <c r="BM65" s="655"/>
      <c r="BN65" s="655"/>
      <c r="BO65" s="655"/>
      <c r="BP65" s="655"/>
      <c r="BQ65" s="655"/>
      <c r="BR65" s="655"/>
      <c r="BS65" s="655"/>
      <c r="BT65" s="655"/>
      <c r="BU65" s="655"/>
      <c r="BV65" s="655"/>
      <c r="BW65" s="655"/>
      <c r="BX65" s="655"/>
      <c r="BY65" s="655"/>
      <c r="BZ65" s="655"/>
      <c r="CA65" s="655"/>
      <c r="CB65" s="655"/>
      <c r="CC65" s="655"/>
      <c r="CD65" s="655"/>
      <c r="CE65" s="655"/>
      <c r="CF65" s="655"/>
      <c r="CG65" s="655"/>
      <c r="CH65" s="655"/>
      <c r="CI65" s="656"/>
      <c r="CJ65" s="656"/>
      <c r="CK65" s="656"/>
      <c r="CL65" s="656"/>
      <c r="CM65" s="656"/>
      <c r="CN65" s="656"/>
      <c r="CO65" s="656"/>
      <c r="CP65" s="656"/>
      <c r="CQ65" s="656"/>
      <c r="CR65" s="656"/>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5"/>
      <c r="BL66" s="655"/>
      <c r="BM66" s="655"/>
      <c r="BN66" s="655"/>
      <c r="BO66" s="655"/>
      <c r="BP66" s="655"/>
      <c r="BQ66" s="655"/>
      <c r="BR66" s="655"/>
      <c r="BS66" s="655"/>
      <c r="BT66" s="655"/>
      <c r="BU66" s="655"/>
      <c r="BV66" s="655"/>
      <c r="BW66" s="655"/>
      <c r="BX66" s="655"/>
      <c r="BY66" s="655"/>
      <c r="BZ66" s="655"/>
      <c r="CA66" s="655"/>
      <c r="CB66" s="655"/>
      <c r="CC66" s="655"/>
      <c r="CD66" s="655"/>
      <c r="CE66" s="655"/>
      <c r="CF66" s="655"/>
      <c r="CG66" s="655"/>
      <c r="CH66" s="655"/>
      <c r="CI66" s="656"/>
      <c r="CJ66" s="656"/>
      <c r="CK66" s="656"/>
      <c r="CL66" s="656"/>
      <c r="CM66" s="656"/>
      <c r="CN66" s="656"/>
      <c r="CO66" s="656"/>
      <c r="CP66" s="656"/>
      <c r="CQ66" s="656"/>
      <c r="CR66" s="656"/>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5"/>
      <c r="BL67" s="655"/>
      <c r="BM67" s="655"/>
      <c r="BN67" s="655"/>
      <c r="BO67" s="655"/>
      <c r="BP67" s="655"/>
      <c r="BQ67" s="655"/>
      <c r="BR67" s="655"/>
      <c r="BS67" s="655"/>
      <c r="BT67" s="655"/>
      <c r="BU67" s="655"/>
      <c r="BV67" s="655"/>
      <c r="BW67" s="655"/>
      <c r="BX67" s="655"/>
      <c r="BY67" s="655"/>
      <c r="BZ67" s="655"/>
      <c r="CA67" s="655"/>
      <c r="CB67" s="655"/>
      <c r="CC67" s="655"/>
      <c r="CD67" s="655"/>
      <c r="CE67" s="655"/>
      <c r="CF67" s="655"/>
      <c r="CG67" s="655"/>
      <c r="CH67" s="655"/>
      <c r="CI67" s="656"/>
      <c r="CJ67" s="656"/>
      <c r="CK67" s="656"/>
      <c r="CL67" s="656"/>
      <c r="CM67" s="656"/>
      <c r="CN67" s="656"/>
      <c r="CO67" s="656"/>
      <c r="CP67" s="656"/>
      <c r="CQ67" s="656"/>
      <c r="CR67" s="656"/>
    </row>
    <row r="68" spans="1:96" s="24" customFormat="1" ht="13.5" hidden="1" customHeight="1" outlineLevel="1">
      <c r="A68" s="287" t="s">
        <v>407</v>
      </c>
      <c r="B68" s="288"/>
      <c r="C68" s="288"/>
      <c r="D68" s="288"/>
      <c r="E68" s="288"/>
      <c r="F68" s="288"/>
      <c r="G68" s="288"/>
      <c r="H68" s="288"/>
      <c r="I68" s="288"/>
      <c r="J68" s="288"/>
      <c r="K68" s="288"/>
      <c r="L68" s="288"/>
      <c r="M68" s="288"/>
      <c r="N68" s="796"/>
      <c r="O68" s="796"/>
      <c r="P68" s="796"/>
      <c r="Q68" s="796"/>
      <c r="R68" s="796"/>
      <c r="S68" s="796"/>
      <c r="T68" s="796"/>
      <c r="U68" s="796"/>
      <c r="V68" s="796"/>
      <c r="W68" s="796"/>
      <c r="X68" s="796"/>
      <c r="Y68" s="796"/>
      <c r="Z68" s="796"/>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5"/>
      <c r="BL68" s="655"/>
      <c r="BM68" s="655"/>
      <c r="BN68" s="655"/>
      <c r="BO68" s="655"/>
      <c r="BP68" s="655"/>
      <c r="BQ68" s="655"/>
      <c r="BR68" s="655"/>
      <c r="BS68" s="655"/>
      <c r="BT68" s="655"/>
      <c r="BU68" s="655"/>
      <c r="BV68" s="655"/>
      <c r="BW68" s="655"/>
      <c r="BX68" s="655"/>
      <c r="BY68" s="655"/>
      <c r="BZ68" s="655"/>
      <c r="CA68" s="655"/>
      <c r="CB68" s="655"/>
      <c r="CC68" s="655"/>
      <c r="CD68" s="655"/>
      <c r="CE68" s="655"/>
      <c r="CF68" s="655"/>
      <c r="CG68" s="655"/>
      <c r="CH68" s="655"/>
      <c r="CI68" s="656"/>
      <c r="CJ68" s="656"/>
      <c r="CK68" s="656"/>
      <c r="CL68" s="656"/>
      <c r="CM68" s="656"/>
      <c r="CN68" s="656"/>
      <c r="CO68" s="656"/>
      <c r="CP68" s="656"/>
      <c r="CQ68" s="656"/>
      <c r="CR68" s="656"/>
    </row>
    <row r="69" spans="1:96" ht="13.5" hidden="1" customHeight="1" outlineLevel="1">
      <c r="A69" s="797"/>
      <c r="B69" s="735"/>
      <c r="C69" s="735"/>
      <c r="D69" s="735"/>
      <c r="E69" s="735"/>
      <c r="F69" s="73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5"/>
      <c r="BL69" s="655"/>
      <c r="BM69" s="655"/>
      <c r="BN69" s="655"/>
      <c r="BO69" s="655"/>
      <c r="BP69" s="655"/>
      <c r="BQ69" s="655"/>
      <c r="BR69" s="655"/>
      <c r="BS69" s="655"/>
      <c r="BT69" s="655"/>
      <c r="BU69" s="655"/>
      <c r="BV69" s="655"/>
      <c r="BW69" s="655"/>
      <c r="BX69" s="655"/>
      <c r="BY69" s="655"/>
      <c r="BZ69" s="655"/>
      <c r="CA69" s="655"/>
      <c r="CB69" s="655"/>
      <c r="CC69" s="655"/>
      <c r="CD69" s="655"/>
      <c r="CE69" s="655"/>
      <c r="CF69" s="655"/>
      <c r="CG69" s="655"/>
      <c r="CH69" s="655"/>
      <c r="CI69" s="656"/>
      <c r="CJ69" s="656"/>
      <c r="CK69" s="656"/>
      <c r="CL69" s="656"/>
      <c r="CM69" s="656"/>
      <c r="CN69" s="656"/>
      <c r="CO69" s="656"/>
      <c r="CP69" s="656"/>
      <c r="CQ69" s="656"/>
      <c r="CR69" s="656"/>
    </row>
    <row r="70" spans="1:96" ht="13.5" hidden="1" customHeight="1" outlineLevel="1">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655"/>
      <c r="BL70" s="655"/>
      <c r="BM70" s="655"/>
      <c r="BN70" s="655"/>
      <c r="BO70" s="655"/>
      <c r="BP70" s="655"/>
      <c r="BQ70" s="655"/>
      <c r="BR70" s="655"/>
      <c r="BS70" s="655"/>
      <c r="BT70" s="655"/>
      <c r="BU70" s="655"/>
      <c r="BV70" s="655"/>
      <c r="BW70" s="655"/>
      <c r="BX70" s="655"/>
      <c r="BY70" s="655"/>
      <c r="BZ70" s="655"/>
      <c r="CA70" s="655"/>
      <c r="CB70" s="655"/>
      <c r="CC70" s="655"/>
      <c r="CD70" s="655"/>
      <c r="CE70" s="655"/>
      <c r="CF70" s="655"/>
      <c r="CG70" s="655"/>
      <c r="CH70" s="655"/>
      <c r="CI70" s="656"/>
      <c r="CJ70" s="656"/>
      <c r="CK70" s="656"/>
      <c r="CL70" s="656"/>
      <c r="CM70" s="656"/>
      <c r="CN70" s="656"/>
      <c r="CO70" s="656"/>
      <c r="CP70" s="656"/>
      <c r="CQ70" s="656"/>
      <c r="CR70" s="656"/>
    </row>
    <row r="71" spans="1:96" s="24" customFormat="1" ht="13.5" hidden="1" customHeight="1" outlineLevel="1">
      <c r="A71" s="287" t="s">
        <v>100</v>
      </c>
      <c r="B71" s="287" t="s">
        <v>103</v>
      </c>
      <c r="C71" s="288"/>
      <c r="D71" s="288"/>
      <c r="E71" s="288"/>
      <c r="F71" s="288"/>
      <c r="G71" s="293"/>
      <c r="H71" s="294" t="s">
        <v>104</v>
      </c>
      <c r="I71" s="295"/>
      <c r="J71" s="295"/>
      <c r="K71" s="295"/>
      <c r="L71" s="295"/>
      <c r="M71" s="296"/>
      <c r="N71" s="798" t="s">
        <v>107</v>
      </c>
      <c r="O71" s="799"/>
      <c r="P71" s="798" t="s">
        <v>115</v>
      </c>
      <c r="Q71" s="800"/>
      <c r="R71" s="800"/>
      <c r="S71" s="798" t="s">
        <v>116</v>
      </c>
      <c r="T71" s="800"/>
      <c r="U71" s="799"/>
      <c r="V71" s="801" t="s">
        <v>142</v>
      </c>
      <c r="W71" s="802"/>
      <c r="X71" s="796" t="s">
        <v>123</v>
      </c>
      <c r="Y71" s="802"/>
      <c r="Z71" s="800" t="s">
        <v>124</v>
      </c>
      <c r="AA71" s="800"/>
      <c r="AB71" s="800"/>
      <c r="AC71" s="799"/>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5"/>
      <c r="BL71" s="655"/>
      <c r="BM71" s="655"/>
      <c r="BN71" s="655"/>
      <c r="BO71" s="655"/>
      <c r="BP71" s="655"/>
      <c r="BQ71" s="655"/>
      <c r="BR71" s="655"/>
      <c r="BS71" s="655"/>
      <c r="BT71" s="655"/>
      <c r="BU71" s="655"/>
      <c r="BV71" s="655"/>
      <c r="BW71" s="655"/>
      <c r="BX71" s="655"/>
      <c r="BY71" s="655"/>
      <c r="BZ71" s="655"/>
      <c r="CA71" s="655"/>
      <c r="CB71" s="655"/>
      <c r="CC71" s="655"/>
      <c r="CD71" s="655"/>
      <c r="CE71" s="655"/>
      <c r="CF71" s="655"/>
      <c r="CG71" s="655"/>
      <c r="CH71" s="655"/>
      <c r="CI71" s="656"/>
      <c r="CJ71" s="656"/>
      <c r="CK71" s="656"/>
      <c r="CL71" s="656"/>
      <c r="CM71" s="656"/>
      <c r="CN71" s="656"/>
      <c r="CO71" s="656"/>
      <c r="CP71" s="656"/>
      <c r="CQ71" s="656"/>
      <c r="CR71" s="656"/>
    </row>
    <row r="72" spans="1:96" s="24" customFormat="1" ht="13.5" hidden="1" customHeight="1" outlineLevel="1">
      <c r="A72" s="113" t="s">
        <v>101</v>
      </c>
      <c r="B72" s="633"/>
      <c r="C72" s="634"/>
      <c r="D72" s="634"/>
      <c r="E72" s="634"/>
      <c r="F72" s="634"/>
      <c r="G72" s="634"/>
      <c r="H72" s="803" t="str">
        <f>IF(ISERROR(VLOOKUP($B72,項目定義!$B:$X,8,FALSE)),"",VLOOKUP($B72,項目定義!$B:$X,8,FALSE))</f>
        <v/>
      </c>
      <c r="I72" s="804"/>
      <c r="J72" s="804"/>
      <c r="K72" s="804"/>
      <c r="L72" s="804"/>
      <c r="M72" s="805"/>
      <c r="N72" s="762" t="str">
        <f>IF($H72="","",VLOOKUP($B72,項目定義!$B:$X,12,FALSE))</f>
        <v/>
      </c>
      <c r="O72" s="763"/>
      <c r="P72" s="759" t="str">
        <f>IF($H72="","",VLOOKUP($B72,項目定義!$B:$X,16,FALSE))</f>
        <v/>
      </c>
      <c r="Q72" s="760"/>
      <c r="R72" s="760"/>
      <c r="S72" s="759" t="str">
        <f>IF($H72="","",VLOOKUP($B72,項目定義!$B:$X,15,FALSE))</f>
        <v/>
      </c>
      <c r="T72" s="760"/>
      <c r="U72" s="806"/>
      <c r="V72" s="807"/>
      <c r="W72" s="808"/>
      <c r="X72" s="809"/>
      <c r="Y72" s="810"/>
      <c r="Z72" s="811" t="str">
        <f>IF($X72="","",VLOOKUP($B72,項目定義!$B:$X,18,FALSE))</f>
        <v/>
      </c>
      <c r="AA72" s="760"/>
      <c r="AB72" s="760"/>
      <c r="AC72" s="80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5"/>
      <c r="BL72" s="655"/>
      <c r="BM72" s="655"/>
      <c r="BN72" s="655"/>
      <c r="BO72" s="655"/>
      <c r="BP72" s="655"/>
      <c r="BQ72" s="655"/>
      <c r="BR72" s="655"/>
      <c r="BS72" s="655"/>
      <c r="BT72" s="655"/>
      <c r="BU72" s="655"/>
      <c r="BV72" s="655"/>
      <c r="BW72" s="655"/>
      <c r="BX72" s="655"/>
      <c r="BY72" s="655"/>
      <c r="BZ72" s="655"/>
      <c r="CA72" s="655"/>
      <c r="CB72" s="655"/>
      <c r="CC72" s="655"/>
      <c r="CD72" s="655"/>
      <c r="CE72" s="655"/>
      <c r="CF72" s="655"/>
      <c r="CG72" s="655"/>
      <c r="CH72" s="655"/>
      <c r="CI72" s="656"/>
      <c r="CJ72" s="656"/>
      <c r="CK72" s="656"/>
      <c r="CL72" s="656"/>
      <c r="CM72" s="656"/>
      <c r="CN72" s="656"/>
      <c r="CO72" s="656"/>
      <c r="CP72" s="656"/>
      <c r="CQ72" s="656"/>
      <c r="CR72" s="656"/>
    </row>
    <row r="73" spans="1:96" s="24" customFormat="1" ht="13.5" hidden="1" customHeight="1" outlineLevel="1">
      <c r="A73" s="114" t="s">
        <v>102</v>
      </c>
      <c r="B73" s="770"/>
      <c r="C73" s="671"/>
      <c r="D73" s="671"/>
      <c r="E73" s="671"/>
      <c r="F73" s="671"/>
      <c r="G73" s="671"/>
      <c r="H73" s="635" t="str">
        <f>IF(ISERROR(VLOOKUP($B73,項目定義!$B:$X,8,FALSE)),"",VLOOKUP($B73,項目定義!$B:$X,8,FALSE))</f>
        <v/>
      </c>
      <c r="I73" s="636"/>
      <c r="J73" s="636"/>
      <c r="K73" s="636"/>
      <c r="L73" s="636"/>
      <c r="M73" s="637"/>
      <c r="N73" s="812" t="str">
        <f>IF($H73="","",VLOOKUP($B73,項目定義!$B:$X,12,FALSE))</f>
        <v/>
      </c>
      <c r="O73" s="813"/>
      <c r="P73" s="640" t="str">
        <f>IF($H73="","",VLOOKUP($B73,項目定義!$B:$X,16,FALSE))</f>
        <v/>
      </c>
      <c r="Q73" s="641"/>
      <c r="R73" s="641"/>
      <c r="S73" s="640" t="str">
        <f>IF($H73="","",VLOOKUP($B73,項目定義!$B:$X,15,FALSE))</f>
        <v/>
      </c>
      <c r="T73" s="641"/>
      <c r="U73" s="642"/>
      <c r="V73" s="643"/>
      <c r="W73" s="644"/>
      <c r="X73" s="751"/>
      <c r="Y73" s="751"/>
      <c r="Z73" s="752" t="str">
        <f>IF($X73="","",VLOOKUP($B73,項目定義!$B:$X,18,FALSE))</f>
        <v/>
      </c>
      <c r="AA73" s="641"/>
      <c r="AB73" s="641"/>
      <c r="AC73" s="642"/>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655"/>
      <c r="BL73" s="655"/>
      <c r="BM73" s="655"/>
      <c r="BN73" s="655"/>
      <c r="BO73" s="655"/>
      <c r="BP73" s="655"/>
      <c r="BQ73" s="655"/>
      <c r="BR73" s="655"/>
      <c r="BS73" s="655"/>
      <c r="BT73" s="655"/>
      <c r="BU73" s="655"/>
      <c r="BV73" s="655"/>
      <c r="BW73" s="655"/>
      <c r="BX73" s="655"/>
      <c r="BY73" s="655"/>
      <c r="BZ73" s="655"/>
      <c r="CA73" s="655"/>
      <c r="CB73" s="655"/>
      <c r="CC73" s="655"/>
      <c r="CD73" s="655"/>
      <c r="CE73" s="655"/>
      <c r="CF73" s="655"/>
      <c r="CG73" s="655"/>
      <c r="CH73" s="655"/>
      <c r="CI73" s="656"/>
      <c r="CJ73" s="656"/>
      <c r="CK73" s="656"/>
      <c r="CL73" s="656"/>
      <c r="CM73" s="656"/>
      <c r="CN73" s="656"/>
      <c r="CO73" s="656"/>
      <c r="CP73" s="656"/>
      <c r="CQ73" s="656"/>
      <c r="CR73" s="656"/>
    </row>
    <row r="74" spans="1:96" s="24" customFormat="1" ht="13.5" hidden="1" customHeight="1" outlineLevel="1">
      <c r="A74" s="114" t="s">
        <v>125</v>
      </c>
      <c r="B74" s="770"/>
      <c r="C74" s="671"/>
      <c r="D74" s="671"/>
      <c r="E74" s="671"/>
      <c r="F74" s="671"/>
      <c r="G74" s="671"/>
      <c r="H74" s="635" t="str">
        <f>IF(ISERROR(VLOOKUP($B74,項目定義!$B:$X,8,FALSE)),"",VLOOKUP($B74,項目定義!$B:$X,8,FALSE))</f>
        <v/>
      </c>
      <c r="I74" s="636"/>
      <c r="J74" s="636"/>
      <c r="K74" s="636"/>
      <c r="L74" s="636"/>
      <c r="M74" s="637"/>
      <c r="N74" s="768" t="str">
        <f>IF($H74="","",VLOOKUP($B74,項目定義!$B:$X,12,FALSE))</f>
        <v/>
      </c>
      <c r="O74" s="639"/>
      <c r="P74" s="640" t="str">
        <f>IF($H74="","",VLOOKUP($B74,項目定義!$B:$X,16,FALSE))</f>
        <v/>
      </c>
      <c r="Q74" s="641"/>
      <c r="R74" s="641"/>
      <c r="S74" s="640" t="str">
        <f>IF($H74="","",VLOOKUP($B74,項目定義!$B:$X,15,FALSE))</f>
        <v/>
      </c>
      <c r="T74" s="641"/>
      <c r="U74" s="642"/>
      <c r="V74" s="643"/>
      <c r="W74" s="644"/>
      <c r="X74" s="751"/>
      <c r="Y74" s="751"/>
      <c r="Z74" s="752" t="str">
        <f>IF($X74="","",VLOOKUP($B74,項目定義!$B:$X,18,FALSE))</f>
        <v/>
      </c>
      <c r="AA74" s="641"/>
      <c r="AB74" s="641"/>
      <c r="AC74" s="642"/>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655"/>
      <c r="BL74" s="655"/>
      <c r="BM74" s="655"/>
      <c r="BN74" s="655"/>
      <c r="BO74" s="655"/>
      <c r="BP74" s="655"/>
      <c r="BQ74" s="655"/>
      <c r="BR74" s="655"/>
      <c r="BS74" s="655"/>
      <c r="BT74" s="655"/>
      <c r="BU74" s="655"/>
      <c r="BV74" s="655"/>
      <c r="BW74" s="655"/>
      <c r="BX74" s="655"/>
      <c r="BY74" s="655"/>
      <c r="BZ74" s="655"/>
      <c r="CA74" s="655"/>
      <c r="CB74" s="655"/>
      <c r="CC74" s="655"/>
      <c r="CD74" s="655"/>
      <c r="CE74" s="655"/>
      <c r="CF74" s="655"/>
      <c r="CG74" s="655"/>
      <c r="CH74" s="655"/>
      <c r="CI74" s="656"/>
      <c r="CJ74" s="656"/>
      <c r="CK74" s="656"/>
      <c r="CL74" s="656"/>
      <c r="CM74" s="656"/>
      <c r="CN74" s="656"/>
      <c r="CO74" s="656"/>
      <c r="CP74" s="656"/>
      <c r="CQ74" s="656"/>
      <c r="CR74" s="656"/>
    </row>
    <row r="75" spans="1:96" s="24" customFormat="1" ht="13.5" hidden="1" customHeight="1" outlineLevel="1">
      <c r="A75" s="114" t="s">
        <v>126</v>
      </c>
      <c r="B75" s="770"/>
      <c r="C75" s="671"/>
      <c r="D75" s="671"/>
      <c r="E75" s="671"/>
      <c r="F75" s="671"/>
      <c r="G75" s="671"/>
      <c r="H75" s="635" t="str">
        <f>IF(ISERROR(VLOOKUP($B75,項目定義!$B:$X,8,FALSE)),"",VLOOKUP($B75,項目定義!$B:$X,8,FALSE))</f>
        <v/>
      </c>
      <c r="I75" s="636"/>
      <c r="J75" s="636"/>
      <c r="K75" s="636"/>
      <c r="L75" s="636"/>
      <c r="M75" s="637"/>
      <c r="N75" s="768" t="str">
        <f>IF($H75="","",VLOOKUP($B75,項目定義!$B:$X,12,FALSE))</f>
        <v/>
      </c>
      <c r="O75" s="639"/>
      <c r="P75" s="640" t="str">
        <f>IF($H75="","",VLOOKUP($B75,項目定義!$B:$X,16,FALSE))</f>
        <v/>
      </c>
      <c r="Q75" s="641"/>
      <c r="R75" s="641"/>
      <c r="S75" s="640" t="str">
        <f>IF($H75="","",VLOOKUP($B75,項目定義!$B:$X,15,FALSE))</f>
        <v/>
      </c>
      <c r="T75" s="641"/>
      <c r="U75" s="642"/>
      <c r="V75" s="643"/>
      <c r="W75" s="644"/>
      <c r="X75" s="751"/>
      <c r="Y75" s="751"/>
      <c r="Z75" s="752" t="str">
        <f>IF($X75="","",VLOOKUP($B75,項目定義!$B:$X,18,FALSE))</f>
        <v/>
      </c>
      <c r="AA75" s="641"/>
      <c r="AB75" s="641"/>
      <c r="AC75" s="642"/>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655"/>
      <c r="BL75" s="655"/>
      <c r="BM75" s="655"/>
      <c r="BN75" s="655"/>
      <c r="BO75" s="655"/>
      <c r="BP75" s="655"/>
      <c r="BQ75" s="655"/>
      <c r="BR75" s="655"/>
      <c r="BS75" s="655"/>
      <c r="BT75" s="655"/>
      <c r="BU75" s="655"/>
      <c r="BV75" s="655"/>
      <c r="BW75" s="655"/>
      <c r="BX75" s="655"/>
      <c r="BY75" s="655"/>
      <c r="BZ75" s="655"/>
      <c r="CA75" s="655"/>
      <c r="CB75" s="655"/>
      <c r="CC75" s="655"/>
      <c r="CD75" s="655"/>
      <c r="CE75" s="655"/>
      <c r="CF75" s="655"/>
      <c r="CG75" s="655"/>
      <c r="CH75" s="655"/>
      <c r="CI75" s="656"/>
      <c r="CJ75" s="656"/>
      <c r="CK75" s="656"/>
      <c r="CL75" s="656"/>
      <c r="CM75" s="656"/>
      <c r="CN75" s="656"/>
      <c r="CO75" s="656"/>
      <c r="CP75" s="656"/>
      <c r="CQ75" s="656"/>
      <c r="CR75" s="656"/>
    </row>
    <row r="76" spans="1:96" ht="13.5" hidden="1" customHeight="1" outlineLevel="1">
      <c r="A76" s="114" t="s">
        <v>127</v>
      </c>
      <c r="B76" s="770"/>
      <c r="C76" s="671"/>
      <c r="D76" s="671"/>
      <c r="E76" s="671"/>
      <c r="F76" s="671"/>
      <c r="G76" s="671"/>
      <c r="H76" s="635" t="str">
        <f>IF(ISERROR(VLOOKUP($B76,項目定義!$B:$X,8,FALSE)),"",VLOOKUP($B76,項目定義!$B:$X,8,FALSE))</f>
        <v/>
      </c>
      <c r="I76" s="636"/>
      <c r="J76" s="636"/>
      <c r="K76" s="636"/>
      <c r="L76" s="636"/>
      <c r="M76" s="637"/>
      <c r="N76" s="768" t="str">
        <f>IF($H76="","",VLOOKUP($B76,項目定義!$B:$X,12,FALSE))</f>
        <v/>
      </c>
      <c r="O76" s="639"/>
      <c r="P76" s="640" t="str">
        <f>IF($H76="","",VLOOKUP($B76,項目定義!$B:$X,16,FALSE))</f>
        <v/>
      </c>
      <c r="Q76" s="641"/>
      <c r="R76" s="641"/>
      <c r="S76" s="640" t="str">
        <f>IF($H76="","",VLOOKUP($B76,項目定義!$B:$X,15,FALSE))</f>
        <v/>
      </c>
      <c r="T76" s="641"/>
      <c r="U76" s="642"/>
      <c r="V76" s="643"/>
      <c r="W76" s="644"/>
      <c r="X76" s="751"/>
      <c r="Y76" s="751"/>
      <c r="Z76" s="752" t="str">
        <f>IF($X76="","",VLOOKUP($B76,項目定義!$B:$X,18,FALSE))</f>
        <v/>
      </c>
      <c r="AA76" s="641"/>
      <c r="AB76" s="641"/>
      <c r="AC76" s="642"/>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655"/>
      <c r="BL76" s="655"/>
      <c r="BM76" s="655"/>
      <c r="BN76" s="655"/>
      <c r="BO76" s="655"/>
      <c r="BP76" s="655"/>
      <c r="BQ76" s="655"/>
      <c r="BR76" s="655"/>
      <c r="BS76" s="655"/>
      <c r="BT76" s="655"/>
      <c r="BU76" s="655"/>
      <c r="BV76" s="655"/>
      <c r="BW76" s="655"/>
      <c r="BX76" s="655"/>
      <c r="BY76" s="655"/>
      <c r="BZ76" s="655"/>
      <c r="CA76" s="655"/>
      <c r="CB76" s="655"/>
      <c r="CC76" s="655"/>
      <c r="CD76" s="655"/>
      <c r="CE76" s="655"/>
      <c r="CF76" s="655"/>
      <c r="CG76" s="655"/>
      <c r="CH76" s="655"/>
      <c r="CI76" s="656"/>
      <c r="CJ76" s="656"/>
      <c r="CK76" s="656"/>
      <c r="CL76" s="656"/>
      <c r="CM76" s="656"/>
      <c r="CN76" s="656"/>
      <c r="CO76" s="656"/>
      <c r="CP76" s="656"/>
      <c r="CQ76" s="656"/>
      <c r="CR76" s="656"/>
    </row>
    <row r="77" spans="1:96" ht="13.5" hidden="1" customHeight="1" outlineLevel="1">
      <c r="A77" s="114" t="s">
        <v>128</v>
      </c>
      <c r="B77" s="416"/>
      <c r="C77" s="414"/>
      <c r="D77" s="414"/>
      <c r="E77" s="414"/>
      <c r="F77" s="414"/>
      <c r="G77" s="417"/>
      <c r="H77" s="635" t="str">
        <f>IF(ISERROR(VLOOKUP($B77,項目定義!$B:$X,8,FALSE)),"",VLOOKUP($B77,項目定義!$B:$X,8,FALSE))</f>
        <v/>
      </c>
      <c r="I77" s="636"/>
      <c r="J77" s="636"/>
      <c r="K77" s="636"/>
      <c r="L77" s="636"/>
      <c r="M77" s="637"/>
      <c r="N77" s="768" t="str">
        <f>IF($H77="","",VLOOKUP($B77,項目定義!$B:$X,12,FALSE))</f>
        <v/>
      </c>
      <c r="O77" s="639"/>
      <c r="P77" s="640" t="str">
        <f>IF($H77="","",VLOOKUP($B77,項目定義!$B:$X,16,FALSE))</f>
        <v/>
      </c>
      <c r="Q77" s="641"/>
      <c r="R77" s="641"/>
      <c r="S77" s="640" t="str">
        <f>IF($H77="","",VLOOKUP($B77,項目定義!$B:$X,15,FALSE))</f>
        <v/>
      </c>
      <c r="T77" s="641"/>
      <c r="U77" s="642"/>
      <c r="V77" s="643"/>
      <c r="W77" s="644"/>
      <c r="X77" s="751"/>
      <c r="Y77" s="751"/>
      <c r="Z77" s="752" t="str">
        <f>IF($X77="","",VLOOKUP($B77,項目定義!$B:$X,18,FALSE))</f>
        <v/>
      </c>
      <c r="AA77" s="641"/>
      <c r="AB77" s="641"/>
      <c r="AC77" s="642"/>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655"/>
      <c r="BL77" s="655"/>
      <c r="BM77" s="655"/>
      <c r="BN77" s="655"/>
      <c r="BO77" s="655"/>
      <c r="BP77" s="655"/>
      <c r="BQ77" s="655"/>
      <c r="BR77" s="655"/>
      <c r="BS77" s="655"/>
      <c r="BT77" s="655"/>
      <c r="BU77" s="655"/>
      <c r="BV77" s="655"/>
      <c r="BW77" s="655"/>
      <c r="BX77" s="655"/>
      <c r="BY77" s="655"/>
      <c r="BZ77" s="655"/>
      <c r="CA77" s="655"/>
      <c r="CB77" s="655"/>
      <c r="CC77" s="655"/>
      <c r="CD77" s="655"/>
      <c r="CE77" s="655"/>
      <c r="CF77" s="655"/>
      <c r="CG77" s="655"/>
      <c r="CH77" s="655"/>
      <c r="CI77" s="656"/>
      <c r="CJ77" s="656"/>
      <c r="CK77" s="656"/>
      <c r="CL77" s="656"/>
      <c r="CM77" s="656"/>
      <c r="CN77" s="656"/>
      <c r="CO77" s="656"/>
      <c r="CP77" s="656"/>
      <c r="CQ77" s="656"/>
      <c r="CR77" s="656"/>
    </row>
    <row r="78" spans="1:96" s="24" customFormat="1" ht="13.5" hidden="1" customHeight="1" outlineLevel="1">
      <c r="A78" s="114" t="s">
        <v>129</v>
      </c>
      <c r="B78" s="770"/>
      <c r="C78" s="671"/>
      <c r="D78" s="671"/>
      <c r="E78" s="671"/>
      <c r="F78" s="671"/>
      <c r="G78" s="814"/>
      <c r="H78" s="635"/>
      <c r="I78" s="636"/>
      <c r="J78" s="636"/>
      <c r="K78" s="636"/>
      <c r="L78" s="636"/>
      <c r="M78" s="637"/>
      <c r="N78" s="768" t="str">
        <f>IF($H78="","",VLOOKUP($B78,項目定義!$B:$X,12,FALSE))</f>
        <v/>
      </c>
      <c r="O78" s="639"/>
      <c r="P78" s="640" t="str">
        <f>IF($H78="","",VLOOKUP($B78,項目定義!$B:$X,16,FALSE))</f>
        <v/>
      </c>
      <c r="Q78" s="641"/>
      <c r="R78" s="641"/>
      <c r="S78" s="640" t="str">
        <f>IF($H78="","",VLOOKUP($B78,項目定義!$B:$X,15,FALSE))</f>
        <v/>
      </c>
      <c r="T78" s="641"/>
      <c r="U78" s="642"/>
      <c r="V78" s="643"/>
      <c r="W78" s="644"/>
      <c r="X78" s="751"/>
      <c r="Y78" s="751"/>
      <c r="Z78" s="752" t="str">
        <f>IF($X78="","",VLOOKUP($B78,項目定義!$B:$X,18,FALSE))</f>
        <v/>
      </c>
      <c r="AA78" s="641"/>
      <c r="AB78" s="641"/>
      <c r="AC78" s="642"/>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655"/>
      <c r="BL78" s="655"/>
      <c r="BM78" s="655"/>
      <c r="BN78" s="655"/>
      <c r="BO78" s="655"/>
      <c r="BP78" s="655"/>
      <c r="BQ78" s="655"/>
      <c r="BR78" s="655"/>
      <c r="BS78" s="655"/>
      <c r="BT78" s="655"/>
      <c r="BU78" s="655"/>
      <c r="BV78" s="655"/>
      <c r="BW78" s="655"/>
      <c r="BX78" s="655"/>
      <c r="BY78" s="655"/>
      <c r="BZ78" s="655"/>
      <c r="CA78" s="655"/>
      <c r="CB78" s="655"/>
      <c r="CC78" s="655"/>
      <c r="CD78" s="655"/>
      <c r="CE78" s="655"/>
      <c r="CF78" s="655"/>
      <c r="CG78" s="655"/>
      <c r="CH78" s="655"/>
      <c r="CI78" s="656"/>
      <c r="CJ78" s="656"/>
      <c r="CK78" s="656"/>
      <c r="CL78" s="656"/>
      <c r="CM78" s="656"/>
      <c r="CN78" s="656"/>
      <c r="CO78" s="656"/>
      <c r="CP78" s="656"/>
      <c r="CQ78" s="656"/>
      <c r="CR78" s="656"/>
    </row>
    <row r="79" spans="1:96" s="24" customFormat="1" ht="13.5" hidden="1" customHeight="1" outlineLevel="1">
      <c r="A79" s="114"/>
      <c r="B79" s="605"/>
      <c r="C79" s="606"/>
      <c r="D79" s="606"/>
      <c r="E79" s="606"/>
      <c r="F79" s="606"/>
      <c r="G79" s="606"/>
      <c r="H79" s="607" t="str">
        <f>IF(ISERROR(VLOOKUP($B79,項目定義!$B:$X,8,FALSE)),"",VLOOKUP($B79,項目定義!$B:$X,8,FALSE))</f>
        <v/>
      </c>
      <c r="I79" s="608"/>
      <c r="J79" s="608"/>
      <c r="K79" s="608"/>
      <c r="L79" s="608"/>
      <c r="M79" s="609"/>
      <c r="N79" s="783" t="str">
        <f>IF($H79="","",VLOOKUP($B79,項目定義!$B:$X,12,FALSE))</f>
        <v/>
      </c>
      <c r="O79" s="611"/>
      <c r="P79" s="612" t="str">
        <f>IF($H79="","",VLOOKUP($B79,項目定義!$B:$X,16,FALSE))</f>
        <v/>
      </c>
      <c r="Q79" s="613"/>
      <c r="R79" s="613"/>
      <c r="S79" s="612" t="str">
        <f>IF($H79="","",VLOOKUP($B79,項目定義!$B:$X,15,FALSE))</f>
        <v/>
      </c>
      <c r="T79" s="613"/>
      <c r="U79" s="614"/>
      <c r="V79" s="615"/>
      <c r="W79" s="616"/>
      <c r="X79" s="617"/>
      <c r="Y79" s="617"/>
      <c r="Z79" s="618" t="str">
        <f>IF($X79="","",VLOOKUP($B79,項目定義!$B:$X,18,FALSE))</f>
        <v/>
      </c>
      <c r="AA79" s="613"/>
      <c r="AB79" s="613"/>
      <c r="AC79" s="614"/>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655"/>
      <c r="BL79" s="655"/>
      <c r="BM79" s="655"/>
      <c r="BN79" s="655"/>
      <c r="BO79" s="655"/>
      <c r="BP79" s="655"/>
      <c r="BQ79" s="655"/>
      <c r="BR79" s="655"/>
      <c r="BS79" s="655"/>
      <c r="BT79" s="655"/>
      <c r="BU79" s="655"/>
      <c r="BV79" s="655"/>
      <c r="BW79" s="655"/>
      <c r="BX79" s="655"/>
      <c r="BY79" s="655"/>
      <c r="BZ79" s="655"/>
      <c r="CA79" s="655"/>
      <c r="CB79" s="655"/>
      <c r="CC79" s="655"/>
      <c r="CD79" s="655"/>
      <c r="CE79" s="655"/>
      <c r="CF79" s="655"/>
      <c r="CG79" s="655"/>
      <c r="CH79" s="655"/>
      <c r="CI79" s="656"/>
      <c r="CJ79" s="656"/>
      <c r="CK79" s="656"/>
      <c r="CL79" s="656"/>
      <c r="CM79" s="656"/>
      <c r="CN79" s="656"/>
      <c r="CO79" s="656"/>
      <c r="CP79" s="656"/>
      <c r="CQ79" s="656"/>
      <c r="CR79" s="656"/>
    </row>
    <row r="80" spans="1:96" s="24" customFormat="1" ht="13.5" hidden="1" customHeight="1" outlineLevel="1">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655"/>
      <c r="BL80" s="655"/>
      <c r="BM80" s="655"/>
      <c r="BN80" s="655"/>
      <c r="BO80" s="655"/>
      <c r="BP80" s="655"/>
      <c r="BQ80" s="655"/>
      <c r="BR80" s="655"/>
      <c r="BS80" s="655"/>
      <c r="BT80" s="655"/>
      <c r="BU80" s="655"/>
      <c r="BV80" s="655"/>
      <c r="BW80" s="655"/>
      <c r="BX80" s="655"/>
      <c r="BY80" s="655"/>
      <c r="BZ80" s="655"/>
      <c r="CA80" s="655"/>
      <c r="CB80" s="655"/>
      <c r="CC80" s="655"/>
      <c r="CD80" s="655"/>
      <c r="CE80" s="655"/>
      <c r="CF80" s="655"/>
      <c r="CG80" s="655"/>
      <c r="CH80" s="655"/>
      <c r="CI80" s="656"/>
      <c r="CJ80" s="656"/>
      <c r="CK80" s="656"/>
      <c r="CL80" s="656"/>
      <c r="CM80" s="656"/>
      <c r="CN80" s="656"/>
      <c r="CO80" s="656"/>
      <c r="CP80" s="656"/>
      <c r="CQ80" s="656"/>
      <c r="CR80" s="656"/>
    </row>
    <row r="81" spans="1:96" s="24" customFormat="1" ht="13.5" hidden="1" customHeight="1" outlineLevel="1">
      <c r="A81" s="111" t="s">
        <v>101</v>
      </c>
      <c r="B81" s="785"/>
      <c r="C81" s="786"/>
      <c r="D81" s="786"/>
      <c r="E81" s="786"/>
      <c r="F81" s="786"/>
      <c r="G81" s="786"/>
      <c r="H81" s="786"/>
      <c r="I81" s="786"/>
      <c r="J81" s="786"/>
      <c r="K81" s="786"/>
      <c r="L81" s="786"/>
      <c r="M81" s="786"/>
      <c r="N81" s="786"/>
      <c r="O81" s="786"/>
      <c r="P81" s="786"/>
      <c r="Q81" s="786"/>
      <c r="R81" s="786"/>
      <c r="S81" s="786"/>
      <c r="T81" s="786"/>
      <c r="U81" s="787"/>
      <c r="V81" s="788"/>
      <c r="W81" s="789"/>
      <c r="X81" s="789"/>
      <c r="Y81" s="789"/>
      <c r="Z81" s="789"/>
      <c r="AA81" s="789"/>
      <c r="AB81" s="789"/>
      <c r="AC81" s="78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5"/>
      <c r="BL81" s="655"/>
      <c r="BM81" s="655"/>
      <c r="BN81" s="655"/>
      <c r="BO81" s="655"/>
      <c r="BP81" s="655"/>
      <c r="BQ81" s="655"/>
      <c r="BR81" s="655"/>
      <c r="BS81" s="655"/>
      <c r="BT81" s="655"/>
      <c r="BU81" s="655"/>
      <c r="BV81" s="655"/>
      <c r="BW81" s="655"/>
      <c r="BX81" s="655"/>
      <c r="BY81" s="655"/>
      <c r="BZ81" s="655"/>
      <c r="CA81" s="655"/>
      <c r="CB81" s="655"/>
      <c r="CC81" s="655"/>
      <c r="CD81" s="655"/>
      <c r="CE81" s="655"/>
      <c r="CF81" s="655"/>
      <c r="CG81" s="655"/>
      <c r="CH81" s="655"/>
      <c r="CI81" s="656"/>
      <c r="CJ81" s="656"/>
      <c r="CK81" s="656"/>
      <c r="CL81" s="656"/>
      <c r="CM81" s="656"/>
      <c r="CN81" s="656"/>
      <c r="CO81" s="656"/>
      <c r="CP81" s="656"/>
      <c r="CQ81" s="656"/>
      <c r="CR81" s="656"/>
    </row>
    <row r="82" spans="1:96" s="24" customFormat="1" ht="13.5" hidden="1" customHeight="1" outlineLevel="1">
      <c r="A82" s="112" t="s">
        <v>102</v>
      </c>
      <c r="B82" s="790"/>
      <c r="C82" s="791"/>
      <c r="D82" s="791"/>
      <c r="E82" s="791"/>
      <c r="F82" s="791"/>
      <c r="G82" s="791"/>
      <c r="H82" s="791"/>
      <c r="I82" s="791"/>
      <c r="J82" s="791"/>
      <c r="K82" s="791"/>
      <c r="L82" s="791"/>
      <c r="M82" s="791"/>
      <c r="N82" s="791"/>
      <c r="O82" s="791"/>
      <c r="P82" s="791"/>
      <c r="Q82" s="791"/>
      <c r="R82" s="791"/>
      <c r="S82" s="791"/>
      <c r="T82" s="791"/>
      <c r="U82" s="792"/>
      <c r="V82" s="793"/>
      <c r="W82" s="794"/>
      <c r="X82" s="794"/>
      <c r="Y82" s="794"/>
      <c r="Z82" s="794"/>
      <c r="AA82" s="794"/>
      <c r="AB82" s="794"/>
      <c r="AC82" s="794"/>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5"/>
      <c r="BL82" s="655"/>
      <c r="BM82" s="655"/>
      <c r="BN82" s="655"/>
      <c r="BO82" s="655"/>
      <c r="BP82" s="655"/>
      <c r="BQ82" s="655"/>
      <c r="BR82" s="655"/>
      <c r="BS82" s="655"/>
      <c r="BT82" s="655"/>
      <c r="BU82" s="655"/>
      <c r="BV82" s="655"/>
      <c r="BW82" s="655"/>
      <c r="BX82" s="655"/>
      <c r="BY82" s="655"/>
      <c r="BZ82" s="655"/>
      <c r="CA82" s="655"/>
      <c r="CB82" s="655"/>
      <c r="CC82" s="655"/>
      <c r="CD82" s="655"/>
      <c r="CE82" s="655"/>
      <c r="CF82" s="655"/>
      <c r="CG82" s="655"/>
      <c r="CH82" s="655"/>
      <c r="CI82" s="656"/>
      <c r="CJ82" s="656"/>
      <c r="CK82" s="656"/>
      <c r="CL82" s="656"/>
      <c r="CM82" s="656"/>
      <c r="CN82" s="656"/>
      <c r="CO82" s="656"/>
      <c r="CP82" s="656"/>
      <c r="CQ82" s="656"/>
      <c r="CR82" s="656"/>
    </row>
    <row r="83" spans="1:96" s="24" customFormat="1" ht="13.5" hidden="1" customHeight="1" outlineLevel="1">
      <c r="A83" s="112" t="s">
        <v>125</v>
      </c>
      <c r="B83" s="790"/>
      <c r="C83" s="791"/>
      <c r="D83" s="791"/>
      <c r="E83" s="791"/>
      <c r="F83" s="791"/>
      <c r="G83" s="791"/>
      <c r="H83" s="791"/>
      <c r="I83" s="791"/>
      <c r="J83" s="791"/>
      <c r="K83" s="791"/>
      <c r="L83" s="791"/>
      <c r="M83" s="791"/>
      <c r="N83" s="791"/>
      <c r="O83" s="791"/>
      <c r="P83" s="791"/>
      <c r="Q83" s="791"/>
      <c r="R83" s="791"/>
      <c r="S83" s="791"/>
      <c r="T83" s="791"/>
      <c r="U83" s="792"/>
      <c r="V83" s="793"/>
      <c r="W83" s="794"/>
      <c r="X83" s="794"/>
      <c r="Y83" s="794"/>
      <c r="Z83" s="794"/>
      <c r="AA83" s="794"/>
      <c r="AB83" s="794"/>
      <c r="AC83" s="794"/>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5"/>
      <c r="BL83" s="655"/>
      <c r="BM83" s="655"/>
      <c r="BN83" s="655"/>
      <c r="BO83" s="655"/>
      <c r="BP83" s="655"/>
      <c r="BQ83" s="655"/>
      <c r="BR83" s="655"/>
      <c r="BS83" s="655"/>
      <c r="BT83" s="655"/>
      <c r="BU83" s="655"/>
      <c r="BV83" s="655"/>
      <c r="BW83" s="655"/>
      <c r="BX83" s="655"/>
      <c r="BY83" s="655"/>
      <c r="BZ83" s="655"/>
      <c r="CA83" s="655"/>
      <c r="CB83" s="655"/>
      <c r="CC83" s="655"/>
      <c r="CD83" s="655"/>
      <c r="CE83" s="655"/>
      <c r="CF83" s="655"/>
      <c r="CG83" s="655"/>
      <c r="CH83" s="655"/>
      <c r="CI83" s="656"/>
      <c r="CJ83" s="656"/>
      <c r="CK83" s="656"/>
      <c r="CL83" s="656"/>
      <c r="CM83" s="656"/>
      <c r="CN83" s="656"/>
      <c r="CO83" s="656"/>
      <c r="CP83" s="656"/>
      <c r="CQ83" s="656"/>
      <c r="CR83" s="656"/>
    </row>
    <row r="84" spans="1:96" s="24" customFormat="1" ht="13.5" hidden="1" customHeight="1" outlineLevel="1">
      <c r="A84" s="112" t="s">
        <v>126</v>
      </c>
      <c r="B84" s="790"/>
      <c r="C84" s="791"/>
      <c r="D84" s="791"/>
      <c r="E84" s="791"/>
      <c r="F84" s="791"/>
      <c r="G84" s="791"/>
      <c r="H84" s="791"/>
      <c r="I84" s="791"/>
      <c r="J84" s="791"/>
      <c r="K84" s="791"/>
      <c r="L84" s="791"/>
      <c r="M84" s="791"/>
      <c r="N84" s="791"/>
      <c r="O84" s="791"/>
      <c r="P84" s="791"/>
      <c r="Q84" s="791"/>
      <c r="R84" s="791"/>
      <c r="S84" s="791"/>
      <c r="T84" s="791"/>
      <c r="U84" s="792"/>
      <c r="V84" s="793"/>
      <c r="W84" s="794"/>
      <c r="X84" s="794"/>
      <c r="Y84" s="794"/>
      <c r="Z84" s="794"/>
      <c r="AA84" s="794"/>
      <c r="AB84" s="794"/>
      <c r="AC84" s="794"/>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5"/>
      <c r="BL84" s="655"/>
      <c r="BM84" s="655"/>
      <c r="BN84" s="655"/>
      <c r="BO84" s="655"/>
      <c r="BP84" s="655"/>
      <c r="BQ84" s="655"/>
      <c r="BR84" s="655"/>
      <c r="BS84" s="655"/>
      <c r="BT84" s="655"/>
      <c r="BU84" s="655"/>
      <c r="BV84" s="655"/>
      <c r="BW84" s="655"/>
      <c r="BX84" s="655"/>
      <c r="BY84" s="655"/>
      <c r="BZ84" s="655"/>
      <c r="CA84" s="655"/>
      <c r="CB84" s="655"/>
      <c r="CC84" s="655"/>
      <c r="CD84" s="655"/>
      <c r="CE84" s="655"/>
      <c r="CF84" s="655"/>
      <c r="CG84" s="655"/>
      <c r="CH84" s="655"/>
      <c r="CI84" s="656"/>
      <c r="CJ84" s="656"/>
      <c r="CK84" s="656"/>
      <c r="CL84" s="656"/>
      <c r="CM84" s="656"/>
      <c r="CN84" s="656"/>
      <c r="CO84" s="656"/>
      <c r="CP84" s="656"/>
      <c r="CQ84" s="656"/>
      <c r="CR84" s="656"/>
    </row>
    <row r="85" spans="1:96" s="24" customFormat="1" ht="13.5" hidden="1" customHeight="1" outlineLevel="1">
      <c r="A85" s="112" t="s">
        <v>127</v>
      </c>
      <c r="B85" s="815"/>
      <c r="C85" s="816"/>
      <c r="D85" s="816"/>
      <c r="E85" s="816"/>
      <c r="F85" s="816"/>
      <c r="G85" s="816"/>
      <c r="H85" s="816"/>
      <c r="I85" s="816"/>
      <c r="J85" s="816"/>
      <c r="K85" s="816"/>
      <c r="L85" s="816"/>
      <c r="M85" s="816"/>
      <c r="N85" s="816"/>
      <c r="O85" s="816"/>
      <c r="P85" s="816"/>
      <c r="Q85" s="816"/>
      <c r="R85" s="816"/>
      <c r="S85" s="816"/>
      <c r="T85" s="816"/>
      <c r="U85" s="817"/>
      <c r="V85" s="818"/>
      <c r="W85" s="705"/>
      <c r="X85" s="705"/>
      <c r="Y85" s="705"/>
      <c r="Z85" s="705"/>
      <c r="AA85" s="705"/>
      <c r="AB85" s="705"/>
      <c r="AC85" s="819"/>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5"/>
      <c r="BL85" s="655"/>
      <c r="BM85" s="655"/>
      <c r="BN85" s="655"/>
      <c r="BO85" s="655"/>
      <c r="BP85" s="655"/>
      <c r="BQ85" s="655"/>
      <c r="BR85" s="655"/>
      <c r="BS85" s="655"/>
      <c r="BT85" s="655"/>
      <c r="BU85" s="655"/>
      <c r="BV85" s="655"/>
      <c r="BW85" s="655"/>
      <c r="BX85" s="655"/>
      <c r="BY85" s="655"/>
      <c r="BZ85" s="655"/>
      <c r="CA85" s="655"/>
      <c r="CB85" s="655"/>
      <c r="CC85" s="655"/>
      <c r="CD85" s="655"/>
      <c r="CE85" s="655"/>
      <c r="CF85" s="655"/>
      <c r="CG85" s="655"/>
      <c r="CH85" s="655"/>
      <c r="CI85" s="656"/>
      <c r="CJ85" s="656"/>
      <c r="CK85" s="656"/>
      <c r="CL85" s="656"/>
      <c r="CM85" s="656"/>
      <c r="CN85" s="656"/>
      <c r="CO85" s="656"/>
      <c r="CP85" s="656"/>
      <c r="CQ85" s="656"/>
      <c r="CR85" s="656"/>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56"/>
      <c r="BL86" s="656"/>
      <c r="BM86" s="656"/>
      <c r="BN86" s="656"/>
      <c r="BO86" s="656"/>
      <c r="BP86" s="656"/>
      <c r="BQ86" s="656"/>
      <c r="BR86" s="656"/>
      <c r="BS86" s="656"/>
      <c r="BT86" s="656"/>
      <c r="BU86" s="656"/>
      <c r="BV86" s="656"/>
      <c r="BW86" s="656"/>
      <c r="BX86" s="656"/>
      <c r="BY86" s="656"/>
      <c r="BZ86" s="656"/>
      <c r="CA86" s="656"/>
      <c r="CB86" s="656"/>
      <c r="CC86" s="656"/>
      <c r="CD86" s="656"/>
      <c r="CE86" s="656"/>
      <c r="CF86" s="656"/>
      <c r="CG86" s="656"/>
      <c r="CH86" s="656"/>
      <c r="CI86" s="656"/>
      <c r="CJ86" s="656"/>
      <c r="CK86" s="656"/>
      <c r="CL86" s="656"/>
      <c r="CM86" s="656"/>
      <c r="CN86" s="656"/>
      <c r="CO86" s="656"/>
      <c r="CP86" s="656"/>
      <c r="CQ86" s="656"/>
      <c r="CR86" s="656"/>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56"/>
      <c r="BL87" s="656"/>
      <c r="BM87" s="656"/>
      <c r="BN87" s="656"/>
      <c r="BO87" s="656"/>
      <c r="BP87" s="656"/>
      <c r="BQ87" s="656"/>
      <c r="BR87" s="656"/>
      <c r="BS87" s="656"/>
      <c r="BT87" s="656"/>
      <c r="BU87" s="656"/>
      <c r="BV87" s="656"/>
      <c r="BW87" s="656"/>
      <c r="BX87" s="656"/>
      <c r="BY87" s="656"/>
      <c r="BZ87" s="656"/>
      <c r="CA87" s="656"/>
      <c r="CB87" s="656"/>
      <c r="CC87" s="656"/>
      <c r="CD87" s="656"/>
      <c r="CE87" s="656"/>
      <c r="CF87" s="656"/>
      <c r="CG87" s="656"/>
      <c r="CH87" s="656"/>
      <c r="CI87" s="656"/>
      <c r="CJ87" s="656"/>
      <c r="CK87" s="656"/>
      <c r="CL87" s="656"/>
      <c r="CM87" s="656"/>
      <c r="CN87" s="656"/>
      <c r="CO87" s="656"/>
      <c r="CP87" s="656"/>
      <c r="CQ87" s="656"/>
      <c r="CR87" s="656"/>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56"/>
      <c r="BL88" s="656"/>
      <c r="BM88" s="656"/>
      <c r="BN88" s="656"/>
      <c r="BO88" s="656"/>
      <c r="BP88" s="656"/>
      <c r="BQ88" s="656"/>
      <c r="BR88" s="656"/>
      <c r="BS88" s="656"/>
      <c r="BT88" s="656"/>
      <c r="BU88" s="656"/>
      <c r="BV88" s="656"/>
      <c r="BW88" s="656"/>
      <c r="BX88" s="656"/>
      <c r="BY88" s="656"/>
      <c r="BZ88" s="656"/>
      <c r="CA88" s="656"/>
      <c r="CB88" s="656"/>
      <c r="CC88" s="656"/>
      <c r="CD88" s="656"/>
      <c r="CE88" s="656"/>
      <c r="CF88" s="656"/>
      <c r="CG88" s="656"/>
      <c r="CH88" s="656"/>
      <c r="CI88" s="656"/>
      <c r="CJ88" s="656"/>
      <c r="CK88" s="656"/>
      <c r="CL88" s="656"/>
      <c r="CM88" s="656"/>
      <c r="CN88" s="656"/>
      <c r="CO88" s="656"/>
      <c r="CP88" s="656"/>
      <c r="CQ88" s="656"/>
      <c r="CR88" s="656"/>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56"/>
      <c r="BL89" s="656"/>
      <c r="BM89" s="656"/>
      <c r="BN89" s="656"/>
      <c r="BO89" s="656"/>
      <c r="BP89" s="656"/>
      <c r="BQ89" s="656"/>
      <c r="BR89" s="656"/>
      <c r="BS89" s="656"/>
      <c r="BT89" s="656"/>
      <c r="BU89" s="656"/>
      <c r="BV89" s="656"/>
      <c r="BW89" s="656"/>
      <c r="BX89" s="656"/>
      <c r="BY89" s="656"/>
      <c r="BZ89" s="656"/>
      <c r="CA89" s="656"/>
      <c r="CB89" s="656"/>
      <c r="CC89" s="656"/>
      <c r="CD89" s="656"/>
      <c r="CE89" s="656"/>
      <c r="CF89" s="656"/>
      <c r="CG89" s="656"/>
      <c r="CH89" s="656"/>
      <c r="CI89" s="656"/>
      <c r="CJ89" s="656"/>
      <c r="CK89" s="656"/>
      <c r="CL89" s="656"/>
      <c r="CM89" s="656"/>
      <c r="CN89" s="656"/>
      <c r="CO89" s="656"/>
      <c r="CP89" s="656"/>
      <c r="CQ89" s="656"/>
      <c r="CR89" s="656"/>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56"/>
      <c r="BL90" s="656"/>
      <c r="BM90" s="656"/>
      <c r="BN90" s="656"/>
      <c r="BO90" s="656"/>
      <c r="BP90" s="656"/>
      <c r="BQ90" s="656"/>
      <c r="BR90" s="656"/>
      <c r="BS90" s="656"/>
      <c r="BT90" s="656"/>
      <c r="BU90" s="656"/>
      <c r="BV90" s="656"/>
      <c r="BW90" s="656"/>
      <c r="BX90" s="656"/>
      <c r="BY90" s="656"/>
      <c r="BZ90" s="656"/>
      <c r="CA90" s="656"/>
      <c r="CB90" s="656"/>
      <c r="CC90" s="656"/>
      <c r="CD90" s="656"/>
      <c r="CE90" s="656"/>
      <c r="CF90" s="656"/>
      <c r="CG90" s="656"/>
      <c r="CH90" s="656"/>
      <c r="CI90" s="656"/>
      <c r="CJ90" s="656"/>
      <c r="CK90" s="656"/>
      <c r="CL90" s="656"/>
      <c r="CM90" s="656"/>
      <c r="CN90" s="656"/>
      <c r="CO90" s="656"/>
      <c r="CP90" s="656"/>
      <c r="CQ90" s="656"/>
      <c r="CR90" s="656"/>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56"/>
      <c r="BL91" s="656"/>
      <c r="BM91" s="656"/>
      <c r="BN91" s="656"/>
      <c r="BO91" s="656"/>
      <c r="BP91" s="656"/>
      <c r="BQ91" s="656"/>
      <c r="BR91" s="656"/>
      <c r="BS91" s="656"/>
      <c r="BT91" s="656"/>
      <c r="BU91" s="656"/>
      <c r="BV91" s="656"/>
      <c r="BW91" s="656"/>
      <c r="BX91" s="656"/>
      <c r="BY91" s="656"/>
      <c r="BZ91" s="656"/>
      <c r="CA91" s="656"/>
      <c r="CB91" s="656"/>
      <c r="CC91" s="656"/>
      <c r="CD91" s="656"/>
      <c r="CE91" s="656"/>
      <c r="CF91" s="656"/>
      <c r="CG91" s="656"/>
      <c r="CH91" s="656"/>
      <c r="CI91" s="656"/>
      <c r="CJ91" s="656"/>
      <c r="CK91" s="656"/>
      <c r="CL91" s="656"/>
      <c r="CM91" s="656"/>
      <c r="CN91" s="656"/>
      <c r="CO91" s="656"/>
      <c r="CP91" s="656"/>
      <c r="CQ91" s="656"/>
      <c r="CR91" s="656"/>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4" priority="4" operator="equal">
      <formula>""</formula>
    </cfRule>
  </conditionalFormatting>
  <conditionalFormatting sqref="AG4">
    <cfRule type="cellIs" dxfId="83" priority="3" operator="equal">
      <formula>""</formula>
    </cfRule>
  </conditionalFormatting>
  <conditionalFormatting sqref="H29">
    <cfRule type="cellIs" dxfId="82" priority="1" operator="equal">
      <formula>""</formula>
    </cfRule>
  </conditionalFormatting>
  <conditionalFormatting sqref="H28">
    <cfRule type="cellIs" dxfId="81"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AA45:AA49 X72:X79 V72:V79 X52:X59 V52:V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7821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CH80"/>
  <sheetViews>
    <sheetView topLeftCell="A7" zoomScaleNormal="100" workbookViewId="0">
      <selection activeCell="B46" sqref="B46:G46"/>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6" t="s">
        <v>163</v>
      </c>
      <c r="BA1" s="557"/>
      <c r="BB1" s="557"/>
      <c r="BC1" s="557"/>
      <c r="BD1" s="558"/>
      <c r="BE1" s="708">
        <v>44014</v>
      </c>
      <c r="BF1" s="709"/>
      <c r="BG1" s="709"/>
      <c r="BH1" s="709"/>
      <c r="BI1" s="710"/>
      <c r="BJ1" s="3"/>
      <c r="BK1" s="3"/>
      <c r="BL1" s="3"/>
      <c r="BM1" s="3"/>
      <c r="BN1" s="3"/>
      <c r="BO1" s="3"/>
      <c r="BP1" s="3"/>
      <c r="BQ1" s="3"/>
      <c r="BR1" s="3"/>
    </row>
    <row r="2" spans="1:79" s="4" customFormat="1" ht="13.5" customHeight="1">
      <c r="A2" s="562" t="s">
        <v>258</v>
      </c>
      <c r="B2" s="563"/>
      <c r="C2" s="563"/>
      <c r="D2" s="563"/>
      <c r="E2" s="563"/>
      <c r="F2" s="563"/>
      <c r="G2" s="563"/>
      <c r="H2" s="563"/>
      <c r="I2" s="563"/>
      <c r="J2" s="563"/>
      <c r="K2" s="564"/>
      <c r="L2" s="568" t="s">
        <v>0</v>
      </c>
      <c r="M2" s="569"/>
      <c r="N2" s="569"/>
      <c r="O2" s="569"/>
      <c r="P2" s="570"/>
      <c r="Q2" s="571" t="str">
        <f>システム名</f>
        <v>PJ管理システム</v>
      </c>
      <c r="R2" s="572"/>
      <c r="S2" s="572"/>
      <c r="T2" s="572"/>
      <c r="U2" s="572"/>
      <c r="V2" s="572"/>
      <c r="W2" s="572"/>
      <c r="X2" s="572"/>
      <c r="Y2" s="572"/>
      <c r="Z2" s="572"/>
      <c r="AA2" s="572"/>
      <c r="AB2" s="572"/>
      <c r="AC2" s="572"/>
      <c r="AD2" s="572"/>
      <c r="AE2" s="572"/>
      <c r="AF2" s="572"/>
      <c r="AG2" s="572"/>
      <c r="AH2" s="572"/>
      <c r="AI2" s="572"/>
      <c r="AJ2" s="572"/>
      <c r="AK2" s="572"/>
      <c r="AL2" s="572"/>
      <c r="AM2" s="572"/>
      <c r="AN2" s="572"/>
      <c r="AO2" s="572"/>
      <c r="AP2" s="572"/>
      <c r="AQ2" s="572"/>
      <c r="AR2" s="572"/>
      <c r="AS2" s="572"/>
      <c r="AT2" s="572"/>
      <c r="AU2" s="572"/>
      <c r="AV2" s="572"/>
      <c r="AW2" s="572"/>
      <c r="AX2" s="572"/>
      <c r="AY2" s="573"/>
      <c r="AZ2" s="574" t="s">
        <v>1</v>
      </c>
      <c r="BA2" s="575"/>
      <c r="BB2" s="575"/>
      <c r="BC2" s="575"/>
      <c r="BD2" s="576"/>
      <c r="BE2" s="708">
        <v>44014</v>
      </c>
      <c r="BF2" s="709"/>
      <c r="BG2" s="709"/>
      <c r="BH2" s="709"/>
      <c r="BI2" s="710"/>
      <c r="BJ2" s="3"/>
      <c r="BK2" s="3"/>
      <c r="BL2" s="3"/>
      <c r="BM2" s="3"/>
      <c r="BN2" s="3"/>
      <c r="BO2" s="3"/>
      <c r="BP2" s="3"/>
      <c r="BQ2" s="3"/>
      <c r="BR2" s="3"/>
    </row>
    <row r="3" spans="1:79" s="4" customFormat="1" ht="13.5" customHeight="1" thickBot="1">
      <c r="A3" s="565"/>
      <c r="B3" s="566"/>
      <c r="C3" s="566"/>
      <c r="D3" s="566"/>
      <c r="E3" s="566"/>
      <c r="F3" s="566"/>
      <c r="G3" s="566"/>
      <c r="H3" s="566"/>
      <c r="I3" s="566"/>
      <c r="J3" s="566"/>
      <c r="K3" s="567"/>
      <c r="L3" s="580" t="s">
        <v>9</v>
      </c>
      <c r="M3" s="581"/>
      <c r="N3" s="581"/>
      <c r="O3" s="581"/>
      <c r="P3" s="582"/>
      <c r="Q3" s="583" t="s">
        <v>326</v>
      </c>
      <c r="R3" s="584"/>
      <c r="S3" s="584"/>
      <c r="T3" s="584"/>
      <c r="U3" s="584"/>
      <c r="V3" s="584"/>
      <c r="W3" s="584"/>
      <c r="X3" s="584"/>
      <c r="Y3" s="584"/>
      <c r="Z3" s="584"/>
      <c r="AA3" s="585"/>
      <c r="AB3" s="586" t="s">
        <v>2</v>
      </c>
      <c r="AC3" s="551"/>
      <c r="AD3" s="551"/>
      <c r="AE3" s="551"/>
      <c r="AF3" s="552"/>
      <c r="AG3" s="547" t="s">
        <v>862</v>
      </c>
      <c r="AH3" s="548"/>
      <c r="AI3" s="548"/>
      <c r="AJ3" s="548"/>
      <c r="AK3" s="548"/>
      <c r="AL3" s="548"/>
      <c r="AM3" s="548"/>
      <c r="AN3" s="548"/>
      <c r="AO3" s="548"/>
      <c r="AP3" s="548"/>
      <c r="AQ3" s="548"/>
      <c r="AR3" s="548"/>
      <c r="AS3" s="548"/>
      <c r="AT3" s="548"/>
      <c r="AU3" s="548"/>
      <c r="AV3" s="548"/>
      <c r="AW3" s="548"/>
      <c r="AX3" s="548"/>
      <c r="AY3" s="549"/>
      <c r="AZ3" s="550" t="s">
        <v>3</v>
      </c>
      <c r="BA3" s="551"/>
      <c r="BB3" s="551"/>
      <c r="BC3" s="551"/>
      <c r="BD3" s="552"/>
      <c r="BE3" s="553" t="s">
        <v>909</v>
      </c>
      <c r="BF3" s="554"/>
      <c r="BG3" s="554"/>
      <c r="BH3" s="554"/>
      <c r="BI3" s="555"/>
      <c r="BJ3" s="3"/>
      <c r="BK3" s="3"/>
      <c r="BL3" s="3"/>
      <c r="BM3" s="3"/>
      <c r="BN3" s="3"/>
      <c r="BO3" s="3"/>
      <c r="BP3" s="3"/>
      <c r="BQ3" s="3"/>
      <c r="BR3" s="3"/>
    </row>
    <row r="4" spans="1:79" s="3" customFormat="1" ht="13.5" customHeight="1">
      <c r="A4" s="74" t="s">
        <v>4</v>
      </c>
      <c r="B4" s="71"/>
      <c r="C4" s="71"/>
      <c r="D4" s="75"/>
      <c r="E4" s="714" t="s">
        <v>862</v>
      </c>
      <c r="F4" s="715"/>
      <c r="G4" s="715"/>
      <c r="H4" s="715"/>
      <c r="I4" s="715"/>
      <c r="J4" s="715"/>
      <c r="K4" s="715"/>
      <c r="L4" s="715"/>
      <c r="M4" s="715"/>
      <c r="N4" s="715"/>
      <c r="O4" s="715"/>
      <c r="P4" s="715"/>
      <c r="Q4" s="715"/>
      <c r="R4" s="715"/>
      <c r="S4" s="715"/>
      <c r="T4" s="715"/>
      <c r="U4" s="715"/>
      <c r="V4" s="715"/>
      <c r="W4" s="715"/>
      <c r="X4" s="715"/>
      <c r="Y4" s="715"/>
      <c r="Z4" s="715"/>
      <c r="AA4" s="716"/>
      <c r="AB4" s="717" t="s">
        <v>96</v>
      </c>
      <c r="AC4" s="718"/>
      <c r="AD4" s="718"/>
      <c r="AE4" s="718"/>
      <c r="AF4" s="719"/>
      <c r="AG4" s="720" t="s">
        <v>952</v>
      </c>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2"/>
    </row>
    <row r="5" spans="1:79" s="14" customFormat="1" ht="13.5" customHeight="1">
      <c r="A5" s="76" t="s">
        <v>5</v>
      </c>
      <c r="B5" s="72"/>
      <c r="C5" s="72"/>
      <c r="D5" s="77"/>
      <c r="E5" s="8" t="s">
        <v>963</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964</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965</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966</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820" t="s">
        <v>301</v>
      </c>
      <c r="J29" s="821"/>
      <c r="K29" s="821"/>
      <c r="L29" s="821"/>
      <c r="M29" s="821"/>
      <c r="N29" s="821"/>
      <c r="O29" s="822"/>
      <c r="P29" s="410"/>
      <c r="Q29" s="410"/>
      <c r="R29" s="410"/>
      <c r="S29" s="410"/>
      <c r="T29" s="410"/>
      <c r="U29" s="410"/>
      <c r="V29" s="410"/>
      <c r="W29" s="410"/>
      <c r="X29" s="410"/>
      <c r="Y29" s="820" t="s">
        <v>462</v>
      </c>
      <c r="Z29" s="821"/>
      <c r="AA29" s="821"/>
      <c r="AB29" s="821"/>
      <c r="AC29" s="821"/>
      <c r="AD29" s="821"/>
      <c r="AE29" s="822"/>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6" t="s">
        <v>881</v>
      </c>
      <c r="I34" s="677"/>
      <c r="J34" s="677"/>
      <c r="K34" s="677"/>
      <c r="L34" s="677"/>
      <c r="M34" s="677"/>
      <c r="N34" s="677"/>
      <c r="O34" s="677"/>
      <c r="P34" s="677"/>
      <c r="Q34" s="678"/>
      <c r="R34" s="679" t="s">
        <v>220</v>
      </c>
      <c r="S34" s="680"/>
      <c r="T34" s="680"/>
      <c r="U34" s="681"/>
      <c r="V34" s="688" t="s">
        <v>870</v>
      </c>
      <c r="W34" s="688"/>
      <c r="X34" s="688"/>
      <c r="Y34" s="688"/>
      <c r="Z34" s="688"/>
      <c r="AA34" s="688"/>
      <c r="AB34" s="689"/>
      <c r="AC34" s="674" t="s">
        <v>467</v>
      </c>
      <c r="AD34" s="625"/>
      <c r="AE34" s="625"/>
      <c r="AF34" s="625"/>
      <c r="AG34" s="625"/>
      <c r="AH34" s="625"/>
      <c r="AI34" s="675"/>
      <c r="AJ34" s="619" t="s">
        <v>457</v>
      </c>
      <c r="AK34" s="619"/>
      <c r="AL34" s="619"/>
      <c r="AM34" s="620"/>
      <c r="AN34" s="679" t="s">
        <v>221</v>
      </c>
      <c r="AO34" s="680"/>
      <c r="AP34" s="680"/>
      <c r="AQ34" s="681"/>
      <c r="AR34" s="688"/>
      <c r="AS34" s="688"/>
      <c r="AT34" s="688"/>
      <c r="AU34" s="688"/>
      <c r="AV34" s="688"/>
      <c r="AW34" s="688"/>
      <c r="AX34" s="689"/>
      <c r="AY34" s="737" t="str">
        <f>IF(ISERROR(VLOOKUP($AR34,ボタン定義!$B:$E,4,FALSE)),"",VLOOKUP($AR34,ボタン定義!$B:$E,4,FALSE))</f>
        <v/>
      </c>
      <c r="AZ34" s="738"/>
      <c r="BA34" s="738"/>
      <c r="BB34" s="738"/>
      <c r="BC34" s="738"/>
      <c r="BD34" s="738"/>
      <c r="BE34" s="739"/>
      <c r="BF34" s="619"/>
      <c r="BG34" s="619"/>
      <c r="BH34" s="619"/>
      <c r="BI34" s="740"/>
      <c r="BJ34" s="183" t="s">
        <v>260</v>
      </c>
      <c r="BK34" s="654" t="s">
        <v>959</v>
      </c>
      <c r="BL34" s="654"/>
      <c r="BM34" s="654"/>
      <c r="BN34" s="654"/>
      <c r="BO34" s="654"/>
      <c r="BP34" s="654"/>
      <c r="BQ34" s="654"/>
      <c r="BR34" s="654"/>
      <c r="BS34" s="654"/>
      <c r="BT34" s="654"/>
      <c r="BU34" s="654"/>
      <c r="BV34" s="654"/>
      <c r="BW34" s="654"/>
      <c r="BX34" s="654"/>
      <c r="BY34" s="654"/>
      <c r="BZ34" s="654"/>
      <c r="CA34" s="654"/>
      <c r="CB34" s="654"/>
      <c r="CC34" s="654"/>
      <c r="CD34" s="654"/>
      <c r="CE34" s="654"/>
      <c r="CF34" s="654"/>
      <c r="CG34" s="654"/>
      <c r="CH34" s="654"/>
    </row>
    <row r="35" spans="1:86" s="24" customFormat="1" ht="13.5" customHeight="1">
      <c r="A35" s="103" t="s">
        <v>297</v>
      </c>
      <c r="B35" s="81"/>
      <c r="C35" s="81"/>
      <c r="D35" s="81"/>
      <c r="E35" s="81"/>
      <c r="F35" s="81"/>
      <c r="G35" s="83"/>
      <c r="H35" s="621" t="s">
        <v>298</v>
      </c>
      <c r="I35" s="622"/>
      <c r="J35" s="622"/>
      <c r="K35" s="622"/>
      <c r="L35" s="622"/>
      <c r="M35" s="622"/>
      <c r="N35" s="622"/>
      <c r="O35" s="622"/>
      <c r="P35" s="622"/>
      <c r="Q35" s="623"/>
      <c r="R35" s="682"/>
      <c r="S35" s="683"/>
      <c r="T35" s="683"/>
      <c r="U35" s="684"/>
      <c r="V35" s="590"/>
      <c r="W35" s="590"/>
      <c r="X35" s="590"/>
      <c r="Y35" s="590"/>
      <c r="Z35" s="590"/>
      <c r="AA35" s="590"/>
      <c r="AB35" s="624"/>
      <c r="AC35" s="674" t="str">
        <f>IF(ISERROR(VLOOKUP($V35,ボタン定義!$B:$E,4,FALSE)),"",VLOOKUP($V35,ボタン定義!$B:$E,4,FALSE))</f>
        <v/>
      </c>
      <c r="AD35" s="625"/>
      <c r="AE35" s="625"/>
      <c r="AF35" s="625"/>
      <c r="AG35" s="625"/>
      <c r="AH35" s="625"/>
      <c r="AI35" s="675"/>
      <c r="AJ35" s="625"/>
      <c r="AK35" s="625"/>
      <c r="AL35" s="625"/>
      <c r="AM35" s="626"/>
      <c r="AN35" s="682"/>
      <c r="AO35" s="683"/>
      <c r="AP35" s="683"/>
      <c r="AQ35" s="684"/>
      <c r="AR35" s="590"/>
      <c r="AS35" s="590"/>
      <c r="AT35" s="590"/>
      <c r="AU35" s="590"/>
      <c r="AV35" s="590"/>
      <c r="AW35" s="590"/>
      <c r="AX35" s="624"/>
      <c r="AY35" s="674" t="str">
        <f>IF(ISERROR(VLOOKUP($AR35,ボタン定義!$B:$E,4,FALSE)),"",VLOOKUP($AR35,ボタン定義!$B:$E,4,FALSE))</f>
        <v/>
      </c>
      <c r="AZ35" s="625"/>
      <c r="BA35" s="625"/>
      <c r="BB35" s="625"/>
      <c r="BC35" s="625"/>
      <c r="BD35" s="625"/>
      <c r="BE35" s="675"/>
      <c r="BF35" s="625"/>
      <c r="BG35" s="625"/>
      <c r="BH35" s="625"/>
      <c r="BI35" s="707"/>
      <c r="BK35" s="654"/>
      <c r="BL35" s="654"/>
      <c r="BM35" s="654"/>
      <c r="BN35" s="654"/>
      <c r="BO35" s="654"/>
      <c r="BP35" s="654"/>
      <c r="BQ35" s="654"/>
      <c r="BR35" s="654"/>
      <c r="BS35" s="654"/>
      <c r="BT35" s="654"/>
      <c r="BU35" s="654"/>
      <c r="BV35" s="654"/>
      <c r="BW35" s="654"/>
      <c r="BX35" s="654"/>
      <c r="BY35" s="654"/>
      <c r="BZ35" s="654"/>
      <c r="CA35" s="654"/>
      <c r="CB35" s="654"/>
      <c r="CC35" s="654"/>
      <c r="CD35" s="654"/>
      <c r="CE35" s="654"/>
      <c r="CF35" s="654"/>
      <c r="CG35" s="654"/>
      <c r="CH35" s="654"/>
    </row>
    <row r="36" spans="1:86" s="24" customFormat="1" ht="13.5" customHeight="1">
      <c r="A36" s="103" t="s">
        <v>366</v>
      </c>
      <c r="B36" s="81"/>
      <c r="C36" s="81"/>
      <c r="D36" s="81"/>
      <c r="E36" s="81"/>
      <c r="F36" s="81"/>
      <c r="G36" s="83"/>
      <c r="H36" s="621" t="s">
        <v>364</v>
      </c>
      <c r="I36" s="622"/>
      <c r="J36" s="622"/>
      <c r="K36" s="622"/>
      <c r="L36" s="622"/>
      <c r="M36" s="622"/>
      <c r="N36" s="622"/>
      <c r="O36" s="622"/>
      <c r="P36" s="622"/>
      <c r="Q36" s="623"/>
      <c r="R36" s="682"/>
      <c r="S36" s="683"/>
      <c r="T36" s="683"/>
      <c r="U36" s="684"/>
      <c r="V36" s="590"/>
      <c r="W36" s="590"/>
      <c r="X36" s="590"/>
      <c r="Y36" s="590"/>
      <c r="Z36" s="590"/>
      <c r="AA36" s="590"/>
      <c r="AB36" s="624"/>
      <c r="AC36" s="674" t="str">
        <f>IF(ISERROR(VLOOKUP($V36,ボタン定義!$B:$E,4,FALSE)),"",VLOOKUP($V36,ボタン定義!$B:$E,4,FALSE))</f>
        <v/>
      </c>
      <c r="AD36" s="625"/>
      <c r="AE36" s="625"/>
      <c r="AF36" s="625"/>
      <c r="AG36" s="625"/>
      <c r="AH36" s="625"/>
      <c r="AI36" s="675"/>
      <c r="AJ36" s="625"/>
      <c r="AK36" s="625"/>
      <c r="AL36" s="625"/>
      <c r="AM36" s="626"/>
      <c r="AN36" s="682"/>
      <c r="AO36" s="683"/>
      <c r="AP36" s="683"/>
      <c r="AQ36" s="684"/>
      <c r="AR36" s="590"/>
      <c r="AS36" s="590"/>
      <c r="AT36" s="590"/>
      <c r="AU36" s="590"/>
      <c r="AV36" s="590"/>
      <c r="AW36" s="590"/>
      <c r="AX36" s="624"/>
      <c r="AY36" s="674" t="str">
        <f>IF(ISERROR(VLOOKUP($AR36,ボタン定義!$B:$E,4,FALSE)),"",VLOOKUP($AR36,ボタン定義!$B:$E,4,FALSE))</f>
        <v/>
      </c>
      <c r="AZ36" s="625"/>
      <c r="BA36" s="625"/>
      <c r="BB36" s="625"/>
      <c r="BC36" s="625"/>
      <c r="BD36" s="625"/>
      <c r="BE36" s="675"/>
      <c r="BF36" s="625"/>
      <c r="BG36" s="625"/>
      <c r="BH36" s="625"/>
      <c r="BI36" s="707"/>
      <c r="BK36" s="654"/>
      <c r="BL36" s="654"/>
      <c r="BM36" s="654"/>
      <c r="BN36" s="654"/>
      <c r="BO36" s="654"/>
      <c r="BP36" s="654"/>
      <c r="BQ36" s="654"/>
      <c r="BR36" s="654"/>
      <c r="BS36" s="654"/>
      <c r="BT36" s="654"/>
      <c r="BU36" s="654"/>
      <c r="BV36" s="654"/>
      <c r="BW36" s="654"/>
      <c r="BX36" s="654"/>
      <c r="BY36" s="654"/>
      <c r="BZ36" s="654"/>
      <c r="CA36" s="654"/>
      <c r="CB36" s="654"/>
      <c r="CC36" s="654"/>
      <c r="CD36" s="654"/>
      <c r="CE36" s="654"/>
      <c r="CF36" s="654"/>
      <c r="CG36" s="654"/>
      <c r="CH36" s="654"/>
    </row>
    <row r="37" spans="1:86" s="24" customFormat="1" ht="13.5" customHeight="1">
      <c r="A37" s="167"/>
      <c r="B37" s="168"/>
      <c r="C37" s="168"/>
      <c r="D37" s="168"/>
      <c r="E37" s="168"/>
      <c r="F37" s="168"/>
      <c r="G37" s="168"/>
      <c r="H37" s="385"/>
      <c r="I37" s="385"/>
      <c r="J37" s="385"/>
      <c r="K37" s="385"/>
      <c r="L37" s="385"/>
      <c r="M37" s="385"/>
      <c r="N37" s="385"/>
      <c r="O37" s="385"/>
      <c r="P37" s="385"/>
      <c r="Q37" s="385"/>
      <c r="R37" s="682"/>
      <c r="S37" s="683"/>
      <c r="T37" s="683"/>
      <c r="U37" s="684"/>
      <c r="V37" s="590"/>
      <c r="W37" s="590"/>
      <c r="X37" s="590"/>
      <c r="Y37" s="590"/>
      <c r="Z37" s="590"/>
      <c r="AA37" s="590"/>
      <c r="AB37" s="624"/>
      <c r="AC37" s="674" t="str">
        <f>IF(ISERROR(VLOOKUP($V37,ボタン定義!$B:$E,4,FALSE)),"",VLOOKUP($V37,ボタン定義!$B:$E,4,FALSE))</f>
        <v/>
      </c>
      <c r="AD37" s="625"/>
      <c r="AE37" s="625"/>
      <c r="AF37" s="625"/>
      <c r="AG37" s="625"/>
      <c r="AH37" s="625"/>
      <c r="AI37" s="675"/>
      <c r="AJ37" s="625"/>
      <c r="AK37" s="625"/>
      <c r="AL37" s="625"/>
      <c r="AM37" s="626"/>
      <c r="AN37" s="682"/>
      <c r="AO37" s="683"/>
      <c r="AP37" s="683"/>
      <c r="AQ37" s="684"/>
      <c r="AR37" s="590"/>
      <c r="AS37" s="590"/>
      <c r="AT37" s="590"/>
      <c r="AU37" s="590"/>
      <c r="AV37" s="590"/>
      <c r="AW37" s="590"/>
      <c r="AX37" s="624"/>
      <c r="AY37" s="674" t="str">
        <f>IF(ISERROR(VLOOKUP($AR37,ボタン定義!$B:$E,4,FALSE)),"",VLOOKUP($AR37,ボタン定義!$B:$E,4,FALSE))</f>
        <v/>
      </c>
      <c r="AZ37" s="625"/>
      <c r="BA37" s="625"/>
      <c r="BB37" s="625"/>
      <c r="BC37" s="625"/>
      <c r="BD37" s="625"/>
      <c r="BE37" s="675"/>
      <c r="BF37" s="625"/>
      <c r="BG37" s="625"/>
      <c r="BH37" s="625"/>
      <c r="BI37" s="707"/>
      <c r="BK37" s="654"/>
      <c r="BL37" s="654"/>
      <c r="BM37" s="654"/>
      <c r="BN37" s="654"/>
      <c r="BO37" s="654"/>
      <c r="BP37" s="654"/>
      <c r="BQ37" s="654"/>
      <c r="BR37" s="654"/>
      <c r="BS37" s="654"/>
      <c r="BT37" s="654"/>
      <c r="BU37" s="654"/>
      <c r="BV37" s="654"/>
      <c r="BW37" s="654"/>
      <c r="BX37" s="654"/>
      <c r="BY37" s="654"/>
      <c r="BZ37" s="654"/>
      <c r="CA37" s="654"/>
      <c r="CB37" s="654"/>
      <c r="CC37" s="654"/>
      <c r="CD37" s="654"/>
      <c r="CE37" s="654"/>
      <c r="CF37" s="654"/>
      <c r="CG37" s="654"/>
      <c r="CH37" s="654"/>
    </row>
    <row r="38" spans="1:86" s="24" customFormat="1" ht="13.5" customHeight="1">
      <c r="A38" s="169"/>
      <c r="B38" s="170"/>
      <c r="C38" s="170"/>
      <c r="D38" s="171"/>
      <c r="E38" s="170"/>
      <c r="F38" s="170"/>
      <c r="G38" s="170"/>
      <c r="H38" s="386"/>
      <c r="I38" s="386"/>
      <c r="J38" s="386"/>
      <c r="K38" s="386"/>
      <c r="L38" s="386"/>
      <c r="M38" s="386"/>
      <c r="N38" s="386"/>
      <c r="O38" s="386"/>
      <c r="P38" s="386"/>
      <c r="Q38" s="386"/>
      <c r="R38" s="685"/>
      <c r="S38" s="686"/>
      <c r="T38" s="686"/>
      <c r="U38" s="687"/>
      <c r="V38" s="741"/>
      <c r="W38" s="741"/>
      <c r="X38" s="741"/>
      <c r="Y38" s="741"/>
      <c r="Z38" s="741"/>
      <c r="AA38" s="741"/>
      <c r="AB38" s="742"/>
      <c r="AC38" s="747" t="str">
        <f>IF(ISERROR(VLOOKUP($V38,ボタン定義!$B:$E,4,FALSE)),"",VLOOKUP($V38,ボタン定義!$B:$E,4,FALSE))</f>
        <v/>
      </c>
      <c r="AD38" s="748"/>
      <c r="AE38" s="748"/>
      <c r="AF38" s="748"/>
      <c r="AG38" s="748"/>
      <c r="AH38" s="748"/>
      <c r="AI38" s="749"/>
      <c r="AJ38" s="625"/>
      <c r="AK38" s="625"/>
      <c r="AL38" s="625"/>
      <c r="AM38" s="626"/>
      <c r="AN38" s="685"/>
      <c r="AO38" s="686"/>
      <c r="AP38" s="686"/>
      <c r="AQ38" s="687"/>
      <c r="AR38" s="741"/>
      <c r="AS38" s="741"/>
      <c r="AT38" s="741"/>
      <c r="AU38" s="741"/>
      <c r="AV38" s="741"/>
      <c r="AW38" s="741"/>
      <c r="AX38" s="742"/>
      <c r="AY38" s="743" t="str">
        <f>IF(ISERROR(VLOOKUP($AR38,ボタン定義!$B:$E,4,FALSE)),"",VLOOKUP($AR38,ボタン定義!$B:$E,4,FALSE))</f>
        <v/>
      </c>
      <c r="AZ38" s="744"/>
      <c r="BA38" s="744"/>
      <c r="BB38" s="744"/>
      <c r="BC38" s="744"/>
      <c r="BD38" s="744"/>
      <c r="BE38" s="745"/>
      <c r="BF38" s="748"/>
      <c r="BG38" s="748"/>
      <c r="BH38" s="748"/>
      <c r="BI38" s="879"/>
      <c r="BK38" s="654"/>
      <c r="BL38" s="654"/>
      <c r="BM38" s="654"/>
      <c r="BN38" s="654"/>
      <c r="BO38" s="654"/>
      <c r="BP38" s="654"/>
      <c r="BQ38" s="654"/>
      <c r="BR38" s="654"/>
      <c r="BS38" s="654"/>
      <c r="BT38" s="654"/>
      <c r="BU38" s="654"/>
      <c r="BV38" s="654"/>
      <c r="BW38" s="654"/>
      <c r="BX38" s="654"/>
      <c r="BY38" s="654"/>
      <c r="BZ38" s="654"/>
      <c r="CA38" s="654"/>
      <c r="CB38" s="654"/>
      <c r="CC38" s="654"/>
      <c r="CD38" s="654"/>
      <c r="CE38" s="654"/>
      <c r="CF38" s="654"/>
      <c r="CG38" s="654"/>
      <c r="CH38" s="654"/>
    </row>
    <row r="39" spans="1:86" ht="13.5" customHeight="1">
      <c r="A39" s="103" t="s">
        <v>522</v>
      </c>
      <c r="B39" s="81"/>
      <c r="C39" s="81"/>
      <c r="D39" s="81"/>
      <c r="E39" s="81"/>
      <c r="F39" s="81"/>
      <c r="G39" s="83"/>
      <c r="H39" s="705" t="s">
        <v>523</v>
      </c>
      <c r="I39" s="705"/>
      <c r="J39" s="705"/>
      <c r="K39" s="705"/>
      <c r="L39" s="705"/>
      <c r="M39" s="705"/>
      <c r="N39" s="705"/>
      <c r="O39" s="705"/>
      <c r="P39" s="705"/>
      <c r="Q39" s="705"/>
      <c r="R39" s="705"/>
      <c r="S39" s="705"/>
      <c r="T39" s="705"/>
      <c r="U39" s="705"/>
      <c r="V39" s="705"/>
      <c r="W39" s="705"/>
      <c r="X39" s="705"/>
      <c r="Y39" s="705"/>
      <c r="Z39" s="705"/>
      <c r="AA39" s="705"/>
      <c r="AB39" s="705"/>
      <c r="AC39" s="705"/>
      <c r="AD39" s="705"/>
      <c r="AE39" s="705"/>
      <c r="AF39" s="705"/>
      <c r="AG39" s="705"/>
      <c r="AH39" s="705"/>
      <c r="AI39" s="705"/>
      <c r="AJ39" s="705"/>
      <c r="AK39" s="705"/>
      <c r="AL39" s="705"/>
      <c r="AM39" s="705"/>
      <c r="AN39" s="705"/>
      <c r="AO39" s="705"/>
      <c r="AP39" s="705"/>
      <c r="AQ39" s="705"/>
      <c r="AR39" s="705"/>
      <c r="AS39" s="705"/>
      <c r="AT39" s="705"/>
      <c r="AU39" s="705"/>
      <c r="AV39" s="705"/>
      <c r="AW39" s="705"/>
      <c r="AX39" s="705"/>
      <c r="AY39" s="705"/>
      <c r="AZ39" s="705"/>
      <c r="BA39" s="705"/>
      <c r="BB39" s="705"/>
      <c r="BC39" s="705"/>
      <c r="BD39" s="705"/>
      <c r="BE39" s="705"/>
      <c r="BF39" s="705"/>
      <c r="BG39" s="705"/>
      <c r="BH39" s="705"/>
      <c r="BI39" s="706"/>
      <c r="BK39" s="654"/>
      <c r="BL39" s="654"/>
      <c r="BM39" s="654"/>
      <c r="BN39" s="654"/>
      <c r="BO39" s="654"/>
      <c r="BP39" s="654"/>
      <c r="BQ39" s="654"/>
      <c r="BR39" s="654"/>
      <c r="BS39" s="654"/>
      <c r="BT39" s="654"/>
      <c r="BU39" s="654"/>
      <c r="BV39" s="654"/>
      <c r="BW39" s="654"/>
      <c r="BX39" s="654"/>
      <c r="BY39" s="654"/>
      <c r="BZ39" s="654"/>
      <c r="CA39" s="654"/>
      <c r="CB39" s="654"/>
      <c r="CC39" s="654"/>
      <c r="CD39" s="654"/>
      <c r="CE39" s="654"/>
      <c r="CF39" s="654"/>
      <c r="CG39" s="654"/>
      <c r="CH39" s="654"/>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54"/>
      <c r="BL40" s="654"/>
      <c r="BM40" s="654"/>
      <c r="BN40" s="654"/>
      <c r="BO40" s="654"/>
      <c r="BP40" s="654"/>
      <c r="BQ40" s="654"/>
      <c r="BR40" s="654"/>
      <c r="BS40" s="654"/>
      <c r="BT40" s="654"/>
      <c r="BU40" s="654"/>
      <c r="BV40" s="654"/>
      <c r="BW40" s="654"/>
      <c r="BX40" s="654"/>
      <c r="BY40" s="654"/>
      <c r="BZ40" s="654"/>
      <c r="CA40" s="654"/>
      <c r="CB40" s="654"/>
      <c r="CC40" s="654"/>
      <c r="CD40" s="654"/>
      <c r="CE40" s="654"/>
      <c r="CF40" s="654"/>
      <c r="CG40" s="654"/>
      <c r="CH40" s="654"/>
    </row>
    <row r="41" spans="1:86" s="24" customFormat="1" ht="13.5" customHeight="1">
      <c r="A41" s="80" t="s">
        <v>100</v>
      </c>
      <c r="B41" s="80" t="s">
        <v>103</v>
      </c>
      <c r="C41" s="81"/>
      <c r="D41" s="81"/>
      <c r="E41" s="81"/>
      <c r="F41" s="81"/>
      <c r="G41" s="83"/>
      <c r="H41" s="85" t="s">
        <v>104</v>
      </c>
      <c r="I41" s="86"/>
      <c r="J41" s="86"/>
      <c r="K41" s="86"/>
      <c r="L41" s="86"/>
      <c r="M41" s="87"/>
      <c r="N41" s="629" t="s">
        <v>224</v>
      </c>
      <c r="O41" s="629"/>
      <c r="P41" s="629"/>
      <c r="Q41" s="628"/>
      <c r="R41" s="873" t="s">
        <v>34</v>
      </c>
      <c r="S41" s="874"/>
      <c r="T41" s="627" t="s">
        <v>107</v>
      </c>
      <c r="U41" s="628"/>
      <c r="V41" s="627" t="s">
        <v>137</v>
      </c>
      <c r="W41" s="629"/>
      <c r="X41" s="628"/>
      <c r="Y41" s="627" t="s">
        <v>222</v>
      </c>
      <c r="Z41" s="629"/>
      <c r="AA41" s="628"/>
      <c r="AB41" s="627" t="s">
        <v>226</v>
      </c>
      <c r="AC41" s="629"/>
      <c r="AD41" s="628"/>
      <c r="AE41" s="875" t="s">
        <v>223</v>
      </c>
      <c r="AF41" s="876"/>
      <c r="AG41" s="877"/>
      <c r="AH41" s="875" t="s">
        <v>138</v>
      </c>
      <c r="AI41" s="876"/>
      <c r="AJ41" s="877"/>
      <c r="AK41" s="630" t="s">
        <v>228</v>
      </c>
      <c r="AL41" s="632"/>
      <c r="AM41" s="632"/>
      <c r="AN41" s="631"/>
      <c r="AO41" s="878" t="s">
        <v>229</v>
      </c>
      <c r="AP41" s="878"/>
      <c r="AQ41" s="878"/>
      <c r="AR41" s="878"/>
      <c r="AS41" s="81" t="s">
        <v>227</v>
      </c>
      <c r="AT41" s="81"/>
      <c r="AU41" s="81"/>
      <c r="AV41" s="81"/>
      <c r="AW41" s="81"/>
      <c r="AX41" s="81"/>
      <c r="AY41" s="81"/>
      <c r="AZ41" s="81"/>
      <c r="BA41" s="81"/>
      <c r="BB41" s="81"/>
      <c r="BC41" s="81"/>
      <c r="BD41" s="81"/>
      <c r="BE41" s="81"/>
      <c r="BF41" s="81"/>
      <c r="BG41" s="81"/>
      <c r="BH41" s="81"/>
      <c r="BI41" s="82"/>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row>
    <row r="42" spans="1:86" s="24" customFormat="1" ht="13.5" customHeight="1">
      <c r="A42" s="113" t="s">
        <v>101</v>
      </c>
      <c r="B42" s="633" t="s">
        <v>946</v>
      </c>
      <c r="C42" s="634"/>
      <c r="D42" s="634"/>
      <c r="E42" s="634"/>
      <c r="F42" s="634"/>
      <c r="G42" s="634"/>
      <c r="H42" s="868" t="str">
        <f>IF(ISERROR(VLOOKUP($B42,項目定義!$B:$X,8,FALSE)),"",VLOOKUP($B42,項目定義!$B:$X,8,FALSE))</f>
        <v>工程番号</v>
      </c>
      <c r="I42" s="869"/>
      <c r="J42" s="869"/>
      <c r="K42" s="869"/>
      <c r="L42" s="869"/>
      <c r="M42" s="870"/>
      <c r="N42" s="811" t="str">
        <f>IF($B42="","",VLOOKUP($B42,項目定義!$B:$X,11,FALSE))</f>
        <v>1 :text</v>
      </c>
      <c r="O42" s="760"/>
      <c r="P42" s="760"/>
      <c r="Q42" s="806"/>
      <c r="R42" s="871">
        <f>IF($H42="","",VLOOKUP($B42,項目定義!$B:$X,5,FALSE))</f>
        <v>6</v>
      </c>
      <c r="S42" s="872"/>
      <c r="T42" s="762">
        <f>IF($H42="","",VLOOKUP($B42,項目定義!$B:$X,12,FALSE))</f>
        <v>8</v>
      </c>
      <c r="U42" s="763"/>
      <c r="V42" s="759" t="str">
        <f>IF($H42="","",VLOOKUP($B42,項目定義!$B:$X,13,FALSE))</f>
        <v>3:半角英数</v>
      </c>
      <c r="W42" s="760"/>
      <c r="X42" s="806"/>
      <c r="Y42" s="759" t="str">
        <f>IF($H42="","",VLOOKUP($B42,項目定義!$B:$X,6,FALSE))</f>
        <v>1:不可(NOT NULL)</v>
      </c>
      <c r="Z42" s="760"/>
      <c r="AA42" s="806"/>
      <c r="AB42" s="759" t="str">
        <f>IF($H42="","",VLOOKUP($B42,項目定義!$B:$X,14,FALSE))</f>
        <v>2:短いの可</v>
      </c>
      <c r="AC42" s="760"/>
      <c r="AD42" s="806"/>
      <c r="AE42" s="759" t="str">
        <f>IF($H42="","",VLOOKUP($B42,項目定義!$B:$X,9,FALSE))&amp;""</f>
        <v/>
      </c>
      <c r="AF42" s="760"/>
      <c r="AG42" s="761"/>
      <c r="AH42" s="762" t="str">
        <f>IF($H42="","",VLOOKUP($B42,項目定義!$B:$X,21,FALSE))&amp;""</f>
        <v/>
      </c>
      <c r="AI42" s="764"/>
      <c r="AJ42" s="765"/>
      <c r="AK42" s="809" t="s">
        <v>30</v>
      </c>
      <c r="AL42" s="809"/>
      <c r="AM42" s="809"/>
      <c r="AN42" s="864"/>
      <c r="AO42" s="865"/>
      <c r="AP42" s="866"/>
      <c r="AQ42" s="866"/>
      <c r="AR42" s="867"/>
      <c r="AS42" s="92"/>
      <c r="AT42" s="92"/>
      <c r="AU42" s="92"/>
      <c r="AV42" s="92"/>
      <c r="AW42" s="92"/>
      <c r="AX42" s="92"/>
      <c r="AY42" s="92"/>
      <c r="AZ42" s="92"/>
      <c r="BA42" s="92"/>
      <c r="BB42" s="92"/>
      <c r="BC42" s="92"/>
      <c r="BD42" s="92"/>
      <c r="BE42" s="92"/>
      <c r="BF42" s="92"/>
      <c r="BG42" s="92"/>
      <c r="BH42" s="92"/>
      <c r="BI42" s="95"/>
      <c r="BK42" s="654"/>
      <c r="BL42" s="654"/>
      <c r="BM42" s="654"/>
      <c r="BN42" s="654"/>
      <c r="BO42" s="654"/>
      <c r="BP42" s="654"/>
      <c r="BQ42" s="654"/>
      <c r="BR42" s="654"/>
      <c r="BS42" s="654"/>
      <c r="BT42" s="654"/>
      <c r="BU42" s="654"/>
      <c r="BV42" s="654"/>
      <c r="BW42" s="654"/>
      <c r="BX42" s="654"/>
      <c r="BY42" s="654"/>
      <c r="BZ42" s="654"/>
      <c r="CA42" s="654"/>
      <c r="CB42" s="654"/>
      <c r="CC42" s="654"/>
      <c r="CD42" s="654"/>
      <c r="CE42" s="654"/>
      <c r="CF42" s="654"/>
      <c r="CG42" s="654"/>
      <c r="CH42" s="654"/>
    </row>
    <row r="43" spans="1:86" s="24" customFormat="1" ht="13.5" customHeight="1">
      <c r="A43" s="114" t="s">
        <v>102</v>
      </c>
      <c r="B43" s="770" t="s">
        <v>947</v>
      </c>
      <c r="C43" s="671"/>
      <c r="D43" s="671"/>
      <c r="E43" s="671"/>
      <c r="F43" s="671"/>
      <c r="G43" s="671"/>
      <c r="H43" s="859" t="str">
        <f>IF(ISERROR(VLOOKUP($B43,項目定義!$B:$X,8,FALSE)),"",VLOOKUP($B43,項目定義!$B:$X,8,FALSE))</f>
        <v>工程名</v>
      </c>
      <c r="I43" s="860"/>
      <c r="J43" s="860"/>
      <c r="K43" s="860"/>
      <c r="L43" s="860"/>
      <c r="M43" s="861"/>
      <c r="N43" s="752" t="str">
        <f>IF($B43="","",VLOOKUP($B43,項目定義!$B:$X,11,FALSE))</f>
        <v>1 :text</v>
      </c>
      <c r="O43" s="641"/>
      <c r="P43" s="641"/>
      <c r="Q43" s="642"/>
      <c r="R43" s="862">
        <f>IF($H43="","",VLOOKUP($B43,項目定義!$B:$X,5,FALSE))</f>
        <v>60</v>
      </c>
      <c r="S43" s="863"/>
      <c r="T43" s="812">
        <f>IF($H43="","",VLOOKUP($B43,項目定義!$B:$X,12,FALSE))</f>
        <v>62</v>
      </c>
      <c r="U43" s="813"/>
      <c r="V43" s="640" t="str">
        <f>IF($H43="","",VLOOKUP($B43,項目定義!$B:$X,13,FALSE))</f>
        <v>9:ALL OK</v>
      </c>
      <c r="W43" s="641"/>
      <c r="X43" s="642"/>
      <c r="Y43" s="640" t="str">
        <f>IF($H43="","",VLOOKUP($B43,項目定義!$B:$X,6,FALSE))</f>
        <v>1:不可(NOT NULL)</v>
      </c>
      <c r="Z43" s="641"/>
      <c r="AA43" s="642"/>
      <c r="AB43" s="640" t="str">
        <f>IF($H43="","",VLOOKUP($B43,項目定義!$B:$X,14,FALSE))</f>
        <v>2:短いの可</v>
      </c>
      <c r="AC43" s="641"/>
      <c r="AD43" s="642"/>
      <c r="AE43" s="640" t="str">
        <f>IF($H43="","",VLOOKUP($B43,項目定義!$B:$X,9,FALSE))&amp;""</f>
        <v/>
      </c>
      <c r="AF43" s="641"/>
      <c r="AG43" s="642"/>
      <c r="AH43" s="812" t="str">
        <f>IF($H43="","",VLOOKUP($B43,項目定義!$B:$X,21,FALSE))&amp;""</f>
        <v/>
      </c>
      <c r="AI43" s="854"/>
      <c r="AJ43" s="855"/>
      <c r="AK43" s="751"/>
      <c r="AL43" s="751"/>
      <c r="AM43" s="751"/>
      <c r="AN43" s="767"/>
      <c r="AO43" s="856"/>
      <c r="AP43" s="857"/>
      <c r="AQ43" s="857"/>
      <c r="AR43" s="858"/>
      <c r="AS43" s="449"/>
      <c r="AT43" s="449"/>
      <c r="AU43" s="449"/>
      <c r="AV43" s="449"/>
      <c r="AW43" s="449"/>
      <c r="AX43" s="449"/>
      <c r="AY43" s="449"/>
      <c r="AZ43" s="449"/>
      <c r="BA43" s="449"/>
      <c r="BB43" s="449"/>
      <c r="BC43" s="449"/>
      <c r="BD43" s="449"/>
      <c r="BE43" s="449"/>
      <c r="BF43" s="449"/>
      <c r="BG43" s="449"/>
      <c r="BH43" s="449"/>
      <c r="BI43" s="99"/>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row>
    <row r="44" spans="1:86" s="24" customFormat="1" ht="13.5" customHeight="1">
      <c r="A44" s="114"/>
      <c r="B44" s="770"/>
      <c r="C44" s="671"/>
      <c r="D44" s="671"/>
      <c r="E44" s="671"/>
      <c r="F44" s="671"/>
      <c r="G44" s="671"/>
      <c r="H44" s="859" t="str">
        <f>IF(ISERROR(VLOOKUP($B44,項目定義!$B:$X,8,FALSE)),"",VLOOKUP($B44,項目定義!$B:$X,8,FALSE))</f>
        <v/>
      </c>
      <c r="I44" s="860"/>
      <c r="J44" s="860"/>
      <c r="K44" s="860"/>
      <c r="L44" s="860"/>
      <c r="M44" s="861"/>
      <c r="N44" s="752" t="str">
        <f>IF($B44="","",VLOOKUP($B44,項目定義!$B:$X,11,FALSE))</f>
        <v/>
      </c>
      <c r="O44" s="641"/>
      <c r="P44" s="641"/>
      <c r="Q44" s="642"/>
      <c r="R44" s="862" t="str">
        <f>IF($H44="","",VLOOKUP($B44,項目定義!$B:$X,5,FALSE))</f>
        <v/>
      </c>
      <c r="S44" s="863"/>
      <c r="T44" s="768" t="str">
        <f>IF($H44="","",VLOOKUP($B44,項目定義!$B:$X,12,FALSE))</f>
        <v/>
      </c>
      <c r="U44" s="639"/>
      <c r="V44" s="640" t="str">
        <f>IF($H44="","",VLOOKUP($B44,項目定義!$B:$X,13,FALSE))</f>
        <v/>
      </c>
      <c r="W44" s="641"/>
      <c r="X44" s="642"/>
      <c r="Y44" s="640" t="str">
        <f>IF($H44="","",VLOOKUP($B44,項目定義!$B:$X,6,FALSE))</f>
        <v/>
      </c>
      <c r="Z44" s="641"/>
      <c r="AA44" s="642"/>
      <c r="AB44" s="640" t="str">
        <f>IF($H44="","",VLOOKUP($B44,項目定義!$B:$X,14,FALSE))</f>
        <v/>
      </c>
      <c r="AC44" s="641"/>
      <c r="AD44" s="642"/>
      <c r="AE44" s="640" t="str">
        <f>IF($H44="","",VLOOKUP($B44,項目定義!$B:$X,9,FALSE))&amp;""</f>
        <v/>
      </c>
      <c r="AF44" s="641"/>
      <c r="AG44" s="642"/>
      <c r="AH44" s="812" t="str">
        <f>IF($H44="","",VLOOKUP($B44,項目定義!$B:$X,21,FALSE))&amp;""</f>
        <v/>
      </c>
      <c r="AI44" s="854"/>
      <c r="AJ44" s="855"/>
      <c r="AK44" s="751"/>
      <c r="AL44" s="751"/>
      <c r="AM44" s="751"/>
      <c r="AN44" s="767"/>
      <c r="AO44" s="856"/>
      <c r="AP44" s="857"/>
      <c r="AQ44" s="857"/>
      <c r="AR44" s="858"/>
      <c r="AS44" s="449"/>
      <c r="AT44" s="449"/>
      <c r="AU44" s="449"/>
      <c r="AV44" s="449"/>
      <c r="AW44" s="449"/>
      <c r="AX44" s="449"/>
      <c r="AY44" s="449"/>
      <c r="AZ44" s="449"/>
      <c r="BA44" s="449"/>
      <c r="BB44" s="449"/>
      <c r="BC44" s="449"/>
      <c r="BD44" s="449"/>
      <c r="BE44" s="449"/>
      <c r="BF44" s="449"/>
      <c r="BG44" s="449"/>
      <c r="BH44" s="449"/>
      <c r="BI44" s="99"/>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row>
    <row r="45" spans="1:86" s="24" customFormat="1" ht="13.5" customHeight="1">
      <c r="A45" s="114"/>
      <c r="B45" s="770"/>
      <c r="C45" s="671"/>
      <c r="D45" s="671"/>
      <c r="E45" s="671"/>
      <c r="F45" s="671"/>
      <c r="G45" s="671"/>
      <c r="H45" s="859" t="str">
        <f>IF(ISERROR(VLOOKUP($B45,項目定義!$B:$X,8,FALSE)),"",VLOOKUP($B45,項目定義!$B:$X,8,FALSE))</f>
        <v/>
      </c>
      <c r="I45" s="860"/>
      <c r="J45" s="860"/>
      <c r="K45" s="860"/>
      <c r="L45" s="860"/>
      <c r="M45" s="861"/>
      <c r="N45" s="752" t="str">
        <f>IF($B45="","",VLOOKUP($B45,項目定義!$B:$X,11,FALSE))</f>
        <v/>
      </c>
      <c r="O45" s="641"/>
      <c r="P45" s="641"/>
      <c r="Q45" s="642"/>
      <c r="R45" s="862" t="str">
        <f>IF($H45="","",VLOOKUP($B45,項目定義!$B:$X,5,FALSE))</f>
        <v/>
      </c>
      <c r="S45" s="863"/>
      <c r="T45" s="768" t="str">
        <f>IF($H45="","",VLOOKUP($B45,項目定義!$B:$X,12,FALSE))</f>
        <v/>
      </c>
      <c r="U45" s="639"/>
      <c r="V45" s="640" t="str">
        <f>IF($H45="","",VLOOKUP($B45,項目定義!$B:$X,13,FALSE))</f>
        <v/>
      </c>
      <c r="W45" s="641"/>
      <c r="X45" s="642"/>
      <c r="Y45" s="640" t="str">
        <f>IF($H45="","",VLOOKUP($B45,項目定義!$B:$X,6,FALSE))</f>
        <v/>
      </c>
      <c r="Z45" s="641"/>
      <c r="AA45" s="642"/>
      <c r="AB45" s="640" t="str">
        <f>IF($H45="","",VLOOKUP($B45,項目定義!$B:$X,14,FALSE))</f>
        <v/>
      </c>
      <c r="AC45" s="641"/>
      <c r="AD45" s="642"/>
      <c r="AE45" s="640" t="str">
        <f>IF($H45="","",VLOOKUP($B45,項目定義!$B:$X,9,FALSE))&amp;""</f>
        <v/>
      </c>
      <c r="AF45" s="641"/>
      <c r="AG45" s="642"/>
      <c r="AH45" s="812" t="str">
        <f>IF($H45="","",VLOOKUP($B45,項目定義!$B:$X,21,FALSE))&amp;""</f>
        <v/>
      </c>
      <c r="AI45" s="854"/>
      <c r="AJ45" s="855"/>
      <c r="AK45" s="751"/>
      <c r="AL45" s="751"/>
      <c r="AM45" s="751"/>
      <c r="AN45" s="767"/>
      <c r="AO45" s="856"/>
      <c r="AP45" s="857"/>
      <c r="AQ45" s="857"/>
      <c r="AR45" s="858"/>
      <c r="AS45" s="449"/>
      <c r="AT45" s="449"/>
      <c r="AU45" s="449"/>
      <c r="AV45" s="449"/>
      <c r="AW45" s="449"/>
      <c r="AX45" s="449"/>
      <c r="AY45" s="449"/>
      <c r="AZ45" s="449"/>
      <c r="BA45" s="449"/>
      <c r="BB45" s="449"/>
      <c r="BC45" s="449"/>
      <c r="BD45" s="449"/>
      <c r="BE45" s="449"/>
      <c r="BF45" s="449"/>
      <c r="BG45" s="449"/>
      <c r="BH45" s="449"/>
      <c r="BI45" s="99"/>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row>
    <row r="46" spans="1:86" s="24" customFormat="1" ht="13.5" customHeight="1">
      <c r="A46" s="114"/>
      <c r="B46" s="770"/>
      <c r="C46" s="671"/>
      <c r="D46" s="671"/>
      <c r="E46" s="671"/>
      <c r="F46" s="671"/>
      <c r="G46" s="671"/>
      <c r="H46" s="859" t="str">
        <f>IF(ISERROR(VLOOKUP($B46,項目定義!$B:$X,8,FALSE)),"",VLOOKUP($B46,項目定義!$B:$X,8,FALSE))</f>
        <v/>
      </c>
      <c r="I46" s="860"/>
      <c r="J46" s="860"/>
      <c r="K46" s="860"/>
      <c r="L46" s="860"/>
      <c r="M46" s="861"/>
      <c r="N46" s="752" t="str">
        <f>IF($B46="","",VLOOKUP($B46,項目定義!$B:$X,11,FALSE))</f>
        <v/>
      </c>
      <c r="O46" s="641"/>
      <c r="P46" s="641"/>
      <c r="Q46" s="642"/>
      <c r="R46" s="862" t="str">
        <f>IF($H46="","",VLOOKUP($B46,項目定義!$B:$X,5,FALSE))</f>
        <v/>
      </c>
      <c r="S46" s="863"/>
      <c r="T46" s="768" t="str">
        <f>IF($H46="","",VLOOKUP($B46,項目定義!$B:$X,12,FALSE))</f>
        <v/>
      </c>
      <c r="U46" s="639"/>
      <c r="V46" s="640" t="str">
        <f>IF($H46="","",VLOOKUP($B46,項目定義!$B:$X,13,FALSE))</f>
        <v/>
      </c>
      <c r="W46" s="641"/>
      <c r="X46" s="642"/>
      <c r="Y46" s="640" t="str">
        <f>IF($H46="","",VLOOKUP($B46,項目定義!$B:$X,6,FALSE))</f>
        <v/>
      </c>
      <c r="Z46" s="641"/>
      <c r="AA46" s="642"/>
      <c r="AB46" s="640" t="str">
        <f>IF($H46="","",VLOOKUP($B46,項目定義!$B:$X,14,FALSE))</f>
        <v/>
      </c>
      <c r="AC46" s="641"/>
      <c r="AD46" s="642"/>
      <c r="AE46" s="640" t="str">
        <f>IF($H46="","",VLOOKUP($B46,項目定義!$B:$X,9,FALSE))&amp;""</f>
        <v/>
      </c>
      <c r="AF46" s="641"/>
      <c r="AG46" s="642"/>
      <c r="AH46" s="812" t="str">
        <f>IF($H46="","",VLOOKUP($B46,項目定義!$B:$X,21,FALSE))&amp;""</f>
        <v/>
      </c>
      <c r="AI46" s="854"/>
      <c r="AJ46" s="855"/>
      <c r="AK46" s="751"/>
      <c r="AL46" s="751"/>
      <c r="AM46" s="751"/>
      <c r="AN46" s="767"/>
      <c r="AO46" s="856"/>
      <c r="AP46" s="857"/>
      <c r="AQ46" s="857"/>
      <c r="AR46" s="858"/>
      <c r="AS46" s="449"/>
      <c r="AT46" s="449"/>
      <c r="AU46" s="449"/>
      <c r="AV46" s="449"/>
      <c r="AW46" s="449"/>
      <c r="AX46" s="449"/>
      <c r="AY46" s="449"/>
      <c r="AZ46" s="449"/>
      <c r="BA46" s="449"/>
      <c r="BB46" s="449"/>
      <c r="BC46" s="449"/>
      <c r="BD46" s="449"/>
      <c r="BE46" s="449"/>
      <c r="BF46" s="449"/>
      <c r="BG46" s="449"/>
      <c r="BH46" s="449"/>
      <c r="BI46" s="99"/>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row>
    <row r="47" spans="1:86" s="24" customFormat="1" ht="13.5" customHeight="1">
      <c r="A47" s="114"/>
      <c r="B47" s="770"/>
      <c r="C47" s="671"/>
      <c r="D47" s="671"/>
      <c r="E47" s="671"/>
      <c r="F47" s="671"/>
      <c r="G47" s="671"/>
      <c r="H47" s="859" t="str">
        <f>IF(ISERROR(VLOOKUP($B47,項目定義!$B:$X,8,FALSE)),"",VLOOKUP($B47,項目定義!$B:$X,8,FALSE))</f>
        <v/>
      </c>
      <c r="I47" s="860"/>
      <c r="J47" s="860"/>
      <c r="K47" s="860"/>
      <c r="L47" s="860"/>
      <c r="M47" s="861"/>
      <c r="N47" s="752" t="str">
        <f>IF($B47="","",VLOOKUP($B47,項目定義!$B:$X,11,FALSE))</f>
        <v/>
      </c>
      <c r="O47" s="641"/>
      <c r="P47" s="641"/>
      <c r="Q47" s="642"/>
      <c r="R47" s="862" t="str">
        <f>IF($H47="","",VLOOKUP($B47,項目定義!$B:$X,5,FALSE))</f>
        <v/>
      </c>
      <c r="S47" s="863"/>
      <c r="T47" s="768" t="str">
        <f>IF($H47="","",VLOOKUP($B47,項目定義!$B:$X,12,FALSE))</f>
        <v/>
      </c>
      <c r="U47" s="639"/>
      <c r="V47" s="640" t="str">
        <f>IF($H47="","",VLOOKUP($B47,項目定義!$B:$X,13,FALSE))</f>
        <v/>
      </c>
      <c r="W47" s="641"/>
      <c r="X47" s="642"/>
      <c r="Y47" s="640" t="str">
        <f>IF($H47="","",VLOOKUP($B47,項目定義!$B:$X,6,FALSE))</f>
        <v/>
      </c>
      <c r="Z47" s="641"/>
      <c r="AA47" s="642"/>
      <c r="AB47" s="640" t="str">
        <f>IF($H47="","",VLOOKUP($B47,項目定義!$B:$X,14,FALSE))</f>
        <v/>
      </c>
      <c r="AC47" s="641"/>
      <c r="AD47" s="642"/>
      <c r="AE47" s="640" t="str">
        <f>IF($H47="","",VLOOKUP($B47,項目定義!$B:$X,9,FALSE))&amp;""</f>
        <v/>
      </c>
      <c r="AF47" s="641"/>
      <c r="AG47" s="642"/>
      <c r="AH47" s="812" t="str">
        <f>IF($H47="","",VLOOKUP($B47,項目定義!$B:$X,21,FALSE))&amp;""</f>
        <v/>
      </c>
      <c r="AI47" s="854"/>
      <c r="AJ47" s="855"/>
      <c r="AK47" s="751"/>
      <c r="AL47" s="751"/>
      <c r="AM47" s="751"/>
      <c r="AN47" s="767"/>
      <c r="AO47" s="856"/>
      <c r="AP47" s="857"/>
      <c r="AQ47" s="857"/>
      <c r="AR47" s="858"/>
      <c r="AS47" s="449"/>
      <c r="AT47" s="449"/>
      <c r="AU47" s="449"/>
      <c r="AV47" s="449"/>
      <c r="AW47" s="449"/>
      <c r="AX47" s="449"/>
      <c r="AY47" s="449"/>
      <c r="AZ47" s="449"/>
      <c r="BA47" s="449"/>
      <c r="BB47" s="449"/>
      <c r="BC47" s="449"/>
      <c r="BD47" s="449"/>
      <c r="BE47" s="449"/>
      <c r="BF47" s="449"/>
      <c r="BG47" s="449"/>
      <c r="BH47" s="449"/>
      <c r="BI47" s="99"/>
      <c r="BK47" s="654"/>
      <c r="BL47" s="654"/>
      <c r="BM47" s="654"/>
      <c r="BN47" s="654"/>
      <c r="BO47" s="654"/>
      <c r="BP47" s="654"/>
      <c r="BQ47" s="654"/>
      <c r="BR47" s="654"/>
      <c r="BS47" s="654"/>
      <c r="BT47" s="654"/>
      <c r="BU47" s="654"/>
      <c r="BV47" s="654"/>
      <c r="BW47" s="654"/>
      <c r="BX47" s="654"/>
      <c r="BY47" s="654"/>
      <c r="BZ47" s="654"/>
      <c r="CA47" s="654"/>
      <c r="CB47" s="654"/>
      <c r="CC47" s="654"/>
      <c r="CD47" s="654"/>
      <c r="CE47" s="654"/>
      <c r="CF47" s="654"/>
      <c r="CG47" s="654"/>
      <c r="CH47" s="654"/>
    </row>
    <row r="48" spans="1:86" s="24" customFormat="1" ht="13.5" customHeight="1">
      <c r="A48" s="114"/>
      <c r="B48" s="770"/>
      <c r="C48" s="671"/>
      <c r="D48" s="671"/>
      <c r="E48" s="671"/>
      <c r="F48" s="671"/>
      <c r="G48" s="671"/>
      <c r="H48" s="859" t="str">
        <f>IF(ISERROR(VLOOKUP($B48,項目定義!$B:$X,8,FALSE)),"",VLOOKUP($B48,項目定義!$B:$X,8,FALSE))</f>
        <v/>
      </c>
      <c r="I48" s="860"/>
      <c r="J48" s="860"/>
      <c r="K48" s="860"/>
      <c r="L48" s="860"/>
      <c r="M48" s="861"/>
      <c r="N48" s="752" t="str">
        <f>IF($B48="","",VLOOKUP($B48,項目定義!$B:$X,11,FALSE))</f>
        <v/>
      </c>
      <c r="O48" s="641"/>
      <c r="P48" s="641"/>
      <c r="Q48" s="642"/>
      <c r="R48" s="862" t="str">
        <f>IF($H48="","",VLOOKUP($B48,項目定義!$B:$X,5,FALSE))</f>
        <v/>
      </c>
      <c r="S48" s="863"/>
      <c r="T48" s="768" t="str">
        <f>IF($H48="","",VLOOKUP($B48,項目定義!$B:$X,12,FALSE))</f>
        <v/>
      </c>
      <c r="U48" s="639"/>
      <c r="V48" s="640" t="str">
        <f>IF($H48="","",VLOOKUP($B48,項目定義!$B:$X,13,FALSE))</f>
        <v/>
      </c>
      <c r="W48" s="641"/>
      <c r="X48" s="642"/>
      <c r="Y48" s="640" t="str">
        <f>IF($H48="","",VLOOKUP($B48,項目定義!$B:$X,6,FALSE))</f>
        <v/>
      </c>
      <c r="Z48" s="641"/>
      <c r="AA48" s="642"/>
      <c r="AB48" s="640" t="str">
        <f>IF($H48="","",VLOOKUP($B48,項目定義!$B:$X,14,FALSE))</f>
        <v/>
      </c>
      <c r="AC48" s="641"/>
      <c r="AD48" s="642"/>
      <c r="AE48" s="640" t="str">
        <f>IF($H48="","",VLOOKUP($B48,項目定義!$B:$X,9,FALSE))&amp;""</f>
        <v/>
      </c>
      <c r="AF48" s="641"/>
      <c r="AG48" s="642"/>
      <c r="AH48" s="812" t="str">
        <f>IF($H48="","",VLOOKUP($B48,項目定義!$B:$X,21,FALSE))&amp;""</f>
        <v/>
      </c>
      <c r="AI48" s="854"/>
      <c r="AJ48" s="855"/>
      <c r="AK48" s="751"/>
      <c r="AL48" s="751"/>
      <c r="AM48" s="751"/>
      <c r="AN48" s="767"/>
      <c r="AO48" s="856"/>
      <c r="AP48" s="857"/>
      <c r="AQ48" s="857"/>
      <c r="AR48" s="858"/>
      <c r="AS48" s="449"/>
      <c r="AT48" s="449"/>
      <c r="AU48" s="449"/>
      <c r="AV48" s="449"/>
      <c r="AW48" s="449"/>
      <c r="AX48" s="449"/>
      <c r="AY48" s="449"/>
      <c r="AZ48" s="449"/>
      <c r="BA48" s="449"/>
      <c r="BB48" s="449"/>
      <c r="BC48" s="449"/>
      <c r="BD48" s="449"/>
      <c r="BE48" s="449"/>
      <c r="BF48" s="449"/>
      <c r="BG48" s="449"/>
      <c r="BH48" s="449"/>
      <c r="BI48" s="99"/>
      <c r="BK48" s="654"/>
      <c r="BL48" s="654"/>
      <c r="BM48" s="654"/>
      <c r="BN48" s="654"/>
      <c r="BO48" s="654"/>
      <c r="BP48" s="654"/>
      <c r="BQ48" s="654"/>
      <c r="BR48" s="654"/>
      <c r="BS48" s="654"/>
      <c r="BT48" s="654"/>
      <c r="BU48" s="654"/>
      <c r="BV48" s="654"/>
      <c r="BW48" s="654"/>
      <c r="BX48" s="654"/>
      <c r="BY48" s="654"/>
      <c r="BZ48" s="654"/>
      <c r="CA48" s="654"/>
      <c r="CB48" s="654"/>
      <c r="CC48" s="654"/>
      <c r="CD48" s="654"/>
      <c r="CE48" s="654"/>
      <c r="CF48" s="654"/>
      <c r="CG48" s="654"/>
      <c r="CH48" s="654"/>
    </row>
    <row r="49" spans="1:86" s="24" customFormat="1" ht="13.5" customHeight="1">
      <c r="A49" s="114"/>
      <c r="B49" s="770"/>
      <c r="C49" s="671"/>
      <c r="D49" s="671"/>
      <c r="E49" s="671"/>
      <c r="F49" s="671"/>
      <c r="G49" s="671"/>
      <c r="H49" s="859" t="str">
        <f>IF(ISERROR(VLOOKUP($B49,項目定義!$B:$X,8,FALSE)),"",VLOOKUP($B49,項目定義!$B:$X,8,FALSE))</f>
        <v/>
      </c>
      <c r="I49" s="860"/>
      <c r="J49" s="860"/>
      <c r="K49" s="860"/>
      <c r="L49" s="860"/>
      <c r="M49" s="861"/>
      <c r="N49" s="752" t="str">
        <f>IF($B49="","",VLOOKUP($B49,項目定義!$B:$X,11,FALSE))</f>
        <v/>
      </c>
      <c r="O49" s="641"/>
      <c r="P49" s="641"/>
      <c r="Q49" s="642"/>
      <c r="R49" s="862" t="str">
        <f>IF($H49="","",VLOOKUP($B49,項目定義!$B:$X,5,FALSE))</f>
        <v/>
      </c>
      <c r="S49" s="863"/>
      <c r="T49" s="768" t="str">
        <f>IF($H49="","",VLOOKUP($B49,項目定義!$B:$X,12,FALSE))</f>
        <v/>
      </c>
      <c r="U49" s="639"/>
      <c r="V49" s="640" t="str">
        <f>IF($H49="","",VLOOKUP($B49,項目定義!$B:$X,13,FALSE))</f>
        <v/>
      </c>
      <c r="W49" s="641"/>
      <c r="X49" s="642"/>
      <c r="Y49" s="640" t="str">
        <f>IF($H49="","",VLOOKUP($B49,項目定義!$B:$X,6,FALSE))</f>
        <v/>
      </c>
      <c r="Z49" s="641"/>
      <c r="AA49" s="642"/>
      <c r="AB49" s="640" t="str">
        <f>IF($H49="","",VLOOKUP($B49,項目定義!$B:$X,14,FALSE))</f>
        <v/>
      </c>
      <c r="AC49" s="641"/>
      <c r="AD49" s="642"/>
      <c r="AE49" s="640" t="str">
        <f>IF($H49="","",VLOOKUP($B49,項目定義!$B:$X,9,FALSE))&amp;""</f>
        <v/>
      </c>
      <c r="AF49" s="641"/>
      <c r="AG49" s="642"/>
      <c r="AH49" s="812" t="str">
        <f>IF($H49="","",VLOOKUP($B49,項目定義!$B:$X,21,FALSE))&amp;""</f>
        <v/>
      </c>
      <c r="AI49" s="854"/>
      <c r="AJ49" s="855"/>
      <c r="AK49" s="751"/>
      <c r="AL49" s="751"/>
      <c r="AM49" s="751"/>
      <c r="AN49" s="767"/>
      <c r="AO49" s="856"/>
      <c r="AP49" s="857"/>
      <c r="AQ49" s="857"/>
      <c r="AR49" s="858"/>
      <c r="AS49" s="449"/>
      <c r="AT49" s="449"/>
      <c r="AU49" s="449"/>
      <c r="AV49" s="449"/>
      <c r="AW49" s="449"/>
      <c r="AX49" s="449"/>
      <c r="AY49" s="449"/>
      <c r="AZ49" s="449"/>
      <c r="BA49" s="449"/>
      <c r="BB49" s="449"/>
      <c r="BC49" s="449"/>
      <c r="BD49" s="449"/>
      <c r="BE49" s="449"/>
      <c r="BF49" s="449"/>
      <c r="BG49" s="449"/>
      <c r="BH49" s="449"/>
      <c r="BI49" s="99"/>
      <c r="BK49" s="654"/>
      <c r="BL49" s="654"/>
      <c r="BM49" s="654"/>
      <c r="BN49" s="654"/>
      <c r="BO49" s="654"/>
      <c r="BP49" s="654"/>
      <c r="BQ49" s="654"/>
      <c r="BR49" s="654"/>
      <c r="BS49" s="654"/>
      <c r="BT49" s="654"/>
      <c r="BU49" s="654"/>
      <c r="BV49" s="654"/>
      <c r="BW49" s="654"/>
      <c r="BX49" s="654"/>
      <c r="BY49" s="654"/>
      <c r="BZ49" s="654"/>
      <c r="CA49" s="654"/>
      <c r="CB49" s="654"/>
      <c r="CC49" s="654"/>
      <c r="CD49" s="654"/>
      <c r="CE49" s="654"/>
      <c r="CF49" s="654"/>
      <c r="CG49" s="654"/>
      <c r="CH49" s="654"/>
    </row>
    <row r="50" spans="1:86" s="24" customFormat="1" ht="13.5" customHeight="1">
      <c r="A50" s="114"/>
      <c r="B50" s="770"/>
      <c r="C50" s="671"/>
      <c r="D50" s="671"/>
      <c r="E50" s="671"/>
      <c r="F50" s="671"/>
      <c r="G50" s="671"/>
      <c r="H50" s="859" t="str">
        <f>IF(ISERROR(VLOOKUP($B50,項目定義!$B:$X,8,FALSE)),"",VLOOKUP($B50,項目定義!$B:$X,8,FALSE))</f>
        <v/>
      </c>
      <c r="I50" s="860"/>
      <c r="J50" s="860"/>
      <c r="K50" s="860"/>
      <c r="L50" s="860"/>
      <c r="M50" s="861"/>
      <c r="N50" s="752" t="str">
        <f>IF($B50="","",VLOOKUP($B50,項目定義!$B:$X,11,FALSE))</f>
        <v/>
      </c>
      <c r="O50" s="641"/>
      <c r="P50" s="641"/>
      <c r="Q50" s="642"/>
      <c r="R50" s="862" t="str">
        <f>IF($H50="","",VLOOKUP($B50,項目定義!$B:$X,5,FALSE))</f>
        <v/>
      </c>
      <c r="S50" s="863"/>
      <c r="T50" s="768" t="str">
        <f>IF($H50="","",VLOOKUP($B50,項目定義!$B:$X,12,FALSE))</f>
        <v/>
      </c>
      <c r="U50" s="639"/>
      <c r="V50" s="640" t="str">
        <f>IF($H50="","",VLOOKUP($B50,項目定義!$B:$X,13,FALSE))</f>
        <v/>
      </c>
      <c r="W50" s="641"/>
      <c r="X50" s="642"/>
      <c r="Y50" s="640" t="str">
        <f>IF($H50="","",VLOOKUP($B50,項目定義!$B:$X,6,FALSE))</f>
        <v/>
      </c>
      <c r="Z50" s="641"/>
      <c r="AA50" s="642"/>
      <c r="AB50" s="640" t="str">
        <f>IF($H50="","",VLOOKUP($B50,項目定義!$B:$X,14,FALSE))</f>
        <v/>
      </c>
      <c r="AC50" s="641"/>
      <c r="AD50" s="642"/>
      <c r="AE50" s="640" t="str">
        <f>IF($H50="","",VLOOKUP($B50,項目定義!$B:$X,9,FALSE))&amp;""</f>
        <v/>
      </c>
      <c r="AF50" s="641"/>
      <c r="AG50" s="642"/>
      <c r="AH50" s="812" t="str">
        <f>IF($H50="","",VLOOKUP($B50,項目定義!$B:$X,21,FALSE))&amp;""</f>
        <v/>
      </c>
      <c r="AI50" s="854"/>
      <c r="AJ50" s="855"/>
      <c r="AK50" s="751"/>
      <c r="AL50" s="751"/>
      <c r="AM50" s="751"/>
      <c r="AN50" s="767"/>
      <c r="AO50" s="856"/>
      <c r="AP50" s="857"/>
      <c r="AQ50" s="857"/>
      <c r="AR50" s="858"/>
      <c r="AS50" s="449"/>
      <c r="AT50" s="449"/>
      <c r="AU50" s="449"/>
      <c r="AV50" s="449"/>
      <c r="AW50" s="449"/>
      <c r="AX50" s="449"/>
      <c r="AY50" s="449"/>
      <c r="AZ50" s="449"/>
      <c r="BA50" s="449"/>
      <c r="BB50" s="449"/>
      <c r="BC50" s="449"/>
      <c r="BD50" s="449"/>
      <c r="BE50" s="449"/>
      <c r="BF50" s="449"/>
      <c r="BG50" s="449"/>
      <c r="BH50" s="449"/>
      <c r="BI50" s="99"/>
      <c r="BK50" s="654"/>
      <c r="BL50" s="654"/>
      <c r="BM50" s="654"/>
      <c r="BN50" s="654"/>
      <c r="BO50" s="654"/>
      <c r="BP50" s="654"/>
      <c r="BQ50" s="654"/>
      <c r="BR50" s="654"/>
      <c r="BS50" s="654"/>
      <c r="BT50" s="654"/>
      <c r="BU50" s="654"/>
      <c r="BV50" s="654"/>
      <c r="BW50" s="654"/>
      <c r="BX50" s="654"/>
      <c r="BY50" s="654"/>
      <c r="BZ50" s="654"/>
      <c r="CA50" s="654"/>
      <c r="CB50" s="654"/>
      <c r="CC50" s="654"/>
      <c r="CD50" s="654"/>
      <c r="CE50" s="654"/>
      <c r="CF50" s="654"/>
      <c r="CG50" s="654"/>
      <c r="CH50" s="654"/>
    </row>
    <row r="51" spans="1:86" s="24" customFormat="1" ht="13.5" customHeight="1">
      <c r="A51" s="114"/>
      <c r="B51" s="770"/>
      <c r="C51" s="671"/>
      <c r="D51" s="671"/>
      <c r="E51" s="671"/>
      <c r="F51" s="671"/>
      <c r="G51" s="671"/>
      <c r="H51" s="859" t="str">
        <f>IF(ISERROR(VLOOKUP($B51,項目定義!$B:$X,8,FALSE)),"",VLOOKUP($B51,項目定義!$B:$X,8,FALSE))</f>
        <v/>
      </c>
      <c r="I51" s="860"/>
      <c r="J51" s="860"/>
      <c r="K51" s="860"/>
      <c r="L51" s="860"/>
      <c r="M51" s="861"/>
      <c r="N51" s="752" t="str">
        <f>IF($B51="","",VLOOKUP($B51,項目定義!$B:$X,11,FALSE))</f>
        <v/>
      </c>
      <c r="O51" s="641"/>
      <c r="P51" s="641"/>
      <c r="Q51" s="642"/>
      <c r="R51" s="862" t="str">
        <f>IF($H51="","",VLOOKUP($B51,項目定義!$B:$X,5,FALSE))</f>
        <v/>
      </c>
      <c r="S51" s="863"/>
      <c r="T51" s="768" t="str">
        <f>IF($H51="","",VLOOKUP($B51,項目定義!$B:$X,12,FALSE))</f>
        <v/>
      </c>
      <c r="U51" s="639"/>
      <c r="V51" s="640" t="str">
        <f>IF($H51="","",VLOOKUP($B51,項目定義!$B:$X,13,FALSE))</f>
        <v/>
      </c>
      <c r="W51" s="641"/>
      <c r="X51" s="642"/>
      <c r="Y51" s="640" t="str">
        <f>IF($H51="","",VLOOKUP($B51,項目定義!$B:$X,6,FALSE))</f>
        <v/>
      </c>
      <c r="Z51" s="641"/>
      <c r="AA51" s="642"/>
      <c r="AB51" s="640" t="str">
        <f>IF($H51="","",VLOOKUP($B51,項目定義!$B:$X,14,FALSE))</f>
        <v/>
      </c>
      <c r="AC51" s="641"/>
      <c r="AD51" s="642"/>
      <c r="AE51" s="640" t="str">
        <f>IF($H51="","",VLOOKUP($B51,項目定義!$B:$X,9,FALSE))&amp;""</f>
        <v/>
      </c>
      <c r="AF51" s="641"/>
      <c r="AG51" s="642"/>
      <c r="AH51" s="812" t="str">
        <f>IF($H51="","",VLOOKUP($B51,項目定義!$B:$X,21,FALSE))&amp;""</f>
        <v/>
      </c>
      <c r="AI51" s="854"/>
      <c r="AJ51" s="855"/>
      <c r="AK51" s="751"/>
      <c r="AL51" s="751"/>
      <c r="AM51" s="751"/>
      <c r="AN51" s="767"/>
      <c r="AO51" s="856"/>
      <c r="AP51" s="857"/>
      <c r="AQ51" s="857"/>
      <c r="AR51" s="858"/>
      <c r="AS51" s="449"/>
      <c r="AT51" s="449"/>
      <c r="AU51" s="449"/>
      <c r="AV51" s="449"/>
      <c r="AW51" s="449"/>
      <c r="AX51" s="449"/>
      <c r="AY51" s="449"/>
      <c r="AZ51" s="449"/>
      <c r="BA51" s="449"/>
      <c r="BB51" s="449"/>
      <c r="BC51" s="449"/>
      <c r="BD51" s="449"/>
      <c r="BE51" s="449"/>
      <c r="BF51" s="449"/>
      <c r="BG51" s="449"/>
      <c r="BH51" s="449"/>
      <c r="BI51" s="99"/>
      <c r="BK51" s="654"/>
      <c r="BL51" s="654"/>
      <c r="BM51" s="654"/>
      <c r="BN51" s="654"/>
      <c r="BO51" s="654"/>
      <c r="BP51" s="654"/>
      <c r="BQ51" s="654"/>
      <c r="BR51" s="654"/>
      <c r="BS51" s="654"/>
      <c r="BT51" s="654"/>
      <c r="BU51" s="654"/>
      <c r="BV51" s="654"/>
      <c r="BW51" s="654"/>
      <c r="BX51" s="654"/>
      <c r="BY51" s="654"/>
      <c r="BZ51" s="654"/>
      <c r="CA51" s="654"/>
      <c r="CB51" s="654"/>
      <c r="CC51" s="654"/>
      <c r="CD51" s="654"/>
      <c r="CE51" s="654"/>
      <c r="CF51" s="654"/>
      <c r="CG51" s="654"/>
      <c r="CH51" s="654"/>
    </row>
    <row r="52" spans="1:86" s="24" customFormat="1" ht="13.5" customHeight="1">
      <c r="A52" s="114"/>
      <c r="B52" s="770"/>
      <c r="C52" s="671"/>
      <c r="D52" s="671"/>
      <c r="E52" s="671"/>
      <c r="F52" s="671"/>
      <c r="G52" s="671"/>
      <c r="H52" s="859" t="str">
        <f>IF(ISERROR(VLOOKUP($B52,項目定義!$B:$X,8,FALSE)),"",VLOOKUP($B52,項目定義!$B:$X,8,FALSE))</f>
        <v/>
      </c>
      <c r="I52" s="860"/>
      <c r="J52" s="860"/>
      <c r="K52" s="860"/>
      <c r="L52" s="860"/>
      <c r="M52" s="861"/>
      <c r="N52" s="752" t="str">
        <f>IF($B52="","",VLOOKUP($B52,項目定義!$B:$X,11,FALSE))</f>
        <v/>
      </c>
      <c r="O52" s="641"/>
      <c r="P52" s="641"/>
      <c r="Q52" s="642"/>
      <c r="R52" s="862" t="str">
        <f>IF($H52="","",VLOOKUP($B52,項目定義!$B:$X,5,FALSE))</f>
        <v/>
      </c>
      <c r="S52" s="863"/>
      <c r="T52" s="768" t="str">
        <f>IF($H52="","",VLOOKUP($B52,項目定義!$B:$X,12,FALSE))</f>
        <v/>
      </c>
      <c r="U52" s="639"/>
      <c r="V52" s="640" t="str">
        <f>IF($H52="","",VLOOKUP($B52,項目定義!$B:$X,13,FALSE))</f>
        <v/>
      </c>
      <c r="W52" s="641"/>
      <c r="X52" s="642"/>
      <c r="Y52" s="640" t="str">
        <f>IF($H52="","",VLOOKUP($B52,項目定義!$B:$X,6,FALSE))</f>
        <v/>
      </c>
      <c r="Z52" s="641"/>
      <c r="AA52" s="642"/>
      <c r="AB52" s="640" t="str">
        <f>IF($H52="","",VLOOKUP($B52,項目定義!$B:$X,14,FALSE))</f>
        <v/>
      </c>
      <c r="AC52" s="641"/>
      <c r="AD52" s="642"/>
      <c r="AE52" s="640" t="str">
        <f>IF($H52="","",VLOOKUP($B52,項目定義!$B:$X,9,FALSE))&amp;""</f>
        <v/>
      </c>
      <c r="AF52" s="641"/>
      <c r="AG52" s="642"/>
      <c r="AH52" s="812" t="str">
        <f>IF($H52="","",VLOOKUP($B52,項目定義!$B:$X,21,FALSE))&amp;""</f>
        <v/>
      </c>
      <c r="AI52" s="854"/>
      <c r="AJ52" s="855"/>
      <c r="AK52" s="751"/>
      <c r="AL52" s="751"/>
      <c r="AM52" s="751"/>
      <c r="AN52" s="767"/>
      <c r="AO52" s="856"/>
      <c r="AP52" s="857"/>
      <c r="AQ52" s="857"/>
      <c r="AR52" s="858"/>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c r="A53" s="114"/>
      <c r="B53" s="770"/>
      <c r="C53" s="671"/>
      <c r="D53" s="671"/>
      <c r="E53" s="671"/>
      <c r="F53" s="671"/>
      <c r="G53" s="671"/>
      <c r="H53" s="859" t="str">
        <f>IF(ISERROR(VLOOKUP($B53,項目定義!$B:$X,8,FALSE)),"",VLOOKUP($B53,項目定義!$B:$X,8,FALSE))</f>
        <v/>
      </c>
      <c r="I53" s="860"/>
      <c r="J53" s="860"/>
      <c r="K53" s="860"/>
      <c r="L53" s="860"/>
      <c r="M53" s="861"/>
      <c r="N53" s="752" t="str">
        <f>IF($B53="","",VLOOKUP($B53,項目定義!$B:$X,11,FALSE))</f>
        <v/>
      </c>
      <c r="O53" s="641"/>
      <c r="P53" s="641"/>
      <c r="Q53" s="642"/>
      <c r="R53" s="862" t="str">
        <f>IF($H53="","",VLOOKUP($B53,項目定義!$B:$X,5,FALSE))</f>
        <v/>
      </c>
      <c r="S53" s="863"/>
      <c r="T53" s="768" t="str">
        <f>IF($H53="","",VLOOKUP($B53,項目定義!$B:$X,12,FALSE))</f>
        <v/>
      </c>
      <c r="U53" s="639"/>
      <c r="V53" s="640" t="str">
        <f>IF($H53="","",VLOOKUP($B53,項目定義!$B:$X,13,FALSE))</f>
        <v/>
      </c>
      <c r="W53" s="641"/>
      <c r="X53" s="642"/>
      <c r="Y53" s="640" t="str">
        <f>IF($H53="","",VLOOKUP($B53,項目定義!$B:$X,6,FALSE))</f>
        <v/>
      </c>
      <c r="Z53" s="641"/>
      <c r="AA53" s="642"/>
      <c r="AB53" s="640" t="str">
        <f>IF($H53="","",VLOOKUP($B53,項目定義!$B:$X,14,FALSE))</f>
        <v/>
      </c>
      <c r="AC53" s="641"/>
      <c r="AD53" s="642"/>
      <c r="AE53" s="640" t="str">
        <f>IF($H53="","",VLOOKUP($B53,項目定義!$B:$X,9,FALSE))&amp;""</f>
        <v/>
      </c>
      <c r="AF53" s="641"/>
      <c r="AG53" s="642"/>
      <c r="AH53" s="812" t="str">
        <f>IF($H53="","",VLOOKUP($B53,項目定義!$B:$X,21,FALSE))&amp;""</f>
        <v/>
      </c>
      <c r="AI53" s="854"/>
      <c r="AJ53" s="855"/>
      <c r="AK53" s="751"/>
      <c r="AL53" s="751"/>
      <c r="AM53" s="751"/>
      <c r="AN53" s="767"/>
      <c r="AO53" s="856"/>
      <c r="AP53" s="857"/>
      <c r="AQ53" s="857"/>
      <c r="AR53" s="858"/>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70"/>
      <c r="C54" s="671"/>
      <c r="D54" s="671"/>
      <c r="E54" s="671"/>
      <c r="F54" s="671"/>
      <c r="G54" s="671"/>
      <c r="H54" s="859" t="str">
        <f>IF(ISERROR(VLOOKUP($B54,項目定義!$B:$X,8,FALSE)),"",VLOOKUP($B54,項目定義!$B:$X,8,FALSE))</f>
        <v/>
      </c>
      <c r="I54" s="860"/>
      <c r="J54" s="860"/>
      <c r="K54" s="860"/>
      <c r="L54" s="860"/>
      <c r="M54" s="861"/>
      <c r="N54" s="752" t="str">
        <f>IF($B54="","",VLOOKUP($B54,項目定義!$B:$X,11,FALSE))</f>
        <v/>
      </c>
      <c r="O54" s="641"/>
      <c r="P54" s="641"/>
      <c r="Q54" s="642"/>
      <c r="R54" s="862" t="str">
        <f>IF($H54="","",VLOOKUP($B54,項目定義!$B:$X,5,FALSE))</f>
        <v/>
      </c>
      <c r="S54" s="863"/>
      <c r="T54" s="768" t="str">
        <f>IF($H54="","",VLOOKUP($B54,項目定義!$B:$X,12,FALSE))</f>
        <v/>
      </c>
      <c r="U54" s="639"/>
      <c r="V54" s="640" t="str">
        <f>IF($H54="","",VLOOKUP($B54,項目定義!$B:$X,13,FALSE))</f>
        <v/>
      </c>
      <c r="W54" s="641"/>
      <c r="X54" s="642"/>
      <c r="Y54" s="640" t="str">
        <f>IF($H54="","",VLOOKUP($B54,項目定義!$B:$X,6,FALSE))</f>
        <v/>
      </c>
      <c r="Z54" s="641"/>
      <c r="AA54" s="642"/>
      <c r="AB54" s="640" t="str">
        <f>IF($H54="","",VLOOKUP($B54,項目定義!$B:$X,14,FALSE))</f>
        <v/>
      </c>
      <c r="AC54" s="641"/>
      <c r="AD54" s="642"/>
      <c r="AE54" s="640" t="str">
        <f>IF($H54="","",VLOOKUP($B54,項目定義!$B:$X,9,FALSE))&amp;""</f>
        <v/>
      </c>
      <c r="AF54" s="641"/>
      <c r="AG54" s="642"/>
      <c r="AH54" s="812" t="str">
        <f>IF($H54="","",VLOOKUP($B54,項目定義!$B:$X,21,FALSE))&amp;""</f>
        <v/>
      </c>
      <c r="AI54" s="854"/>
      <c r="AJ54" s="855"/>
      <c r="AK54" s="751"/>
      <c r="AL54" s="751"/>
      <c r="AM54" s="751"/>
      <c r="AN54" s="767"/>
      <c r="AO54" s="856"/>
      <c r="AP54" s="857"/>
      <c r="AQ54" s="857"/>
      <c r="AR54" s="858"/>
      <c r="AS54" s="449"/>
      <c r="AT54" s="449"/>
      <c r="AU54" s="449"/>
      <c r="AV54" s="449"/>
      <c r="AW54" s="449"/>
      <c r="AX54" s="449"/>
      <c r="AY54" s="449"/>
      <c r="AZ54" s="449"/>
      <c r="BA54" s="449"/>
      <c r="BB54" s="449"/>
      <c r="BC54" s="449"/>
      <c r="BD54" s="449"/>
      <c r="BE54" s="449"/>
      <c r="BF54" s="449"/>
      <c r="BG54" s="449"/>
      <c r="BH54" s="449"/>
      <c r="BI54" s="99"/>
      <c r="BK54" s="654" t="s">
        <v>960</v>
      </c>
      <c r="BL54" s="655"/>
      <c r="BM54" s="655"/>
      <c r="BN54" s="655"/>
      <c r="BO54" s="655"/>
      <c r="BP54" s="655"/>
      <c r="BQ54" s="655"/>
      <c r="BR54" s="655"/>
      <c r="BS54" s="655"/>
      <c r="BT54" s="655"/>
      <c r="BU54" s="655"/>
      <c r="BV54" s="655"/>
      <c r="BW54" s="655"/>
      <c r="BX54" s="655"/>
      <c r="BY54" s="655"/>
      <c r="BZ54" s="655"/>
      <c r="CA54" s="655"/>
      <c r="CB54" s="655"/>
      <c r="CC54" s="655"/>
      <c r="CD54" s="655"/>
      <c r="CE54" s="655"/>
      <c r="CF54" s="655"/>
      <c r="CG54" s="655"/>
      <c r="CH54" s="655"/>
    </row>
    <row r="55" spans="1:86" s="24" customFormat="1" ht="13.5" customHeight="1">
      <c r="A55" s="114"/>
      <c r="B55" s="770"/>
      <c r="C55" s="671"/>
      <c r="D55" s="671"/>
      <c r="E55" s="671"/>
      <c r="F55" s="671"/>
      <c r="G55" s="671"/>
      <c r="H55" s="859" t="str">
        <f>IF(ISERROR(VLOOKUP($B55,項目定義!$B:$X,8,FALSE)),"",VLOOKUP($B55,項目定義!$B:$X,8,FALSE))</f>
        <v/>
      </c>
      <c r="I55" s="860"/>
      <c r="J55" s="860"/>
      <c r="K55" s="860"/>
      <c r="L55" s="860"/>
      <c r="M55" s="861"/>
      <c r="N55" s="752" t="str">
        <f>IF($B55="","",VLOOKUP($B55,項目定義!$B:$X,11,FALSE))</f>
        <v/>
      </c>
      <c r="O55" s="641"/>
      <c r="P55" s="641"/>
      <c r="Q55" s="642"/>
      <c r="R55" s="862" t="str">
        <f>IF($H55="","",VLOOKUP($B55,項目定義!$B:$X,5,FALSE))</f>
        <v/>
      </c>
      <c r="S55" s="863"/>
      <c r="T55" s="768" t="str">
        <f>IF($H55="","",VLOOKUP($B55,項目定義!$B:$X,12,FALSE))</f>
        <v/>
      </c>
      <c r="U55" s="639"/>
      <c r="V55" s="640" t="str">
        <f>IF($H55="","",VLOOKUP($B55,項目定義!$B:$X,13,FALSE))</f>
        <v/>
      </c>
      <c r="W55" s="641"/>
      <c r="X55" s="642"/>
      <c r="Y55" s="640" t="str">
        <f>IF($H55="","",VLOOKUP($B55,項目定義!$B:$X,6,FALSE))</f>
        <v/>
      </c>
      <c r="Z55" s="641"/>
      <c r="AA55" s="642"/>
      <c r="AB55" s="640" t="str">
        <f>IF($H55="","",VLOOKUP($B55,項目定義!$B:$X,14,FALSE))</f>
        <v/>
      </c>
      <c r="AC55" s="641"/>
      <c r="AD55" s="642"/>
      <c r="AE55" s="640" t="str">
        <f>IF($H55="","",VLOOKUP($B55,項目定義!$B:$X,9,FALSE))&amp;""</f>
        <v/>
      </c>
      <c r="AF55" s="641"/>
      <c r="AG55" s="642"/>
      <c r="AH55" s="812" t="str">
        <f>IF($H55="","",VLOOKUP($B55,項目定義!$B:$X,21,FALSE))&amp;""</f>
        <v/>
      </c>
      <c r="AI55" s="854"/>
      <c r="AJ55" s="855"/>
      <c r="AK55" s="751"/>
      <c r="AL55" s="751"/>
      <c r="AM55" s="751"/>
      <c r="AN55" s="767"/>
      <c r="AO55" s="856"/>
      <c r="AP55" s="857"/>
      <c r="AQ55" s="857"/>
      <c r="AR55" s="858"/>
      <c r="AS55" s="449"/>
      <c r="AT55" s="449"/>
      <c r="AU55" s="449"/>
      <c r="AV55" s="449"/>
      <c r="AW55" s="449"/>
      <c r="AX55" s="449"/>
      <c r="AY55" s="449"/>
      <c r="AZ55" s="449"/>
      <c r="BA55" s="449"/>
      <c r="BB55" s="449"/>
      <c r="BC55" s="449"/>
      <c r="BD55" s="449"/>
      <c r="BE55" s="449"/>
      <c r="BF55" s="449"/>
      <c r="BG55" s="449"/>
      <c r="BH55" s="449"/>
      <c r="BI55" s="99"/>
      <c r="BK55" s="655"/>
      <c r="BL55" s="655"/>
      <c r="BM55" s="655"/>
      <c r="BN55" s="655"/>
      <c r="BO55" s="655"/>
      <c r="BP55" s="655"/>
      <c r="BQ55" s="655"/>
      <c r="BR55" s="655"/>
      <c r="BS55" s="655"/>
      <c r="BT55" s="655"/>
      <c r="BU55" s="655"/>
      <c r="BV55" s="655"/>
      <c r="BW55" s="655"/>
      <c r="BX55" s="655"/>
      <c r="BY55" s="655"/>
      <c r="BZ55" s="655"/>
      <c r="CA55" s="655"/>
      <c r="CB55" s="655"/>
      <c r="CC55" s="655"/>
      <c r="CD55" s="655"/>
      <c r="CE55" s="655"/>
      <c r="CF55" s="655"/>
      <c r="CG55" s="655"/>
      <c r="CH55" s="655"/>
    </row>
    <row r="56" spans="1:86" s="24" customFormat="1" ht="13.5" customHeight="1">
      <c r="A56" s="114"/>
      <c r="B56" s="770"/>
      <c r="C56" s="671"/>
      <c r="D56" s="671"/>
      <c r="E56" s="671"/>
      <c r="F56" s="671"/>
      <c r="G56" s="671"/>
      <c r="H56" s="859" t="str">
        <f>IF(ISERROR(VLOOKUP($B56,項目定義!$B:$X,8,FALSE)),"",VLOOKUP($B56,項目定義!$B:$X,8,FALSE))</f>
        <v/>
      </c>
      <c r="I56" s="860"/>
      <c r="J56" s="860"/>
      <c r="K56" s="860"/>
      <c r="L56" s="860"/>
      <c r="M56" s="861"/>
      <c r="N56" s="752" t="str">
        <f>IF($B56="","",VLOOKUP($B56,項目定義!$B:$X,11,FALSE))</f>
        <v/>
      </c>
      <c r="O56" s="641"/>
      <c r="P56" s="641"/>
      <c r="Q56" s="642"/>
      <c r="R56" s="862" t="str">
        <f>IF($H56="","",VLOOKUP($B56,項目定義!$B:$X,5,FALSE))</f>
        <v/>
      </c>
      <c r="S56" s="863"/>
      <c r="T56" s="768" t="str">
        <f>IF($H56="","",VLOOKUP($B56,項目定義!$B:$X,12,FALSE))</f>
        <v/>
      </c>
      <c r="U56" s="639"/>
      <c r="V56" s="640" t="str">
        <f>IF($H56="","",VLOOKUP($B56,項目定義!$B:$X,13,FALSE))</f>
        <v/>
      </c>
      <c r="W56" s="641"/>
      <c r="X56" s="642"/>
      <c r="Y56" s="640" t="str">
        <f>IF($H56="","",VLOOKUP($B56,項目定義!$B:$X,6,FALSE))</f>
        <v/>
      </c>
      <c r="Z56" s="641"/>
      <c r="AA56" s="642"/>
      <c r="AB56" s="640" t="str">
        <f>IF($H56="","",VLOOKUP($B56,項目定義!$B:$X,14,FALSE))</f>
        <v/>
      </c>
      <c r="AC56" s="641"/>
      <c r="AD56" s="642"/>
      <c r="AE56" s="640" t="str">
        <f>IF($H56="","",VLOOKUP($B56,項目定義!$B:$X,9,FALSE))&amp;""</f>
        <v/>
      </c>
      <c r="AF56" s="641"/>
      <c r="AG56" s="642"/>
      <c r="AH56" s="812" t="str">
        <f>IF($H56="","",VLOOKUP($B56,項目定義!$B:$X,21,FALSE))&amp;""</f>
        <v/>
      </c>
      <c r="AI56" s="854"/>
      <c r="AJ56" s="855"/>
      <c r="AK56" s="751"/>
      <c r="AL56" s="751"/>
      <c r="AM56" s="751"/>
      <c r="AN56" s="767"/>
      <c r="AO56" s="856"/>
      <c r="AP56" s="857"/>
      <c r="AQ56" s="857"/>
      <c r="AR56" s="858"/>
      <c r="AS56" s="449"/>
      <c r="AT56" s="449"/>
      <c r="AU56" s="449"/>
      <c r="AV56" s="449"/>
      <c r="AW56" s="449"/>
      <c r="AX56" s="449"/>
      <c r="AY56" s="449"/>
      <c r="AZ56" s="449"/>
      <c r="BA56" s="449"/>
      <c r="BB56" s="449"/>
      <c r="BC56" s="449"/>
      <c r="BD56" s="449"/>
      <c r="BE56" s="449"/>
      <c r="BF56" s="449"/>
      <c r="BG56" s="449"/>
      <c r="BH56" s="449"/>
      <c r="BI56" s="99"/>
      <c r="BK56" s="655"/>
      <c r="BL56" s="655"/>
      <c r="BM56" s="655"/>
      <c r="BN56" s="655"/>
      <c r="BO56" s="655"/>
      <c r="BP56" s="655"/>
      <c r="BQ56" s="655"/>
      <c r="BR56" s="655"/>
      <c r="BS56" s="655"/>
      <c r="BT56" s="655"/>
      <c r="BU56" s="655"/>
      <c r="BV56" s="655"/>
      <c r="BW56" s="655"/>
      <c r="BX56" s="655"/>
      <c r="BY56" s="655"/>
      <c r="BZ56" s="655"/>
      <c r="CA56" s="655"/>
      <c r="CB56" s="655"/>
      <c r="CC56" s="655"/>
      <c r="CD56" s="655"/>
      <c r="CE56" s="655"/>
      <c r="CF56" s="655"/>
      <c r="CG56" s="655"/>
      <c r="CH56" s="655"/>
    </row>
    <row r="57" spans="1:86" s="24" customFormat="1" ht="13.5" customHeight="1">
      <c r="A57" s="114"/>
      <c r="B57" s="770"/>
      <c r="C57" s="671"/>
      <c r="D57" s="671"/>
      <c r="E57" s="671"/>
      <c r="F57" s="671"/>
      <c r="G57" s="671"/>
      <c r="H57" s="859" t="str">
        <f>IF(ISERROR(VLOOKUP($B57,項目定義!$B:$X,8,FALSE)),"",VLOOKUP($B57,項目定義!$B:$X,8,FALSE))</f>
        <v/>
      </c>
      <c r="I57" s="860"/>
      <c r="J57" s="860"/>
      <c r="K57" s="860"/>
      <c r="L57" s="860"/>
      <c r="M57" s="861"/>
      <c r="N57" s="752" t="str">
        <f>IF($B57="","",VLOOKUP($B57,項目定義!$B:$X,11,FALSE))</f>
        <v/>
      </c>
      <c r="O57" s="641"/>
      <c r="P57" s="641"/>
      <c r="Q57" s="642"/>
      <c r="R57" s="862" t="str">
        <f>IF($H57="","",VLOOKUP($B57,項目定義!$B:$X,5,FALSE))</f>
        <v/>
      </c>
      <c r="S57" s="863"/>
      <c r="T57" s="768" t="str">
        <f>IF($H57="","",VLOOKUP($B57,項目定義!$B:$X,12,FALSE))</f>
        <v/>
      </c>
      <c r="U57" s="639"/>
      <c r="V57" s="640" t="str">
        <f>IF($H57="","",VLOOKUP($B57,項目定義!$B:$X,13,FALSE))</f>
        <v/>
      </c>
      <c r="W57" s="641"/>
      <c r="X57" s="642"/>
      <c r="Y57" s="640" t="str">
        <f>IF($H57="","",VLOOKUP($B57,項目定義!$B:$X,6,FALSE))</f>
        <v/>
      </c>
      <c r="Z57" s="641"/>
      <c r="AA57" s="642"/>
      <c r="AB57" s="640" t="str">
        <f>IF($H57="","",VLOOKUP($B57,項目定義!$B:$X,14,FALSE))</f>
        <v/>
      </c>
      <c r="AC57" s="641"/>
      <c r="AD57" s="642"/>
      <c r="AE57" s="640" t="str">
        <f>IF($H57="","",VLOOKUP($B57,項目定義!$B:$X,9,FALSE))&amp;""</f>
        <v/>
      </c>
      <c r="AF57" s="641"/>
      <c r="AG57" s="642"/>
      <c r="AH57" s="812" t="str">
        <f>IF($H57="","",VLOOKUP($B57,項目定義!$B:$X,21,FALSE))&amp;""</f>
        <v/>
      </c>
      <c r="AI57" s="854"/>
      <c r="AJ57" s="855"/>
      <c r="AK57" s="751"/>
      <c r="AL57" s="751"/>
      <c r="AM57" s="751"/>
      <c r="AN57" s="767"/>
      <c r="AO57" s="856"/>
      <c r="AP57" s="857"/>
      <c r="AQ57" s="857"/>
      <c r="AR57" s="858"/>
      <c r="AS57" s="449"/>
      <c r="AT57" s="449"/>
      <c r="AU57" s="449"/>
      <c r="AV57" s="449"/>
      <c r="AW57" s="449"/>
      <c r="AX57" s="449"/>
      <c r="AY57" s="449"/>
      <c r="AZ57" s="449"/>
      <c r="BA57" s="449"/>
      <c r="BB57" s="449"/>
      <c r="BC57" s="449"/>
      <c r="BD57" s="449"/>
      <c r="BE57" s="449"/>
      <c r="BF57" s="449"/>
      <c r="BG57" s="449"/>
      <c r="BH57" s="449"/>
      <c r="BI57" s="99"/>
      <c r="BK57" s="655"/>
      <c r="BL57" s="655"/>
      <c r="BM57" s="655"/>
      <c r="BN57" s="655"/>
      <c r="BO57" s="655"/>
      <c r="BP57" s="655"/>
      <c r="BQ57" s="655"/>
      <c r="BR57" s="655"/>
      <c r="BS57" s="655"/>
      <c r="BT57" s="655"/>
      <c r="BU57" s="655"/>
      <c r="BV57" s="655"/>
      <c r="BW57" s="655"/>
      <c r="BX57" s="655"/>
      <c r="BY57" s="655"/>
      <c r="BZ57" s="655"/>
      <c r="CA57" s="655"/>
      <c r="CB57" s="655"/>
      <c r="CC57" s="655"/>
      <c r="CD57" s="655"/>
      <c r="CE57" s="655"/>
      <c r="CF57" s="655"/>
      <c r="CG57" s="655"/>
      <c r="CH57" s="655"/>
    </row>
    <row r="58" spans="1:86" s="24" customFormat="1" ht="13.5" customHeight="1">
      <c r="A58" s="114"/>
      <c r="B58" s="770"/>
      <c r="C58" s="671"/>
      <c r="D58" s="671"/>
      <c r="E58" s="671"/>
      <c r="F58" s="671"/>
      <c r="G58" s="671"/>
      <c r="H58" s="859" t="str">
        <f>IF(ISERROR(VLOOKUP($B58,項目定義!$B:$X,8,FALSE)),"",VLOOKUP($B58,項目定義!$B:$X,8,FALSE))</f>
        <v/>
      </c>
      <c r="I58" s="860"/>
      <c r="J58" s="860"/>
      <c r="K58" s="860"/>
      <c r="L58" s="860"/>
      <c r="M58" s="861"/>
      <c r="N58" s="752" t="str">
        <f>IF($B58="","",VLOOKUP($B58,項目定義!$B:$X,11,FALSE))</f>
        <v/>
      </c>
      <c r="O58" s="641"/>
      <c r="P58" s="641"/>
      <c r="Q58" s="642"/>
      <c r="R58" s="862" t="str">
        <f>IF($H58="","",VLOOKUP($B58,項目定義!$B:$X,5,FALSE))</f>
        <v/>
      </c>
      <c r="S58" s="863"/>
      <c r="T58" s="768" t="str">
        <f>IF($H58="","",VLOOKUP($B58,項目定義!$B:$X,12,FALSE))</f>
        <v/>
      </c>
      <c r="U58" s="639"/>
      <c r="V58" s="640" t="str">
        <f>IF($H58="","",VLOOKUP($B58,項目定義!$B:$X,13,FALSE))</f>
        <v/>
      </c>
      <c r="W58" s="641"/>
      <c r="X58" s="642"/>
      <c r="Y58" s="640" t="str">
        <f>IF($H58="","",VLOOKUP($B58,項目定義!$B:$X,6,FALSE))</f>
        <v/>
      </c>
      <c r="Z58" s="641"/>
      <c r="AA58" s="642"/>
      <c r="AB58" s="640" t="str">
        <f>IF($H58="","",VLOOKUP($B58,項目定義!$B:$X,14,FALSE))</f>
        <v/>
      </c>
      <c r="AC58" s="641"/>
      <c r="AD58" s="642"/>
      <c r="AE58" s="640" t="str">
        <f>IF($H58="","",VLOOKUP($B58,項目定義!$B:$X,9,FALSE))&amp;""</f>
        <v/>
      </c>
      <c r="AF58" s="641"/>
      <c r="AG58" s="642"/>
      <c r="AH58" s="812" t="str">
        <f>IF($H58="","",VLOOKUP($B58,項目定義!$B:$X,21,FALSE))&amp;""</f>
        <v/>
      </c>
      <c r="AI58" s="854"/>
      <c r="AJ58" s="855"/>
      <c r="AK58" s="751"/>
      <c r="AL58" s="751"/>
      <c r="AM58" s="751"/>
      <c r="AN58" s="767"/>
      <c r="AO58" s="856"/>
      <c r="AP58" s="857"/>
      <c r="AQ58" s="857"/>
      <c r="AR58" s="858"/>
      <c r="AS58" s="449"/>
      <c r="AT58" s="449"/>
      <c r="AU58" s="449"/>
      <c r="AV58" s="449"/>
      <c r="AW58" s="449"/>
      <c r="AX58" s="449"/>
      <c r="AY58" s="449"/>
      <c r="AZ58" s="449"/>
      <c r="BA58" s="449"/>
      <c r="BB58" s="449"/>
      <c r="BC58" s="449"/>
      <c r="BD58" s="449"/>
      <c r="BE58" s="449"/>
      <c r="BF58" s="449"/>
      <c r="BG58" s="449"/>
      <c r="BH58" s="449"/>
      <c r="BI58" s="99"/>
      <c r="BK58" s="655"/>
      <c r="BL58" s="655"/>
      <c r="BM58" s="655"/>
      <c r="BN58" s="655"/>
      <c r="BO58" s="655"/>
      <c r="BP58" s="655"/>
      <c r="BQ58" s="655"/>
      <c r="BR58" s="655"/>
      <c r="BS58" s="655"/>
      <c r="BT58" s="655"/>
      <c r="BU58" s="655"/>
      <c r="BV58" s="655"/>
      <c r="BW58" s="655"/>
      <c r="BX58" s="655"/>
      <c r="BY58" s="655"/>
      <c r="BZ58" s="655"/>
      <c r="CA58" s="655"/>
      <c r="CB58" s="655"/>
      <c r="CC58" s="655"/>
      <c r="CD58" s="655"/>
      <c r="CE58" s="655"/>
      <c r="CF58" s="655"/>
      <c r="CG58" s="655"/>
      <c r="CH58" s="655"/>
    </row>
    <row r="59" spans="1:86" s="24" customFormat="1" ht="13.5" customHeight="1">
      <c r="A59" s="114"/>
      <c r="B59" s="770"/>
      <c r="C59" s="671"/>
      <c r="D59" s="671"/>
      <c r="E59" s="671"/>
      <c r="F59" s="671"/>
      <c r="G59" s="671"/>
      <c r="H59" s="859" t="str">
        <f>IF(ISERROR(VLOOKUP($B59,項目定義!$B:$X,8,FALSE)),"",VLOOKUP($B59,項目定義!$B:$X,8,FALSE))</f>
        <v/>
      </c>
      <c r="I59" s="860"/>
      <c r="J59" s="860"/>
      <c r="K59" s="860"/>
      <c r="L59" s="860"/>
      <c r="M59" s="861"/>
      <c r="N59" s="752" t="str">
        <f>IF($B59="","",VLOOKUP($B59,項目定義!$B:$X,11,FALSE))</f>
        <v/>
      </c>
      <c r="O59" s="641"/>
      <c r="P59" s="641"/>
      <c r="Q59" s="642"/>
      <c r="R59" s="862" t="str">
        <f>IF($H59="","",VLOOKUP($B59,項目定義!$B:$X,5,FALSE))</f>
        <v/>
      </c>
      <c r="S59" s="863"/>
      <c r="T59" s="768" t="str">
        <f>IF($H59="","",VLOOKUP($B59,項目定義!$B:$X,12,FALSE))</f>
        <v/>
      </c>
      <c r="U59" s="639"/>
      <c r="V59" s="640" t="str">
        <f>IF($H59="","",VLOOKUP($B59,項目定義!$B:$X,13,FALSE))</f>
        <v/>
      </c>
      <c r="W59" s="641"/>
      <c r="X59" s="642"/>
      <c r="Y59" s="640" t="str">
        <f>IF($H59="","",VLOOKUP($B59,項目定義!$B:$X,6,FALSE))</f>
        <v/>
      </c>
      <c r="Z59" s="641"/>
      <c r="AA59" s="642"/>
      <c r="AB59" s="640" t="str">
        <f>IF($H59="","",VLOOKUP($B59,項目定義!$B:$X,14,FALSE))</f>
        <v/>
      </c>
      <c r="AC59" s="641"/>
      <c r="AD59" s="642"/>
      <c r="AE59" s="640" t="str">
        <f>IF($H59="","",VLOOKUP($B59,項目定義!$B:$X,9,FALSE))&amp;""</f>
        <v/>
      </c>
      <c r="AF59" s="641"/>
      <c r="AG59" s="642"/>
      <c r="AH59" s="812" t="str">
        <f>IF($H59="","",VLOOKUP($B59,項目定義!$B:$X,21,FALSE))&amp;""</f>
        <v/>
      </c>
      <c r="AI59" s="854"/>
      <c r="AJ59" s="855"/>
      <c r="AK59" s="751"/>
      <c r="AL59" s="751"/>
      <c r="AM59" s="751"/>
      <c r="AN59" s="767"/>
      <c r="AO59" s="856"/>
      <c r="AP59" s="857"/>
      <c r="AQ59" s="857"/>
      <c r="AR59" s="858"/>
      <c r="AS59" s="449"/>
      <c r="AT59" s="449"/>
      <c r="AU59" s="449"/>
      <c r="AV59" s="449"/>
      <c r="AW59" s="449"/>
      <c r="AX59" s="449"/>
      <c r="AY59" s="449"/>
      <c r="AZ59" s="449"/>
      <c r="BA59" s="449"/>
      <c r="BB59" s="449"/>
      <c r="BC59" s="449"/>
      <c r="BD59" s="449"/>
      <c r="BE59" s="449"/>
      <c r="BF59" s="449"/>
      <c r="BG59" s="449"/>
      <c r="BH59" s="449"/>
      <c r="BI59" s="99"/>
      <c r="BK59" s="655"/>
      <c r="BL59" s="655"/>
      <c r="BM59" s="655"/>
      <c r="BN59" s="655"/>
      <c r="BO59" s="655"/>
      <c r="BP59" s="655"/>
      <c r="BQ59" s="655"/>
      <c r="BR59" s="655"/>
      <c r="BS59" s="655"/>
      <c r="BT59" s="655"/>
      <c r="BU59" s="655"/>
      <c r="BV59" s="655"/>
      <c r="BW59" s="655"/>
      <c r="BX59" s="655"/>
      <c r="BY59" s="655"/>
      <c r="BZ59" s="655"/>
      <c r="CA59" s="655"/>
      <c r="CB59" s="655"/>
      <c r="CC59" s="655"/>
      <c r="CD59" s="655"/>
      <c r="CE59" s="655"/>
      <c r="CF59" s="655"/>
      <c r="CG59" s="655"/>
      <c r="CH59" s="655"/>
    </row>
    <row r="60" spans="1:86" s="24" customFormat="1" ht="13.5" customHeight="1">
      <c r="A60" s="114"/>
      <c r="B60" s="770"/>
      <c r="C60" s="671"/>
      <c r="D60" s="671"/>
      <c r="E60" s="671"/>
      <c r="F60" s="671"/>
      <c r="G60" s="671"/>
      <c r="H60" s="859" t="str">
        <f>IF(ISERROR(VLOOKUP($B60,項目定義!$B:$X,8,FALSE)),"",VLOOKUP($B60,項目定義!$B:$X,8,FALSE))</f>
        <v/>
      </c>
      <c r="I60" s="860"/>
      <c r="J60" s="860"/>
      <c r="K60" s="860"/>
      <c r="L60" s="860"/>
      <c r="M60" s="861"/>
      <c r="N60" s="752" t="str">
        <f>IF($B60="","",VLOOKUP($B60,項目定義!$B:$X,11,FALSE))</f>
        <v/>
      </c>
      <c r="O60" s="641"/>
      <c r="P60" s="641"/>
      <c r="Q60" s="642"/>
      <c r="R60" s="862" t="str">
        <f>IF($H60="","",VLOOKUP($B60,項目定義!$B:$X,5,FALSE))</f>
        <v/>
      </c>
      <c r="S60" s="863"/>
      <c r="T60" s="768" t="str">
        <f>IF($H60="","",VLOOKUP($B60,項目定義!$B:$X,12,FALSE))</f>
        <v/>
      </c>
      <c r="U60" s="639"/>
      <c r="V60" s="640" t="str">
        <f>IF($H60="","",VLOOKUP($B60,項目定義!$B:$X,13,FALSE))</f>
        <v/>
      </c>
      <c r="W60" s="641"/>
      <c r="X60" s="642"/>
      <c r="Y60" s="640" t="str">
        <f>IF($H60="","",VLOOKUP($B60,項目定義!$B:$X,6,FALSE))</f>
        <v/>
      </c>
      <c r="Z60" s="641"/>
      <c r="AA60" s="642"/>
      <c r="AB60" s="640" t="str">
        <f>IF($H60="","",VLOOKUP($B60,項目定義!$B:$X,14,FALSE))</f>
        <v/>
      </c>
      <c r="AC60" s="641"/>
      <c r="AD60" s="642"/>
      <c r="AE60" s="640" t="str">
        <f>IF($H60="","",VLOOKUP($B60,項目定義!$B:$X,9,FALSE))&amp;""</f>
        <v/>
      </c>
      <c r="AF60" s="641"/>
      <c r="AG60" s="642"/>
      <c r="AH60" s="812" t="str">
        <f>IF($H60="","",VLOOKUP($B60,項目定義!$B:$X,21,FALSE))&amp;""</f>
        <v/>
      </c>
      <c r="AI60" s="854"/>
      <c r="AJ60" s="855"/>
      <c r="AK60" s="751"/>
      <c r="AL60" s="751"/>
      <c r="AM60" s="751"/>
      <c r="AN60" s="767"/>
      <c r="AO60" s="856"/>
      <c r="AP60" s="857"/>
      <c r="AQ60" s="857"/>
      <c r="AR60" s="858"/>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05"/>
      <c r="C61" s="606"/>
      <c r="D61" s="606"/>
      <c r="E61" s="606"/>
      <c r="F61" s="606"/>
      <c r="G61" s="606"/>
      <c r="H61" s="848" t="str">
        <f>IF(ISERROR(VLOOKUP($B61,項目定義!$B:$X,8,FALSE)),"",VLOOKUP($B61,項目定義!$B:$X,8,FALSE))</f>
        <v/>
      </c>
      <c r="I61" s="849"/>
      <c r="J61" s="849"/>
      <c r="K61" s="849"/>
      <c r="L61" s="849"/>
      <c r="M61" s="850"/>
      <c r="N61" s="612" t="str">
        <f>IF($B61="","",VLOOKUP($B61,項目定義!$B:$X,11,FALSE))</f>
        <v/>
      </c>
      <c r="O61" s="613"/>
      <c r="P61" s="613"/>
      <c r="Q61" s="851"/>
      <c r="R61" s="852" t="str">
        <f>IF($H61="","",VLOOKUP($B61,項目定義!$B:$X,5,FALSE))</f>
        <v/>
      </c>
      <c r="S61" s="853"/>
      <c r="T61" s="783" t="str">
        <f>IF($H61="","",VLOOKUP($B61,項目定義!$B:$X,12,FALSE))</f>
        <v/>
      </c>
      <c r="U61" s="611"/>
      <c r="V61" s="612" t="str">
        <f>IF($H61="","",VLOOKUP($B61,項目定義!$B:$X,13,FALSE))</f>
        <v/>
      </c>
      <c r="W61" s="613"/>
      <c r="X61" s="614"/>
      <c r="Y61" s="612" t="str">
        <f>IF($H61="","",VLOOKUP($B61,項目定義!$B:$X,6,FALSE))</f>
        <v/>
      </c>
      <c r="Z61" s="613"/>
      <c r="AA61" s="614"/>
      <c r="AB61" s="612" t="str">
        <f>IF($H61="","",VLOOKUP($B61,項目定義!$B:$X,14,FALSE))</f>
        <v/>
      </c>
      <c r="AC61" s="613"/>
      <c r="AD61" s="614"/>
      <c r="AE61" s="612" t="str">
        <f>IF($H61="","",VLOOKUP($B61,項目定義!$B:$X,9,FALSE))&amp;""</f>
        <v/>
      </c>
      <c r="AF61" s="613"/>
      <c r="AG61" s="614"/>
      <c r="AH61" s="841" t="str">
        <f>IF($H61="","",VLOOKUP($B61,項目定義!$B:$X,21,FALSE))&amp;""</f>
        <v/>
      </c>
      <c r="AI61" s="842"/>
      <c r="AJ61" s="843"/>
      <c r="AK61" s="617"/>
      <c r="AL61" s="617"/>
      <c r="AM61" s="617"/>
      <c r="AN61" s="844"/>
      <c r="AO61" s="845"/>
      <c r="AP61" s="846"/>
      <c r="AQ61" s="846"/>
      <c r="AR61" s="847"/>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55"/>
      <c r="BL62" s="655"/>
      <c r="BM62" s="655"/>
      <c r="BN62" s="655"/>
      <c r="BO62" s="655"/>
      <c r="BP62" s="655"/>
      <c r="BQ62" s="655"/>
      <c r="BR62" s="655"/>
      <c r="BS62" s="655"/>
      <c r="BT62" s="655"/>
      <c r="BU62" s="655"/>
      <c r="BV62" s="655"/>
      <c r="BW62" s="655"/>
      <c r="BX62" s="655"/>
      <c r="BY62" s="655"/>
      <c r="BZ62" s="655"/>
      <c r="CA62" s="655"/>
      <c r="CB62" s="655"/>
      <c r="CC62" s="655"/>
      <c r="CD62" s="655"/>
      <c r="CE62" s="655"/>
      <c r="CF62" s="655"/>
      <c r="CG62" s="655"/>
      <c r="CH62" s="655"/>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55"/>
      <c r="BL63" s="655"/>
      <c r="BM63" s="655"/>
      <c r="BN63" s="655"/>
      <c r="BO63" s="655"/>
      <c r="BP63" s="655"/>
      <c r="BQ63" s="655"/>
      <c r="BR63" s="655"/>
      <c r="BS63" s="655"/>
      <c r="BT63" s="655"/>
      <c r="BU63" s="655"/>
      <c r="BV63" s="655"/>
      <c r="BW63" s="655"/>
      <c r="BX63" s="655"/>
      <c r="BY63" s="655"/>
      <c r="BZ63" s="655"/>
      <c r="CA63" s="655"/>
      <c r="CB63" s="655"/>
      <c r="CC63" s="655"/>
      <c r="CD63" s="655"/>
      <c r="CE63" s="655"/>
      <c r="CF63" s="655"/>
      <c r="CG63" s="655"/>
      <c r="CH63" s="655"/>
    </row>
    <row r="64" spans="1:86" s="24" customFormat="1" ht="13.5" customHeight="1">
      <c r="A64" s="70" t="s">
        <v>101</v>
      </c>
      <c r="B64" s="633"/>
      <c r="C64" s="634"/>
      <c r="D64" s="634"/>
      <c r="E64" s="634"/>
      <c r="F64" s="634"/>
      <c r="G64" s="634"/>
      <c r="H64" s="834"/>
      <c r="I64" s="835"/>
      <c r="J64" s="835"/>
      <c r="K64" s="835"/>
      <c r="L64" s="835"/>
      <c r="M64" s="835"/>
      <c r="N64" s="835"/>
      <c r="O64" s="835"/>
      <c r="P64" s="836"/>
      <c r="Q64" s="837"/>
      <c r="R64" s="838"/>
      <c r="S64" s="838"/>
      <c r="T64" s="838"/>
      <c r="U64" s="838"/>
      <c r="V64" s="838"/>
      <c r="W64" s="838"/>
      <c r="X64" s="839"/>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55"/>
      <c r="BL64" s="655"/>
      <c r="BM64" s="655"/>
      <c r="BN64" s="655"/>
      <c r="BO64" s="655"/>
      <c r="BP64" s="655"/>
      <c r="BQ64" s="655"/>
      <c r="BR64" s="655"/>
      <c r="BS64" s="655"/>
      <c r="BT64" s="655"/>
      <c r="BU64" s="655"/>
      <c r="BV64" s="655"/>
      <c r="BW64" s="655"/>
      <c r="BX64" s="655"/>
      <c r="BY64" s="655"/>
      <c r="BZ64" s="655"/>
      <c r="CA64" s="655"/>
      <c r="CB64" s="655"/>
      <c r="CC64" s="655"/>
      <c r="CD64" s="655"/>
      <c r="CE64" s="655"/>
      <c r="CF64" s="655"/>
      <c r="CG64" s="655"/>
      <c r="CH64" s="655"/>
    </row>
    <row r="65" spans="1:86" s="24" customFormat="1" ht="13.5" customHeight="1">
      <c r="A65" s="69" t="s">
        <v>102</v>
      </c>
      <c r="B65" s="770"/>
      <c r="C65" s="671"/>
      <c r="D65" s="671"/>
      <c r="E65" s="671"/>
      <c r="F65" s="671"/>
      <c r="G65" s="671"/>
      <c r="H65" s="840"/>
      <c r="I65" s="636"/>
      <c r="J65" s="636"/>
      <c r="K65" s="636"/>
      <c r="L65" s="636"/>
      <c r="M65" s="636"/>
      <c r="N65" s="636"/>
      <c r="O65" s="636"/>
      <c r="P65" s="824"/>
      <c r="Q65" s="825"/>
      <c r="R65" s="826"/>
      <c r="S65" s="826"/>
      <c r="T65" s="826"/>
      <c r="U65" s="826"/>
      <c r="V65" s="826"/>
      <c r="W65" s="826"/>
      <c r="X65" s="827"/>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655"/>
      <c r="BL65" s="655"/>
      <c r="BM65" s="655"/>
      <c r="BN65" s="655"/>
      <c r="BO65" s="655"/>
      <c r="BP65" s="655"/>
      <c r="BQ65" s="655"/>
      <c r="BR65" s="655"/>
      <c r="BS65" s="655"/>
      <c r="BT65" s="655"/>
      <c r="BU65" s="655"/>
      <c r="BV65" s="655"/>
      <c r="BW65" s="655"/>
      <c r="BX65" s="655"/>
      <c r="BY65" s="655"/>
      <c r="BZ65" s="655"/>
      <c r="CA65" s="655"/>
      <c r="CB65" s="655"/>
      <c r="CC65" s="655"/>
      <c r="CD65" s="655"/>
      <c r="CE65" s="655"/>
      <c r="CF65" s="655"/>
      <c r="CG65" s="655"/>
      <c r="CH65" s="655"/>
    </row>
    <row r="66" spans="1:86" s="24" customFormat="1" ht="13.5" customHeight="1">
      <c r="A66" s="69" t="s">
        <v>125</v>
      </c>
      <c r="B66" s="770"/>
      <c r="C66" s="671"/>
      <c r="D66" s="671"/>
      <c r="E66" s="671"/>
      <c r="F66" s="671"/>
      <c r="G66" s="671"/>
      <c r="H66" s="823"/>
      <c r="I66" s="636"/>
      <c r="J66" s="636"/>
      <c r="K66" s="636"/>
      <c r="L66" s="636"/>
      <c r="M66" s="636"/>
      <c r="N66" s="636"/>
      <c r="O66" s="636"/>
      <c r="P66" s="824"/>
      <c r="Q66" s="825"/>
      <c r="R66" s="826"/>
      <c r="S66" s="826"/>
      <c r="T66" s="826"/>
      <c r="U66" s="826"/>
      <c r="V66" s="826"/>
      <c r="W66" s="826"/>
      <c r="X66" s="827"/>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655"/>
      <c r="BL66" s="655"/>
      <c r="BM66" s="655"/>
      <c r="BN66" s="655"/>
      <c r="BO66" s="655"/>
      <c r="BP66" s="655"/>
      <c r="BQ66" s="655"/>
      <c r="BR66" s="655"/>
      <c r="BS66" s="655"/>
      <c r="BT66" s="655"/>
      <c r="BU66" s="655"/>
      <c r="BV66" s="655"/>
      <c r="BW66" s="655"/>
      <c r="BX66" s="655"/>
      <c r="BY66" s="655"/>
      <c r="BZ66" s="655"/>
      <c r="CA66" s="655"/>
      <c r="CB66" s="655"/>
      <c r="CC66" s="655"/>
      <c r="CD66" s="655"/>
      <c r="CE66" s="655"/>
      <c r="CF66" s="655"/>
      <c r="CG66" s="655"/>
      <c r="CH66" s="655"/>
    </row>
    <row r="67" spans="1:86" s="24" customFormat="1" ht="13.5" customHeight="1">
      <c r="A67" s="69" t="s">
        <v>126</v>
      </c>
      <c r="B67" s="770"/>
      <c r="C67" s="671"/>
      <c r="D67" s="671"/>
      <c r="E67" s="671"/>
      <c r="F67" s="671"/>
      <c r="G67" s="671"/>
      <c r="H67" s="823"/>
      <c r="I67" s="636"/>
      <c r="J67" s="636"/>
      <c r="K67" s="636"/>
      <c r="L67" s="636"/>
      <c r="M67" s="636"/>
      <c r="N67" s="636"/>
      <c r="O67" s="636"/>
      <c r="P67" s="824"/>
      <c r="Q67" s="825"/>
      <c r="R67" s="826"/>
      <c r="S67" s="826"/>
      <c r="T67" s="826"/>
      <c r="U67" s="826"/>
      <c r="V67" s="826"/>
      <c r="W67" s="826"/>
      <c r="X67" s="827"/>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655"/>
      <c r="BL67" s="655"/>
      <c r="BM67" s="655"/>
      <c r="BN67" s="655"/>
      <c r="BO67" s="655"/>
      <c r="BP67" s="655"/>
      <c r="BQ67" s="655"/>
      <c r="BR67" s="655"/>
      <c r="BS67" s="655"/>
      <c r="BT67" s="655"/>
      <c r="BU67" s="655"/>
      <c r="BV67" s="655"/>
      <c r="BW67" s="655"/>
      <c r="BX67" s="655"/>
      <c r="BY67" s="655"/>
      <c r="BZ67" s="655"/>
      <c r="CA67" s="655"/>
      <c r="CB67" s="655"/>
      <c r="CC67" s="655"/>
      <c r="CD67" s="655"/>
      <c r="CE67" s="655"/>
      <c r="CF67" s="655"/>
      <c r="CG67" s="655"/>
      <c r="CH67" s="655"/>
    </row>
    <row r="68" spans="1:86" ht="13.5" customHeight="1">
      <c r="A68" s="69" t="s">
        <v>127</v>
      </c>
      <c r="B68" s="770"/>
      <c r="C68" s="671"/>
      <c r="D68" s="671"/>
      <c r="E68" s="671"/>
      <c r="F68" s="671"/>
      <c r="G68" s="671"/>
      <c r="H68" s="828"/>
      <c r="I68" s="829"/>
      <c r="J68" s="829"/>
      <c r="K68" s="829"/>
      <c r="L68" s="829"/>
      <c r="M68" s="829"/>
      <c r="N68" s="829"/>
      <c r="O68" s="829"/>
      <c r="P68" s="830"/>
      <c r="Q68" s="831"/>
      <c r="R68" s="832"/>
      <c r="S68" s="832"/>
      <c r="T68" s="832"/>
      <c r="U68" s="832"/>
      <c r="V68" s="832"/>
      <c r="W68" s="832"/>
      <c r="X68" s="833"/>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656"/>
      <c r="BL68" s="656"/>
      <c r="BM68" s="656"/>
      <c r="BN68" s="656"/>
      <c r="BO68" s="656"/>
      <c r="BP68" s="656"/>
      <c r="BQ68" s="656"/>
      <c r="BR68" s="656"/>
      <c r="BS68" s="656"/>
      <c r="BT68" s="656"/>
      <c r="BU68" s="656"/>
      <c r="BV68" s="656"/>
      <c r="BW68" s="656"/>
      <c r="BX68" s="656"/>
      <c r="BY68" s="656"/>
      <c r="BZ68" s="656"/>
      <c r="CA68" s="656"/>
      <c r="CB68" s="656"/>
      <c r="CC68" s="656"/>
      <c r="CD68" s="656"/>
      <c r="CE68" s="656"/>
      <c r="CF68" s="656"/>
      <c r="CG68" s="656"/>
      <c r="CH68" s="656"/>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56"/>
      <c r="BL69" s="656"/>
      <c r="BM69" s="656"/>
      <c r="BN69" s="656"/>
      <c r="BO69" s="656"/>
      <c r="BP69" s="656"/>
      <c r="BQ69" s="656"/>
      <c r="BR69" s="656"/>
      <c r="BS69" s="656"/>
      <c r="BT69" s="656"/>
      <c r="BU69" s="656"/>
      <c r="BV69" s="656"/>
      <c r="BW69" s="656"/>
      <c r="BX69" s="656"/>
      <c r="BY69" s="656"/>
      <c r="BZ69" s="656"/>
      <c r="CA69" s="656"/>
      <c r="CB69" s="656"/>
      <c r="CC69" s="656"/>
      <c r="CD69" s="656"/>
      <c r="CE69" s="656"/>
      <c r="CF69" s="656"/>
      <c r="CG69" s="656"/>
      <c r="CH69" s="656"/>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56"/>
      <c r="BL70" s="656"/>
      <c r="BM70" s="656"/>
      <c r="BN70" s="656"/>
      <c r="BO70" s="656"/>
      <c r="BP70" s="656"/>
      <c r="BQ70" s="656"/>
      <c r="BR70" s="656"/>
      <c r="BS70" s="656"/>
      <c r="BT70" s="656"/>
      <c r="BU70" s="656"/>
      <c r="BV70" s="656"/>
      <c r="BW70" s="656"/>
      <c r="BX70" s="656"/>
      <c r="BY70" s="656"/>
      <c r="BZ70" s="656"/>
      <c r="CA70" s="656"/>
      <c r="CB70" s="656"/>
      <c r="CC70" s="656"/>
      <c r="CD70" s="656"/>
      <c r="CE70" s="656"/>
      <c r="CF70" s="656"/>
      <c r="CG70" s="656"/>
      <c r="CH70" s="656"/>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56"/>
      <c r="BL71" s="656"/>
      <c r="BM71" s="656"/>
      <c r="BN71" s="656"/>
      <c r="BO71" s="656"/>
      <c r="BP71" s="656"/>
      <c r="BQ71" s="656"/>
      <c r="BR71" s="656"/>
      <c r="BS71" s="656"/>
      <c r="BT71" s="656"/>
      <c r="BU71" s="656"/>
      <c r="BV71" s="656"/>
      <c r="BW71" s="656"/>
      <c r="BX71" s="656"/>
      <c r="BY71" s="656"/>
      <c r="BZ71" s="656"/>
      <c r="CA71" s="656"/>
      <c r="CB71" s="656"/>
      <c r="CC71" s="656"/>
      <c r="CD71" s="656"/>
      <c r="CE71" s="656"/>
      <c r="CF71" s="656"/>
      <c r="CG71" s="656"/>
      <c r="CH71" s="656"/>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56"/>
      <c r="BL72" s="656"/>
      <c r="BM72" s="656"/>
      <c r="BN72" s="656"/>
      <c r="BO72" s="656"/>
      <c r="BP72" s="656"/>
      <c r="BQ72" s="656"/>
      <c r="BR72" s="656"/>
      <c r="BS72" s="656"/>
      <c r="BT72" s="656"/>
      <c r="BU72" s="656"/>
      <c r="BV72" s="656"/>
      <c r="BW72" s="656"/>
      <c r="BX72" s="656"/>
      <c r="BY72" s="656"/>
      <c r="BZ72" s="656"/>
      <c r="CA72" s="656"/>
      <c r="CB72" s="656"/>
      <c r="CC72" s="656"/>
      <c r="CD72" s="656"/>
      <c r="CE72" s="656"/>
      <c r="CF72" s="656"/>
      <c r="CG72" s="656"/>
      <c r="CH72" s="656"/>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56"/>
      <c r="BL73" s="656"/>
      <c r="BM73" s="656"/>
      <c r="BN73" s="656"/>
      <c r="BO73" s="656"/>
      <c r="BP73" s="656"/>
      <c r="BQ73" s="656"/>
      <c r="BR73" s="656"/>
      <c r="BS73" s="656"/>
      <c r="BT73" s="656"/>
      <c r="BU73" s="656"/>
      <c r="BV73" s="656"/>
      <c r="BW73" s="656"/>
      <c r="BX73" s="656"/>
      <c r="BY73" s="656"/>
      <c r="BZ73" s="656"/>
      <c r="CA73" s="656"/>
      <c r="CB73" s="656"/>
      <c r="CC73" s="656"/>
      <c r="CD73" s="656"/>
      <c r="CE73" s="656"/>
      <c r="CF73" s="656"/>
      <c r="CG73" s="656"/>
      <c r="CH73" s="656"/>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80" priority="3" operator="equal">
      <formula>""</formula>
    </cfRule>
  </conditionalFormatting>
  <conditionalFormatting sqref="AG4">
    <cfRule type="cellIs" dxfId="79" priority="2" operator="equal">
      <formula>""</formula>
    </cfRule>
  </conditionalFormatting>
  <conditionalFormatting sqref="H34">
    <cfRule type="cellIs" dxfId="78"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380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0381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dimension ref="A1:CR115"/>
  <sheetViews>
    <sheetView topLeftCell="A4" zoomScaleNormal="100" workbookViewId="0">
      <selection activeCell="H43" sqref="H4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6" t="s">
        <v>163</v>
      </c>
      <c r="BA1" s="557"/>
      <c r="BB1" s="557"/>
      <c r="BC1" s="557"/>
      <c r="BD1" s="558"/>
      <c r="BE1" s="708">
        <v>44013</v>
      </c>
      <c r="BF1" s="709"/>
      <c r="BG1" s="709"/>
      <c r="BH1" s="709"/>
      <c r="BI1" s="710"/>
      <c r="BJ1" s="3"/>
      <c r="BK1" s="3"/>
      <c r="BL1" s="3"/>
      <c r="BM1" s="3"/>
      <c r="BN1" s="3"/>
      <c r="BO1" s="3"/>
      <c r="BP1" s="3"/>
      <c r="BQ1" s="3"/>
      <c r="BR1" s="3"/>
    </row>
    <row r="2" spans="1:79" s="4" customFormat="1" ht="13.5" customHeight="1">
      <c r="A2" s="562" t="s">
        <v>259</v>
      </c>
      <c r="B2" s="563"/>
      <c r="C2" s="563"/>
      <c r="D2" s="563"/>
      <c r="E2" s="563"/>
      <c r="F2" s="563"/>
      <c r="G2" s="563"/>
      <c r="H2" s="563"/>
      <c r="I2" s="563"/>
      <c r="J2" s="563"/>
      <c r="K2" s="564"/>
      <c r="L2" s="568" t="s">
        <v>0</v>
      </c>
      <c r="M2" s="569"/>
      <c r="N2" s="569"/>
      <c r="O2" s="569"/>
      <c r="P2" s="570"/>
      <c r="Q2" s="571" t="str">
        <f>システム名</f>
        <v>PJ管理システム</v>
      </c>
      <c r="R2" s="572"/>
      <c r="S2" s="572"/>
      <c r="T2" s="572"/>
      <c r="U2" s="572"/>
      <c r="V2" s="572"/>
      <c r="W2" s="572"/>
      <c r="X2" s="572"/>
      <c r="Y2" s="572"/>
      <c r="Z2" s="572"/>
      <c r="AA2" s="572"/>
      <c r="AB2" s="572"/>
      <c r="AC2" s="572"/>
      <c r="AD2" s="572"/>
      <c r="AE2" s="572"/>
      <c r="AF2" s="572"/>
      <c r="AG2" s="572"/>
      <c r="AH2" s="572"/>
      <c r="AI2" s="572"/>
      <c r="AJ2" s="572"/>
      <c r="AK2" s="572"/>
      <c r="AL2" s="572"/>
      <c r="AM2" s="572"/>
      <c r="AN2" s="572"/>
      <c r="AO2" s="572"/>
      <c r="AP2" s="572"/>
      <c r="AQ2" s="572"/>
      <c r="AR2" s="572"/>
      <c r="AS2" s="572"/>
      <c r="AT2" s="572"/>
      <c r="AU2" s="572"/>
      <c r="AV2" s="572"/>
      <c r="AW2" s="572"/>
      <c r="AX2" s="572"/>
      <c r="AY2" s="573"/>
      <c r="AZ2" s="574" t="s">
        <v>1</v>
      </c>
      <c r="BA2" s="575"/>
      <c r="BB2" s="575"/>
      <c r="BC2" s="575"/>
      <c r="BD2" s="576"/>
      <c r="BE2" s="753">
        <v>44013</v>
      </c>
      <c r="BF2" s="754"/>
      <c r="BG2" s="754"/>
      <c r="BH2" s="754"/>
      <c r="BI2" s="755"/>
      <c r="BJ2" s="3"/>
      <c r="BK2" s="3"/>
      <c r="BL2" s="3"/>
      <c r="BM2" s="3"/>
      <c r="BN2" s="3"/>
      <c r="BO2" s="3"/>
      <c r="BP2" s="3"/>
      <c r="BQ2" s="3"/>
      <c r="BR2" s="3"/>
    </row>
    <row r="3" spans="1:79" s="4" customFormat="1" ht="13.5" customHeight="1" thickBot="1">
      <c r="A3" s="565"/>
      <c r="B3" s="566"/>
      <c r="C3" s="566"/>
      <c r="D3" s="566"/>
      <c r="E3" s="566"/>
      <c r="F3" s="566"/>
      <c r="G3" s="566"/>
      <c r="H3" s="566"/>
      <c r="I3" s="566"/>
      <c r="J3" s="566"/>
      <c r="K3" s="567"/>
      <c r="L3" s="580" t="s">
        <v>9</v>
      </c>
      <c r="M3" s="581"/>
      <c r="N3" s="581"/>
      <c r="O3" s="581"/>
      <c r="P3" s="582"/>
      <c r="Q3" s="583" t="s">
        <v>326</v>
      </c>
      <c r="R3" s="584"/>
      <c r="S3" s="584"/>
      <c r="T3" s="584"/>
      <c r="U3" s="584"/>
      <c r="V3" s="584"/>
      <c r="W3" s="584"/>
      <c r="X3" s="584"/>
      <c r="Y3" s="584"/>
      <c r="Z3" s="584"/>
      <c r="AA3" s="585"/>
      <c r="AB3" s="586" t="s">
        <v>2</v>
      </c>
      <c r="AC3" s="551"/>
      <c r="AD3" s="551"/>
      <c r="AE3" s="551"/>
      <c r="AF3" s="552"/>
      <c r="AG3" s="547" t="s">
        <v>883</v>
      </c>
      <c r="AH3" s="548"/>
      <c r="AI3" s="548"/>
      <c r="AJ3" s="548"/>
      <c r="AK3" s="548"/>
      <c r="AL3" s="548"/>
      <c r="AM3" s="548"/>
      <c r="AN3" s="548"/>
      <c r="AO3" s="548"/>
      <c r="AP3" s="548"/>
      <c r="AQ3" s="548"/>
      <c r="AR3" s="548"/>
      <c r="AS3" s="548"/>
      <c r="AT3" s="548"/>
      <c r="AU3" s="548"/>
      <c r="AV3" s="548"/>
      <c r="AW3" s="548"/>
      <c r="AX3" s="548"/>
      <c r="AY3" s="549"/>
      <c r="AZ3" s="550" t="s">
        <v>3</v>
      </c>
      <c r="BA3" s="551"/>
      <c r="BB3" s="551"/>
      <c r="BC3" s="551"/>
      <c r="BD3" s="552"/>
      <c r="BE3" s="553" t="s">
        <v>909</v>
      </c>
      <c r="BF3" s="554"/>
      <c r="BG3" s="554"/>
      <c r="BH3" s="554"/>
      <c r="BI3" s="555"/>
      <c r="BJ3" s="3"/>
      <c r="BK3" s="3"/>
      <c r="BL3" s="3"/>
      <c r="BM3" s="3"/>
      <c r="BN3" s="3"/>
      <c r="BO3" s="3"/>
      <c r="BP3" s="3"/>
      <c r="BQ3" s="3"/>
      <c r="BR3" s="3"/>
    </row>
    <row r="4" spans="1:79" s="3" customFormat="1" ht="13.5" customHeight="1">
      <c r="A4" s="74" t="s">
        <v>4</v>
      </c>
      <c r="B4" s="71"/>
      <c r="C4" s="71"/>
      <c r="D4" s="75"/>
      <c r="E4" s="714" t="s">
        <v>883</v>
      </c>
      <c r="F4" s="715"/>
      <c r="G4" s="715"/>
      <c r="H4" s="715"/>
      <c r="I4" s="715"/>
      <c r="J4" s="715"/>
      <c r="K4" s="715"/>
      <c r="L4" s="715"/>
      <c r="M4" s="715"/>
      <c r="N4" s="715"/>
      <c r="O4" s="715"/>
      <c r="P4" s="715"/>
      <c r="Q4" s="715"/>
      <c r="R4" s="715"/>
      <c r="S4" s="715"/>
      <c r="T4" s="715"/>
      <c r="U4" s="715"/>
      <c r="V4" s="715"/>
      <c r="W4" s="715"/>
      <c r="X4" s="715"/>
      <c r="Y4" s="715"/>
      <c r="Z4" s="715"/>
      <c r="AA4" s="716"/>
      <c r="AB4" s="717" t="s">
        <v>96</v>
      </c>
      <c r="AC4" s="718"/>
      <c r="AD4" s="718"/>
      <c r="AE4" s="718"/>
      <c r="AF4" s="719"/>
      <c r="AG4" s="720" t="s">
        <v>882</v>
      </c>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2"/>
    </row>
    <row r="5" spans="1:79" s="14" customFormat="1" ht="13.5" customHeight="1">
      <c r="A5" s="76" t="s">
        <v>5</v>
      </c>
      <c r="B5" s="72"/>
      <c r="C5" s="72"/>
      <c r="D5" s="77"/>
      <c r="E5" s="8" t="s">
        <v>884</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11" t="s">
        <v>271</v>
      </c>
      <c r="B8" s="712"/>
      <c r="C8" s="712"/>
      <c r="D8" s="712"/>
      <c r="E8" s="712"/>
      <c r="F8" s="712"/>
      <c r="G8" s="712"/>
      <c r="H8" s="712"/>
      <c r="I8" s="712"/>
      <c r="J8" s="713"/>
      <c r="BI8" s="22"/>
    </row>
    <row r="9" spans="1:79" s="3" customFormat="1" ht="13.5" customHeight="1">
      <c r="A9" s="21"/>
      <c r="BI9" s="22"/>
    </row>
    <row r="10" spans="1:79" s="3" customFormat="1" ht="13.5" customHeight="1">
      <c r="A10" s="21"/>
      <c r="G10" s="218" t="s">
        <v>919</v>
      </c>
      <c r="BI10" s="22"/>
    </row>
    <row r="11" spans="1:79" s="3" customFormat="1" ht="13.5" customHeight="1">
      <c r="A11" s="21"/>
      <c r="BI11" s="22"/>
    </row>
    <row r="12" spans="1:79" s="3" customFormat="1" ht="13.5" customHeight="1">
      <c r="A12" s="21"/>
      <c r="F12" s="646" t="s">
        <v>266</v>
      </c>
      <c r="G12" s="647"/>
      <c r="H12" s="645" t="s">
        <v>309</v>
      </c>
      <c r="I12" s="646"/>
      <c r="J12" s="646"/>
      <c r="K12" s="646"/>
      <c r="L12" s="646"/>
      <c r="M12" s="646"/>
      <c r="N12" s="646"/>
      <c r="O12" s="647"/>
      <c r="P12" s="645" t="s">
        <v>310</v>
      </c>
      <c r="Q12" s="646"/>
      <c r="R12" s="646"/>
      <c r="S12" s="647"/>
      <c r="T12" s="645" t="s">
        <v>314</v>
      </c>
      <c r="U12" s="646"/>
      <c r="V12" s="646"/>
      <c r="W12" s="647"/>
      <c r="X12" s="413"/>
      <c r="Y12" s="413"/>
      <c r="Z12" s="413"/>
      <c r="AA12" s="413"/>
      <c r="AB12" s="413"/>
      <c r="AC12" s="413"/>
      <c r="BI12" s="22"/>
    </row>
    <row r="13" spans="1:79" s="3" customFormat="1" ht="13.5" customHeight="1">
      <c r="A13" s="21"/>
      <c r="F13" s="648">
        <v>1</v>
      </c>
      <c r="G13" s="649"/>
      <c r="H13" s="650" t="s">
        <v>267</v>
      </c>
      <c r="I13" s="651"/>
      <c r="J13" s="651"/>
      <c r="K13" s="651"/>
      <c r="L13" s="651"/>
      <c r="M13" s="651"/>
      <c r="N13" s="651"/>
      <c r="O13" s="652"/>
      <c r="P13" s="653" t="s">
        <v>311</v>
      </c>
      <c r="Q13" s="648"/>
      <c r="R13" s="648"/>
      <c r="S13" s="649"/>
      <c r="T13" s="723" t="s">
        <v>321</v>
      </c>
      <c r="U13" s="724"/>
      <c r="V13" s="724"/>
      <c r="W13" s="725"/>
      <c r="X13" s="413"/>
      <c r="Y13" s="413"/>
      <c r="Z13" s="413"/>
      <c r="AA13" s="413"/>
      <c r="AB13" s="413"/>
      <c r="AC13" s="413"/>
      <c r="BI13" s="22"/>
    </row>
    <row r="14" spans="1:79" s="3" customFormat="1" ht="13.5" customHeight="1">
      <c r="A14" s="21"/>
      <c r="F14" s="690">
        <v>2</v>
      </c>
      <c r="G14" s="691"/>
      <c r="H14" s="692" t="s">
        <v>267</v>
      </c>
      <c r="I14" s="693"/>
      <c r="J14" s="693"/>
      <c r="K14" s="693"/>
      <c r="L14" s="693"/>
      <c r="M14" s="693"/>
      <c r="N14" s="693"/>
      <c r="O14" s="694"/>
      <c r="P14" s="695" t="s">
        <v>311</v>
      </c>
      <c r="Q14" s="690"/>
      <c r="R14" s="690"/>
      <c r="S14" s="691"/>
      <c r="T14" s="696" t="s">
        <v>320</v>
      </c>
      <c r="U14" s="697"/>
      <c r="V14" s="697"/>
      <c r="W14" s="698"/>
      <c r="X14" s="413"/>
      <c r="Y14" s="413"/>
      <c r="Z14" s="413"/>
      <c r="AA14" s="413"/>
      <c r="AB14" s="413"/>
      <c r="AC14" s="413"/>
      <c r="AX14"/>
      <c r="BI14" s="22"/>
    </row>
    <row r="15" spans="1:79" s="3" customFormat="1" ht="13.5" customHeight="1">
      <c r="A15" s="21"/>
      <c r="F15" s="648">
        <v>3</v>
      </c>
      <c r="G15" s="649"/>
      <c r="H15" s="650" t="s">
        <v>268</v>
      </c>
      <c r="I15" s="651"/>
      <c r="J15" s="651"/>
      <c r="K15" s="651"/>
      <c r="L15" s="651"/>
      <c r="M15" s="651"/>
      <c r="N15" s="651"/>
      <c r="O15" s="652"/>
      <c r="P15" s="653" t="s">
        <v>312</v>
      </c>
      <c r="Q15" s="648"/>
      <c r="R15" s="648"/>
      <c r="S15" s="649"/>
      <c r="T15" s="699" t="s">
        <v>320</v>
      </c>
      <c r="U15" s="700"/>
      <c r="V15" s="700"/>
      <c r="W15" s="701"/>
      <c r="X15" s="413"/>
      <c r="Y15" s="413"/>
      <c r="Z15" s="413"/>
      <c r="AA15" s="413"/>
      <c r="AB15" s="413"/>
      <c r="AC15" s="413"/>
      <c r="BI15" s="22"/>
    </row>
    <row r="16" spans="1:79" s="3" customFormat="1" ht="13.5" customHeight="1">
      <c r="A16" s="21"/>
      <c r="F16" s="690">
        <v>4</v>
      </c>
      <c r="G16" s="691"/>
      <c r="H16" s="692" t="s">
        <v>269</v>
      </c>
      <c r="I16" s="693"/>
      <c r="J16" s="693"/>
      <c r="K16" s="693"/>
      <c r="L16" s="693"/>
      <c r="M16" s="693"/>
      <c r="N16" s="693"/>
      <c r="O16" s="694"/>
      <c r="P16" s="695" t="s">
        <v>313</v>
      </c>
      <c r="Q16" s="690"/>
      <c r="R16" s="690"/>
      <c r="S16" s="691"/>
      <c r="T16" s="729" t="s">
        <v>320</v>
      </c>
      <c r="U16" s="730"/>
      <c r="V16" s="730"/>
      <c r="W16" s="731"/>
      <c r="X16" s="413"/>
      <c r="Y16" s="413"/>
      <c r="Z16" s="413"/>
      <c r="AA16" s="413"/>
      <c r="AB16" s="413"/>
      <c r="AC16" s="413"/>
      <c r="BI16" s="22"/>
    </row>
    <row r="17" spans="1:86" s="3" customFormat="1" ht="13.5" customHeight="1">
      <c r="A17" s="21"/>
      <c r="F17" s="648">
        <v>5</v>
      </c>
      <c r="G17" s="649"/>
      <c r="H17" s="732"/>
      <c r="I17" s="733"/>
      <c r="J17" s="733"/>
      <c r="K17" s="733"/>
      <c r="L17" s="733"/>
      <c r="M17" s="733"/>
      <c r="N17" s="733"/>
      <c r="O17" s="734"/>
      <c r="P17" s="732"/>
      <c r="Q17" s="733"/>
      <c r="R17" s="733"/>
      <c r="S17" s="734"/>
      <c r="T17" s="732"/>
      <c r="U17" s="733"/>
      <c r="V17" s="733"/>
      <c r="W17" s="734"/>
      <c r="X17" s="413"/>
      <c r="Y17" s="413"/>
      <c r="Z17" s="413"/>
      <c r="AA17" s="413"/>
      <c r="AB17" s="413"/>
      <c r="AC17" s="413"/>
      <c r="BI17" s="22"/>
    </row>
    <row r="18" spans="1:86" s="3" customFormat="1" ht="13.5" customHeight="1">
      <c r="A18" s="21"/>
      <c r="F18" s="690">
        <v>6</v>
      </c>
      <c r="G18" s="691"/>
      <c r="H18" s="726"/>
      <c r="I18" s="727"/>
      <c r="J18" s="727"/>
      <c r="K18" s="727"/>
      <c r="L18" s="727"/>
      <c r="M18" s="727"/>
      <c r="N18" s="727"/>
      <c r="O18" s="728"/>
      <c r="P18" s="726"/>
      <c r="Q18" s="727"/>
      <c r="R18" s="727"/>
      <c r="S18" s="728"/>
      <c r="T18" s="726"/>
      <c r="U18" s="727"/>
      <c r="V18" s="727"/>
      <c r="W18" s="728"/>
      <c r="X18" s="413"/>
      <c r="Y18" s="413"/>
      <c r="Z18" s="413"/>
      <c r="AA18" s="413"/>
      <c r="AB18" s="413"/>
      <c r="AC18" s="413"/>
      <c r="BI18" s="22"/>
    </row>
    <row r="19" spans="1:86" s="3" customFormat="1" ht="13.5" customHeight="1">
      <c r="A19" s="21"/>
      <c r="F19" s="648">
        <v>7</v>
      </c>
      <c r="G19" s="649"/>
      <c r="H19" s="732"/>
      <c r="I19" s="733"/>
      <c r="J19" s="733"/>
      <c r="K19" s="733"/>
      <c r="L19" s="733"/>
      <c r="M19" s="733"/>
      <c r="N19" s="733"/>
      <c r="O19" s="734"/>
      <c r="P19" s="732"/>
      <c r="Q19" s="733"/>
      <c r="R19" s="733"/>
      <c r="S19" s="734"/>
      <c r="T19" s="732"/>
      <c r="U19" s="733"/>
      <c r="V19" s="733"/>
      <c r="W19" s="734"/>
      <c r="X19" s="413"/>
      <c r="Y19" s="413"/>
      <c r="Z19" s="413"/>
      <c r="AA19" s="413"/>
      <c r="AB19" s="413"/>
      <c r="AC19" s="413"/>
      <c r="BI19" s="22"/>
    </row>
    <row r="20" spans="1:86" s="3" customFormat="1" ht="13.5" customHeight="1">
      <c r="A20" s="21"/>
      <c r="F20" s="690">
        <v>8</v>
      </c>
      <c r="G20" s="691"/>
      <c r="H20" s="726"/>
      <c r="I20" s="727"/>
      <c r="J20" s="727"/>
      <c r="K20" s="727"/>
      <c r="L20" s="727"/>
      <c r="M20" s="727"/>
      <c r="N20" s="727"/>
      <c r="O20" s="728"/>
      <c r="P20" s="726"/>
      <c r="Q20" s="727"/>
      <c r="R20" s="727"/>
      <c r="S20" s="728"/>
      <c r="T20" s="726"/>
      <c r="U20" s="727"/>
      <c r="V20" s="727"/>
      <c r="W20" s="728"/>
      <c r="X20" s="413"/>
      <c r="Y20" s="413"/>
      <c r="Z20" s="413"/>
      <c r="AA20" s="413"/>
      <c r="AB20" s="413"/>
      <c r="AC20" s="413"/>
      <c r="BI20" s="22"/>
    </row>
    <row r="21" spans="1:86" s="3" customFormat="1" ht="13.5" customHeight="1">
      <c r="A21" s="21"/>
      <c r="F21" s="648">
        <v>9</v>
      </c>
      <c r="G21" s="649"/>
      <c r="H21" s="732"/>
      <c r="I21" s="733"/>
      <c r="J21" s="733"/>
      <c r="K21" s="733"/>
      <c r="L21" s="733"/>
      <c r="M21" s="733"/>
      <c r="N21" s="733"/>
      <c r="O21" s="734"/>
      <c r="P21" s="732"/>
      <c r="Q21" s="733"/>
      <c r="R21" s="733"/>
      <c r="S21" s="734"/>
      <c r="T21" s="732"/>
      <c r="U21" s="733"/>
      <c r="V21" s="733"/>
      <c r="W21" s="734"/>
      <c r="X21" s="413"/>
      <c r="Y21" s="413"/>
      <c r="Z21" s="413"/>
      <c r="AA21" s="413"/>
      <c r="AB21" s="413"/>
      <c r="AC21" s="413"/>
      <c r="BI21" s="22"/>
    </row>
    <row r="22" spans="1:86" s="3" customFormat="1" ht="13.5" customHeight="1">
      <c r="A22" s="21"/>
      <c r="F22" s="690">
        <v>10</v>
      </c>
      <c r="G22" s="691"/>
      <c r="H22" s="726"/>
      <c r="I22" s="727"/>
      <c r="J22" s="727"/>
      <c r="K22" s="727"/>
      <c r="L22" s="727"/>
      <c r="M22" s="727"/>
      <c r="N22" s="727"/>
      <c r="O22" s="728"/>
      <c r="P22" s="726"/>
      <c r="Q22" s="727"/>
      <c r="R22" s="727"/>
      <c r="S22" s="728"/>
      <c r="T22" s="726"/>
      <c r="U22" s="727"/>
      <c r="V22" s="727"/>
      <c r="W22" s="728"/>
      <c r="X22" s="413"/>
      <c r="Y22" s="413"/>
      <c r="Z22" s="413"/>
      <c r="AA22" s="413"/>
      <c r="AB22" s="413"/>
      <c r="AC22" s="413"/>
      <c r="BI22" s="22"/>
    </row>
    <row r="23" spans="1:86" s="3" customFormat="1" ht="13.5" customHeight="1">
      <c r="A23" s="21"/>
      <c r="BI23" s="22"/>
    </row>
    <row r="24" spans="1:86" s="3" customFormat="1" ht="13.5" customHeight="1">
      <c r="A24" s="21"/>
      <c r="F24" s="820" t="s">
        <v>920</v>
      </c>
      <c r="G24" s="821"/>
      <c r="H24" s="821"/>
      <c r="I24" s="821"/>
      <c r="J24" s="821"/>
      <c r="K24" s="821"/>
      <c r="L24" s="822"/>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6" t="s">
        <v>885</v>
      </c>
      <c r="I28" s="677"/>
      <c r="J28" s="677"/>
      <c r="K28" s="677"/>
      <c r="L28" s="677"/>
      <c r="M28" s="677"/>
      <c r="N28" s="677"/>
      <c r="O28" s="677"/>
      <c r="P28" s="677"/>
      <c r="Q28" s="678"/>
      <c r="R28" s="679" t="s">
        <v>220</v>
      </c>
      <c r="S28" s="680"/>
      <c r="T28" s="680"/>
      <c r="U28" s="681"/>
      <c r="V28" s="688"/>
      <c r="W28" s="688"/>
      <c r="X28" s="688"/>
      <c r="Y28" s="688"/>
      <c r="Z28" s="688"/>
      <c r="AA28" s="688"/>
      <c r="AB28" s="689"/>
      <c r="AC28" s="702"/>
      <c r="AD28" s="703"/>
      <c r="AE28" s="703"/>
      <c r="AF28" s="703"/>
      <c r="AG28" s="703"/>
      <c r="AH28" s="703"/>
      <c r="AI28" s="704"/>
      <c r="AJ28" s="619"/>
      <c r="AK28" s="619"/>
      <c r="AL28" s="619"/>
      <c r="AM28" s="620"/>
      <c r="AN28" s="679" t="s">
        <v>221</v>
      </c>
      <c r="AO28" s="680"/>
      <c r="AP28" s="680"/>
      <c r="AQ28" s="681"/>
      <c r="AR28" s="688" t="s">
        <v>912</v>
      </c>
      <c r="AS28" s="688"/>
      <c r="AT28" s="688"/>
      <c r="AU28" s="688"/>
      <c r="AV28" s="688"/>
      <c r="AW28" s="688"/>
      <c r="AX28" s="689"/>
      <c r="AY28" s="737" t="s">
        <v>916</v>
      </c>
      <c r="AZ28" s="738"/>
      <c r="BA28" s="738"/>
      <c r="BB28" s="738"/>
      <c r="BC28" s="738"/>
      <c r="BD28" s="738"/>
      <c r="BE28" s="739"/>
      <c r="BF28" s="619" t="s">
        <v>457</v>
      </c>
      <c r="BG28" s="619"/>
      <c r="BH28" s="619"/>
      <c r="BI28" s="740"/>
      <c r="BK28" s="654" t="s">
        <v>922</v>
      </c>
      <c r="BL28" s="654"/>
      <c r="BM28" s="654"/>
      <c r="BN28" s="654"/>
      <c r="BO28" s="654"/>
      <c r="BP28" s="654"/>
      <c r="BQ28" s="654"/>
      <c r="BR28" s="654"/>
      <c r="BS28" s="654"/>
      <c r="BT28" s="654"/>
      <c r="BU28" s="654"/>
      <c r="BV28" s="654"/>
      <c r="BW28" s="654"/>
      <c r="BX28" s="654"/>
      <c r="BY28" s="654"/>
      <c r="BZ28" s="654"/>
      <c r="CA28" s="654"/>
      <c r="CB28" s="654"/>
      <c r="CC28" s="654"/>
      <c r="CD28" s="654"/>
      <c r="CE28" s="654"/>
      <c r="CF28" s="654"/>
      <c r="CG28" s="654"/>
      <c r="CH28" s="654"/>
    </row>
    <row r="29" spans="1:86" s="24" customFormat="1" ht="13.5" customHeight="1">
      <c r="A29" s="102" t="s">
        <v>148</v>
      </c>
      <c r="B29" s="86"/>
      <c r="C29" s="86"/>
      <c r="D29" s="86"/>
      <c r="E29" s="86"/>
      <c r="F29" s="86"/>
      <c r="G29" s="87"/>
      <c r="H29" s="676" t="s">
        <v>875</v>
      </c>
      <c r="I29" s="677"/>
      <c r="J29" s="677"/>
      <c r="K29" s="677"/>
      <c r="L29" s="677"/>
      <c r="M29" s="677"/>
      <c r="N29" s="677"/>
      <c r="O29" s="677"/>
      <c r="P29" s="677"/>
      <c r="Q29" s="678"/>
      <c r="R29" s="682"/>
      <c r="S29" s="683"/>
      <c r="T29" s="683"/>
      <c r="U29" s="684"/>
      <c r="V29" s="590"/>
      <c r="W29" s="590"/>
      <c r="X29" s="590"/>
      <c r="Y29" s="590"/>
      <c r="Z29" s="590"/>
      <c r="AA29" s="590"/>
      <c r="AB29" s="624"/>
      <c r="AC29" s="674" t="str">
        <f>IF(ISERROR(VLOOKUP($V29,ボタン定義!$B:$E,4,FALSE)),"",VLOOKUP($V29,ボタン定義!$B:$E,4,FALSE))</f>
        <v/>
      </c>
      <c r="AD29" s="625"/>
      <c r="AE29" s="625"/>
      <c r="AF29" s="625"/>
      <c r="AG29" s="625"/>
      <c r="AH29" s="625"/>
      <c r="AI29" s="675"/>
      <c r="AJ29" s="625"/>
      <c r="AK29" s="625"/>
      <c r="AL29" s="625"/>
      <c r="AM29" s="626"/>
      <c r="AN29" s="682"/>
      <c r="AO29" s="683"/>
      <c r="AP29" s="683"/>
      <c r="AQ29" s="684"/>
      <c r="AR29" s="590"/>
      <c r="AS29" s="590"/>
      <c r="AT29" s="590"/>
      <c r="AU29" s="590"/>
      <c r="AV29" s="590"/>
      <c r="AW29" s="590"/>
      <c r="AX29" s="624"/>
      <c r="AY29" s="674" t="str">
        <f>IF(ISERROR(VLOOKUP($AR29,ボタン定義!$B:$E,4,FALSE)),"",VLOOKUP($AR29,ボタン定義!$B:$E,4,FALSE))</f>
        <v/>
      </c>
      <c r="AZ29" s="625"/>
      <c r="BA29" s="625"/>
      <c r="BB29" s="625"/>
      <c r="BC29" s="625"/>
      <c r="BD29" s="625"/>
      <c r="BE29" s="675"/>
      <c r="BF29" s="625"/>
      <c r="BG29" s="625"/>
      <c r="BH29" s="625"/>
      <c r="BI29" s="707"/>
      <c r="BK29" s="654"/>
      <c r="BL29" s="654"/>
      <c r="BM29" s="654"/>
      <c r="BN29" s="654"/>
      <c r="BO29" s="654"/>
      <c r="BP29" s="654"/>
      <c r="BQ29" s="654"/>
      <c r="BR29" s="654"/>
      <c r="BS29" s="654"/>
      <c r="BT29" s="654"/>
      <c r="BU29" s="654"/>
      <c r="BV29" s="654"/>
      <c r="BW29" s="654"/>
      <c r="BX29" s="654"/>
      <c r="BY29" s="654"/>
      <c r="BZ29" s="654"/>
      <c r="CA29" s="654"/>
      <c r="CB29" s="654"/>
      <c r="CC29" s="654"/>
      <c r="CD29" s="654"/>
      <c r="CE29" s="654"/>
      <c r="CF29" s="654"/>
      <c r="CG29" s="654"/>
      <c r="CH29" s="654"/>
    </row>
    <row r="30" spans="1:86" s="24" customFormat="1" ht="13.5" customHeight="1">
      <c r="A30" s="103" t="s">
        <v>146</v>
      </c>
      <c r="B30" s="104"/>
      <c r="C30" s="104"/>
      <c r="D30" s="104"/>
      <c r="E30" s="104"/>
      <c r="F30" s="104"/>
      <c r="G30" s="105"/>
      <c r="H30" s="621" t="s">
        <v>243</v>
      </c>
      <c r="I30" s="622"/>
      <c r="J30" s="622"/>
      <c r="K30" s="622"/>
      <c r="L30" s="622"/>
      <c r="M30" s="622"/>
      <c r="N30" s="622"/>
      <c r="O30" s="622"/>
      <c r="P30" s="622"/>
      <c r="Q30" s="623"/>
      <c r="R30" s="682"/>
      <c r="S30" s="683"/>
      <c r="T30" s="683"/>
      <c r="U30" s="684"/>
      <c r="V30" s="590"/>
      <c r="W30" s="590"/>
      <c r="X30" s="590"/>
      <c r="Y30" s="590"/>
      <c r="Z30" s="590"/>
      <c r="AA30" s="590"/>
      <c r="AB30" s="624"/>
      <c r="AC30" s="674" t="str">
        <f>IF(ISERROR(VLOOKUP($V30,ボタン定義!$B:$E,4,FALSE)),"",VLOOKUP($V30,ボタン定義!$B:$E,4,FALSE))</f>
        <v/>
      </c>
      <c r="AD30" s="625"/>
      <c r="AE30" s="625"/>
      <c r="AF30" s="625"/>
      <c r="AG30" s="625"/>
      <c r="AH30" s="625"/>
      <c r="AI30" s="675"/>
      <c r="AJ30" s="625"/>
      <c r="AK30" s="625"/>
      <c r="AL30" s="625"/>
      <c r="AM30" s="626"/>
      <c r="AN30" s="682"/>
      <c r="AO30" s="683"/>
      <c r="AP30" s="683"/>
      <c r="AQ30" s="684"/>
      <c r="AR30" s="590"/>
      <c r="AS30" s="590"/>
      <c r="AT30" s="590"/>
      <c r="AU30" s="590"/>
      <c r="AV30" s="590"/>
      <c r="AW30" s="590"/>
      <c r="AX30" s="624"/>
      <c r="AY30" s="674" t="str">
        <f>IF(ISERROR(VLOOKUP($AR30,ボタン定義!$B:$E,4,FALSE)),"",VLOOKUP($AR30,ボタン定義!$B:$E,4,FALSE))</f>
        <v/>
      </c>
      <c r="AZ30" s="625"/>
      <c r="BA30" s="625"/>
      <c r="BB30" s="625"/>
      <c r="BC30" s="625"/>
      <c r="BD30" s="625"/>
      <c r="BE30" s="675"/>
      <c r="BF30" s="625"/>
      <c r="BG30" s="625"/>
      <c r="BH30" s="625"/>
      <c r="BI30" s="707"/>
      <c r="BK30" s="654"/>
      <c r="BL30" s="654"/>
      <c r="BM30" s="654"/>
      <c r="BN30" s="654"/>
      <c r="BO30" s="654"/>
      <c r="BP30" s="654"/>
      <c r="BQ30" s="654"/>
      <c r="BR30" s="654"/>
      <c r="BS30" s="654"/>
      <c r="BT30" s="654"/>
      <c r="BU30" s="654"/>
      <c r="BV30" s="654"/>
      <c r="BW30" s="654"/>
      <c r="BX30" s="654"/>
      <c r="BY30" s="654"/>
      <c r="BZ30" s="654"/>
      <c r="CA30" s="654"/>
      <c r="CB30" s="654"/>
      <c r="CC30" s="654"/>
      <c r="CD30" s="654"/>
      <c r="CE30" s="654"/>
      <c r="CF30" s="654"/>
      <c r="CG30" s="654"/>
      <c r="CH30" s="654"/>
    </row>
    <row r="31" spans="1:86" s="24" customFormat="1" ht="13.5" customHeight="1">
      <c r="A31" s="103" t="s">
        <v>147</v>
      </c>
      <c r="B31" s="107"/>
      <c r="C31" s="107"/>
      <c r="D31" s="107"/>
      <c r="E31" s="107"/>
      <c r="F31" s="107"/>
      <c r="G31" s="108"/>
      <c r="H31" s="621" t="s">
        <v>244</v>
      </c>
      <c r="I31" s="622"/>
      <c r="J31" s="622"/>
      <c r="K31" s="623"/>
      <c r="L31" s="630" t="s">
        <v>466</v>
      </c>
      <c r="M31" s="631"/>
      <c r="N31" s="735" t="s">
        <v>416</v>
      </c>
      <c r="O31" s="735"/>
      <c r="P31" s="735"/>
      <c r="Q31" s="736"/>
      <c r="R31" s="682"/>
      <c r="S31" s="683"/>
      <c r="T31" s="683"/>
      <c r="U31" s="684"/>
      <c r="V31" s="590"/>
      <c r="W31" s="590"/>
      <c r="X31" s="590"/>
      <c r="Y31" s="590"/>
      <c r="Z31" s="590"/>
      <c r="AA31" s="590"/>
      <c r="AB31" s="624"/>
      <c r="AC31" s="674" t="str">
        <f>IF(ISERROR(VLOOKUP($V31,ボタン定義!$B:$E,4,FALSE)),"",VLOOKUP($V31,ボタン定義!$B:$E,4,FALSE))</f>
        <v/>
      </c>
      <c r="AD31" s="625"/>
      <c r="AE31" s="625"/>
      <c r="AF31" s="625"/>
      <c r="AG31" s="625"/>
      <c r="AH31" s="625"/>
      <c r="AI31" s="675"/>
      <c r="AJ31" s="625"/>
      <c r="AK31" s="625"/>
      <c r="AL31" s="625"/>
      <c r="AM31" s="626"/>
      <c r="AN31" s="682"/>
      <c r="AO31" s="683"/>
      <c r="AP31" s="683"/>
      <c r="AQ31" s="684"/>
      <c r="AR31" s="590"/>
      <c r="AS31" s="590"/>
      <c r="AT31" s="590"/>
      <c r="AU31" s="590"/>
      <c r="AV31" s="590"/>
      <c r="AW31" s="590"/>
      <c r="AX31" s="624"/>
      <c r="AY31" s="674" t="str">
        <f>IF(ISERROR(VLOOKUP($AR31,ボタン定義!$B:$E,4,FALSE)),"",VLOOKUP($AR31,ボタン定義!$B:$E,4,FALSE))</f>
        <v/>
      </c>
      <c r="AZ31" s="625"/>
      <c r="BA31" s="625"/>
      <c r="BB31" s="625"/>
      <c r="BC31" s="625"/>
      <c r="BD31" s="625"/>
      <c r="BE31" s="675"/>
      <c r="BF31" s="625"/>
      <c r="BG31" s="625"/>
      <c r="BH31" s="625"/>
      <c r="BI31" s="707"/>
      <c r="BK31" s="654"/>
      <c r="BL31" s="654"/>
      <c r="BM31" s="654"/>
      <c r="BN31" s="654"/>
      <c r="BO31" s="654"/>
      <c r="BP31" s="654"/>
      <c r="BQ31" s="654"/>
      <c r="BR31" s="654"/>
      <c r="BS31" s="654"/>
      <c r="BT31" s="654"/>
      <c r="BU31" s="654"/>
      <c r="BV31" s="654"/>
      <c r="BW31" s="654"/>
      <c r="BX31" s="654"/>
      <c r="BY31" s="654"/>
      <c r="BZ31" s="654"/>
      <c r="CA31" s="654"/>
      <c r="CB31" s="654"/>
      <c r="CC31" s="654"/>
      <c r="CD31" s="654"/>
      <c r="CE31" s="654"/>
      <c r="CF31" s="654"/>
      <c r="CG31" s="654"/>
      <c r="CH31" s="654"/>
    </row>
    <row r="32" spans="1:86" s="24" customFormat="1" ht="13.5" customHeight="1">
      <c r="A32" s="103" t="s">
        <v>149</v>
      </c>
      <c r="B32" s="109"/>
      <c r="C32" s="109"/>
      <c r="D32" s="104"/>
      <c r="E32" s="109"/>
      <c r="F32" s="109"/>
      <c r="G32" s="110"/>
      <c r="H32" s="621" t="s">
        <v>243</v>
      </c>
      <c r="I32" s="622"/>
      <c r="J32" s="622"/>
      <c r="K32" s="622"/>
      <c r="L32" s="622"/>
      <c r="M32" s="622"/>
      <c r="N32" s="622"/>
      <c r="O32" s="622"/>
      <c r="P32" s="622"/>
      <c r="Q32" s="623"/>
      <c r="R32" s="682"/>
      <c r="S32" s="683"/>
      <c r="T32" s="683"/>
      <c r="U32" s="684"/>
      <c r="V32" s="590"/>
      <c r="W32" s="590"/>
      <c r="X32" s="590"/>
      <c r="Y32" s="590"/>
      <c r="Z32" s="590"/>
      <c r="AA32" s="590"/>
      <c r="AB32" s="624"/>
      <c r="AC32" s="674" t="str">
        <f>IF(ISERROR(VLOOKUP($V32,ボタン定義!$B:$E,4,FALSE)),"",VLOOKUP($V32,ボタン定義!$B:$E,4,FALSE))</f>
        <v/>
      </c>
      <c r="AD32" s="625"/>
      <c r="AE32" s="625"/>
      <c r="AF32" s="625"/>
      <c r="AG32" s="625"/>
      <c r="AH32" s="625"/>
      <c r="AI32" s="675"/>
      <c r="AJ32" s="625"/>
      <c r="AK32" s="625"/>
      <c r="AL32" s="625"/>
      <c r="AM32" s="626"/>
      <c r="AN32" s="682"/>
      <c r="AO32" s="683"/>
      <c r="AP32" s="683"/>
      <c r="AQ32" s="684"/>
      <c r="AR32" s="590"/>
      <c r="AS32" s="590"/>
      <c r="AT32" s="590"/>
      <c r="AU32" s="590"/>
      <c r="AV32" s="590"/>
      <c r="AW32" s="590"/>
      <c r="AX32" s="624"/>
      <c r="AY32" s="674" t="str">
        <f>IF(ISERROR(VLOOKUP($AR32,ボタン定義!$B:$E,4,FALSE)),"",VLOOKUP($AR32,ボタン定義!$B:$E,4,FALSE))</f>
        <v/>
      </c>
      <c r="AZ32" s="625"/>
      <c r="BA32" s="625"/>
      <c r="BB32" s="625"/>
      <c r="BC32" s="625"/>
      <c r="BD32" s="625"/>
      <c r="BE32" s="675"/>
      <c r="BF32" s="625"/>
      <c r="BG32" s="625"/>
      <c r="BH32" s="625"/>
      <c r="BI32" s="707"/>
      <c r="BK32" s="654"/>
      <c r="BL32" s="654"/>
      <c r="BM32" s="654"/>
      <c r="BN32" s="654"/>
      <c r="BO32" s="654"/>
      <c r="BP32" s="654"/>
      <c r="BQ32" s="654"/>
      <c r="BR32" s="654"/>
      <c r="BS32" s="654"/>
      <c r="BT32" s="654"/>
      <c r="BU32" s="654"/>
      <c r="BV32" s="654"/>
      <c r="BW32" s="654"/>
      <c r="BX32" s="654"/>
      <c r="BY32" s="654"/>
      <c r="BZ32" s="654"/>
      <c r="CA32" s="654"/>
      <c r="CB32" s="654"/>
      <c r="CC32" s="654"/>
      <c r="CD32" s="654"/>
      <c r="CE32" s="654"/>
      <c r="CF32" s="654"/>
      <c r="CG32" s="654"/>
      <c r="CH32" s="654"/>
    </row>
    <row r="33" spans="1:86" s="24" customFormat="1" ht="13.5" customHeight="1">
      <c r="A33" s="103" t="s">
        <v>219</v>
      </c>
      <c r="B33" s="109"/>
      <c r="C33" s="109"/>
      <c r="D33" s="104"/>
      <c r="E33" s="109"/>
      <c r="F33" s="109"/>
      <c r="G33" s="109"/>
      <c r="H33" s="621" t="s">
        <v>243</v>
      </c>
      <c r="I33" s="622"/>
      <c r="J33" s="622"/>
      <c r="K33" s="622"/>
      <c r="L33" s="622"/>
      <c r="M33" s="622"/>
      <c r="N33" s="622"/>
      <c r="O33" s="622"/>
      <c r="P33" s="622"/>
      <c r="Q33" s="623"/>
      <c r="R33" s="682"/>
      <c r="S33" s="683"/>
      <c r="T33" s="683"/>
      <c r="U33" s="684"/>
      <c r="V33" s="590"/>
      <c r="W33" s="590"/>
      <c r="X33" s="590"/>
      <c r="Y33" s="590"/>
      <c r="Z33" s="590"/>
      <c r="AA33" s="590"/>
      <c r="AB33" s="624"/>
      <c r="AC33" s="674" t="str">
        <f>IF(ISERROR(VLOOKUP($V33,ボタン定義!$B:$E,4,FALSE)),"",VLOOKUP($V33,ボタン定義!$B:$E,4,FALSE))</f>
        <v/>
      </c>
      <c r="AD33" s="625"/>
      <c r="AE33" s="625"/>
      <c r="AF33" s="625"/>
      <c r="AG33" s="625"/>
      <c r="AH33" s="625"/>
      <c r="AI33" s="675"/>
      <c r="AJ33" s="625"/>
      <c r="AK33" s="625"/>
      <c r="AL33" s="625"/>
      <c r="AM33" s="626"/>
      <c r="AN33" s="682"/>
      <c r="AO33" s="683"/>
      <c r="AP33" s="683"/>
      <c r="AQ33" s="684"/>
      <c r="AR33" s="590"/>
      <c r="AS33" s="590"/>
      <c r="AT33" s="590"/>
      <c r="AU33" s="590"/>
      <c r="AV33" s="590"/>
      <c r="AW33" s="590"/>
      <c r="AX33" s="624"/>
      <c r="AY33" s="674" t="str">
        <f>IF(ISERROR(VLOOKUP($AR33,ボタン定義!$B:$E,4,FALSE)),"",VLOOKUP($AR33,ボタン定義!$B:$E,4,FALSE))</f>
        <v/>
      </c>
      <c r="AZ33" s="625"/>
      <c r="BA33" s="625"/>
      <c r="BB33" s="625"/>
      <c r="BC33" s="625"/>
      <c r="BD33" s="625"/>
      <c r="BE33" s="675"/>
      <c r="BF33" s="625"/>
      <c r="BG33" s="625"/>
      <c r="BH33" s="625"/>
      <c r="BI33" s="707"/>
      <c r="BK33" s="654"/>
      <c r="BL33" s="654"/>
      <c r="BM33" s="654"/>
      <c r="BN33" s="654"/>
      <c r="BO33" s="654"/>
      <c r="BP33" s="654"/>
      <c r="BQ33" s="654"/>
      <c r="BR33" s="654"/>
      <c r="BS33" s="654"/>
      <c r="BT33" s="654"/>
      <c r="BU33" s="654"/>
      <c r="BV33" s="654"/>
      <c r="BW33" s="654"/>
      <c r="BX33" s="654"/>
      <c r="BY33" s="654"/>
      <c r="BZ33" s="654"/>
      <c r="CA33" s="654"/>
      <c r="CB33" s="654"/>
      <c r="CC33" s="654"/>
      <c r="CD33" s="654"/>
      <c r="CE33" s="654"/>
      <c r="CF33" s="654"/>
      <c r="CG33" s="654"/>
      <c r="CH33" s="654"/>
    </row>
    <row r="34" spans="1:86" s="24" customFormat="1" ht="13.5" customHeight="1">
      <c r="A34" s="103" t="s">
        <v>401</v>
      </c>
      <c r="B34" s="109"/>
      <c r="C34" s="109"/>
      <c r="D34" s="104"/>
      <c r="E34" s="109"/>
      <c r="F34" s="109"/>
      <c r="G34" s="109"/>
      <c r="H34" s="621" t="s">
        <v>364</v>
      </c>
      <c r="I34" s="622"/>
      <c r="J34" s="622"/>
      <c r="K34" s="622"/>
      <c r="L34" s="622"/>
      <c r="M34" s="622"/>
      <c r="N34" s="622"/>
      <c r="O34" s="622"/>
      <c r="P34" s="622"/>
      <c r="Q34" s="623"/>
      <c r="R34" s="685"/>
      <c r="S34" s="686"/>
      <c r="T34" s="686"/>
      <c r="U34" s="687"/>
      <c r="V34" s="741"/>
      <c r="W34" s="741"/>
      <c r="X34" s="741"/>
      <c r="Y34" s="741"/>
      <c r="Z34" s="741"/>
      <c r="AA34" s="741"/>
      <c r="AB34" s="742"/>
      <c r="AC34" s="747" t="str">
        <f>IF(ISERROR(VLOOKUP($V34,ボタン定義!$B:$E,4,FALSE)),"",VLOOKUP($V34,ボタン定義!$B:$E,4,FALSE))</f>
        <v/>
      </c>
      <c r="AD34" s="748"/>
      <c r="AE34" s="748"/>
      <c r="AF34" s="748"/>
      <c r="AG34" s="748"/>
      <c r="AH34" s="748"/>
      <c r="AI34" s="749"/>
      <c r="AJ34" s="744"/>
      <c r="AK34" s="744"/>
      <c r="AL34" s="744"/>
      <c r="AM34" s="750"/>
      <c r="AN34" s="685"/>
      <c r="AO34" s="686"/>
      <c r="AP34" s="686"/>
      <c r="AQ34" s="687"/>
      <c r="AR34" s="741"/>
      <c r="AS34" s="741"/>
      <c r="AT34" s="741"/>
      <c r="AU34" s="741"/>
      <c r="AV34" s="741"/>
      <c r="AW34" s="741"/>
      <c r="AX34" s="742"/>
      <c r="AY34" s="743" t="str">
        <f>IF(ISERROR(VLOOKUP($AR34,ボタン定義!$B:$E,4,FALSE)),"",VLOOKUP($AR34,ボタン定義!$B:$E,4,FALSE))</f>
        <v/>
      </c>
      <c r="AZ34" s="744"/>
      <c r="BA34" s="744"/>
      <c r="BB34" s="744"/>
      <c r="BC34" s="744"/>
      <c r="BD34" s="744"/>
      <c r="BE34" s="745"/>
      <c r="BF34" s="744"/>
      <c r="BG34" s="744"/>
      <c r="BH34" s="744"/>
      <c r="BI34" s="746"/>
      <c r="BK34" s="654"/>
      <c r="BL34" s="654"/>
      <c r="BM34" s="654"/>
      <c r="BN34" s="654"/>
      <c r="BO34" s="654"/>
      <c r="BP34" s="654"/>
      <c r="BQ34" s="654"/>
      <c r="BR34" s="654"/>
      <c r="BS34" s="654"/>
      <c r="BT34" s="654"/>
      <c r="BU34" s="654"/>
      <c r="BV34" s="654"/>
      <c r="BW34" s="654"/>
      <c r="BX34" s="654"/>
      <c r="BY34" s="654"/>
      <c r="BZ34" s="654"/>
      <c r="CA34" s="654"/>
      <c r="CB34" s="654"/>
      <c r="CC34" s="654"/>
      <c r="CD34" s="654"/>
      <c r="CE34" s="654"/>
      <c r="CF34" s="654"/>
      <c r="CG34" s="654"/>
      <c r="CH34" s="654"/>
    </row>
    <row r="35" spans="1:86" ht="13.5" customHeight="1">
      <c r="A35" s="103" t="s">
        <v>522</v>
      </c>
      <c r="B35" s="81"/>
      <c r="C35" s="81"/>
      <c r="D35" s="81"/>
      <c r="E35" s="81"/>
      <c r="F35" s="81"/>
      <c r="G35" s="83"/>
      <c r="H35" s="705"/>
      <c r="I35" s="705"/>
      <c r="J35" s="705"/>
      <c r="K35" s="705"/>
      <c r="L35" s="705"/>
      <c r="M35" s="705"/>
      <c r="N35" s="705"/>
      <c r="O35" s="705"/>
      <c r="P35" s="705"/>
      <c r="Q35" s="705"/>
      <c r="R35" s="705"/>
      <c r="S35" s="705"/>
      <c r="T35" s="705"/>
      <c r="U35" s="705"/>
      <c r="V35" s="705"/>
      <c r="W35" s="705"/>
      <c r="X35" s="705"/>
      <c r="Y35" s="705"/>
      <c r="Z35" s="705"/>
      <c r="AA35" s="705"/>
      <c r="AB35" s="705"/>
      <c r="AC35" s="705"/>
      <c r="AD35" s="705"/>
      <c r="AE35" s="705"/>
      <c r="AF35" s="705"/>
      <c r="AG35" s="705"/>
      <c r="AH35" s="705"/>
      <c r="AI35" s="705"/>
      <c r="AJ35" s="705"/>
      <c r="AK35" s="705"/>
      <c r="AL35" s="705"/>
      <c r="AM35" s="705"/>
      <c r="AN35" s="705"/>
      <c r="AO35" s="705"/>
      <c r="AP35" s="705"/>
      <c r="AQ35" s="705"/>
      <c r="AR35" s="705"/>
      <c r="AS35" s="705"/>
      <c r="AT35" s="705"/>
      <c r="AU35" s="705"/>
      <c r="AV35" s="705"/>
      <c r="AW35" s="705"/>
      <c r="AX35" s="705"/>
      <c r="AY35" s="705"/>
      <c r="AZ35" s="705"/>
      <c r="BA35" s="705"/>
      <c r="BB35" s="705"/>
      <c r="BC35" s="705"/>
      <c r="BD35" s="705"/>
      <c r="BE35" s="705"/>
      <c r="BF35" s="705"/>
      <c r="BG35" s="705"/>
      <c r="BH35" s="705"/>
      <c r="BI35" s="706"/>
      <c r="BK35" s="654"/>
      <c r="BL35" s="654"/>
      <c r="BM35" s="654"/>
      <c r="BN35" s="654"/>
      <c r="BO35" s="654"/>
      <c r="BP35" s="654"/>
      <c r="BQ35" s="654"/>
      <c r="BR35" s="654"/>
      <c r="BS35" s="654"/>
      <c r="BT35" s="654"/>
      <c r="BU35" s="654"/>
      <c r="BV35" s="654"/>
      <c r="BW35" s="654"/>
      <c r="BX35" s="654"/>
      <c r="BY35" s="654"/>
      <c r="BZ35" s="654"/>
      <c r="CA35" s="654"/>
      <c r="CB35" s="654"/>
      <c r="CC35" s="654"/>
      <c r="CD35" s="654"/>
      <c r="CE35" s="654"/>
      <c r="CF35" s="654"/>
      <c r="CG35" s="654"/>
      <c r="CH35" s="654"/>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4"/>
      <c r="BL36" s="654"/>
      <c r="BM36" s="654"/>
      <c r="BN36" s="654"/>
      <c r="BO36" s="654"/>
      <c r="BP36" s="654"/>
      <c r="BQ36" s="654"/>
      <c r="BR36" s="654"/>
      <c r="BS36" s="654"/>
      <c r="BT36" s="654"/>
      <c r="BU36" s="654"/>
      <c r="BV36" s="654"/>
      <c r="BW36" s="654"/>
      <c r="BX36" s="654"/>
      <c r="BY36" s="654"/>
      <c r="BZ36" s="654"/>
      <c r="CA36" s="654"/>
      <c r="CB36" s="654"/>
      <c r="CC36" s="654"/>
      <c r="CD36" s="654"/>
      <c r="CE36" s="654"/>
      <c r="CF36" s="654"/>
      <c r="CG36" s="654"/>
      <c r="CH36" s="654"/>
    </row>
    <row r="37" spans="1:86" s="24" customFormat="1" ht="13.5" customHeight="1">
      <c r="A37" s="113" t="s">
        <v>101</v>
      </c>
      <c r="B37" s="174" t="s">
        <v>1189</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4"/>
      <c r="BL37" s="654"/>
      <c r="BM37" s="654"/>
      <c r="BN37" s="654"/>
      <c r="BO37" s="654"/>
      <c r="BP37" s="654"/>
      <c r="BQ37" s="654"/>
      <c r="BR37" s="654"/>
      <c r="BS37" s="654"/>
      <c r="BT37" s="654"/>
      <c r="BU37" s="654"/>
      <c r="BV37" s="654"/>
      <c r="BW37" s="654"/>
      <c r="BX37" s="654"/>
      <c r="BY37" s="654"/>
      <c r="BZ37" s="654"/>
      <c r="CA37" s="654"/>
      <c r="CB37" s="654"/>
      <c r="CC37" s="654"/>
      <c r="CD37" s="654"/>
      <c r="CE37" s="654"/>
      <c r="CF37" s="654"/>
      <c r="CG37" s="654"/>
      <c r="CH37" s="654"/>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4"/>
      <c r="BL38" s="654"/>
      <c r="BM38" s="654"/>
      <c r="BN38" s="654"/>
      <c r="BO38" s="654"/>
      <c r="BP38" s="654"/>
      <c r="BQ38" s="654"/>
      <c r="BR38" s="654"/>
      <c r="BS38" s="654"/>
      <c r="BT38" s="654"/>
      <c r="BU38" s="654"/>
      <c r="BV38" s="654"/>
      <c r="BW38" s="654"/>
      <c r="BX38" s="654"/>
      <c r="BY38" s="654"/>
      <c r="BZ38" s="654"/>
      <c r="CA38" s="654"/>
      <c r="CB38" s="654"/>
      <c r="CC38" s="654"/>
      <c r="CD38" s="654"/>
      <c r="CE38" s="654"/>
      <c r="CF38" s="654"/>
      <c r="CG38" s="654"/>
      <c r="CH38" s="654"/>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4"/>
      <c r="BL39" s="654"/>
      <c r="BM39" s="654"/>
      <c r="BN39" s="654"/>
      <c r="BO39" s="654"/>
      <c r="BP39" s="654"/>
      <c r="BQ39" s="654"/>
      <c r="BR39" s="654"/>
      <c r="BS39" s="654"/>
      <c r="BT39" s="654"/>
      <c r="BU39" s="654"/>
      <c r="BV39" s="654"/>
      <c r="BW39" s="654"/>
      <c r="BX39" s="654"/>
      <c r="BY39" s="654"/>
      <c r="BZ39" s="654"/>
      <c r="CA39" s="654"/>
      <c r="CB39" s="654"/>
      <c r="CC39" s="654"/>
      <c r="CD39" s="654"/>
      <c r="CE39" s="654"/>
      <c r="CF39" s="654"/>
      <c r="CG39" s="654"/>
      <c r="CH39" s="654"/>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4"/>
      <c r="BL40" s="654"/>
      <c r="BM40" s="654"/>
      <c r="BN40" s="654"/>
      <c r="BO40" s="654"/>
      <c r="BP40" s="654"/>
      <c r="BQ40" s="654"/>
      <c r="BR40" s="654"/>
      <c r="BS40" s="654"/>
      <c r="BT40" s="654"/>
      <c r="BU40" s="654"/>
      <c r="BV40" s="654"/>
      <c r="BW40" s="654"/>
      <c r="BX40" s="654"/>
      <c r="BY40" s="654"/>
      <c r="BZ40" s="654"/>
      <c r="CA40" s="654"/>
      <c r="CB40" s="654"/>
      <c r="CC40" s="654"/>
      <c r="CD40" s="654"/>
      <c r="CE40" s="654"/>
      <c r="CF40" s="654"/>
      <c r="CG40" s="654"/>
      <c r="CH40" s="654"/>
    </row>
    <row r="41" spans="1:86" s="24" customFormat="1" ht="13.5" customHeight="1">
      <c r="A41" s="80" t="s">
        <v>274</v>
      </c>
      <c r="B41" s="81"/>
      <c r="C41" s="81"/>
      <c r="D41" s="81"/>
      <c r="E41" s="81"/>
      <c r="F41" s="81"/>
      <c r="G41" s="81"/>
      <c r="H41" s="81"/>
      <c r="I41" s="81"/>
      <c r="J41" s="81"/>
      <c r="K41" s="81"/>
      <c r="L41" s="81"/>
      <c r="M41" s="81"/>
      <c r="N41" s="632"/>
      <c r="O41" s="632"/>
      <c r="P41" s="632"/>
      <c r="Q41" s="632"/>
      <c r="R41" s="632"/>
      <c r="S41" s="632"/>
      <c r="T41" s="632"/>
      <c r="U41" s="632"/>
      <c r="V41" s="632"/>
      <c r="W41" s="632"/>
      <c r="X41" s="632"/>
      <c r="Y41" s="632"/>
      <c r="Z41" s="63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row>
    <row r="42" spans="1:86" s="24" customFormat="1" ht="13.5" customHeight="1">
      <c r="A42" s="194" t="s">
        <v>1190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4"/>
      <c r="BL42" s="654"/>
      <c r="BM42" s="654"/>
      <c r="BN42" s="654"/>
      <c r="BO42" s="654"/>
      <c r="BP42" s="654"/>
      <c r="BQ42" s="654"/>
      <c r="BR42" s="654"/>
      <c r="BS42" s="654"/>
      <c r="BT42" s="654"/>
      <c r="BU42" s="654"/>
      <c r="BV42" s="654"/>
      <c r="BW42" s="654"/>
      <c r="BX42" s="654"/>
      <c r="BY42" s="654"/>
      <c r="BZ42" s="654"/>
      <c r="CA42" s="654"/>
      <c r="CB42" s="654"/>
      <c r="CC42" s="654"/>
      <c r="CD42" s="654"/>
      <c r="CE42" s="654"/>
      <c r="CF42" s="654"/>
      <c r="CG42" s="654"/>
      <c r="CH42" s="654"/>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row>
    <row r="44" spans="1:86" s="24" customFormat="1" ht="13.5" customHeight="1">
      <c r="A44" s="80" t="s">
        <v>100</v>
      </c>
      <c r="B44" s="80" t="s">
        <v>103</v>
      </c>
      <c r="C44" s="81"/>
      <c r="D44" s="81"/>
      <c r="E44" s="81"/>
      <c r="F44" s="81"/>
      <c r="G44" s="83"/>
      <c r="H44" s="85" t="s">
        <v>104</v>
      </c>
      <c r="I44" s="86"/>
      <c r="J44" s="86"/>
      <c r="K44" s="86"/>
      <c r="L44" s="86"/>
      <c r="M44" s="87"/>
      <c r="N44" s="627" t="s">
        <v>136</v>
      </c>
      <c r="O44" s="629"/>
      <c r="P44" s="629"/>
      <c r="Q44" s="627" t="s">
        <v>135</v>
      </c>
      <c r="R44" s="628"/>
      <c r="S44" s="627" t="s">
        <v>107</v>
      </c>
      <c r="T44" s="628"/>
      <c r="U44" s="627" t="s">
        <v>137</v>
      </c>
      <c r="V44" s="629"/>
      <c r="W44" s="629"/>
      <c r="X44" s="627" t="s">
        <v>138</v>
      </c>
      <c r="Y44" s="629"/>
      <c r="Z44" s="629"/>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row>
    <row r="45" spans="1:86" s="24" customFormat="1" ht="13.5" customHeight="1">
      <c r="A45" s="113" t="s">
        <v>101</v>
      </c>
      <c r="B45" s="633" t="s">
        <v>903</v>
      </c>
      <c r="C45" s="634"/>
      <c r="D45" s="634"/>
      <c r="E45" s="634"/>
      <c r="F45" s="634"/>
      <c r="G45" s="634"/>
      <c r="H45" s="756" t="str">
        <f>IF(ISERROR(VLOOKUP($B45,項目定義!$B:$X,8,FALSE)),"",VLOOKUP($B45,項目定義!$B:$X,8,FALSE))</f>
        <v>社員番号</v>
      </c>
      <c r="I45" s="757"/>
      <c r="J45" s="757"/>
      <c r="K45" s="757"/>
      <c r="L45" s="757"/>
      <c r="M45" s="758"/>
      <c r="N45" s="759" t="str">
        <f>IF($H45="","",VLOOKUP($B45,項目定義!$B:$X,11,FALSE))</f>
        <v>1 :text</v>
      </c>
      <c r="O45" s="760"/>
      <c r="P45" s="761"/>
      <c r="Q45" s="762">
        <f>IF($H45="","",VLOOKUP($B45,項目定義!$B:$X,5,FALSE))</f>
        <v>8</v>
      </c>
      <c r="R45" s="763"/>
      <c r="S45" s="762">
        <f>IF($H45="","",VLOOKUP($B45,項目定義!$B:$X,12,FALSE))</f>
        <v>10</v>
      </c>
      <c r="T45" s="763"/>
      <c r="U45" s="759" t="str">
        <f>IF($H45="","",VLOOKUP($B45,項目定義!$B:$X,13,FALSE))</f>
        <v>3:半角英数</v>
      </c>
      <c r="V45" s="760"/>
      <c r="W45" s="761"/>
      <c r="X45" s="762" t="str">
        <f>IF($H45="","",VLOOKUP($B45,項目定義!$B:$X,20,FALSE))&amp;""</f>
        <v>SYA</v>
      </c>
      <c r="Y45" s="764"/>
      <c r="Z45" s="765"/>
      <c r="AA45" s="766"/>
      <c r="AB45" s="751"/>
      <c r="AC45" s="767"/>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row>
    <row r="46" spans="1:86" s="24" customFormat="1" ht="13.5" customHeight="1">
      <c r="A46" s="114" t="s">
        <v>102</v>
      </c>
      <c r="B46" s="770" t="s">
        <v>904</v>
      </c>
      <c r="C46" s="671"/>
      <c r="D46" s="671"/>
      <c r="E46" s="671"/>
      <c r="F46" s="671"/>
      <c r="G46" s="671"/>
      <c r="H46" s="771" t="str">
        <f>IF(ISERROR(VLOOKUP($B46,項目定義!$B:$X,8,FALSE)),"",VLOOKUP($B46,項目定義!$B:$X,8,FALSE))</f>
        <v>社員名</v>
      </c>
      <c r="I46" s="772"/>
      <c r="J46" s="772"/>
      <c r="K46" s="772"/>
      <c r="L46" s="772"/>
      <c r="M46" s="773"/>
      <c r="N46" s="774" t="str">
        <f>IF($H46="","",VLOOKUP($B46,項目定義!$B:$X,11,FALSE))</f>
        <v>1 :text</v>
      </c>
      <c r="O46" s="775"/>
      <c r="P46" s="776"/>
      <c r="Q46" s="812">
        <f>IF($H46="","",VLOOKUP($B46,項目定義!$B:$X,12,FALSE))</f>
        <v>62</v>
      </c>
      <c r="R46" s="813"/>
      <c r="S46" s="812">
        <f>IF($H46="","",VLOOKUP($B46,項目定義!$B:$X,12,FALSE))</f>
        <v>62</v>
      </c>
      <c r="T46" s="813"/>
      <c r="U46" s="774" t="str">
        <f>IF($H46="","",VLOOKUP($B46,項目定義!$B:$X,13,FALSE))</f>
        <v>9:ALL OK</v>
      </c>
      <c r="V46" s="775"/>
      <c r="W46" s="776"/>
      <c r="X46" s="768" t="str">
        <f>IF($H46="","",VLOOKUP($B46,項目定義!$B:$X,20,FALSE))&amp;""</f>
        <v>SYA2</v>
      </c>
      <c r="Y46" s="638"/>
      <c r="Z46" s="769"/>
      <c r="AA46" s="766"/>
      <c r="AB46" s="751"/>
      <c r="AC46" s="767"/>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row>
    <row r="47" spans="1:86" ht="13.5" customHeight="1">
      <c r="A47" s="114" t="s">
        <v>125</v>
      </c>
      <c r="B47" s="770"/>
      <c r="C47" s="671"/>
      <c r="D47" s="671"/>
      <c r="E47" s="671"/>
      <c r="F47" s="671"/>
      <c r="G47" s="671"/>
      <c r="H47" s="771" t="str">
        <f>IF(ISERROR(VLOOKUP($B47,項目定義!$B:$X,8,FALSE)),"",VLOOKUP($B47,項目定義!$B:$X,8,FALSE))</f>
        <v/>
      </c>
      <c r="I47" s="772"/>
      <c r="J47" s="772"/>
      <c r="K47" s="772"/>
      <c r="L47" s="772"/>
      <c r="M47" s="773"/>
      <c r="N47" s="774" t="str">
        <f>IF($H47="","",VLOOKUP($B47,項目定義!$B:$X,11,FALSE))</f>
        <v/>
      </c>
      <c r="O47" s="775"/>
      <c r="P47" s="776"/>
      <c r="Q47" s="768" t="str">
        <f>IF($H47="","",VLOOKUP($B47,項目定義!$B:$X,12,FALSE))</f>
        <v/>
      </c>
      <c r="R47" s="639"/>
      <c r="S47" s="768" t="str">
        <f>IF($H47="","",VLOOKUP($B47,項目定義!$B:$X,12,FALSE))</f>
        <v/>
      </c>
      <c r="T47" s="639"/>
      <c r="U47" s="774" t="str">
        <f>IF($H47="","",VLOOKUP($B47,項目定義!$B:$X,13,FALSE))</f>
        <v/>
      </c>
      <c r="V47" s="775"/>
      <c r="W47" s="776"/>
      <c r="X47" s="768" t="str">
        <f>IF($H47="","",VLOOKUP($B47,項目定義!$B:$X,20,FALSE))&amp;""</f>
        <v/>
      </c>
      <c r="Y47" s="638"/>
      <c r="Z47" s="769"/>
      <c r="AA47" s="766"/>
      <c r="AB47" s="751"/>
      <c r="AC47" s="767"/>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654"/>
      <c r="BL47" s="654"/>
      <c r="BM47" s="654"/>
      <c r="BN47" s="654"/>
      <c r="BO47" s="654"/>
      <c r="BP47" s="654"/>
      <c r="BQ47" s="654"/>
      <c r="BR47" s="654"/>
      <c r="BS47" s="654"/>
      <c r="BT47" s="654"/>
      <c r="BU47" s="654"/>
      <c r="BV47" s="654"/>
      <c r="BW47" s="654"/>
      <c r="BX47" s="654"/>
      <c r="BY47" s="654"/>
      <c r="BZ47" s="654"/>
      <c r="CA47" s="654"/>
      <c r="CB47" s="654"/>
      <c r="CC47" s="654"/>
      <c r="CD47" s="654"/>
      <c r="CE47" s="654"/>
      <c r="CF47" s="654"/>
      <c r="CG47" s="654"/>
      <c r="CH47" s="654"/>
    </row>
    <row r="48" spans="1:86" s="24" customFormat="1" ht="13.5" customHeight="1">
      <c r="A48" s="114" t="s">
        <v>126</v>
      </c>
      <c r="B48" s="770"/>
      <c r="C48" s="671"/>
      <c r="D48" s="671"/>
      <c r="E48" s="671"/>
      <c r="F48" s="671"/>
      <c r="G48" s="814"/>
      <c r="H48" s="771" t="str">
        <f>IF(ISERROR(VLOOKUP($B48,項目定義!$B:$X,8,FALSE)),"",VLOOKUP($B48,項目定義!$B:$X,8,FALSE))</f>
        <v/>
      </c>
      <c r="I48" s="772"/>
      <c r="J48" s="772"/>
      <c r="K48" s="772"/>
      <c r="L48" s="772"/>
      <c r="M48" s="773"/>
      <c r="N48" s="774" t="str">
        <f>IF($H48="","",VLOOKUP($B48,項目定義!$B:$X,11,FALSE))</f>
        <v/>
      </c>
      <c r="O48" s="775"/>
      <c r="P48" s="776"/>
      <c r="Q48" s="768" t="str">
        <f>IF($H48="","",VLOOKUP($B48,項目定義!$B:$X,12,FALSE))</f>
        <v/>
      </c>
      <c r="R48" s="639"/>
      <c r="S48" s="768" t="str">
        <f>IF($H48="","",VLOOKUP($B48,項目定義!$B:$X,12,FALSE))</f>
        <v/>
      </c>
      <c r="T48" s="639"/>
      <c r="U48" s="774" t="str">
        <f>IF($H48="","",VLOOKUP($B48,項目定義!$B:$X,13,FALSE))</f>
        <v/>
      </c>
      <c r="V48" s="775"/>
      <c r="W48" s="776"/>
      <c r="X48" s="768" t="str">
        <f>IF($H48="","",VLOOKUP($B48,項目定義!$B:$X,20,FALSE))&amp;""</f>
        <v/>
      </c>
      <c r="Y48" s="638"/>
      <c r="Z48" s="769"/>
      <c r="AA48" s="766"/>
      <c r="AB48" s="751"/>
      <c r="AC48" s="767"/>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654"/>
      <c r="BL48" s="654"/>
      <c r="BM48" s="654"/>
      <c r="BN48" s="654"/>
      <c r="BO48" s="654"/>
      <c r="BP48" s="654"/>
      <c r="BQ48" s="654"/>
      <c r="BR48" s="654"/>
      <c r="BS48" s="654"/>
      <c r="BT48" s="654"/>
      <c r="BU48" s="654"/>
      <c r="BV48" s="654"/>
      <c r="BW48" s="654"/>
      <c r="BX48" s="654"/>
      <c r="BY48" s="654"/>
      <c r="BZ48" s="654"/>
      <c r="CA48" s="654"/>
      <c r="CB48" s="654"/>
      <c r="CC48" s="654"/>
      <c r="CD48" s="654"/>
      <c r="CE48" s="654"/>
      <c r="CF48" s="654"/>
      <c r="CG48" s="654"/>
      <c r="CH48" s="654"/>
    </row>
    <row r="49" spans="1:96" ht="13.5" customHeight="1">
      <c r="A49" s="114" t="s">
        <v>127</v>
      </c>
      <c r="B49" s="770"/>
      <c r="C49" s="671"/>
      <c r="D49" s="671"/>
      <c r="E49" s="671"/>
      <c r="F49" s="671"/>
      <c r="G49" s="671"/>
      <c r="H49" s="777" t="str">
        <f>IF(ISERROR(VLOOKUP($B49,項目定義!$B:$X,8,FALSE)),"",VLOOKUP($B49,項目定義!$B:$X,8,FALSE))</f>
        <v/>
      </c>
      <c r="I49" s="778"/>
      <c r="J49" s="778"/>
      <c r="K49" s="778"/>
      <c r="L49" s="778"/>
      <c r="M49" s="779"/>
      <c r="N49" s="780" t="str">
        <f>IF($H49="","",VLOOKUP($B49,項目定義!$B:$X,11,FALSE))</f>
        <v/>
      </c>
      <c r="O49" s="781"/>
      <c r="P49" s="782"/>
      <c r="Q49" s="783" t="str">
        <f>IF($H49="","",VLOOKUP($B49,項目定義!$B:$X,12,FALSE))</f>
        <v/>
      </c>
      <c r="R49" s="611"/>
      <c r="S49" s="783" t="str">
        <f>IF($H49="","",VLOOKUP($B49,項目定義!$B:$X,12,FALSE))</f>
        <v/>
      </c>
      <c r="T49" s="611"/>
      <c r="U49" s="780" t="str">
        <f>IF($H49="","",VLOOKUP($B49,項目定義!$B:$X,13,FALSE))</f>
        <v/>
      </c>
      <c r="V49" s="781"/>
      <c r="W49" s="782"/>
      <c r="X49" s="783" t="str">
        <f>IF($H49="","",VLOOKUP($B49,項目定義!$B:$X,20,FALSE))&amp;""</f>
        <v/>
      </c>
      <c r="Y49" s="610"/>
      <c r="Z49" s="784"/>
      <c r="AA49" s="766"/>
      <c r="AB49" s="751"/>
      <c r="AC49" s="767"/>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654"/>
      <c r="BL49" s="654"/>
      <c r="BM49" s="654"/>
      <c r="BN49" s="654"/>
      <c r="BO49" s="654"/>
      <c r="BP49" s="654"/>
      <c r="BQ49" s="654"/>
      <c r="BR49" s="654"/>
      <c r="BS49" s="654"/>
      <c r="BT49" s="654"/>
      <c r="BU49" s="654"/>
      <c r="BV49" s="654"/>
      <c r="BW49" s="654"/>
      <c r="BX49" s="654"/>
      <c r="BY49" s="654"/>
      <c r="BZ49" s="654"/>
      <c r="CA49" s="654"/>
      <c r="CB49" s="654"/>
      <c r="CC49" s="654"/>
      <c r="CD49" s="654"/>
      <c r="CE49" s="654"/>
      <c r="CF49" s="654"/>
      <c r="CG49" s="654"/>
      <c r="CH49" s="654"/>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c r="A51" s="80" t="s">
        <v>100</v>
      </c>
      <c r="B51" s="80" t="s">
        <v>103</v>
      </c>
      <c r="C51" s="81"/>
      <c r="D51" s="81"/>
      <c r="E51" s="81"/>
      <c r="F51" s="81"/>
      <c r="G51" s="83"/>
      <c r="H51" s="85" t="s">
        <v>104</v>
      </c>
      <c r="I51" s="86"/>
      <c r="J51" s="86"/>
      <c r="K51" s="86"/>
      <c r="L51" s="86"/>
      <c r="M51" s="87"/>
      <c r="N51" s="627" t="s">
        <v>107</v>
      </c>
      <c r="O51" s="628"/>
      <c r="P51" s="627" t="s">
        <v>115</v>
      </c>
      <c r="Q51" s="629"/>
      <c r="R51" s="629"/>
      <c r="S51" s="627" t="s">
        <v>116</v>
      </c>
      <c r="T51" s="629"/>
      <c r="U51" s="628"/>
      <c r="V51" s="630" t="s">
        <v>142</v>
      </c>
      <c r="W51" s="631"/>
      <c r="X51" s="632" t="s">
        <v>123</v>
      </c>
      <c r="Y51" s="631"/>
      <c r="Z51" s="629" t="s">
        <v>124</v>
      </c>
      <c r="AA51" s="629"/>
      <c r="AB51" s="629"/>
      <c r="AC51" s="628"/>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905</v>
      </c>
      <c r="B52" s="633" t="s">
        <v>903</v>
      </c>
      <c r="C52" s="634"/>
      <c r="D52" s="634"/>
      <c r="E52" s="634"/>
      <c r="F52" s="634"/>
      <c r="G52" s="634"/>
      <c r="H52" s="803" t="s">
        <v>907</v>
      </c>
      <c r="I52" s="804"/>
      <c r="J52" s="804"/>
      <c r="K52" s="804"/>
      <c r="L52" s="804"/>
      <c r="M52" s="805"/>
      <c r="N52" s="638">
        <f>IF($H52="","",VLOOKUP($B52,項目定義!$B:$X,12,FALSE))</f>
        <v>10</v>
      </c>
      <c r="O52" s="639"/>
      <c r="P52" s="640" t="str">
        <f>IF($H52="","",VLOOKUP($B52,項目定義!$B:$X,16,FALSE))</f>
        <v>1:中央</v>
      </c>
      <c r="Q52" s="641"/>
      <c r="R52" s="641"/>
      <c r="S52" s="640" t="str">
        <f>IF($H52="","",VLOOKUP($B52,項目定義!$B:$X,15,FALSE))</f>
        <v>0:なし</v>
      </c>
      <c r="T52" s="641"/>
      <c r="U52" s="642"/>
      <c r="V52" s="807"/>
      <c r="W52" s="808"/>
      <c r="X52" s="809"/>
      <c r="Y52" s="810"/>
      <c r="Z52" s="752" t="str">
        <f>IF($X52="","",VLOOKUP($B52,項目定義!$B:$X,18,FALSE))</f>
        <v/>
      </c>
      <c r="AA52" s="641"/>
      <c r="AB52" s="641"/>
      <c r="AC52" s="642"/>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4" t="s">
        <v>923</v>
      </c>
      <c r="BL52" s="655"/>
      <c r="BM52" s="655"/>
      <c r="BN52" s="655"/>
      <c r="BO52" s="655"/>
      <c r="BP52" s="655"/>
      <c r="BQ52" s="655"/>
      <c r="BR52" s="655"/>
      <c r="BS52" s="655"/>
      <c r="BT52" s="655"/>
      <c r="BU52" s="655"/>
      <c r="BV52" s="655"/>
      <c r="BW52" s="655"/>
      <c r="BX52" s="655"/>
      <c r="BY52" s="655"/>
      <c r="BZ52" s="655"/>
      <c r="CA52" s="655"/>
      <c r="CB52" s="655"/>
      <c r="CC52" s="655"/>
      <c r="CD52" s="655"/>
      <c r="CE52" s="655"/>
      <c r="CF52" s="655"/>
      <c r="CG52" s="655"/>
      <c r="CH52" s="655"/>
    </row>
    <row r="53" spans="1:96" s="24" customFormat="1" ht="13.5" customHeight="1">
      <c r="A53" s="114" t="s">
        <v>906</v>
      </c>
      <c r="B53" s="770" t="s">
        <v>904</v>
      </c>
      <c r="C53" s="671"/>
      <c r="D53" s="671"/>
      <c r="E53" s="671"/>
      <c r="F53" s="671"/>
      <c r="G53" s="671"/>
      <c r="H53" s="635" t="s">
        <v>908</v>
      </c>
      <c r="I53" s="636"/>
      <c r="J53" s="636"/>
      <c r="K53" s="636"/>
      <c r="L53" s="636"/>
      <c r="M53" s="637"/>
      <c r="N53" s="638">
        <f>IF($H53="","",VLOOKUP($B53,項目定義!$B:$X,12,FALSE))</f>
        <v>62</v>
      </c>
      <c r="O53" s="639"/>
      <c r="P53" s="640" t="str">
        <f>IF($H53="","",VLOOKUP($B53,項目定義!$B:$X,16,FALSE))</f>
        <v>0:左寄せ</v>
      </c>
      <c r="Q53" s="641"/>
      <c r="R53" s="641"/>
      <c r="S53" s="640" t="str">
        <f>IF($H53="","",VLOOKUP($B53,項目定義!$B:$X,15,FALSE))</f>
        <v>0:なし</v>
      </c>
      <c r="T53" s="641"/>
      <c r="U53" s="642"/>
      <c r="V53" s="643"/>
      <c r="W53" s="644"/>
      <c r="X53" s="751" t="s">
        <v>30</v>
      </c>
      <c r="Y53" s="751"/>
      <c r="Z53" s="752" t="str">
        <f>IF($X53="","",VLOOKUP($B53,項目定義!$B:$X,18,FALSE))</f>
        <v>SYAINMASTER_1</v>
      </c>
      <c r="AA53" s="641"/>
      <c r="AB53" s="641"/>
      <c r="AC53" s="642"/>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655"/>
      <c r="BL53" s="655"/>
      <c r="BM53" s="655"/>
      <c r="BN53" s="655"/>
      <c r="BO53" s="655"/>
      <c r="BP53" s="655"/>
      <c r="BQ53" s="655"/>
      <c r="BR53" s="655"/>
      <c r="BS53" s="655"/>
      <c r="BT53" s="655"/>
      <c r="BU53" s="655"/>
      <c r="BV53" s="655"/>
      <c r="BW53" s="655"/>
      <c r="BX53" s="655"/>
      <c r="BY53" s="655"/>
      <c r="BZ53" s="655"/>
      <c r="CA53" s="655"/>
      <c r="CB53" s="655"/>
      <c r="CC53" s="655"/>
      <c r="CD53" s="655"/>
      <c r="CE53" s="655"/>
      <c r="CF53" s="655"/>
      <c r="CG53" s="655"/>
      <c r="CH53" s="655"/>
    </row>
    <row r="54" spans="1:96" s="24" customFormat="1" ht="13.5" customHeight="1">
      <c r="A54" s="114"/>
      <c r="B54" s="770"/>
      <c r="C54" s="671"/>
      <c r="D54" s="671"/>
      <c r="E54" s="671"/>
      <c r="F54" s="671"/>
      <c r="G54" s="671"/>
      <c r="H54" s="635" t="str">
        <f>IF(ISERROR(VLOOKUP($B54,項目定義!$B:$X,8,FALSE)),"",VLOOKUP($B54,項目定義!$B:$X,8,FALSE))</f>
        <v/>
      </c>
      <c r="I54" s="636"/>
      <c r="J54" s="636"/>
      <c r="K54" s="636"/>
      <c r="L54" s="636"/>
      <c r="M54" s="637"/>
      <c r="N54" s="638" t="str">
        <f>IF($H54="","",VLOOKUP($B54,項目定義!$B:$X,12,FALSE))</f>
        <v/>
      </c>
      <c r="O54" s="639"/>
      <c r="P54" s="640" t="str">
        <f>IF($H54="","",VLOOKUP($B54,項目定義!$B:$X,16,FALSE))</f>
        <v/>
      </c>
      <c r="Q54" s="641"/>
      <c r="R54" s="641"/>
      <c r="S54" s="640" t="str">
        <f>IF($H54="","",VLOOKUP($B54,項目定義!$B:$X,15,FALSE))</f>
        <v/>
      </c>
      <c r="T54" s="641"/>
      <c r="U54" s="642"/>
      <c r="V54" s="643"/>
      <c r="W54" s="644"/>
      <c r="X54" s="751"/>
      <c r="Y54" s="751"/>
      <c r="Z54" s="752" t="str">
        <f>IF($X54="","",VLOOKUP($B54,項目定義!$B:$X,18,FALSE))</f>
        <v/>
      </c>
      <c r="AA54" s="641"/>
      <c r="AB54" s="641"/>
      <c r="AC54" s="642"/>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655"/>
      <c r="BL54" s="655"/>
      <c r="BM54" s="655"/>
      <c r="BN54" s="655"/>
      <c r="BO54" s="655"/>
      <c r="BP54" s="655"/>
      <c r="BQ54" s="655"/>
      <c r="BR54" s="655"/>
      <c r="BS54" s="655"/>
      <c r="BT54" s="655"/>
      <c r="BU54" s="655"/>
      <c r="BV54" s="655"/>
      <c r="BW54" s="655"/>
      <c r="BX54" s="655"/>
      <c r="BY54" s="655"/>
      <c r="BZ54" s="655"/>
      <c r="CA54" s="655"/>
      <c r="CB54" s="655"/>
      <c r="CC54" s="655"/>
      <c r="CD54" s="655"/>
      <c r="CE54" s="655"/>
      <c r="CF54" s="655"/>
      <c r="CG54" s="655"/>
      <c r="CH54" s="655"/>
    </row>
    <row r="55" spans="1:96" s="24" customFormat="1" ht="13.5" customHeight="1">
      <c r="A55" s="114"/>
      <c r="B55" s="770"/>
      <c r="C55" s="671"/>
      <c r="D55" s="671"/>
      <c r="E55" s="671"/>
      <c r="F55" s="671"/>
      <c r="G55" s="671"/>
      <c r="H55" s="635" t="str">
        <f>IF(ISERROR(VLOOKUP($B55,項目定義!$B:$X,8,FALSE)),"",VLOOKUP($B55,項目定義!$B:$X,8,FALSE))</f>
        <v/>
      </c>
      <c r="I55" s="636"/>
      <c r="J55" s="636"/>
      <c r="K55" s="636"/>
      <c r="L55" s="636"/>
      <c r="M55" s="637"/>
      <c r="N55" s="638" t="str">
        <f>IF($H55="","",VLOOKUP($B55,項目定義!$B:$X,12,FALSE))</f>
        <v/>
      </c>
      <c r="O55" s="639"/>
      <c r="P55" s="640" t="str">
        <f>IF($H55="","",VLOOKUP($B55,項目定義!$B:$X,16,FALSE))</f>
        <v/>
      </c>
      <c r="Q55" s="641"/>
      <c r="R55" s="641"/>
      <c r="S55" s="640" t="str">
        <f>IF($H55="","",VLOOKUP($B55,項目定義!$B:$X,15,FALSE))</f>
        <v/>
      </c>
      <c r="T55" s="641"/>
      <c r="U55" s="642"/>
      <c r="V55" s="643"/>
      <c r="W55" s="644"/>
      <c r="X55" s="751"/>
      <c r="Y55" s="751"/>
      <c r="Z55" s="752" t="str">
        <f>IF($X55="","",VLOOKUP($B55,項目定義!$B:$X,18,FALSE))</f>
        <v/>
      </c>
      <c r="AA55" s="641"/>
      <c r="AB55" s="641"/>
      <c r="AC55" s="642"/>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655"/>
      <c r="BL55" s="655"/>
      <c r="BM55" s="655"/>
      <c r="BN55" s="655"/>
      <c r="BO55" s="655"/>
      <c r="BP55" s="655"/>
      <c r="BQ55" s="655"/>
      <c r="BR55" s="655"/>
      <c r="BS55" s="655"/>
      <c r="BT55" s="655"/>
      <c r="BU55" s="655"/>
      <c r="BV55" s="655"/>
      <c r="BW55" s="655"/>
      <c r="BX55" s="655"/>
      <c r="BY55" s="655"/>
      <c r="BZ55" s="655"/>
      <c r="CA55" s="655"/>
      <c r="CB55" s="655"/>
      <c r="CC55" s="655"/>
      <c r="CD55" s="655"/>
      <c r="CE55" s="655"/>
      <c r="CF55" s="655"/>
      <c r="CG55" s="655"/>
      <c r="CH55" s="655"/>
    </row>
    <row r="56" spans="1:96" ht="13.5" customHeight="1">
      <c r="A56" s="114"/>
      <c r="B56" s="770"/>
      <c r="C56" s="671"/>
      <c r="D56" s="671"/>
      <c r="E56" s="671"/>
      <c r="F56" s="671"/>
      <c r="G56" s="671"/>
      <c r="H56" s="635" t="str">
        <f>IF(ISERROR(VLOOKUP($B56,項目定義!$B:$X,8,FALSE)),"",VLOOKUP($B56,項目定義!$B:$X,8,FALSE))</f>
        <v/>
      </c>
      <c r="I56" s="636"/>
      <c r="J56" s="636"/>
      <c r="K56" s="636"/>
      <c r="L56" s="636"/>
      <c r="M56" s="637"/>
      <c r="N56" s="638"/>
      <c r="O56" s="639"/>
      <c r="P56" s="640"/>
      <c r="Q56" s="641"/>
      <c r="R56" s="641"/>
      <c r="S56" s="640"/>
      <c r="T56" s="641"/>
      <c r="U56" s="642"/>
      <c r="V56" s="643"/>
      <c r="W56" s="644"/>
      <c r="X56" s="751"/>
      <c r="Y56" s="751"/>
      <c r="Z56" s="752" t="str">
        <f>IF($X56="","",VLOOKUP($B56,項目定義!$B:$X,18,FALSE))</f>
        <v/>
      </c>
      <c r="AA56" s="641"/>
      <c r="AB56" s="641"/>
      <c r="AC56" s="642"/>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655"/>
      <c r="BL56" s="655"/>
      <c r="BM56" s="655"/>
      <c r="BN56" s="655"/>
      <c r="BO56" s="655"/>
      <c r="BP56" s="655"/>
      <c r="BQ56" s="655"/>
      <c r="BR56" s="655"/>
      <c r="BS56" s="655"/>
      <c r="BT56" s="655"/>
      <c r="BU56" s="655"/>
      <c r="BV56" s="655"/>
      <c r="BW56" s="655"/>
      <c r="BX56" s="655"/>
      <c r="BY56" s="655"/>
      <c r="BZ56" s="655"/>
      <c r="CA56" s="655"/>
      <c r="CB56" s="655"/>
      <c r="CC56" s="655"/>
      <c r="CD56" s="655"/>
      <c r="CE56" s="655"/>
      <c r="CF56" s="655"/>
      <c r="CG56" s="655"/>
      <c r="CH56" s="655"/>
    </row>
    <row r="57" spans="1:96" ht="13.5" customHeight="1">
      <c r="A57" s="114"/>
      <c r="B57" s="770"/>
      <c r="C57" s="671"/>
      <c r="D57" s="671"/>
      <c r="E57" s="671"/>
      <c r="F57" s="671"/>
      <c r="G57" s="671"/>
      <c r="H57" s="635" t="str">
        <f>IF(ISERROR(VLOOKUP($B57,項目定義!$B:$X,8,FALSE)),"",VLOOKUP($B57,項目定義!$B:$X,8,FALSE))</f>
        <v/>
      </c>
      <c r="I57" s="636"/>
      <c r="J57" s="636"/>
      <c r="K57" s="636"/>
      <c r="L57" s="636"/>
      <c r="M57" s="637"/>
      <c r="N57" s="638"/>
      <c r="O57" s="639"/>
      <c r="P57" s="640"/>
      <c r="Q57" s="641"/>
      <c r="R57" s="641"/>
      <c r="S57" s="640"/>
      <c r="T57" s="641"/>
      <c r="U57" s="642"/>
      <c r="V57" s="643"/>
      <c r="W57" s="644"/>
      <c r="X57" s="751"/>
      <c r="Y57" s="751"/>
      <c r="Z57" s="752" t="str">
        <f>IF($X57="","",VLOOKUP($B57,項目定義!$B:$X,18,FALSE))</f>
        <v/>
      </c>
      <c r="AA57" s="641"/>
      <c r="AB57" s="641"/>
      <c r="AC57" s="642"/>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655"/>
      <c r="BL57" s="655"/>
      <c r="BM57" s="655"/>
      <c r="BN57" s="655"/>
      <c r="BO57" s="655"/>
      <c r="BP57" s="655"/>
      <c r="BQ57" s="655"/>
      <c r="BR57" s="655"/>
      <c r="BS57" s="655"/>
      <c r="BT57" s="655"/>
      <c r="BU57" s="655"/>
      <c r="BV57" s="655"/>
      <c r="BW57" s="655"/>
      <c r="BX57" s="655"/>
      <c r="BY57" s="655"/>
      <c r="BZ57" s="655"/>
      <c r="CA57" s="655"/>
      <c r="CB57" s="655"/>
      <c r="CC57" s="655"/>
      <c r="CD57" s="655"/>
      <c r="CE57" s="655"/>
      <c r="CF57" s="655"/>
      <c r="CG57" s="655"/>
      <c r="CH57" s="655"/>
    </row>
    <row r="58" spans="1:96" s="24" customFormat="1" ht="13.5" customHeight="1">
      <c r="A58" s="114"/>
      <c r="B58" s="770"/>
      <c r="C58" s="671"/>
      <c r="D58" s="671"/>
      <c r="E58" s="671"/>
      <c r="F58" s="671"/>
      <c r="G58" s="671"/>
      <c r="H58" s="635" t="str">
        <f>IF(ISERROR(VLOOKUP($B58,項目定義!$B:$X,8,FALSE)),"",VLOOKUP($B58,項目定義!$B:$X,8,FALSE))</f>
        <v/>
      </c>
      <c r="I58" s="636"/>
      <c r="J58" s="636"/>
      <c r="K58" s="636"/>
      <c r="L58" s="636"/>
      <c r="M58" s="637"/>
      <c r="N58" s="638" t="str">
        <f>IF($H58="","",VLOOKUP($B58,項目定義!$B:$X,12,FALSE))</f>
        <v/>
      </c>
      <c r="O58" s="639"/>
      <c r="P58" s="640" t="str">
        <f>IF($H58="","",VLOOKUP($B58,項目定義!$B:$X,16,FALSE))</f>
        <v/>
      </c>
      <c r="Q58" s="641"/>
      <c r="R58" s="641"/>
      <c r="S58" s="640" t="str">
        <f>IF($H58="","",VLOOKUP($B58,項目定義!$B:$X,15,FALSE))</f>
        <v/>
      </c>
      <c r="T58" s="641"/>
      <c r="U58" s="642"/>
      <c r="V58" s="643"/>
      <c r="W58" s="644"/>
      <c r="X58" s="751"/>
      <c r="Y58" s="751"/>
      <c r="Z58" s="752" t="str">
        <f>IF($X58="","",VLOOKUP($B58,項目定義!$B:$X,18,FALSE))</f>
        <v/>
      </c>
      <c r="AA58" s="641"/>
      <c r="AB58" s="641"/>
      <c r="AC58" s="642"/>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05"/>
      <c r="C59" s="606"/>
      <c r="D59" s="606"/>
      <c r="E59" s="606"/>
      <c r="F59" s="606"/>
      <c r="G59" s="606"/>
      <c r="H59" s="607" t="str">
        <f>IF(ISERROR(VLOOKUP($B59,項目定義!$B:$X,8,FALSE)),"",VLOOKUP($B59,項目定義!$B:$X,8,FALSE))</f>
        <v/>
      </c>
      <c r="I59" s="608"/>
      <c r="J59" s="608"/>
      <c r="K59" s="608"/>
      <c r="L59" s="608"/>
      <c r="M59" s="609"/>
      <c r="N59" s="610" t="str">
        <f>IF($H59="","",VLOOKUP($B59,項目定義!$B:$X,12,FALSE))</f>
        <v/>
      </c>
      <c r="O59" s="611"/>
      <c r="P59" s="612" t="str">
        <f>IF($H59="","",VLOOKUP($B59,項目定義!$B:$X,16,FALSE))</f>
        <v/>
      </c>
      <c r="Q59" s="613"/>
      <c r="R59" s="613"/>
      <c r="S59" s="612" t="str">
        <f>IF($H59="","",VLOOKUP($B59,項目定義!$B:$X,15,FALSE))</f>
        <v/>
      </c>
      <c r="T59" s="613"/>
      <c r="U59" s="614"/>
      <c r="V59" s="615"/>
      <c r="W59" s="616"/>
      <c r="X59" s="617"/>
      <c r="Y59" s="617"/>
      <c r="Z59" s="618" t="str">
        <f>IF($X59="","",VLOOKUP($B59,項目定義!$B:$X,18,FALSE))</f>
        <v/>
      </c>
      <c r="AA59" s="613"/>
      <c r="AB59" s="613"/>
      <c r="AC59" s="614"/>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54" t="s">
        <v>924</v>
      </c>
      <c r="BL60" s="655"/>
      <c r="BM60" s="655"/>
      <c r="BN60" s="655"/>
      <c r="BO60" s="655"/>
      <c r="BP60" s="655"/>
      <c r="BQ60" s="655"/>
      <c r="BR60" s="655"/>
      <c r="BS60" s="655"/>
      <c r="BT60" s="655"/>
      <c r="BU60" s="655"/>
      <c r="BV60" s="655"/>
      <c r="BW60" s="655"/>
      <c r="BX60" s="655"/>
      <c r="BY60" s="655"/>
      <c r="BZ60" s="655"/>
      <c r="CA60" s="655"/>
      <c r="CB60" s="655"/>
      <c r="CC60" s="655"/>
      <c r="CD60" s="655"/>
      <c r="CE60" s="655"/>
      <c r="CF60" s="655"/>
      <c r="CG60" s="655"/>
      <c r="CH60" s="655"/>
      <c r="CI60" s="656"/>
      <c r="CJ60" s="656"/>
      <c r="CK60" s="656"/>
      <c r="CL60" s="656"/>
      <c r="CM60" s="656"/>
      <c r="CN60" s="656"/>
      <c r="CO60" s="656"/>
      <c r="CP60" s="656"/>
      <c r="CQ60" s="656"/>
      <c r="CR60" s="656"/>
    </row>
    <row r="61" spans="1:96" s="24" customFormat="1" ht="13.5" customHeight="1">
      <c r="A61" s="111" t="s">
        <v>101</v>
      </c>
      <c r="B61" s="785"/>
      <c r="C61" s="786"/>
      <c r="D61" s="786"/>
      <c r="E61" s="786"/>
      <c r="F61" s="786"/>
      <c r="G61" s="786"/>
      <c r="H61" s="786"/>
      <c r="I61" s="786"/>
      <c r="J61" s="786"/>
      <c r="K61" s="786"/>
      <c r="L61" s="786"/>
      <c r="M61" s="786"/>
      <c r="N61" s="786"/>
      <c r="O61" s="786"/>
      <c r="P61" s="786"/>
      <c r="Q61" s="786"/>
      <c r="R61" s="786"/>
      <c r="S61" s="786"/>
      <c r="T61" s="786"/>
      <c r="U61" s="787"/>
      <c r="V61" s="788"/>
      <c r="W61" s="789"/>
      <c r="X61" s="789"/>
      <c r="Y61" s="789"/>
      <c r="Z61" s="789"/>
      <c r="AA61" s="789"/>
      <c r="AB61" s="789"/>
      <c r="AC61" s="78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55"/>
      <c r="BL61" s="655"/>
      <c r="BM61" s="655"/>
      <c r="BN61" s="655"/>
      <c r="BO61" s="655"/>
      <c r="BP61" s="655"/>
      <c r="BQ61" s="655"/>
      <c r="BR61" s="655"/>
      <c r="BS61" s="655"/>
      <c r="BT61" s="655"/>
      <c r="BU61" s="655"/>
      <c r="BV61" s="655"/>
      <c r="BW61" s="655"/>
      <c r="BX61" s="655"/>
      <c r="BY61" s="655"/>
      <c r="BZ61" s="655"/>
      <c r="CA61" s="655"/>
      <c r="CB61" s="655"/>
      <c r="CC61" s="655"/>
      <c r="CD61" s="655"/>
      <c r="CE61" s="655"/>
      <c r="CF61" s="655"/>
      <c r="CG61" s="655"/>
      <c r="CH61" s="655"/>
      <c r="CI61" s="656"/>
      <c r="CJ61" s="656"/>
      <c r="CK61" s="656"/>
      <c r="CL61" s="656"/>
      <c r="CM61" s="656"/>
      <c r="CN61" s="656"/>
      <c r="CO61" s="656"/>
      <c r="CP61" s="656"/>
      <c r="CQ61" s="656"/>
      <c r="CR61" s="656"/>
    </row>
    <row r="62" spans="1:96" s="24" customFormat="1" ht="13.5" customHeight="1">
      <c r="A62" s="112" t="s">
        <v>102</v>
      </c>
      <c r="B62" s="790"/>
      <c r="C62" s="791"/>
      <c r="D62" s="791"/>
      <c r="E62" s="791"/>
      <c r="F62" s="791"/>
      <c r="G62" s="791"/>
      <c r="H62" s="791"/>
      <c r="I62" s="791"/>
      <c r="J62" s="791"/>
      <c r="K62" s="791"/>
      <c r="L62" s="791"/>
      <c r="M62" s="791"/>
      <c r="N62" s="791"/>
      <c r="O62" s="791"/>
      <c r="P62" s="791"/>
      <c r="Q62" s="791"/>
      <c r="R62" s="791"/>
      <c r="S62" s="791"/>
      <c r="T62" s="791"/>
      <c r="U62" s="792"/>
      <c r="V62" s="793"/>
      <c r="W62" s="794"/>
      <c r="X62" s="794"/>
      <c r="Y62" s="794"/>
      <c r="Z62" s="794"/>
      <c r="AA62" s="794"/>
      <c r="AB62" s="794"/>
      <c r="AC62" s="79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5"/>
      <c r="BL62" s="655"/>
      <c r="BM62" s="655"/>
      <c r="BN62" s="655"/>
      <c r="BO62" s="655"/>
      <c r="BP62" s="655"/>
      <c r="BQ62" s="655"/>
      <c r="BR62" s="655"/>
      <c r="BS62" s="655"/>
      <c r="BT62" s="655"/>
      <c r="BU62" s="655"/>
      <c r="BV62" s="655"/>
      <c r="BW62" s="655"/>
      <c r="BX62" s="655"/>
      <c r="BY62" s="655"/>
      <c r="BZ62" s="655"/>
      <c r="CA62" s="655"/>
      <c r="CB62" s="655"/>
      <c r="CC62" s="655"/>
      <c r="CD62" s="655"/>
      <c r="CE62" s="655"/>
      <c r="CF62" s="655"/>
      <c r="CG62" s="655"/>
      <c r="CH62" s="655"/>
      <c r="CI62" s="656"/>
      <c r="CJ62" s="656"/>
      <c r="CK62" s="656"/>
      <c r="CL62" s="656"/>
      <c r="CM62" s="656"/>
      <c r="CN62" s="656"/>
      <c r="CO62" s="656"/>
      <c r="CP62" s="656"/>
      <c r="CQ62" s="656"/>
      <c r="CR62" s="656"/>
    </row>
    <row r="63" spans="1:96" ht="13.5" customHeight="1">
      <c r="A63" s="112" t="s">
        <v>125</v>
      </c>
      <c r="B63" s="790"/>
      <c r="C63" s="791"/>
      <c r="D63" s="791"/>
      <c r="E63" s="791"/>
      <c r="F63" s="791"/>
      <c r="G63" s="791"/>
      <c r="H63" s="791"/>
      <c r="I63" s="791"/>
      <c r="J63" s="791"/>
      <c r="K63" s="791"/>
      <c r="L63" s="791"/>
      <c r="M63" s="791"/>
      <c r="N63" s="791"/>
      <c r="O63" s="791"/>
      <c r="P63" s="791"/>
      <c r="Q63" s="791"/>
      <c r="R63" s="791"/>
      <c r="S63" s="791"/>
      <c r="T63" s="791"/>
      <c r="U63" s="792"/>
      <c r="V63" s="793"/>
      <c r="W63" s="794"/>
      <c r="X63" s="794"/>
      <c r="Y63" s="794"/>
      <c r="Z63" s="794"/>
      <c r="AA63" s="794"/>
      <c r="AB63" s="794"/>
      <c r="AC63" s="79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5"/>
      <c r="BL63" s="655"/>
      <c r="BM63" s="655"/>
      <c r="BN63" s="655"/>
      <c r="BO63" s="655"/>
      <c r="BP63" s="655"/>
      <c r="BQ63" s="655"/>
      <c r="BR63" s="655"/>
      <c r="BS63" s="655"/>
      <c r="BT63" s="655"/>
      <c r="BU63" s="655"/>
      <c r="BV63" s="655"/>
      <c r="BW63" s="655"/>
      <c r="BX63" s="655"/>
      <c r="BY63" s="655"/>
      <c r="BZ63" s="655"/>
      <c r="CA63" s="655"/>
      <c r="CB63" s="655"/>
      <c r="CC63" s="655"/>
      <c r="CD63" s="655"/>
      <c r="CE63" s="655"/>
      <c r="CF63" s="655"/>
      <c r="CG63" s="655"/>
      <c r="CH63" s="655"/>
      <c r="CI63" s="656"/>
      <c r="CJ63" s="656"/>
      <c r="CK63" s="656"/>
      <c r="CL63" s="656"/>
      <c r="CM63" s="656"/>
      <c r="CN63" s="656"/>
      <c r="CO63" s="656"/>
      <c r="CP63" s="656"/>
      <c r="CQ63" s="656"/>
      <c r="CR63" s="656"/>
    </row>
    <row r="64" spans="1:96" s="24" customFormat="1" ht="13.5" hidden="1" customHeight="1" outlineLevel="1">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5"/>
      <c r="BL64" s="655"/>
      <c r="BM64" s="655"/>
      <c r="BN64" s="655"/>
      <c r="BO64" s="655"/>
      <c r="BP64" s="655"/>
      <c r="BQ64" s="655"/>
      <c r="BR64" s="655"/>
      <c r="BS64" s="655"/>
      <c r="BT64" s="655"/>
      <c r="BU64" s="655"/>
      <c r="BV64" s="655"/>
      <c r="BW64" s="655"/>
      <c r="BX64" s="655"/>
      <c r="BY64" s="655"/>
      <c r="BZ64" s="655"/>
      <c r="CA64" s="655"/>
      <c r="CB64" s="655"/>
      <c r="CC64" s="655"/>
      <c r="CD64" s="655"/>
      <c r="CE64" s="655"/>
      <c r="CF64" s="655"/>
      <c r="CG64" s="655"/>
      <c r="CH64" s="655"/>
      <c r="CI64" s="656"/>
      <c r="CJ64" s="656"/>
      <c r="CK64" s="656"/>
      <c r="CL64" s="656"/>
      <c r="CM64" s="656"/>
      <c r="CN64" s="656"/>
      <c r="CO64" s="656"/>
      <c r="CP64" s="656"/>
      <c r="CQ64" s="656"/>
      <c r="CR64" s="656"/>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5"/>
      <c r="BL65" s="655"/>
      <c r="BM65" s="655"/>
      <c r="BN65" s="655"/>
      <c r="BO65" s="655"/>
      <c r="BP65" s="655"/>
      <c r="BQ65" s="655"/>
      <c r="BR65" s="655"/>
      <c r="BS65" s="655"/>
      <c r="BT65" s="655"/>
      <c r="BU65" s="655"/>
      <c r="BV65" s="655"/>
      <c r="BW65" s="655"/>
      <c r="BX65" s="655"/>
      <c r="BY65" s="655"/>
      <c r="BZ65" s="655"/>
      <c r="CA65" s="655"/>
      <c r="CB65" s="655"/>
      <c r="CC65" s="655"/>
      <c r="CD65" s="655"/>
      <c r="CE65" s="655"/>
      <c r="CF65" s="655"/>
      <c r="CG65" s="655"/>
      <c r="CH65" s="655"/>
      <c r="CI65" s="656"/>
      <c r="CJ65" s="656"/>
      <c r="CK65" s="656"/>
      <c r="CL65" s="656"/>
      <c r="CM65" s="656"/>
      <c r="CN65" s="656"/>
      <c r="CO65" s="656"/>
      <c r="CP65" s="656"/>
      <c r="CQ65" s="656"/>
      <c r="CR65" s="656"/>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5"/>
      <c r="BL66" s="655"/>
      <c r="BM66" s="655"/>
      <c r="BN66" s="655"/>
      <c r="BO66" s="655"/>
      <c r="BP66" s="655"/>
      <c r="BQ66" s="655"/>
      <c r="BR66" s="655"/>
      <c r="BS66" s="655"/>
      <c r="BT66" s="655"/>
      <c r="BU66" s="655"/>
      <c r="BV66" s="655"/>
      <c r="BW66" s="655"/>
      <c r="BX66" s="655"/>
      <c r="BY66" s="655"/>
      <c r="BZ66" s="655"/>
      <c r="CA66" s="655"/>
      <c r="CB66" s="655"/>
      <c r="CC66" s="655"/>
      <c r="CD66" s="655"/>
      <c r="CE66" s="655"/>
      <c r="CF66" s="655"/>
      <c r="CG66" s="655"/>
      <c r="CH66" s="655"/>
      <c r="CI66" s="656"/>
      <c r="CJ66" s="656"/>
      <c r="CK66" s="656"/>
      <c r="CL66" s="656"/>
      <c r="CM66" s="656"/>
      <c r="CN66" s="656"/>
      <c r="CO66" s="656"/>
      <c r="CP66" s="656"/>
      <c r="CQ66" s="656"/>
      <c r="CR66" s="656"/>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5"/>
      <c r="BL67" s="655"/>
      <c r="BM67" s="655"/>
      <c r="BN67" s="655"/>
      <c r="BO67" s="655"/>
      <c r="BP67" s="655"/>
      <c r="BQ67" s="655"/>
      <c r="BR67" s="655"/>
      <c r="BS67" s="655"/>
      <c r="BT67" s="655"/>
      <c r="BU67" s="655"/>
      <c r="BV67" s="655"/>
      <c r="BW67" s="655"/>
      <c r="BX67" s="655"/>
      <c r="BY67" s="655"/>
      <c r="BZ67" s="655"/>
      <c r="CA67" s="655"/>
      <c r="CB67" s="655"/>
      <c r="CC67" s="655"/>
      <c r="CD67" s="655"/>
      <c r="CE67" s="655"/>
      <c r="CF67" s="655"/>
      <c r="CG67" s="655"/>
      <c r="CH67" s="655"/>
      <c r="CI67" s="656"/>
      <c r="CJ67" s="656"/>
      <c r="CK67" s="656"/>
      <c r="CL67" s="656"/>
      <c r="CM67" s="656"/>
      <c r="CN67" s="656"/>
      <c r="CO67" s="656"/>
      <c r="CP67" s="656"/>
      <c r="CQ67" s="656"/>
      <c r="CR67" s="656"/>
    </row>
    <row r="68" spans="1:96" s="24" customFormat="1" ht="13.5" hidden="1" customHeight="1" outlineLevel="1">
      <c r="A68" s="287" t="s">
        <v>407</v>
      </c>
      <c r="B68" s="288"/>
      <c r="C68" s="288"/>
      <c r="D68" s="288"/>
      <c r="E68" s="288"/>
      <c r="F68" s="288"/>
      <c r="G68" s="288"/>
      <c r="H68" s="288"/>
      <c r="I68" s="288"/>
      <c r="J68" s="288"/>
      <c r="K68" s="288"/>
      <c r="L68" s="288"/>
      <c r="M68" s="288"/>
      <c r="N68" s="796"/>
      <c r="O68" s="796"/>
      <c r="P68" s="796"/>
      <c r="Q68" s="796"/>
      <c r="R68" s="796"/>
      <c r="S68" s="796"/>
      <c r="T68" s="796"/>
      <c r="U68" s="796"/>
      <c r="V68" s="796"/>
      <c r="W68" s="796"/>
      <c r="X68" s="796"/>
      <c r="Y68" s="796"/>
      <c r="Z68" s="796"/>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5"/>
      <c r="BL68" s="655"/>
      <c r="BM68" s="655"/>
      <c r="BN68" s="655"/>
      <c r="BO68" s="655"/>
      <c r="BP68" s="655"/>
      <c r="BQ68" s="655"/>
      <c r="BR68" s="655"/>
      <c r="BS68" s="655"/>
      <c r="BT68" s="655"/>
      <c r="BU68" s="655"/>
      <c r="BV68" s="655"/>
      <c r="BW68" s="655"/>
      <c r="BX68" s="655"/>
      <c r="BY68" s="655"/>
      <c r="BZ68" s="655"/>
      <c r="CA68" s="655"/>
      <c r="CB68" s="655"/>
      <c r="CC68" s="655"/>
      <c r="CD68" s="655"/>
      <c r="CE68" s="655"/>
      <c r="CF68" s="655"/>
      <c r="CG68" s="655"/>
      <c r="CH68" s="655"/>
      <c r="CI68" s="656"/>
      <c r="CJ68" s="656"/>
      <c r="CK68" s="656"/>
      <c r="CL68" s="656"/>
      <c r="CM68" s="656"/>
      <c r="CN68" s="656"/>
      <c r="CO68" s="656"/>
      <c r="CP68" s="656"/>
      <c r="CQ68" s="656"/>
      <c r="CR68" s="656"/>
    </row>
    <row r="69" spans="1:96" ht="13.5" hidden="1" customHeight="1" outlineLevel="1">
      <c r="A69" s="797"/>
      <c r="B69" s="735"/>
      <c r="C69" s="735"/>
      <c r="D69" s="735"/>
      <c r="E69" s="735"/>
      <c r="F69" s="73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5"/>
      <c r="BL69" s="655"/>
      <c r="BM69" s="655"/>
      <c r="BN69" s="655"/>
      <c r="BO69" s="655"/>
      <c r="BP69" s="655"/>
      <c r="BQ69" s="655"/>
      <c r="BR69" s="655"/>
      <c r="BS69" s="655"/>
      <c r="BT69" s="655"/>
      <c r="BU69" s="655"/>
      <c r="BV69" s="655"/>
      <c r="BW69" s="655"/>
      <c r="BX69" s="655"/>
      <c r="BY69" s="655"/>
      <c r="BZ69" s="655"/>
      <c r="CA69" s="655"/>
      <c r="CB69" s="655"/>
      <c r="CC69" s="655"/>
      <c r="CD69" s="655"/>
      <c r="CE69" s="655"/>
      <c r="CF69" s="655"/>
      <c r="CG69" s="655"/>
      <c r="CH69" s="655"/>
      <c r="CI69" s="656"/>
      <c r="CJ69" s="656"/>
      <c r="CK69" s="656"/>
      <c r="CL69" s="656"/>
      <c r="CM69" s="656"/>
      <c r="CN69" s="656"/>
      <c r="CO69" s="656"/>
      <c r="CP69" s="656"/>
      <c r="CQ69" s="656"/>
      <c r="CR69" s="656"/>
    </row>
    <row r="70" spans="1:96" ht="13.5" hidden="1" customHeight="1" outlineLevel="1">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655"/>
      <c r="BL70" s="655"/>
      <c r="BM70" s="655"/>
      <c r="BN70" s="655"/>
      <c r="BO70" s="655"/>
      <c r="BP70" s="655"/>
      <c r="BQ70" s="655"/>
      <c r="BR70" s="655"/>
      <c r="BS70" s="655"/>
      <c r="BT70" s="655"/>
      <c r="BU70" s="655"/>
      <c r="BV70" s="655"/>
      <c r="BW70" s="655"/>
      <c r="BX70" s="655"/>
      <c r="BY70" s="655"/>
      <c r="BZ70" s="655"/>
      <c r="CA70" s="655"/>
      <c r="CB70" s="655"/>
      <c r="CC70" s="655"/>
      <c r="CD70" s="655"/>
      <c r="CE70" s="655"/>
      <c r="CF70" s="655"/>
      <c r="CG70" s="655"/>
      <c r="CH70" s="655"/>
      <c r="CI70" s="656"/>
      <c r="CJ70" s="656"/>
      <c r="CK70" s="656"/>
      <c r="CL70" s="656"/>
      <c r="CM70" s="656"/>
      <c r="CN70" s="656"/>
      <c r="CO70" s="656"/>
      <c r="CP70" s="656"/>
      <c r="CQ70" s="656"/>
      <c r="CR70" s="656"/>
    </row>
    <row r="71" spans="1:96" s="24" customFormat="1" ht="13.5" hidden="1" customHeight="1" outlineLevel="1">
      <c r="A71" s="287" t="s">
        <v>100</v>
      </c>
      <c r="B71" s="287" t="s">
        <v>103</v>
      </c>
      <c r="C71" s="288"/>
      <c r="D71" s="288"/>
      <c r="E71" s="288"/>
      <c r="F71" s="288"/>
      <c r="G71" s="293"/>
      <c r="H71" s="294" t="s">
        <v>104</v>
      </c>
      <c r="I71" s="295"/>
      <c r="J71" s="295"/>
      <c r="K71" s="295"/>
      <c r="L71" s="295"/>
      <c r="M71" s="296"/>
      <c r="N71" s="798" t="s">
        <v>107</v>
      </c>
      <c r="O71" s="799"/>
      <c r="P71" s="798" t="s">
        <v>115</v>
      </c>
      <c r="Q71" s="800"/>
      <c r="R71" s="800"/>
      <c r="S71" s="798" t="s">
        <v>116</v>
      </c>
      <c r="T71" s="800"/>
      <c r="U71" s="799"/>
      <c r="V71" s="801" t="s">
        <v>142</v>
      </c>
      <c r="W71" s="802"/>
      <c r="X71" s="796" t="s">
        <v>123</v>
      </c>
      <c r="Y71" s="802"/>
      <c r="Z71" s="800" t="s">
        <v>124</v>
      </c>
      <c r="AA71" s="800"/>
      <c r="AB71" s="800"/>
      <c r="AC71" s="799"/>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5"/>
      <c r="BL71" s="655"/>
      <c r="BM71" s="655"/>
      <c r="BN71" s="655"/>
      <c r="BO71" s="655"/>
      <c r="BP71" s="655"/>
      <c r="BQ71" s="655"/>
      <c r="BR71" s="655"/>
      <c r="BS71" s="655"/>
      <c r="BT71" s="655"/>
      <c r="BU71" s="655"/>
      <c r="BV71" s="655"/>
      <c r="BW71" s="655"/>
      <c r="BX71" s="655"/>
      <c r="BY71" s="655"/>
      <c r="BZ71" s="655"/>
      <c r="CA71" s="655"/>
      <c r="CB71" s="655"/>
      <c r="CC71" s="655"/>
      <c r="CD71" s="655"/>
      <c r="CE71" s="655"/>
      <c r="CF71" s="655"/>
      <c r="CG71" s="655"/>
      <c r="CH71" s="655"/>
      <c r="CI71" s="656"/>
      <c r="CJ71" s="656"/>
      <c r="CK71" s="656"/>
      <c r="CL71" s="656"/>
      <c r="CM71" s="656"/>
      <c r="CN71" s="656"/>
      <c r="CO71" s="656"/>
      <c r="CP71" s="656"/>
      <c r="CQ71" s="656"/>
      <c r="CR71" s="656"/>
    </row>
    <row r="72" spans="1:96" s="24" customFormat="1" ht="13.5" hidden="1" customHeight="1" outlineLevel="1">
      <c r="A72" s="113" t="s">
        <v>101</v>
      </c>
      <c r="B72" s="633"/>
      <c r="C72" s="634"/>
      <c r="D72" s="634"/>
      <c r="E72" s="634"/>
      <c r="F72" s="634"/>
      <c r="G72" s="634"/>
      <c r="H72" s="803" t="str">
        <f>IF(ISERROR(VLOOKUP($B72,項目定義!$B:$X,8,FALSE)),"",VLOOKUP($B72,項目定義!$B:$X,8,FALSE))</f>
        <v/>
      </c>
      <c r="I72" s="804"/>
      <c r="J72" s="804"/>
      <c r="K72" s="804"/>
      <c r="L72" s="804"/>
      <c r="M72" s="805"/>
      <c r="N72" s="762" t="str">
        <f>IF($H72="","",VLOOKUP($B72,項目定義!$B:$X,12,FALSE))</f>
        <v/>
      </c>
      <c r="O72" s="763"/>
      <c r="P72" s="759" t="str">
        <f>IF($H72="","",VLOOKUP($B72,項目定義!$B:$X,16,FALSE))</f>
        <v/>
      </c>
      <c r="Q72" s="760"/>
      <c r="R72" s="760"/>
      <c r="S72" s="759" t="str">
        <f>IF($H72="","",VLOOKUP($B72,項目定義!$B:$X,15,FALSE))</f>
        <v/>
      </c>
      <c r="T72" s="760"/>
      <c r="U72" s="806"/>
      <c r="V72" s="807"/>
      <c r="W72" s="808"/>
      <c r="X72" s="809"/>
      <c r="Y72" s="810"/>
      <c r="Z72" s="811" t="str">
        <f>IF($X72="","",VLOOKUP($B72,項目定義!$B:$X,18,FALSE))</f>
        <v/>
      </c>
      <c r="AA72" s="760"/>
      <c r="AB72" s="760"/>
      <c r="AC72" s="80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5"/>
      <c r="BL72" s="655"/>
      <c r="BM72" s="655"/>
      <c r="BN72" s="655"/>
      <c r="BO72" s="655"/>
      <c r="BP72" s="655"/>
      <c r="BQ72" s="655"/>
      <c r="BR72" s="655"/>
      <c r="BS72" s="655"/>
      <c r="BT72" s="655"/>
      <c r="BU72" s="655"/>
      <c r="BV72" s="655"/>
      <c r="BW72" s="655"/>
      <c r="BX72" s="655"/>
      <c r="BY72" s="655"/>
      <c r="BZ72" s="655"/>
      <c r="CA72" s="655"/>
      <c r="CB72" s="655"/>
      <c r="CC72" s="655"/>
      <c r="CD72" s="655"/>
      <c r="CE72" s="655"/>
      <c r="CF72" s="655"/>
      <c r="CG72" s="655"/>
      <c r="CH72" s="655"/>
      <c r="CI72" s="656"/>
      <c r="CJ72" s="656"/>
      <c r="CK72" s="656"/>
      <c r="CL72" s="656"/>
      <c r="CM72" s="656"/>
      <c r="CN72" s="656"/>
      <c r="CO72" s="656"/>
      <c r="CP72" s="656"/>
      <c r="CQ72" s="656"/>
      <c r="CR72" s="656"/>
    </row>
    <row r="73" spans="1:96" s="24" customFormat="1" ht="13.5" hidden="1" customHeight="1" outlineLevel="1">
      <c r="A73" s="114" t="s">
        <v>102</v>
      </c>
      <c r="B73" s="770"/>
      <c r="C73" s="671"/>
      <c r="D73" s="671"/>
      <c r="E73" s="671"/>
      <c r="F73" s="671"/>
      <c r="G73" s="671"/>
      <c r="H73" s="635" t="str">
        <f>IF(ISERROR(VLOOKUP($B73,項目定義!$B:$X,8,FALSE)),"",VLOOKUP($B73,項目定義!$B:$X,8,FALSE))</f>
        <v/>
      </c>
      <c r="I73" s="636"/>
      <c r="J73" s="636"/>
      <c r="K73" s="636"/>
      <c r="L73" s="636"/>
      <c r="M73" s="637"/>
      <c r="N73" s="812" t="str">
        <f>IF($H73="","",VLOOKUP($B73,項目定義!$B:$X,12,FALSE))</f>
        <v/>
      </c>
      <c r="O73" s="813"/>
      <c r="P73" s="640" t="str">
        <f>IF($H73="","",VLOOKUP($B73,項目定義!$B:$X,16,FALSE))</f>
        <v/>
      </c>
      <c r="Q73" s="641"/>
      <c r="R73" s="641"/>
      <c r="S73" s="640" t="str">
        <f>IF($H73="","",VLOOKUP($B73,項目定義!$B:$X,15,FALSE))</f>
        <v/>
      </c>
      <c r="T73" s="641"/>
      <c r="U73" s="642"/>
      <c r="V73" s="643"/>
      <c r="W73" s="644"/>
      <c r="X73" s="751"/>
      <c r="Y73" s="751"/>
      <c r="Z73" s="752" t="str">
        <f>IF($X73="","",VLOOKUP($B73,項目定義!$B:$X,18,FALSE))</f>
        <v/>
      </c>
      <c r="AA73" s="641"/>
      <c r="AB73" s="641"/>
      <c r="AC73" s="642"/>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655"/>
      <c r="BL73" s="655"/>
      <c r="BM73" s="655"/>
      <c r="BN73" s="655"/>
      <c r="BO73" s="655"/>
      <c r="BP73" s="655"/>
      <c r="BQ73" s="655"/>
      <c r="BR73" s="655"/>
      <c r="BS73" s="655"/>
      <c r="BT73" s="655"/>
      <c r="BU73" s="655"/>
      <c r="BV73" s="655"/>
      <c r="BW73" s="655"/>
      <c r="BX73" s="655"/>
      <c r="BY73" s="655"/>
      <c r="BZ73" s="655"/>
      <c r="CA73" s="655"/>
      <c r="CB73" s="655"/>
      <c r="CC73" s="655"/>
      <c r="CD73" s="655"/>
      <c r="CE73" s="655"/>
      <c r="CF73" s="655"/>
      <c r="CG73" s="655"/>
      <c r="CH73" s="655"/>
      <c r="CI73" s="656"/>
      <c r="CJ73" s="656"/>
      <c r="CK73" s="656"/>
      <c r="CL73" s="656"/>
      <c r="CM73" s="656"/>
      <c r="CN73" s="656"/>
      <c r="CO73" s="656"/>
      <c r="CP73" s="656"/>
      <c r="CQ73" s="656"/>
      <c r="CR73" s="656"/>
    </row>
    <row r="74" spans="1:96" s="24" customFormat="1" ht="13.5" hidden="1" customHeight="1" outlineLevel="1">
      <c r="A74" s="114" t="s">
        <v>125</v>
      </c>
      <c r="B74" s="770"/>
      <c r="C74" s="671"/>
      <c r="D74" s="671"/>
      <c r="E74" s="671"/>
      <c r="F74" s="671"/>
      <c r="G74" s="671"/>
      <c r="H74" s="635" t="str">
        <f>IF(ISERROR(VLOOKUP($B74,項目定義!$B:$X,8,FALSE)),"",VLOOKUP($B74,項目定義!$B:$X,8,FALSE))</f>
        <v/>
      </c>
      <c r="I74" s="636"/>
      <c r="J74" s="636"/>
      <c r="K74" s="636"/>
      <c r="L74" s="636"/>
      <c r="M74" s="637"/>
      <c r="N74" s="768" t="str">
        <f>IF($H74="","",VLOOKUP($B74,項目定義!$B:$X,12,FALSE))</f>
        <v/>
      </c>
      <c r="O74" s="639"/>
      <c r="P74" s="640" t="str">
        <f>IF($H74="","",VLOOKUP($B74,項目定義!$B:$X,16,FALSE))</f>
        <v/>
      </c>
      <c r="Q74" s="641"/>
      <c r="R74" s="641"/>
      <c r="S74" s="640" t="str">
        <f>IF($H74="","",VLOOKUP($B74,項目定義!$B:$X,15,FALSE))</f>
        <v/>
      </c>
      <c r="T74" s="641"/>
      <c r="U74" s="642"/>
      <c r="V74" s="643"/>
      <c r="W74" s="644"/>
      <c r="X74" s="751"/>
      <c r="Y74" s="751"/>
      <c r="Z74" s="752" t="str">
        <f>IF($X74="","",VLOOKUP($B74,項目定義!$B:$X,18,FALSE))</f>
        <v/>
      </c>
      <c r="AA74" s="641"/>
      <c r="AB74" s="641"/>
      <c r="AC74" s="642"/>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655"/>
      <c r="BL74" s="655"/>
      <c r="BM74" s="655"/>
      <c r="BN74" s="655"/>
      <c r="BO74" s="655"/>
      <c r="BP74" s="655"/>
      <c r="BQ74" s="655"/>
      <c r="BR74" s="655"/>
      <c r="BS74" s="655"/>
      <c r="BT74" s="655"/>
      <c r="BU74" s="655"/>
      <c r="BV74" s="655"/>
      <c r="BW74" s="655"/>
      <c r="BX74" s="655"/>
      <c r="BY74" s="655"/>
      <c r="BZ74" s="655"/>
      <c r="CA74" s="655"/>
      <c r="CB74" s="655"/>
      <c r="CC74" s="655"/>
      <c r="CD74" s="655"/>
      <c r="CE74" s="655"/>
      <c r="CF74" s="655"/>
      <c r="CG74" s="655"/>
      <c r="CH74" s="655"/>
      <c r="CI74" s="656"/>
      <c r="CJ74" s="656"/>
      <c r="CK74" s="656"/>
      <c r="CL74" s="656"/>
      <c r="CM74" s="656"/>
      <c r="CN74" s="656"/>
      <c r="CO74" s="656"/>
      <c r="CP74" s="656"/>
      <c r="CQ74" s="656"/>
      <c r="CR74" s="656"/>
    </row>
    <row r="75" spans="1:96" s="24" customFormat="1" ht="13.5" hidden="1" customHeight="1" outlineLevel="1">
      <c r="A75" s="114" t="s">
        <v>126</v>
      </c>
      <c r="B75" s="770"/>
      <c r="C75" s="671"/>
      <c r="D75" s="671"/>
      <c r="E75" s="671"/>
      <c r="F75" s="671"/>
      <c r="G75" s="671"/>
      <c r="H75" s="635" t="str">
        <f>IF(ISERROR(VLOOKUP($B75,項目定義!$B:$X,8,FALSE)),"",VLOOKUP($B75,項目定義!$B:$X,8,FALSE))</f>
        <v/>
      </c>
      <c r="I75" s="636"/>
      <c r="J75" s="636"/>
      <c r="K75" s="636"/>
      <c r="L75" s="636"/>
      <c r="M75" s="637"/>
      <c r="N75" s="768" t="str">
        <f>IF($H75="","",VLOOKUP($B75,項目定義!$B:$X,12,FALSE))</f>
        <v/>
      </c>
      <c r="O75" s="639"/>
      <c r="P75" s="640" t="str">
        <f>IF($H75="","",VLOOKUP($B75,項目定義!$B:$X,16,FALSE))</f>
        <v/>
      </c>
      <c r="Q75" s="641"/>
      <c r="R75" s="641"/>
      <c r="S75" s="640" t="str">
        <f>IF($H75="","",VLOOKUP($B75,項目定義!$B:$X,15,FALSE))</f>
        <v/>
      </c>
      <c r="T75" s="641"/>
      <c r="U75" s="642"/>
      <c r="V75" s="643"/>
      <c r="W75" s="644"/>
      <c r="X75" s="751"/>
      <c r="Y75" s="751"/>
      <c r="Z75" s="752" t="str">
        <f>IF($X75="","",VLOOKUP($B75,項目定義!$B:$X,18,FALSE))</f>
        <v/>
      </c>
      <c r="AA75" s="641"/>
      <c r="AB75" s="641"/>
      <c r="AC75" s="642"/>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655"/>
      <c r="BL75" s="655"/>
      <c r="BM75" s="655"/>
      <c r="BN75" s="655"/>
      <c r="BO75" s="655"/>
      <c r="BP75" s="655"/>
      <c r="BQ75" s="655"/>
      <c r="BR75" s="655"/>
      <c r="BS75" s="655"/>
      <c r="BT75" s="655"/>
      <c r="BU75" s="655"/>
      <c r="BV75" s="655"/>
      <c r="BW75" s="655"/>
      <c r="BX75" s="655"/>
      <c r="BY75" s="655"/>
      <c r="BZ75" s="655"/>
      <c r="CA75" s="655"/>
      <c r="CB75" s="655"/>
      <c r="CC75" s="655"/>
      <c r="CD75" s="655"/>
      <c r="CE75" s="655"/>
      <c r="CF75" s="655"/>
      <c r="CG75" s="655"/>
      <c r="CH75" s="655"/>
      <c r="CI75" s="656"/>
      <c r="CJ75" s="656"/>
      <c r="CK75" s="656"/>
      <c r="CL75" s="656"/>
      <c r="CM75" s="656"/>
      <c r="CN75" s="656"/>
      <c r="CO75" s="656"/>
      <c r="CP75" s="656"/>
      <c r="CQ75" s="656"/>
      <c r="CR75" s="656"/>
    </row>
    <row r="76" spans="1:96" ht="13.5" hidden="1" customHeight="1" outlineLevel="1">
      <c r="A76" s="114" t="s">
        <v>127</v>
      </c>
      <c r="B76" s="770"/>
      <c r="C76" s="671"/>
      <c r="D76" s="671"/>
      <c r="E76" s="671"/>
      <c r="F76" s="671"/>
      <c r="G76" s="671"/>
      <c r="H76" s="635" t="str">
        <f>IF(ISERROR(VLOOKUP($B76,項目定義!$B:$X,8,FALSE)),"",VLOOKUP($B76,項目定義!$B:$X,8,FALSE))</f>
        <v/>
      </c>
      <c r="I76" s="636"/>
      <c r="J76" s="636"/>
      <c r="K76" s="636"/>
      <c r="L76" s="636"/>
      <c r="M76" s="637"/>
      <c r="N76" s="768" t="str">
        <f>IF($H76="","",VLOOKUP($B76,項目定義!$B:$X,12,FALSE))</f>
        <v/>
      </c>
      <c r="O76" s="639"/>
      <c r="P76" s="640" t="str">
        <f>IF($H76="","",VLOOKUP($B76,項目定義!$B:$X,16,FALSE))</f>
        <v/>
      </c>
      <c r="Q76" s="641"/>
      <c r="R76" s="641"/>
      <c r="S76" s="640" t="str">
        <f>IF($H76="","",VLOOKUP($B76,項目定義!$B:$X,15,FALSE))</f>
        <v/>
      </c>
      <c r="T76" s="641"/>
      <c r="U76" s="642"/>
      <c r="V76" s="643"/>
      <c r="W76" s="644"/>
      <c r="X76" s="751"/>
      <c r="Y76" s="751"/>
      <c r="Z76" s="752" t="str">
        <f>IF($X76="","",VLOOKUP($B76,項目定義!$B:$X,18,FALSE))</f>
        <v/>
      </c>
      <c r="AA76" s="641"/>
      <c r="AB76" s="641"/>
      <c r="AC76" s="642"/>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655"/>
      <c r="BL76" s="655"/>
      <c r="BM76" s="655"/>
      <c r="BN76" s="655"/>
      <c r="BO76" s="655"/>
      <c r="BP76" s="655"/>
      <c r="BQ76" s="655"/>
      <c r="BR76" s="655"/>
      <c r="BS76" s="655"/>
      <c r="BT76" s="655"/>
      <c r="BU76" s="655"/>
      <c r="BV76" s="655"/>
      <c r="BW76" s="655"/>
      <c r="BX76" s="655"/>
      <c r="BY76" s="655"/>
      <c r="BZ76" s="655"/>
      <c r="CA76" s="655"/>
      <c r="CB76" s="655"/>
      <c r="CC76" s="655"/>
      <c r="CD76" s="655"/>
      <c r="CE76" s="655"/>
      <c r="CF76" s="655"/>
      <c r="CG76" s="655"/>
      <c r="CH76" s="655"/>
      <c r="CI76" s="656"/>
      <c r="CJ76" s="656"/>
      <c r="CK76" s="656"/>
      <c r="CL76" s="656"/>
      <c r="CM76" s="656"/>
      <c r="CN76" s="656"/>
      <c r="CO76" s="656"/>
      <c r="CP76" s="656"/>
      <c r="CQ76" s="656"/>
      <c r="CR76" s="656"/>
    </row>
    <row r="77" spans="1:96" ht="13.5" hidden="1" customHeight="1" outlineLevel="1">
      <c r="A77" s="114" t="s">
        <v>128</v>
      </c>
      <c r="B77" s="416"/>
      <c r="C77" s="414"/>
      <c r="D77" s="414"/>
      <c r="E77" s="414"/>
      <c r="F77" s="414"/>
      <c r="G77" s="417"/>
      <c r="H77" s="635" t="str">
        <f>IF(ISERROR(VLOOKUP($B77,項目定義!$B:$X,8,FALSE)),"",VLOOKUP($B77,項目定義!$B:$X,8,FALSE))</f>
        <v/>
      </c>
      <c r="I77" s="636"/>
      <c r="J77" s="636"/>
      <c r="K77" s="636"/>
      <c r="L77" s="636"/>
      <c r="M77" s="637"/>
      <c r="N77" s="768" t="str">
        <f>IF($H77="","",VLOOKUP($B77,項目定義!$B:$X,12,FALSE))</f>
        <v/>
      </c>
      <c r="O77" s="639"/>
      <c r="P77" s="640" t="str">
        <f>IF($H77="","",VLOOKUP($B77,項目定義!$B:$X,16,FALSE))</f>
        <v/>
      </c>
      <c r="Q77" s="641"/>
      <c r="R77" s="641"/>
      <c r="S77" s="640" t="str">
        <f>IF($H77="","",VLOOKUP($B77,項目定義!$B:$X,15,FALSE))</f>
        <v/>
      </c>
      <c r="T77" s="641"/>
      <c r="U77" s="642"/>
      <c r="V77" s="643"/>
      <c r="W77" s="644"/>
      <c r="X77" s="751"/>
      <c r="Y77" s="751"/>
      <c r="Z77" s="752" t="str">
        <f>IF($X77="","",VLOOKUP($B77,項目定義!$B:$X,18,FALSE))</f>
        <v/>
      </c>
      <c r="AA77" s="641"/>
      <c r="AB77" s="641"/>
      <c r="AC77" s="642"/>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655"/>
      <c r="BL77" s="655"/>
      <c r="BM77" s="655"/>
      <c r="BN77" s="655"/>
      <c r="BO77" s="655"/>
      <c r="BP77" s="655"/>
      <c r="BQ77" s="655"/>
      <c r="BR77" s="655"/>
      <c r="BS77" s="655"/>
      <c r="BT77" s="655"/>
      <c r="BU77" s="655"/>
      <c r="BV77" s="655"/>
      <c r="BW77" s="655"/>
      <c r="BX77" s="655"/>
      <c r="BY77" s="655"/>
      <c r="BZ77" s="655"/>
      <c r="CA77" s="655"/>
      <c r="CB77" s="655"/>
      <c r="CC77" s="655"/>
      <c r="CD77" s="655"/>
      <c r="CE77" s="655"/>
      <c r="CF77" s="655"/>
      <c r="CG77" s="655"/>
      <c r="CH77" s="655"/>
      <c r="CI77" s="656"/>
      <c r="CJ77" s="656"/>
      <c r="CK77" s="656"/>
      <c r="CL77" s="656"/>
      <c r="CM77" s="656"/>
      <c r="CN77" s="656"/>
      <c r="CO77" s="656"/>
      <c r="CP77" s="656"/>
      <c r="CQ77" s="656"/>
      <c r="CR77" s="656"/>
    </row>
    <row r="78" spans="1:96" s="24" customFormat="1" ht="13.5" hidden="1" customHeight="1" outlineLevel="1">
      <c r="A78" s="114" t="s">
        <v>129</v>
      </c>
      <c r="B78" s="770"/>
      <c r="C78" s="671"/>
      <c r="D78" s="671"/>
      <c r="E78" s="671"/>
      <c r="F78" s="671"/>
      <c r="G78" s="814"/>
      <c r="H78" s="635"/>
      <c r="I78" s="636"/>
      <c r="J78" s="636"/>
      <c r="K78" s="636"/>
      <c r="L78" s="636"/>
      <c r="M78" s="637"/>
      <c r="N78" s="768" t="str">
        <f>IF($H78="","",VLOOKUP($B78,項目定義!$B:$X,12,FALSE))</f>
        <v/>
      </c>
      <c r="O78" s="639"/>
      <c r="P78" s="640" t="str">
        <f>IF($H78="","",VLOOKUP($B78,項目定義!$B:$X,16,FALSE))</f>
        <v/>
      </c>
      <c r="Q78" s="641"/>
      <c r="R78" s="641"/>
      <c r="S78" s="640" t="str">
        <f>IF($H78="","",VLOOKUP($B78,項目定義!$B:$X,15,FALSE))</f>
        <v/>
      </c>
      <c r="T78" s="641"/>
      <c r="U78" s="642"/>
      <c r="V78" s="643"/>
      <c r="W78" s="644"/>
      <c r="X78" s="751"/>
      <c r="Y78" s="751"/>
      <c r="Z78" s="752" t="str">
        <f>IF($X78="","",VLOOKUP($B78,項目定義!$B:$X,18,FALSE))</f>
        <v/>
      </c>
      <c r="AA78" s="641"/>
      <c r="AB78" s="641"/>
      <c r="AC78" s="642"/>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655"/>
      <c r="BL78" s="655"/>
      <c r="BM78" s="655"/>
      <c r="BN78" s="655"/>
      <c r="BO78" s="655"/>
      <c r="BP78" s="655"/>
      <c r="BQ78" s="655"/>
      <c r="BR78" s="655"/>
      <c r="BS78" s="655"/>
      <c r="BT78" s="655"/>
      <c r="BU78" s="655"/>
      <c r="BV78" s="655"/>
      <c r="BW78" s="655"/>
      <c r="BX78" s="655"/>
      <c r="BY78" s="655"/>
      <c r="BZ78" s="655"/>
      <c r="CA78" s="655"/>
      <c r="CB78" s="655"/>
      <c r="CC78" s="655"/>
      <c r="CD78" s="655"/>
      <c r="CE78" s="655"/>
      <c r="CF78" s="655"/>
      <c r="CG78" s="655"/>
      <c r="CH78" s="655"/>
      <c r="CI78" s="656"/>
      <c r="CJ78" s="656"/>
      <c r="CK78" s="656"/>
      <c r="CL78" s="656"/>
      <c r="CM78" s="656"/>
      <c r="CN78" s="656"/>
      <c r="CO78" s="656"/>
      <c r="CP78" s="656"/>
      <c r="CQ78" s="656"/>
      <c r="CR78" s="656"/>
    </row>
    <row r="79" spans="1:96" s="24" customFormat="1" ht="13.5" hidden="1" customHeight="1" outlineLevel="1">
      <c r="A79" s="114"/>
      <c r="B79" s="605"/>
      <c r="C79" s="606"/>
      <c r="D79" s="606"/>
      <c r="E79" s="606"/>
      <c r="F79" s="606"/>
      <c r="G79" s="606"/>
      <c r="H79" s="607" t="str">
        <f>IF(ISERROR(VLOOKUP($B79,項目定義!$B:$X,8,FALSE)),"",VLOOKUP($B79,項目定義!$B:$X,8,FALSE))</f>
        <v/>
      </c>
      <c r="I79" s="608"/>
      <c r="J79" s="608"/>
      <c r="K79" s="608"/>
      <c r="L79" s="608"/>
      <c r="M79" s="609"/>
      <c r="N79" s="783" t="str">
        <f>IF($H79="","",VLOOKUP($B79,項目定義!$B:$X,12,FALSE))</f>
        <v/>
      </c>
      <c r="O79" s="611"/>
      <c r="P79" s="612" t="str">
        <f>IF($H79="","",VLOOKUP($B79,項目定義!$B:$X,16,FALSE))</f>
        <v/>
      </c>
      <c r="Q79" s="613"/>
      <c r="R79" s="613"/>
      <c r="S79" s="612" t="str">
        <f>IF($H79="","",VLOOKUP($B79,項目定義!$B:$X,15,FALSE))</f>
        <v/>
      </c>
      <c r="T79" s="613"/>
      <c r="U79" s="614"/>
      <c r="V79" s="615"/>
      <c r="W79" s="616"/>
      <c r="X79" s="617"/>
      <c r="Y79" s="617"/>
      <c r="Z79" s="618" t="str">
        <f>IF($X79="","",VLOOKUP($B79,項目定義!$B:$X,18,FALSE))</f>
        <v/>
      </c>
      <c r="AA79" s="613"/>
      <c r="AB79" s="613"/>
      <c r="AC79" s="614"/>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655"/>
      <c r="BL79" s="655"/>
      <c r="BM79" s="655"/>
      <c r="BN79" s="655"/>
      <c r="BO79" s="655"/>
      <c r="BP79" s="655"/>
      <c r="BQ79" s="655"/>
      <c r="BR79" s="655"/>
      <c r="BS79" s="655"/>
      <c r="BT79" s="655"/>
      <c r="BU79" s="655"/>
      <c r="BV79" s="655"/>
      <c r="BW79" s="655"/>
      <c r="BX79" s="655"/>
      <c r="BY79" s="655"/>
      <c r="BZ79" s="655"/>
      <c r="CA79" s="655"/>
      <c r="CB79" s="655"/>
      <c r="CC79" s="655"/>
      <c r="CD79" s="655"/>
      <c r="CE79" s="655"/>
      <c r="CF79" s="655"/>
      <c r="CG79" s="655"/>
      <c r="CH79" s="655"/>
      <c r="CI79" s="656"/>
      <c r="CJ79" s="656"/>
      <c r="CK79" s="656"/>
      <c r="CL79" s="656"/>
      <c r="CM79" s="656"/>
      <c r="CN79" s="656"/>
      <c r="CO79" s="656"/>
      <c r="CP79" s="656"/>
      <c r="CQ79" s="656"/>
      <c r="CR79" s="656"/>
    </row>
    <row r="80" spans="1:96" s="24" customFormat="1" ht="13.5" hidden="1" customHeight="1" outlineLevel="1">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655"/>
      <c r="BL80" s="655"/>
      <c r="BM80" s="655"/>
      <c r="BN80" s="655"/>
      <c r="BO80" s="655"/>
      <c r="BP80" s="655"/>
      <c r="BQ80" s="655"/>
      <c r="BR80" s="655"/>
      <c r="BS80" s="655"/>
      <c r="BT80" s="655"/>
      <c r="BU80" s="655"/>
      <c r="BV80" s="655"/>
      <c r="BW80" s="655"/>
      <c r="BX80" s="655"/>
      <c r="BY80" s="655"/>
      <c r="BZ80" s="655"/>
      <c r="CA80" s="655"/>
      <c r="CB80" s="655"/>
      <c r="CC80" s="655"/>
      <c r="CD80" s="655"/>
      <c r="CE80" s="655"/>
      <c r="CF80" s="655"/>
      <c r="CG80" s="655"/>
      <c r="CH80" s="655"/>
      <c r="CI80" s="656"/>
      <c r="CJ80" s="656"/>
      <c r="CK80" s="656"/>
      <c r="CL80" s="656"/>
      <c r="CM80" s="656"/>
      <c r="CN80" s="656"/>
      <c r="CO80" s="656"/>
      <c r="CP80" s="656"/>
      <c r="CQ80" s="656"/>
      <c r="CR80" s="656"/>
    </row>
    <row r="81" spans="1:96" s="24" customFormat="1" ht="13.5" hidden="1" customHeight="1" outlineLevel="1">
      <c r="A81" s="111" t="s">
        <v>101</v>
      </c>
      <c r="B81" s="785"/>
      <c r="C81" s="786"/>
      <c r="D81" s="786"/>
      <c r="E81" s="786"/>
      <c r="F81" s="786"/>
      <c r="G81" s="786"/>
      <c r="H81" s="786"/>
      <c r="I81" s="786"/>
      <c r="J81" s="786"/>
      <c r="K81" s="786"/>
      <c r="L81" s="786"/>
      <c r="M81" s="786"/>
      <c r="N81" s="786"/>
      <c r="O81" s="786"/>
      <c r="P81" s="786"/>
      <c r="Q81" s="786"/>
      <c r="R81" s="786"/>
      <c r="S81" s="786"/>
      <c r="T81" s="786"/>
      <c r="U81" s="787"/>
      <c r="V81" s="788"/>
      <c r="W81" s="789"/>
      <c r="X81" s="789"/>
      <c r="Y81" s="789"/>
      <c r="Z81" s="789"/>
      <c r="AA81" s="789"/>
      <c r="AB81" s="789"/>
      <c r="AC81" s="78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5"/>
      <c r="BL81" s="655"/>
      <c r="BM81" s="655"/>
      <c r="BN81" s="655"/>
      <c r="BO81" s="655"/>
      <c r="BP81" s="655"/>
      <c r="BQ81" s="655"/>
      <c r="BR81" s="655"/>
      <c r="BS81" s="655"/>
      <c r="BT81" s="655"/>
      <c r="BU81" s="655"/>
      <c r="BV81" s="655"/>
      <c r="BW81" s="655"/>
      <c r="BX81" s="655"/>
      <c r="BY81" s="655"/>
      <c r="BZ81" s="655"/>
      <c r="CA81" s="655"/>
      <c r="CB81" s="655"/>
      <c r="CC81" s="655"/>
      <c r="CD81" s="655"/>
      <c r="CE81" s="655"/>
      <c r="CF81" s="655"/>
      <c r="CG81" s="655"/>
      <c r="CH81" s="655"/>
      <c r="CI81" s="656"/>
      <c r="CJ81" s="656"/>
      <c r="CK81" s="656"/>
      <c r="CL81" s="656"/>
      <c r="CM81" s="656"/>
      <c r="CN81" s="656"/>
      <c r="CO81" s="656"/>
      <c r="CP81" s="656"/>
      <c r="CQ81" s="656"/>
      <c r="CR81" s="656"/>
    </row>
    <row r="82" spans="1:96" s="24" customFormat="1" ht="13.5" hidden="1" customHeight="1" outlineLevel="1">
      <c r="A82" s="112" t="s">
        <v>102</v>
      </c>
      <c r="B82" s="790"/>
      <c r="C82" s="791"/>
      <c r="D82" s="791"/>
      <c r="E82" s="791"/>
      <c r="F82" s="791"/>
      <c r="G82" s="791"/>
      <c r="H82" s="791"/>
      <c r="I82" s="791"/>
      <c r="J82" s="791"/>
      <c r="K82" s="791"/>
      <c r="L82" s="791"/>
      <c r="M82" s="791"/>
      <c r="N82" s="791"/>
      <c r="O82" s="791"/>
      <c r="P82" s="791"/>
      <c r="Q82" s="791"/>
      <c r="R82" s="791"/>
      <c r="S82" s="791"/>
      <c r="T82" s="791"/>
      <c r="U82" s="792"/>
      <c r="V82" s="793"/>
      <c r="W82" s="794"/>
      <c r="X82" s="794"/>
      <c r="Y82" s="794"/>
      <c r="Z82" s="794"/>
      <c r="AA82" s="794"/>
      <c r="AB82" s="794"/>
      <c r="AC82" s="794"/>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5"/>
      <c r="BL82" s="655"/>
      <c r="BM82" s="655"/>
      <c r="BN82" s="655"/>
      <c r="BO82" s="655"/>
      <c r="BP82" s="655"/>
      <c r="BQ82" s="655"/>
      <c r="BR82" s="655"/>
      <c r="BS82" s="655"/>
      <c r="BT82" s="655"/>
      <c r="BU82" s="655"/>
      <c r="BV82" s="655"/>
      <c r="BW82" s="655"/>
      <c r="BX82" s="655"/>
      <c r="BY82" s="655"/>
      <c r="BZ82" s="655"/>
      <c r="CA82" s="655"/>
      <c r="CB82" s="655"/>
      <c r="CC82" s="655"/>
      <c r="CD82" s="655"/>
      <c r="CE82" s="655"/>
      <c r="CF82" s="655"/>
      <c r="CG82" s="655"/>
      <c r="CH82" s="655"/>
      <c r="CI82" s="656"/>
      <c r="CJ82" s="656"/>
      <c r="CK82" s="656"/>
      <c r="CL82" s="656"/>
      <c r="CM82" s="656"/>
      <c r="CN82" s="656"/>
      <c r="CO82" s="656"/>
      <c r="CP82" s="656"/>
      <c r="CQ82" s="656"/>
      <c r="CR82" s="656"/>
    </row>
    <row r="83" spans="1:96" s="24" customFormat="1" ht="13.5" hidden="1" customHeight="1" outlineLevel="1">
      <c r="A83" s="112" t="s">
        <v>125</v>
      </c>
      <c r="B83" s="790"/>
      <c r="C83" s="791"/>
      <c r="D83" s="791"/>
      <c r="E83" s="791"/>
      <c r="F83" s="791"/>
      <c r="G83" s="791"/>
      <c r="H83" s="791"/>
      <c r="I83" s="791"/>
      <c r="J83" s="791"/>
      <c r="K83" s="791"/>
      <c r="L83" s="791"/>
      <c r="M83" s="791"/>
      <c r="N83" s="791"/>
      <c r="O83" s="791"/>
      <c r="P83" s="791"/>
      <c r="Q83" s="791"/>
      <c r="R83" s="791"/>
      <c r="S83" s="791"/>
      <c r="T83" s="791"/>
      <c r="U83" s="792"/>
      <c r="V83" s="793"/>
      <c r="W83" s="794"/>
      <c r="X83" s="794"/>
      <c r="Y83" s="794"/>
      <c r="Z83" s="794"/>
      <c r="AA83" s="794"/>
      <c r="AB83" s="794"/>
      <c r="AC83" s="794"/>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5"/>
      <c r="BL83" s="655"/>
      <c r="BM83" s="655"/>
      <c r="BN83" s="655"/>
      <c r="BO83" s="655"/>
      <c r="BP83" s="655"/>
      <c r="BQ83" s="655"/>
      <c r="BR83" s="655"/>
      <c r="BS83" s="655"/>
      <c r="BT83" s="655"/>
      <c r="BU83" s="655"/>
      <c r="BV83" s="655"/>
      <c r="BW83" s="655"/>
      <c r="BX83" s="655"/>
      <c r="BY83" s="655"/>
      <c r="BZ83" s="655"/>
      <c r="CA83" s="655"/>
      <c r="CB83" s="655"/>
      <c r="CC83" s="655"/>
      <c r="CD83" s="655"/>
      <c r="CE83" s="655"/>
      <c r="CF83" s="655"/>
      <c r="CG83" s="655"/>
      <c r="CH83" s="655"/>
      <c r="CI83" s="656"/>
      <c r="CJ83" s="656"/>
      <c r="CK83" s="656"/>
      <c r="CL83" s="656"/>
      <c r="CM83" s="656"/>
      <c r="CN83" s="656"/>
      <c r="CO83" s="656"/>
      <c r="CP83" s="656"/>
      <c r="CQ83" s="656"/>
      <c r="CR83" s="656"/>
    </row>
    <row r="84" spans="1:96" s="24" customFormat="1" ht="13.5" hidden="1" customHeight="1" outlineLevel="1">
      <c r="A84" s="112" t="s">
        <v>126</v>
      </c>
      <c r="B84" s="790"/>
      <c r="C84" s="791"/>
      <c r="D84" s="791"/>
      <c r="E84" s="791"/>
      <c r="F84" s="791"/>
      <c r="G84" s="791"/>
      <c r="H84" s="791"/>
      <c r="I84" s="791"/>
      <c r="J84" s="791"/>
      <c r="K84" s="791"/>
      <c r="L84" s="791"/>
      <c r="M84" s="791"/>
      <c r="N84" s="791"/>
      <c r="O84" s="791"/>
      <c r="P84" s="791"/>
      <c r="Q84" s="791"/>
      <c r="R84" s="791"/>
      <c r="S84" s="791"/>
      <c r="T84" s="791"/>
      <c r="U84" s="792"/>
      <c r="V84" s="793"/>
      <c r="W84" s="794"/>
      <c r="X84" s="794"/>
      <c r="Y84" s="794"/>
      <c r="Z84" s="794"/>
      <c r="AA84" s="794"/>
      <c r="AB84" s="794"/>
      <c r="AC84" s="794"/>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5"/>
      <c r="BL84" s="655"/>
      <c r="BM84" s="655"/>
      <c r="BN84" s="655"/>
      <c r="BO84" s="655"/>
      <c r="BP84" s="655"/>
      <c r="BQ84" s="655"/>
      <c r="BR84" s="655"/>
      <c r="BS84" s="655"/>
      <c r="BT84" s="655"/>
      <c r="BU84" s="655"/>
      <c r="BV84" s="655"/>
      <c r="BW84" s="655"/>
      <c r="BX84" s="655"/>
      <c r="BY84" s="655"/>
      <c r="BZ84" s="655"/>
      <c r="CA84" s="655"/>
      <c r="CB84" s="655"/>
      <c r="CC84" s="655"/>
      <c r="CD84" s="655"/>
      <c r="CE84" s="655"/>
      <c r="CF84" s="655"/>
      <c r="CG84" s="655"/>
      <c r="CH84" s="655"/>
      <c r="CI84" s="656"/>
      <c r="CJ84" s="656"/>
      <c r="CK84" s="656"/>
      <c r="CL84" s="656"/>
      <c r="CM84" s="656"/>
      <c r="CN84" s="656"/>
      <c r="CO84" s="656"/>
      <c r="CP84" s="656"/>
      <c r="CQ84" s="656"/>
      <c r="CR84" s="656"/>
    </row>
    <row r="85" spans="1:96" s="24" customFormat="1" ht="13.5" hidden="1" customHeight="1" outlineLevel="1">
      <c r="A85" s="112" t="s">
        <v>127</v>
      </c>
      <c r="B85" s="815"/>
      <c r="C85" s="816"/>
      <c r="D85" s="816"/>
      <c r="E85" s="816"/>
      <c r="F85" s="816"/>
      <c r="G85" s="816"/>
      <c r="H85" s="816"/>
      <c r="I85" s="816"/>
      <c r="J85" s="816"/>
      <c r="K85" s="816"/>
      <c r="L85" s="816"/>
      <c r="M85" s="816"/>
      <c r="N85" s="816"/>
      <c r="O85" s="816"/>
      <c r="P85" s="816"/>
      <c r="Q85" s="816"/>
      <c r="R85" s="816"/>
      <c r="S85" s="816"/>
      <c r="T85" s="816"/>
      <c r="U85" s="817"/>
      <c r="V85" s="818"/>
      <c r="W85" s="705"/>
      <c r="X85" s="705"/>
      <c r="Y85" s="705"/>
      <c r="Z85" s="705"/>
      <c r="AA85" s="705"/>
      <c r="AB85" s="705"/>
      <c r="AC85" s="819"/>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5"/>
      <c r="BL85" s="655"/>
      <c r="BM85" s="655"/>
      <c r="BN85" s="655"/>
      <c r="BO85" s="655"/>
      <c r="BP85" s="655"/>
      <c r="BQ85" s="655"/>
      <c r="BR85" s="655"/>
      <c r="BS85" s="655"/>
      <c r="BT85" s="655"/>
      <c r="BU85" s="655"/>
      <c r="BV85" s="655"/>
      <c r="BW85" s="655"/>
      <c r="BX85" s="655"/>
      <c r="BY85" s="655"/>
      <c r="BZ85" s="655"/>
      <c r="CA85" s="655"/>
      <c r="CB85" s="655"/>
      <c r="CC85" s="655"/>
      <c r="CD85" s="655"/>
      <c r="CE85" s="655"/>
      <c r="CF85" s="655"/>
      <c r="CG85" s="655"/>
      <c r="CH85" s="655"/>
      <c r="CI85" s="656"/>
      <c r="CJ85" s="656"/>
      <c r="CK85" s="656"/>
      <c r="CL85" s="656"/>
      <c r="CM85" s="656"/>
      <c r="CN85" s="656"/>
      <c r="CO85" s="656"/>
      <c r="CP85" s="656"/>
      <c r="CQ85" s="656"/>
      <c r="CR85" s="656"/>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56"/>
      <c r="BL86" s="656"/>
      <c r="BM86" s="656"/>
      <c r="BN86" s="656"/>
      <c r="BO86" s="656"/>
      <c r="BP86" s="656"/>
      <c r="BQ86" s="656"/>
      <c r="BR86" s="656"/>
      <c r="BS86" s="656"/>
      <c r="BT86" s="656"/>
      <c r="BU86" s="656"/>
      <c r="BV86" s="656"/>
      <c r="BW86" s="656"/>
      <c r="BX86" s="656"/>
      <c r="BY86" s="656"/>
      <c r="BZ86" s="656"/>
      <c r="CA86" s="656"/>
      <c r="CB86" s="656"/>
      <c r="CC86" s="656"/>
      <c r="CD86" s="656"/>
      <c r="CE86" s="656"/>
      <c r="CF86" s="656"/>
      <c r="CG86" s="656"/>
      <c r="CH86" s="656"/>
      <c r="CI86" s="656"/>
      <c r="CJ86" s="656"/>
      <c r="CK86" s="656"/>
      <c r="CL86" s="656"/>
      <c r="CM86" s="656"/>
      <c r="CN86" s="656"/>
      <c r="CO86" s="656"/>
      <c r="CP86" s="656"/>
      <c r="CQ86" s="656"/>
      <c r="CR86" s="656"/>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56"/>
      <c r="BL87" s="656"/>
      <c r="BM87" s="656"/>
      <c r="BN87" s="656"/>
      <c r="BO87" s="656"/>
      <c r="BP87" s="656"/>
      <c r="BQ87" s="656"/>
      <c r="BR87" s="656"/>
      <c r="BS87" s="656"/>
      <c r="BT87" s="656"/>
      <c r="BU87" s="656"/>
      <c r="BV87" s="656"/>
      <c r="BW87" s="656"/>
      <c r="BX87" s="656"/>
      <c r="BY87" s="656"/>
      <c r="BZ87" s="656"/>
      <c r="CA87" s="656"/>
      <c r="CB87" s="656"/>
      <c r="CC87" s="656"/>
      <c r="CD87" s="656"/>
      <c r="CE87" s="656"/>
      <c r="CF87" s="656"/>
      <c r="CG87" s="656"/>
      <c r="CH87" s="656"/>
      <c r="CI87" s="656"/>
      <c r="CJ87" s="656"/>
      <c r="CK87" s="656"/>
      <c r="CL87" s="656"/>
      <c r="CM87" s="656"/>
      <c r="CN87" s="656"/>
      <c r="CO87" s="656"/>
      <c r="CP87" s="656"/>
      <c r="CQ87" s="656"/>
      <c r="CR87" s="656"/>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56"/>
      <c r="BL88" s="656"/>
      <c r="BM88" s="656"/>
      <c r="BN88" s="656"/>
      <c r="BO88" s="656"/>
      <c r="BP88" s="656"/>
      <c r="BQ88" s="656"/>
      <c r="BR88" s="656"/>
      <c r="BS88" s="656"/>
      <c r="BT88" s="656"/>
      <c r="BU88" s="656"/>
      <c r="BV88" s="656"/>
      <c r="BW88" s="656"/>
      <c r="BX88" s="656"/>
      <c r="BY88" s="656"/>
      <c r="BZ88" s="656"/>
      <c r="CA88" s="656"/>
      <c r="CB88" s="656"/>
      <c r="CC88" s="656"/>
      <c r="CD88" s="656"/>
      <c r="CE88" s="656"/>
      <c r="CF88" s="656"/>
      <c r="CG88" s="656"/>
      <c r="CH88" s="656"/>
      <c r="CI88" s="656"/>
      <c r="CJ88" s="656"/>
      <c r="CK88" s="656"/>
      <c r="CL88" s="656"/>
      <c r="CM88" s="656"/>
      <c r="CN88" s="656"/>
      <c r="CO88" s="656"/>
      <c r="CP88" s="656"/>
      <c r="CQ88" s="656"/>
      <c r="CR88" s="656"/>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56"/>
      <c r="BL89" s="656"/>
      <c r="BM89" s="656"/>
      <c r="BN89" s="656"/>
      <c r="BO89" s="656"/>
      <c r="BP89" s="656"/>
      <c r="BQ89" s="656"/>
      <c r="BR89" s="656"/>
      <c r="BS89" s="656"/>
      <c r="BT89" s="656"/>
      <c r="BU89" s="656"/>
      <c r="BV89" s="656"/>
      <c r="BW89" s="656"/>
      <c r="BX89" s="656"/>
      <c r="BY89" s="656"/>
      <c r="BZ89" s="656"/>
      <c r="CA89" s="656"/>
      <c r="CB89" s="656"/>
      <c r="CC89" s="656"/>
      <c r="CD89" s="656"/>
      <c r="CE89" s="656"/>
      <c r="CF89" s="656"/>
      <c r="CG89" s="656"/>
      <c r="CH89" s="656"/>
      <c r="CI89" s="656"/>
      <c r="CJ89" s="656"/>
      <c r="CK89" s="656"/>
      <c r="CL89" s="656"/>
      <c r="CM89" s="656"/>
      <c r="CN89" s="656"/>
      <c r="CO89" s="656"/>
      <c r="CP89" s="656"/>
      <c r="CQ89" s="656"/>
      <c r="CR89" s="656"/>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56"/>
      <c r="BL90" s="656"/>
      <c r="BM90" s="656"/>
      <c r="BN90" s="656"/>
      <c r="BO90" s="656"/>
      <c r="BP90" s="656"/>
      <c r="BQ90" s="656"/>
      <c r="BR90" s="656"/>
      <c r="BS90" s="656"/>
      <c r="BT90" s="656"/>
      <c r="BU90" s="656"/>
      <c r="BV90" s="656"/>
      <c r="BW90" s="656"/>
      <c r="BX90" s="656"/>
      <c r="BY90" s="656"/>
      <c r="BZ90" s="656"/>
      <c r="CA90" s="656"/>
      <c r="CB90" s="656"/>
      <c r="CC90" s="656"/>
      <c r="CD90" s="656"/>
      <c r="CE90" s="656"/>
      <c r="CF90" s="656"/>
      <c r="CG90" s="656"/>
      <c r="CH90" s="656"/>
      <c r="CI90" s="656"/>
      <c r="CJ90" s="656"/>
      <c r="CK90" s="656"/>
      <c r="CL90" s="656"/>
      <c r="CM90" s="656"/>
      <c r="CN90" s="656"/>
      <c r="CO90" s="656"/>
      <c r="CP90" s="656"/>
      <c r="CQ90" s="656"/>
      <c r="CR90" s="656"/>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56"/>
      <c r="BL91" s="656"/>
      <c r="BM91" s="656"/>
      <c r="BN91" s="656"/>
      <c r="BO91" s="656"/>
      <c r="BP91" s="656"/>
      <c r="BQ91" s="656"/>
      <c r="BR91" s="656"/>
      <c r="BS91" s="656"/>
      <c r="BT91" s="656"/>
      <c r="BU91" s="656"/>
      <c r="BV91" s="656"/>
      <c r="BW91" s="656"/>
      <c r="BX91" s="656"/>
      <c r="BY91" s="656"/>
      <c r="BZ91" s="656"/>
      <c r="CA91" s="656"/>
      <c r="CB91" s="656"/>
      <c r="CC91" s="656"/>
      <c r="CD91" s="656"/>
      <c r="CE91" s="656"/>
      <c r="CF91" s="656"/>
      <c r="CG91" s="656"/>
      <c r="CH91" s="656"/>
      <c r="CI91" s="656"/>
      <c r="CJ91" s="656"/>
      <c r="CK91" s="656"/>
      <c r="CL91" s="656"/>
      <c r="CM91" s="656"/>
      <c r="CN91" s="656"/>
      <c r="CO91" s="656"/>
      <c r="CP91" s="656"/>
      <c r="CQ91" s="656"/>
      <c r="CR91" s="656"/>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77" priority="4" operator="equal">
      <formula>""</formula>
    </cfRule>
  </conditionalFormatting>
  <conditionalFormatting sqref="AG4">
    <cfRule type="cellIs" dxfId="76" priority="3" operator="equal">
      <formula>""</formula>
    </cfRule>
  </conditionalFormatting>
  <conditionalFormatting sqref="H29">
    <cfRule type="cellIs" dxfId="75" priority="1" operator="equal">
      <formula>""</formula>
    </cfRule>
  </conditionalFormatting>
  <conditionalFormatting sqref="H28">
    <cfRule type="cellIs" dxfId="74"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9233"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79234"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CH80"/>
  <sheetViews>
    <sheetView topLeftCell="A16" zoomScaleNormal="100" workbookViewId="0"/>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6" t="s">
        <v>163</v>
      </c>
      <c r="BA1" s="557"/>
      <c r="BB1" s="557"/>
      <c r="BC1" s="557"/>
      <c r="BD1" s="558"/>
      <c r="BE1" s="708">
        <v>44013</v>
      </c>
      <c r="BF1" s="709"/>
      <c r="BG1" s="709"/>
      <c r="BH1" s="709"/>
      <c r="BI1" s="710"/>
      <c r="BJ1" s="3"/>
      <c r="BK1" s="3"/>
      <c r="BL1" s="3"/>
      <c r="BM1" s="3"/>
      <c r="BN1" s="3"/>
      <c r="BO1" s="3"/>
      <c r="BP1" s="3"/>
      <c r="BQ1" s="3"/>
      <c r="BR1" s="3"/>
    </row>
    <row r="2" spans="1:79" s="4" customFormat="1" ht="13.5" customHeight="1">
      <c r="A2" s="562" t="s">
        <v>258</v>
      </c>
      <c r="B2" s="563"/>
      <c r="C2" s="563"/>
      <c r="D2" s="563"/>
      <c r="E2" s="563"/>
      <c r="F2" s="563"/>
      <c r="G2" s="563"/>
      <c r="H2" s="563"/>
      <c r="I2" s="563"/>
      <c r="J2" s="563"/>
      <c r="K2" s="564"/>
      <c r="L2" s="568" t="s">
        <v>0</v>
      </c>
      <c r="M2" s="569"/>
      <c r="N2" s="569"/>
      <c r="O2" s="569"/>
      <c r="P2" s="570"/>
      <c r="Q2" s="571" t="str">
        <f>システム名</f>
        <v>PJ管理システム</v>
      </c>
      <c r="R2" s="572"/>
      <c r="S2" s="572"/>
      <c r="T2" s="572"/>
      <c r="U2" s="572"/>
      <c r="V2" s="572"/>
      <c r="W2" s="572"/>
      <c r="X2" s="572"/>
      <c r="Y2" s="572"/>
      <c r="Z2" s="572"/>
      <c r="AA2" s="572"/>
      <c r="AB2" s="572"/>
      <c r="AC2" s="572"/>
      <c r="AD2" s="572"/>
      <c r="AE2" s="572"/>
      <c r="AF2" s="572"/>
      <c r="AG2" s="572"/>
      <c r="AH2" s="572"/>
      <c r="AI2" s="572"/>
      <c r="AJ2" s="572"/>
      <c r="AK2" s="572"/>
      <c r="AL2" s="572"/>
      <c r="AM2" s="572"/>
      <c r="AN2" s="572"/>
      <c r="AO2" s="572"/>
      <c r="AP2" s="572"/>
      <c r="AQ2" s="572"/>
      <c r="AR2" s="572"/>
      <c r="AS2" s="572"/>
      <c r="AT2" s="572"/>
      <c r="AU2" s="572"/>
      <c r="AV2" s="572"/>
      <c r="AW2" s="572"/>
      <c r="AX2" s="572"/>
      <c r="AY2" s="573"/>
      <c r="AZ2" s="574" t="s">
        <v>1</v>
      </c>
      <c r="BA2" s="575"/>
      <c r="BB2" s="575"/>
      <c r="BC2" s="575"/>
      <c r="BD2" s="576"/>
      <c r="BE2" s="753">
        <v>44013</v>
      </c>
      <c r="BF2" s="754"/>
      <c r="BG2" s="754"/>
      <c r="BH2" s="754"/>
      <c r="BI2" s="755"/>
      <c r="BJ2" s="3"/>
      <c r="BK2" s="3"/>
      <c r="BL2" s="3"/>
      <c r="BM2" s="3"/>
      <c r="BN2" s="3"/>
      <c r="BO2" s="3"/>
      <c r="BP2" s="3"/>
      <c r="BQ2" s="3"/>
      <c r="BR2" s="3"/>
    </row>
    <row r="3" spans="1:79" s="4" customFormat="1" ht="13.5" customHeight="1" thickBot="1">
      <c r="A3" s="565"/>
      <c r="B3" s="566"/>
      <c r="C3" s="566"/>
      <c r="D3" s="566"/>
      <c r="E3" s="566"/>
      <c r="F3" s="566"/>
      <c r="G3" s="566"/>
      <c r="H3" s="566"/>
      <c r="I3" s="566"/>
      <c r="J3" s="566"/>
      <c r="K3" s="567"/>
      <c r="L3" s="580" t="s">
        <v>9</v>
      </c>
      <c r="M3" s="581"/>
      <c r="N3" s="581"/>
      <c r="O3" s="581"/>
      <c r="P3" s="582"/>
      <c r="Q3" s="583" t="s">
        <v>326</v>
      </c>
      <c r="R3" s="584"/>
      <c r="S3" s="584"/>
      <c r="T3" s="584"/>
      <c r="U3" s="584"/>
      <c r="V3" s="584"/>
      <c r="W3" s="584"/>
      <c r="X3" s="584"/>
      <c r="Y3" s="584"/>
      <c r="Z3" s="584"/>
      <c r="AA3" s="585"/>
      <c r="AB3" s="586" t="s">
        <v>2</v>
      </c>
      <c r="AC3" s="551"/>
      <c r="AD3" s="551"/>
      <c r="AE3" s="551"/>
      <c r="AF3" s="552"/>
      <c r="AG3" s="547" t="s">
        <v>863</v>
      </c>
      <c r="AH3" s="548"/>
      <c r="AI3" s="548"/>
      <c r="AJ3" s="548"/>
      <c r="AK3" s="548"/>
      <c r="AL3" s="548"/>
      <c r="AM3" s="548"/>
      <c r="AN3" s="548"/>
      <c r="AO3" s="548"/>
      <c r="AP3" s="548"/>
      <c r="AQ3" s="548"/>
      <c r="AR3" s="548"/>
      <c r="AS3" s="548"/>
      <c r="AT3" s="548"/>
      <c r="AU3" s="548"/>
      <c r="AV3" s="548"/>
      <c r="AW3" s="548"/>
      <c r="AX3" s="548"/>
      <c r="AY3" s="549"/>
      <c r="AZ3" s="550" t="s">
        <v>3</v>
      </c>
      <c r="BA3" s="551"/>
      <c r="BB3" s="551"/>
      <c r="BC3" s="551"/>
      <c r="BD3" s="552"/>
      <c r="BE3" s="553" t="s">
        <v>909</v>
      </c>
      <c r="BF3" s="554"/>
      <c r="BG3" s="554"/>
      <c r="BH3" s="554"/>
      <c r="BI3" s="555"/>
      <c r="BJ3" s="3"/>
      <c r="BK3" s="3"/>
      <c r="BL3" s="3"/>
      <c r="BM3" s="3"/>
      <c r="BN3" s="3"/>
      <c r="BO3" s="3"/>
      <c r="BP3" s="3"/>
      <c r="BQ3" s="3"/>
      <c r="BR3" s="3"/>
    </row>
    <row r="4" spans="1:79" s="3" customFormat="1" ht="13.5" customHeight="1">
      <c r="A4" s="74" t="s">
        <v>4</v>
      </c>
      <c r="B4" s="71"/>
      <c r="C4" s="71"/>
      <c r="D4" s="75"/>
      <c r="E4" s="714" t="s">
        <v>913</v>
      </c>
      <c r="F4" s="715"/>
      <c r="G4" s="715"/>
      <c r="H4" s="715"/>
      <c r="I4" s="715"/>
      <c r="J4" s="715"/>
      <c r="K4" s="715"/>
      <c r="L4" s="715"/>
      <c r="M4" s="715"/>
      <c r="N4" s="715"/>
      <c r="O4" s="715"/>
      <c r="P4" s="715"/>
      <c r="Q4" s="715"/>
      <c r="R4" s="715"/>
      <c r="S4" s="715"/>
      <c r="T4" s="715"/>
      <c r="U4" s="715"/>
      <c r="V4" s="715"/>
      <c r="W4" s="715"/>
      <c r="X4" s="715"/>
      <c r="Y4" s="715"/>
      <c r="Z4" s="715"/>
      <c r="AA4" s="716"/>
      <c r="AB4" s="717" t="s">
        <v>96</v>
      </c>
      <c r="AC4" s="718"/>
      <c r="AD4" s="718"/>
      <c r="AE4" s="718"/>
      <c r="AF4" s="719"/>
      <c r="AG4" s="720" t="s">
        <v>912</v>
      </c>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2"/>
    </row>
    <row r="5" spans="1:79" s="14" customFormat="1" ht="13.5" customHeight="1">
      <c r="A5" s="76" t="s">
        <v>5</v>
      </c>
      <c r="B5" s="72"/>
      <c r="C5" s="72"/>
      <c r="D5" s="77"/>
      <c r="E5" s="8" t="s">
        <v>914</v>
      </c>
      <c r="F5" s="9"/>
      <c r="G5" s="447"/>
      <c r="H5" s="447"/>
      <c r="I5" s="447"/>
      <c r="J5" s="447"/>
      <c r="K5" s="447"/>
      <c r="L5" s="447"/>
      <c r="M5" s="447"/>
      <c r="N5" s="447"/>
      <c r="O5" s="447"/>
      <c r="P5" s="447"/>
      <c r="Q5" s="447"/>
      <c r="R5" s="447"/>
      <c r="S5" s="447"/>
      <c r="T5" s="447"/>
      <c r="U5" s="11"/>
      <c r="V5" s="447"/>
      <c r="W5" s="447"/>
      <c r="X5" s="447"/>
      <c r="Y5" s="447"/>
      <c r="Z5" s="447"/>
      <c r="AA5" s="447"/>
      <c r="AB5" s="447"/>
      <c r="AC5" s="447"/>
      <c r="AD5" s="447"/>
      <c r="AE5" s="447"/>
      <c r="AF5" s="447"/>
      <c r="AG5" s="447"/>
      <c r="AH5" s="447"/>
      <c r="AI5" s="447"/>
      <c r="AJ5" s="447"/>
      <c r="AK5" s="447"/>
      <c r="AL5" s="447"/>
      <c r="AM5" s="447"/>
      <c r="AN5" s="447"/>
      <c r="AO5" s="447"/>
      <c r="AP5" s="447"/>
      <c r="AQ5" s="447"/>
      <c r="AR5" s="447"/>
      <c r="AS5" s="447"/>
      <c r="AT5" s="447"/>
      <c r="AU5" s="447"/>
      <c r="AV5" s="447"/>
      <c r="AW5" s="447"/>
      <c r="AX5" s="447"/>
      <c r="AY5" s="447"/>
      <c r="AZ5" s="447"/>
      <c r="BA5" s="447"/>
      <c r="BB5" s="447"/>
      <c r="BC5" s="447"/>
      <c r="BD5" s="447"/>
      <c r="BE5" s="447"/>
      <c r="BF5" s="447"/>
      <c r="BG5" s="447"/>
      <c r="BH5" s="44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913</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15</v>
      </c>
      <c r="J13" s="410"/>
      <c r="K13" s="410"/>
      <c r="L13" s="410"/>
      <c r="M13" s="410"/>
      <c r="N13" s="410"/>
      <c r="O13" s="410"/>
      <c r="P13" s="214"/>
      <c r="Q13" s="215"/>
      <c r="R13" s="215"/>
      <c r="S13" s="215"/>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16</v>
      </c>
      <c r="J15" s="410"/>
      <c r="K15" s="410"/>
      <c r="L15" s="410"/>
      <c r="M15" s="410"/>
      <c r="N15" s="410"/>
      <c r="O15" s="410"/>
      <c r="P15" s="214"/>
      <c r="Q15" s="215"/>
      <c r="R15" s="215"/>
      <c r="S15" s="215"/>
      <c r="T15" s="215"/>
      <c r="U15" s="216"/>
      <c r="V15" s="410"/>
      <c r="W15" s="410"/>
      <c r="X15" s="410"/>
      <c r="Y15" s="410"/>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t="s">
        <v>917</v>
      </c>
      <c r="J17" s="410"/>
      <c r="K17" s="410"/>
      <c r="L17" s="410"/>
      <c r="M17" s="410"/>
      <c r="N17" s="410"/>
      <c r="O17" s="410"/>
      <c r="P17" s="214"/>
      <c r="Q17" s="215"/>
      <c r="R17" s="215"/>
      <c r="S17" s="215"/>
      <c r="T17" s="215"/>
      <c r="U17" s="215"/>
      <c r="V17" s="215"/>
      <c r="W17" s="215"/>
      <c r="X17" s="215"/>
      <c r="Y17" s="215"/>
      <c r="Z17" s="215"/>
      <c r="AA17" s="216"/>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t="s">
        <v>918</v>
      </c>
      <c r="J19" s="410"/>
      <c r="K19" s="410"/>
      <c r="L19" s="410"/>
      <c r="M19" s="410"/>
      <c r="N19" s="410"/>
      <c r="O19" s="410"/>
      <c r="P19" s="214"/>
      <c r="Q19" s="215"/>
      <c r="R19" s="215"/>
      <c r="S19" s="215"/>
      <c r="T19" s="215"/>
      <c r="U19" s="215"/>
      <c r="V19" s="215"/>
      <c r="W19" s="215"/>
      <c r="X19" s="215"/>
      <c r="Y19" s="215"/>
      <c r="Z19" s="215"/>
      <c r="AA19" s="216"/>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820" t="s">
        <v>301</v>
      </c>
      <c r="J29" s="821"/>
      <c r="K29" s="821"/>
      <c r="L29" s="821"/>
      <c r="M29" s="821"/>
      <c r="N29" s="821"/>
      <c r="O29" s="822"/>
      <c r="P29" s="410"/>
      <c r="Q29" s="410"/>
      <c r="R29" s="410"/>
      <c r="S29" s="410"/>
      <c r="T29" s="410"/>
      <c r="U29" s="410"/>
      <c r="V29" s="410"/>
      <c r="W29" s="410"/>
      <c r="X29" s="410"/>
      <c r="Y29" s="883"/>
      <c r="Z29" s="883"/>
      <c r="AA29" s="883"/>
      <c r="AB29" s="883"/>
      <c r="AC29" s="883"/>
      <c r="AD29" s="883"/>
      <c r="AE29" s="883"/>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6" t="s">
        <v>885</v>
      </c>
      <c r="I34" s="677"/>
      <c r="J34" s="677"/>
      <c r="K34" s="677"/>
      <c r="L34" s="677"/>
      <c r="M34" s="677"/>
      <c r="N34" s="677"/>
      <c r="O34" s="677"/>
      <c r="P34" s="677"/>
      <c r="Q34" s="678"/>
      <c r="R34" s="679" t="s">
        <v>220</v>
      </c>
      <c r="S34" s="680"/>
      <c r="T34" s="680"/>
      <c r="U34" s="681"/>
      <c r="V34" s="688" t="s">
        <v>882</v>
      </c>
      <c r="W34" s="688"/>
      <c r="X34" s="688"/>
      <c r="Y34" s="688"/>
      <c r="Z34" s="688"/>
      <c r="AA34" s="688"/>
      <c r="AB34" s="689"/>
      <c r="AC34" s="674" t="s">
        <v>467</v>
      </c>
      <c r="AD34" s="625"/>
      <c r="AE34" s="625"/>
      <c r="AF34" s="625"/>
      <c r="AG34" s="625"/>
      <c r="AH34" s="625"/>
      <c r="AI34" s="675"/>
      <c r="AJ34" s="619" t="s">
        <v>457</v>
      </c>
      <c r="AK34" s="619"/>
      <c r="AL34" s="619"/>
      <c r="AM34" s="620"/>
      <c r="AN34" s="679" t="s">
        <v>221</v>
      </c>
      <c r="AO34" s="680"/>
      <c r="AP34" s="680"/>
      <c r="AQ34" s="681"/>
      <c r="AR34" s="688"/>
      <c r="AS34" s="688"/>
      <c r="AT34" s="688"/>
      <c r="AU34" s="688"/>
      <c r="AV34" s="688"/>
      <c r="AW34" s="688"/>
      <c r="AX34" s="689"/>
      <c r="AY34" s="737" t="str">
        <f>IF(ISERROR(VLOOKUP($AR34,ボタン定義!$B:$E,4,FALSE)),"",VLOOKUP($AR34,ボタン定義!$B:$E,4,FALSE))</f>
        <v/>
      </c>
      <c r="AZ34" s="738"/>
      <c r="BA34" s="738"/>
      <c r="BB34" s="738"/>
      <c r="BC34" s="738"/>
      <c r="BD34" s="738"/>
      <c r="BE34" s="739"/>
      <c r="BF34" s="619"/>
      <c r="BG34" s="619"/>
      <c r="BH34" s="619"/>
      <c r="BI34" s="740"/>
      <c r="BJ34" s="183" t="s">
        <v>260</v>
      </c>
      <c r="BK34" s="654" t="s">
        <v>927</v>
      </c>
      <c r="BL34" s="654"/>
      <c r="BM34" s="654"/>
      <c r="BN34" s="654"/>
      <c r="BO34" s="654"/>
      <c r="BP34" s="654"/>
      <c r="BQ34" s="654"/>
      <c r="BR34" s="654"/>
      <c r="BS34" s="654"/>
      <c r="BT34" s="654"/>
      <c r="BU34" s="654"/>
      <c r="BV34" s="654"/>
      <c r="BW34" s="654"/>
      <c r="BX34" s="654"/>
      <c r="BY34" s="654"/>
      <c r="BZ34" s="654"/>
      <c r="CA34" s="654"/>
      <c r="CB34" s="654"/>
      <c r="CC34" s="654"/>
      <c r="CD34" s="654"/>
      <c r="CE34" s="654"/>
      <c r="CF34" s="654"/>
      <c r="CG34" s="654"/>
      <c r="CH34" s="654"/>
    </row>
    <row r="35" spans="1:86" s="24" customFormat="1" ht="13.5" customHeight="1">
      <c r="A35" s="103" t="s">
        <v>297</v>
      </c>
      <c r="B35" s="81"/>
      <c r="C35" s="81"/>
      <c r="D35" s="81"/>
      <c r="E35" s="81"/>
      <c r="F35" s="81"/>
      <c r="G35" s="83"/>
      <c r="H35" s="621" t="s">
        <v>298</v>
      </c>
      <c r="I35" s="622"/>
      <c r="J35" s="622"/>
      <c r="K35" s="622"/>
      <c r="L35" s="622"/>
      <c r="M35" s="622"/>
      <c r="N35" s="622"/>
      <c r="O35" s="622"/>
      <c r="P35" s="622"/>
      <c r="Q35" s="623"/>
      <c r="R35" s="682"/>
      <c r="S35" s="683"/>
      <c r="T35" s="683"/>
      <c r="U35" s="684"/>
      <c r="V35" s="590"/>
      <c r="W35" s="590"/>
      <c r="X35" s="590"/>
      <c r="Y35" s="590"/>
      <c r="Z35" s="590"/>
      <c r="AA35" s="590"/>
      <c r="AB35" s="624"/>
      <c r="AC35" s="674" t="str">
        <f>IF(ISERROR(VLOOKUP($V35,ボタン定義!$B:$E,4,FALSE)),"",VLOOKUP($V35,ボタン定義!$B:$E,4,FALSE))</f>
        <v/>
      </c>
      <c r="AD35" s="625"/>
      <c r="AE35" s="625"/>
      <c r="AF35" s="625"/>
      <c r="AG35" s="625"/>
      <c r="AH35" s="625"/>
      <c r="AI35" s="675"/>
      <c r="AJ35" s="625"/>
      <c r="AK35" s="625"/>
      <c r="AL35" s="625"/>
      <c r="AM35" s="626"/>
      <c r="AN35" s="682"/>
      <c r="AO35" s="683"/>
      <c r="AP35" s="683"/>
      <c r="AQ35" s="684"/>
      <c r="AR35" s="590"/>
      <c r="AS35" s="590"/>
      <c r="AT35" s="590"/>
      <c r="AU35" s="590"/>
      <c r="AV35" s="590"/>
      <c r="AW35" s="590"/>
      <c r="AX35" s="624"/>
      <c r="AY35" s="674" t="str">
        <f>IF(ISERROR(VLOOKUP($AR35,ボタン定義!$B:$E,4,FALSE)),"",VLOOKUP($AR35,ボタン定義!$B:$E,4,FALSE))</f>
        <v/>
      </c>
      <c r="AZ35" s="625"/>
      <c r="BA35" s="625"/>
      <c r="BB35" s="625"/>
      <c r="BC35" s="625"/>
      <c r="BD35" s="625"/>
      <c r="BE35" s="675"/>
      <c r="BF35" s="625"/>
      <c r="BG35" s="625"/>
      <c r="BH35" s="625"/>
      <c r="BI35" s="707"/>
      <c r="BK35" s="654"/>
      <c r="BL35" s="654"/>
      <c r="BM35" s="654"/>
      <c r="BN35" s="654"/>
      <c r="BO35" s="654"/>
      <c r="BP35" s="654"/>
      <c r="BQ35" s="654"/>
      <c r="BR35" s="654"/>
      <c r="BS35" s="654"/>
      <c r="BT35" s="654"/>
      <c r="BU35" s="654"/>
      <c r="BV35" s="654"/>
      <c r="BW35" s="654"/>
      <c r="BX35" s="654"/>
      <c r="BY35" s="654"/>
      <c r="BZ35" s="654"/>
      <c r="CA35" s="654"/>
      <c r="CB35" s="654"/>
      <c r="CC35" s="654"/>
      <c r="CD35" s="654"/>
      <c r="CE35" s="654"/>
      <c r="CF35" s="654"/>
      <c r="CG35" s="654"/>
      <c r="CH35" s="654"/>
    </row>
    <row r="36" spans="1:86" s="24" customFormat="1" ht="13.5" customHeight="1">
      <c r="A36" s="103" t="s">
        <v>366</v>
      </c>
      <c r="B36" s="81"/>
      <c r="C36" s="81"/>
      <c r="D36" s="81"/>
      <c r="E36" s="81"/>
      <c r="F36" s="81"/>
      <c r="G36" s="83"/>
      <c r="H36" s="621" t="s">
        <v>364</v>
      </c>
      <c r="I36" s="622"/>
      <c r="J36" s="622"/>
      <c r="K36" s="622"/>
      <c r="L36" s="622"/>
      <c r="M36" s="622"/>
      <c r="N36" s="622"/>
      <c r="O36" s="622"/>
      <c r="P36" s="622"/>
      <c r="Q36" s="623"/>
      <c r="R36" s="682"/>
      <c r="S36" s="683"/>
      <c r="T36" s="683"/>
      <c r="U36" s="684"/>
      <c r="V36" s="590"/>
      <c r="W36" s="590"/>
      <c r="X36" s="590"/>
      <c r="Y36" s="590"/>
      <c r="Z36" s="590"/>
      <c r="AA36" s="590"/>
      <c r="AB36" s="624"/>
      <c r="AC36" s="674" t="str">
        <f>IF(ISERROR(VLOOKUP($V36,ボタン定義!$B:$E,4,FALSE)),"",VLOOKUP($V36,ボタン定義!$B:$E,4,FALSE))</f>
        <v/>
      </c>
      <c r="AD36" s="625"/>
      <c r="AE36" s="625"/>
      <c r="AF36" s="625"/>
      <c r="AG36" s="625"/>
      <c r="AH36" s="625"/>
      <c r="AI36" s="675"/>
      <c r="AJ36" s="625"/>
      <c r="AK36" s="625"/>
      <c r="AL36" s="625"/>
      <c r="AM36" s="626"/>
      <c r="AN36" s="682"/>
      <c r="AO36" s="683"/>
      <c r="AP36" s="683"/>
      <c r="AQ36" s="684"/>
      <c r="AR36" s="590"/>
      <c r="AS36" s="590"/>
      <c r="AT36" s="590"/>
      <c r="AU36" s="590"/>
      <c r="AV36" s="590"/>
      <c r="AW36" s="590"/>
      <c r="AX36" s="624"/>
      <c r="AY36" s="674" t="str">
        <f>IF(ISERROR(VLOOKUP($AR36,ボタン定義!$B:$E,4,FALSE)),"",VLOOKUP($AR36,ボタン定義!$B:$E,4,FALSE))</f>
        <v/>
      </c>
      <c r="AZ36" s="625"/>
      <c r="BA36" s="625"/>
      <c r="BB36" s="625"/>
      <c r="BC36" s="625"/>
      <c r="BD36" s="625"/>
      <c r="BE36" s="675"/>
      <c r="BF36" s="625"/>
      <c r="BG36" s="625"/>
      <c r="BH36" s="625"/>
      <c r="BI36" s="707"/>
      <c r="BK36" s="654"/>
      <c r="BL36" s="654"/>
      <c r="BM36" s="654"/>
      <c r="BN36" s="654"/>
      <c r="BO36" s="654"/>
      <c r="BP36" s="654"/>
      <c r="BQ36" s="654"/>
      <c r="BR36" s="654"/>
      <c r="BS36" s="654"/>
      <c r="BT36" s="654"/>
      <c r="BU36" s="654"/>
      <c r="BV36" s="654"/>
      <c r="BW36" s="654"/>
      <c r="BX36" s="654"/>
      <c r="BY36" s="654"/>
      <c r="BZ36" s="654"/>
      <c r="CA36" s="654"/>
      <c r="CB36" s="654"/>
      <c r="CC36" s="654"/>
      <c r="CD36" s="654"/>
      <c r="CE36" s="654"/>
      <c r="CF36" s="654"/>
      <c r="CG36" s="654"/>
      <c r="CH36" s="654"/>
    </row>
    <row r="37" spans="1:86" s="24" customFormat="1" ht="13.5" customHeight="1">
      <c r="A37" s="167"/>
      <c r="B37" s="168"/>
      <c r="C37" s="168"/>
      <c r="D37" s="168"/>
      <c r="E37" s="168"/>
      <c r="F37" s="168"/>
      <c r="G37" s="168"/>
      <c r="H37" s="385"/>
      <c r="I37" s="385"/>
      <c r="J37" s="385"/>
      <c r="K37" s="385"/>
      <c r="L37" s="385"/>
      <c r="M37" s="385"/>
      <c r="N37" s="385"/>
      <c r="O37" s="385"/>
      <c r="P37" s="385"/>
      <c r="Q37" s="385"/>
      <c r="R37" s="682"/>
      <c r="S37" s="683"/>
      <c r="T37" s="683"/>
      <c r="U37" s="684"/>
      <c r="V37" s="590"/>
      <c r="W37" s="590"/>
      <c r="X37" s="590"/>
      <c r="Y37" s="590"/>
      <c r="Z37" s="590"/>
      <c r="AA37" s="590"/>
      <c r="AB37" s="624"/>
      <c r="AC37" s="674" t="str">
        <f>IF(ISERROR(VLOOKUP($V37,ボタン定義!$B:$E,4,FALSE)),"",VLOOKUP($V37,ボタン定義!$B:$E,4,FALSE))</f>
        <v/>
      </c>
      <c r="AD37" s="625"/>
      <c r="AE37" s="625"/>
      <c r="AF37" s="625"/>
      <c r="AG37" s="625"/>
      <c r="AH37" s="625"/>
      <c r="AI37" s="675"/>
      <c r="AJ37" s="625"/>
      <c r="AK37" s="625"/>
      <c r="AL37" s="625"/>
      <c r="AM37" s="626"/>
      <c r="AN37" s="682"/>
      <c r="AO37" s="683"/>
      <c r="AP37" s="683"/>
      <c r="AQ37" s="684"/>
      <c r="AR37" s="590"/>
      <c r="AS37" s="590"/>
      <c r="AT37" s="590"/>
      <c r="AU37" s="590"/>
      <c r="AV37" s="590"/>
      <c r="AW37" s="590"/>
      <c r="AX37" s="624"/>
      <c r="AY37" s="674" t="str">
        <f>IF(ISERROR(VLOOKUP($AR37,ボタン定義!$B:$E,4,FALSE)),"",VLOOKUP($AR37,ボタン定義!$B:$E,4,FALSE))</f>
        <v/>
      </c>
      <c r="AZ37" s="625"/>
      <c r="BA37" s="625"/>
      <c r="BB37" s="625"/>
      <c r="BC37" s="625"/>
      <c r="BD37" s="625"/>
      <c r="BE37" s="675"/>
      <c r="BF37" s="625"/>
      <c r="BG37" s="625"/>
      <c r="BH37" s="625"/>
      <c r="BI37" s="707"/>
      <c r="BK37" s="654"/>
      <c r="BL37" s="654"/>
      <c r="BM37" s="654"/>
      <c r="BN37" s="654"/>
      <c r="BO37" s="654"/>
      <c r="BP37" s="654"/>
      <c r="BQ37" s="654"/>
      <c r="BR37" s="654"/>
      <c r="BS37" s="654"/>
      <c r="BT37" s="654"/>
      <c r="BU37" s="654"/>
      <c r="BV37" s="654"/>
      <c r="BW37" s="654"/>
      <c r="BX37" s="654"/>
      <c r="BY37" s="654"/>
      <c r="BZ37" s="654"/>
      <c r="CA37" s="654"/>
      <c r="CB37" s="654"/>
      <c r="CC37" s="654"/>
      <c r="CD37" s="654"/>
      <c r="CE37" s="654"/>
      <c r="CF37" s="654"/>
      <c r="CG37" s="654"/>
      <c r="CH37" s="654"/>
    </row>
    <row r="38" spans="1:86" s="24" customFormat="1" ht="13.5" customHeight="1">
      <c r="A38" s="169"/>
      <c r="B38" s="170"/>
      <c r="C38" s="170"/>
      <c r="D38" s="171"/>
      <c r="E38" s="170"/>
      <c r="F38" s="170"/>
      <c r="G38" s="170"/>
      <c r="H38" s="386"/>
      <c r="I38" s="386"/>
      <c r="J38" s="386"/>
      <c r="K38" s="386"/>
      <c r="L38" s="386"/>
      <c r="M38" s="386"/>
      <c r="N38" s="386"/>
      <c r="O38" s="386"/>
      <c r="P38" s="386"/>
      <c r="Q38" s="386"/>
      <c r="R38" s="685"/>
      <c r="S38" s="686"/>
      <c r="T38" s="686"/>
      <c r="U38" s="687"/>
      <c r="V38" s="741"/>
      <c r="W38" s="741"/>
      <c r="X38" s="741"/>
      <c r="Y38" s="741"/>
      <c r="Z38" s="741"/>
      <c r="AA38" s="741"/>
      <c r="AB38" s="742"/>
      <c r="AC38" s="747" t="str">
        <f>IF(ISERROR(VLOOKUP($V38,ボタン定義!$B:$E,4,FALSE)),"",VLOOKUP($V38,ボタン定義!$B:$E,4,FALSE))</f>
        <v/>
      </c>
      <c r="AD38" s="748"/>
      <c r="AE38" s="748"/>
      <c r="AF38" s="748"/>
      <c r="AG38" s="748"/>
      <c r="AH38" s="748"/>
      <c r="AI38" s="749"/>
      <c r="AJ38" s="625"/>
      <c r="AK38" s="625"/>
      <c r="AL38" s="625"/>
      <c r="AM38" s="626"/>
      <c r="AN38" s="685"/>
      <c r="AO38" s="686"/>
      <c r="AP38" s="686"/>
      <c r="AQ38" s="687"/>
      <c r="AR38" s="741"/>
      <c r="AS38" s="741"/>
      <c r="AT38" s="741"/>
      <c r="AU38" s="741"/>
      <c r="AV38" s="741"/>
      <c r="AW38" s="741"/>
      <c r="AX38" s="742"/>
      <c r="AY38" s="743" t="str">
        <f>IF(ISERROR(VLOOKUP($AR38,ボタン定義!$B:$E,4,FALSE)),"",VLOOKUP($AR38,ボタン定義!$B:$E,4,FALSE))</f>
        <v/>
      </c>
      <c r="AZ38" s="744"/>
      <c r="BA38" s="744"/>
      <c r="BB38" s="744"/>
      <c r="BC38" s="744"/>
      <c r="BD38" s="744"/>
      <c r="BE38" s="745"/>
      <c r="BF38" s="748"/>
      <c r="BG38" s="748"/>
      <c r="BH38" s="748"/>
      <c r="BI38" s="879"/>
      <c r="BK38" s="654"/>
      <c r="BL38" s="654"/>
      <c r="BM38" s="654"/>
      <c r="BN38" s="654"/>
      <c r="BO38" s="654"/>
      <c r="BP38" s="654"/>
      <c r="BQ38" s="654"/>
      <c r="BR38" s="654"/>
      <c r="BS38" s="654"/>
      <c r="BT38" s="654"/>
      <c r="BU38" s="654"/>
      <c r="BV38" s="654"/>
      <c r="BW38" s="654"/>
      <c r="BX38" s="654"/>
      <c r="BY38" s="654"/>
      <c r="BZ38" s="654"/>
      <c r="CA38" s="654"/>
      <c r="CB38" s="654"/>
      <c r="CC38" s="654"/>
      <c r="CD38" s="654"/>
      <c r="CE38" s="654"/>
      <c r="CF38" s="654"/>
      <c r="CG38" s="654"/>
      <c r="CH38" s="654"/>
    </row>
    <row r="39" spans="1:86" ht="13.5" customHeight="1">
      <c r="A39" s="103" t="s">
        <v>522</v>
      </c>
      <c r="B39" s="81"/>
      <c r="C39" s="81"/>
      <c r="D39" s="81"/>
      <c r="E39" s="81"/>
      <c r="F39" s="81"/>
      <c r="G39" s="83"/>
      <c r="H39" s="705" t="s">
        <v>523</v>
      </c>
      <c r="I39" s="705"/>
      <c r="J39" s="705"/>
      <c r="K39" s="705"/>
      <c r="L39" s="705"/>
      <c r="M39" s="705"/>
      <c r="N39" s="705"/>
      <c r="O39" s="705"/>
      <c r="P39" s="705"/>
      <c r="Q39" s="705"/>
      <c r="R39" s="705"/>
      <c r="S39" s="705"/>
      <c r="T39" s="705"/>
      <c r="U39" s="705"/>
      <c r="V39" s="705"/>
      <c r="W39" s="705"/>
      <c r="X39" s="705"/>
      <c r="Y39" s="705"/>
      <c r="Z39" s="705"/>
      <c r="AA39" s="705"/>
      <c r="AB39" s="705"/>
      <c r="AC39" s="705"/>
      <c r="AD39" s="705"/>
      <c r="AE39" s="705"/>
      <c r="AF39" s="705"/>
      <c r="AG39" s="705"/>
      <c r="AH39" s="705"/>
      <c r="AI39" s="705"/>
      <c r="AJ39" s="705"/>
      <c r="AK39" s="705"/>
      <c r="AL39" s="705"/>
      <c r="AM39" s="705"/>
      <c r="AN39" s="705"/>
      <c r="AO39" s="705"/>
      <c r="AP39" s="705"/>
      <c r="AQ39" s="705"/>
      <c r="AR39" s="705"/>
      <c r="AS39" s="705"/>
      <c r="AT39" s="705"/>
      <c r="AU39" s="705"/>
      <c r="AV39" s="705"/>
      <c r="AW39" s="705"/>
      <c r="AX39" s="705"/>
      <c r="AY39" s="705"/>
      <c r="AZ39" s="705"/>
      <c r="BA39" s="705"/>
      <c r="BB39" s="705"/>
      <c r="BC39" s="705"/>
      <c r="BD39" s="705"/>
      <c r="BE39" s="705"/>
      <c r="BF39" s="705"/>
      <c r="BG39" s="705"/>
      <c r="BH39" s="705"/>
      <c r="BI39" s="706"/>
      <c r="BK39" s="654"/>
      <c r="BL39" s="654"/>
      <c r="BM39" s="654"/>
      <c r="BN39" s="654"/>
      <c r="BO39" s="654"/>
      <c r="BP39" s="654"/>
      <c r="BQ39" s="654"/>
      <c r="BR39" s="654"/>
      <c r="BS39" s="654"/>
      <c r="BT39" s="654"/>
      <c r="BU39" s="654"/>
      <c r="BV39" s="654"/>
      <c r="BW39" s="654"/>
      <c r="BX39" s="654"/>
      <c r="BY39" s="654"/>
      <c r="BZ39" s="654"/>
      <c r="CA39" s="654"/>
      <c r="CB39" s="654"/>
      <c r="CC39" s="654"/>
      <c r="CD39" s="654"/>
      <c r="CE39" s="654"/>
      <c r="CF39" s="654"/>
      <c r="CG39" s="654"/>
      <c r="CH39" s="654"/>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54"/>
      <c r="BL40" s="654"/>
      <c r="BM40" s="654"/>
      <c r="BN40" s="654"/>
      <c r="BO40" s="654"/>
      <c r="BP40" s="654"/>
      <c r="BQ40" s="654"/>
      <c r="BR40" s="654"/>
      <c r="BS40" s="654"/>
      <c r="BT40" s="654"/>
      <c r="BU40" s="654"/>
      <c r="BV40" s="654"/>
      <c r="BW40" s="654"/>
      <c r="BX40" s="654"/>
      <c r="BY40" s="654"/>
      <c r="BZ40" s="654"/>
      <c r="CA40" s="654"/>
      <c r="CB40" s="654"/>
      <c r="CC40" s="654"/>
      <c r="CD40" s="654"/>
      <c r="CE40" s="654"/>
      <c r="CF40" s="654"/>
      <c r="CG40" s="654"/>
      <c r="CH40" s="654"/>
    </row>
    <row r="41" spans="1:86" s="24" customFormat="1" ht="13.5" customHeight="1">
      <c r="A41" s="80" t="s">
        <v>100</v>
      </c>
      <c r="B41" s="80" t="s">
        <v>103</v>
      </c>
      <c r="C41" s="81"/>
      <c r="D41" s="81"/>
      <c r="E41" s="81"/>
      <c r="F41" s="81"/>
      <c r="G41" s="83"/>
      <c r="H41" s="85" t="s">
        <v>104</v>
      </c>
      <c r="I41" s="86"/>
      <c r="J41" s="86"/>
      <c r="K41" s="86"/>
      <c r="L41" s="86"/>
      <c r="M41" s="87"/>
      <c r="N41" s="629" t="s">
        <v>224</v>
      </c>
      <c r="O41" s="629"/>
      <c r="P41" s="629"/>
      <c r="Q41" s="628"/>
      <c r="R41" s="873" t="s">
        <v>34</v>
      </c>
      <c r="S41" s="874"/>
      <c r="T41" s="627" t="s">
        <v>107</v>
      </c>
      <c r="U41" s="628"/>
      <c r="V41" s="627" t="s">
        <v>137</v>
      </c>
      <c r="W41" s="629"/>
      <c r="X41" s="628"/>
      <c r="Y41" s="627" t="s">
        <v>222</v>
      </c>
      <c r="Z41" s="629"/>
      <c r="AA41" s="628"/>
      <c r="AB41" s="627" t="s">
        <v>226</v>
      </c>
      <c r="AC41" s="629"/>
      <c r="AD41" s="628"/>
      <c r="AE41" s="875" t="s">
        <v>223</v>
      </c>
      <c r="AF41" s="876"/>
      <c r="AG41" s="877"/>
      <c r="AH41" s="875" t="s">
        <v>138</v>
      </c>
      <c r="AI41" s="876"/>
      <c r="AJ41" s="877"/>
      <c r="AK41" s="630" t="s">
        <v>228</v>
      </c>
      <c r="AL41" s="632"/>
      <c r="AM41" s="632"/>
      <c r="AN41" s="631"/>
      <c r="AO41" s="878" t="s">
        <v>229</v>
      </c>
      <c r="AP41" s="878"/>
      <c r="AQ41" s="878"/>
      <c r="AR41" s="878"/>
      <c r="AS41" s="81" t="s">
        <v>227</v>
      </c>
      <c r="AT41" s="81"/>
      <c r="AU41" s="81"/>
      <c r="AV41" s="81"/>
      <c r="AW41" s="81"/>
      <c r="AX41" s="81"/>
      <c r="AY41" s="81"/>
      <c r="AZ41" s="81"/>
      <c r="BA41" s="81"/>
      <c r="BB41" s="81"/>
      <c r="BC41" s="81"/>
      <c r="BD41" s="81"/>
      <c r="BE41" s="81"/>
      <c r="BF41" s="81"/>
      <c r="BG41" s="81"/>
      <c r="BH41" s="81"/>
      <c r="BI41" s="82"/>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row>
    <row r="42" spans="1:86" s="24" customFormat="1" ht="13.5" customHeight="1">
      <c r="A42" s="113" t="s">
        <v>101</v>
      </c>
      <c r="B42" s="633" t="s">
        <v>903</v>
      </c>
      <c r="C42" s="634"/>
      <c r="D42" s="634"/>
      <c r="E42" s="634"/>
      <c r="F42" s="634"/>
      <c r="G42" s="634"/>
      <c r="H42" s="868" t="str">
        <f>IF(ISERROR(VLOOKUP($B42,項目定義!$B:$X,8,FALSE)),"",VLOOKUP($B42,項目定義!$B:$X,8,FALSE))</f>
        <v>社員番号</v>
      </c>
      <c r="I42" s="869"/>
      <c r="J42" s="869"/>
      <c r="K42" s="869"/>
      <c r="L42" s="869"/>
      <c r="M42" s="870"/>
      <c r="N42" s="811" t="str">
        <f>IF($B42="","",VLOOKUP($B42,項目定義!$B:$X,11,FALSE))</f>
        <v>1 :text</v>
      </c>
      <c r="O42" s="760"/>
      <c r="P42" s="760"/>
      <c r="Q42" s="806"/>
      <c r="R42" s="871">
        <f>IF($H42="","",VLOOKUP($B42,項目定義!$B:$X,5,FALSE))</f>
        <v>8</v>
      </c>
      <c r="S42" s="872"/>
      <c r="T42" s="762">
        <f>IF($H42="","",VLOOKUP($B42,項目定義!$B:$X,12,FALSE))</f>
        <v>10</v>
      </c>
      <c r="U42" s="763"/>
      <c r="V42" s="759" t="str">
        <f>IF($H42="","",VLOOKUP($B42,項目定義!$B:$X,13,FALSE))</f>
        <v>3:半角英数</v>
      </c>
      <c r="W42" s="760"/>
      <c r="X42" s="806"/>
      <c r="Y42" s="759" t="str">
        <f>IF($H42="","",VLOOKUP($B42,項目定義!$B:$X,6,FALSE))</f>
        <v>1:不可(NOT NULL)</v>
      </c>
      <c r="Z42" s="760"/>
      <c r="AA42" s="806"/>
      <c r="AB42" s="759" t="str">
        <f>IF($H42="","",VLOOKUP($B42,項目定義!$B:$X,14,FALSE))</f>
        <v>2:短いの可</v>
      </c>
      <c r="AC42" s="760"/>
      <c r="AD42" s="806"/>
      <c r="AE42" s="759" t="str">
        <f>IF($H42="","",VLOOKUP($B42,項目定義!$B:$X,9,FALSE))&amp;""</f>
        <v/>
      </c>
      <c r="AF42" s="760"/>
      <c r="AG42" s="761"/>
      <c r="AH42" s="762" t="str">
        <f>IF($H42="","",VLOOKUP($B42,項目定義!$B:$X,21,FALSE))&amp;""</f>
        <v/>
      </c>
      <c r="AI42" s="764"/>
      <c r="AJ42" s="765"/>
      <c r="AK42" s="809" t="s">
        <v>30</v>
      </c>
      <c r="AL42" s="809"/>
      <c r="AM42" s="809"/>
      <c r="AN42" s="864"/>
      <c r="AO42" s="865"/>
      <c r="AP42" s="866"/>
      <c r="AQ42" s="866"/>
      <c r="AR42" s="867"/>
      <c r="AS42" s="92"/>
      <c r="AT42" s="92"/>
      <c r="AU42" s="92"/>
      <c r="AV42" s="92"/>
      <c r="AW42" s="92"/>
      <c r="AX42" s="92"/>
      <c r="AY42" s="92"/>
      <c r="AZ42" s="92"/>
      <c r="BA42" s="92"/>
      <c r="BB42" s="92"/>
      <c r="BC42" s="92"/>
      <c r="BD42" s="92"/>
      <c r="BE42" s="92"/>
      <c r="BF42" s="92"/>
      <c r="BG42" s="92"/>
      <c r="BH42" s="92"/>
      <c r="BI42" s="95"/>
      <c r="BK42" s="654"/>
      <c r="BL42" s="654"/>
      <c r="BM42" s="654"/>
      <c r="BN42" s="654"/>
      <c r="BO42" s="654"/>
      <c r="BP42" s="654"/>
      <c r="BQ42" s="654"/>
      <c r="BR42" s="654"/>
      <c r="BS42" s="654"/>
      <c r="BT42" s="654"/>
      <c r="BU42" s="654"/>
      <c r="BV42" s="654"/>
      <c r="BW42" s="654"/>
      <c r="BX42" s="654"/>
      <c r="BY42" s="654"/>
      <c r="BZ42" s="654"/>
      <c r="CA42" s="654"/>
      <c r="CB42" s="654"/>
      <c r="CC42" s="654"/>
      <c r="CD42" s="654"/>
      <c r="CE42" s="654"/>
      <c r="CF42" s="654"/>
      <c r="CG42" s="654"/>
      <c r="CH42" s="654"/>
    </row>
    <row r="43" spans="1:86" s="24" customFormat="1" ht="13.5" customHeight="1">
      <c r="A43" s="114" t="s">
        <v>102</v>
      </c>
      <c r="B43" s="770" t="s">
        <v>904</v>
      </c>
      <c r="C43" s="671"/>
      <c r="D43" s="671"/>
      <c r="E43" s="671"/>
      <c r="F43" s="671"/>
      <c r="G43" s="671"/>
      <c r="H43" s="859" t="str">
        <f>IF(ISERROR(VLOOKUP($B43,項目定義!$B:$X,8,FALSE)),"",VLOOKUP($B43,項目定義!$B:$X,8,FALSE))</f>
        <v>社員名</v>
      </c>
      <c r="I43" s="860"/>
      <c r="J43" s="860"/>
      <c r="K43" s="860"/>
      <c r="L43" s="860"/>
      <c r="M43" s="861"/>
      <c r="N43" s="752" t="str">
        <f>IF($B43="","",VLOOKUP($B43,項目定義!$B:$X,11,FALSE))</f>
        <v>1 :text</v>
      </c>
      <c r="O43" s="641"/>
      <c r="P43" s="641"/>
      <c r="Q43" s="642"/>
      <c r="R43" s="862">
        <f>IF($H43="","",VLOOKUP($B43,項目定義!$B:$X,5,FALSE))</f>
        <v>60</v>
      </c>
      <c r="S43" s="863"/>
      <c r="T43" s="812">
        <f>IF($H43="","",VLOOKUP($B43,項目定義!$B:$X,12,FALSE))</f>
        <v>62</v>
      </c>
      <c r="U43" s="813"/>
      <c r="V43" s="640" t="str">
        <f>IF($H43="","",VLOOKUP($B43,項目定義!$B:$X,13,FALSE))</f>
        <v>9:ALL OK</v>
      </c>
      <c r="W43" s="641"/>
      <c r="X43" s="642"/>
      <c r="Y43" s="640" t="str">
        <f>IF($H43="","",VLOOKUP($B43,項目定義!$B:$X,6,FALSE))</f>
        <v>1:不可(NOT NULL)</v>
      </c>
      <c r="Z43" s="641"/>
      <c r="AA43" s="642"/>
      <c r="AB43" s="640" t="str">
        <f>IF($H43="","",VLOOKUP($B43,項目定義!$B:$X,14,FALSE))</f>
        <v>2:短いの可</v>
      </c>
      <c r="AC43" s="641"/>
      <c r="AD43" s="642"/>
      <c r="AE43" s="640" t="str">
        <f>IF($H43="","",VLOOKUP($B43,項目定義!$B:$X,9,FALSE))&amp;""</f>
        <v/>
      </c>
      <c r="AF43" s="641"/>
      <c r="AG43" s="642"/>
      <c r="AH43" s="812" t="str">
        <f>IF($H43="","",VLOOKUP($B43,項目定義!$B:$X,21,FALSE))&amp;""</f>
        <v/>
      </c>
      <c r="AI43" s="854"/>
      <c r="AJ43" s="855"/>
      <c r="AK43" s="751"/>
      <c r="AL43" s="751"/>
      <c r="AM43" s="751"/>
      <c r="AN43" s="767"/>
      <c r="AO43" s="856"/>
      <c r="AP43" s="857"/>
      <c r="AQ43" s="857"/>
      <c r="AR43" s="858"/>
      <c r="AS43" s="446"/>
      <c r="AT43" s="446"/>
      <c r="AU43" s="446"/>
      <c r="AV43" s="446"/>
      <c r="AW43" s="446"/>
      <c r="AX43" s="446"/>
      <c r="AY43" s="446"/>
      <c r="AZ43" s="446"/>
      <c r="BA43" s="446"/>
      <c r="BB43" s="446"/>
      <c r="BC43" s="446"/>
      <c r="BD43" s="446"/>
      <c r="BE43" s="446"/>
      <c r="BF43" s="446"/>
      <c r="BG43" s="446"/>
      <c r="BH43" s="446"/>
      <c r="BI43" s="99"/>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row>
    <row r="44" spans="1:86" s="24" customFormat="1" ht="13.5" customHeight="1">
      <c r="A44" s="114" t="s">
        <v>125</v>
      </c>
      <c r="B44" s="770" t="s">
        <v>931</v>
      </c>
      <c r="C44" s="671"/>
      <c r="D44" s="671"/>
      <c r="E44" s="671"/>
      <c r="F44" s="671"/>
      <c r="G44" s="671"/>
      <c r="H44" s="859" t="str">
        <f>IF(ISERROR(VLOOKUP($B44,項目定義!$B:$X,8,FALSE)),"",VLOOKUP($B44,項目定義!$B:$X,8,FALSE))</f>
        <v>ログインコード</v>
      </c>
      <c r="I44" s="860"/>
      <c r="J44" s="860"/>
      <c r="K44" s="860"/>
      <c r="L44" s="860"/>
      <c r="M44" s="861"/>
      <c r="N44" s="752" t="str">
        <f>IF($B44="","",VLOOKUP($B44,項目定義!$B:$X,11,FALSE))</f>
        <v>1 :text</v>
      </c>
      <c r="O44" s="641"/>
      <c r="P44" s="641"/>
      <c r="Q44" s="642"/>
      <c r="R44" s="862">
        <f>IF($H44="","",VLOOKUP($B44,項目定義!$B:$X,5,FALSE))</f>
        <v>20</v>
      </c>
      <c r="S44" s="863"/>
      <c r="T44" s="768">
        <f>IF($H44="","",VLOOKUP($B44,項目定義!$B:$X,12,FALSE))</f>
        <v>22</v>
      </c>
      <c r="U44" s="639"/>
      <c r="V44" s="640" t="str">
        <f>IF($H44="","",VLOOKUP($B44,項目定義!$B:$X,13,FALSE))</f>
        <v>5:半角英数記号</v>
      </c>
      <c r="W44" s="641"/>
      <c r="X44" s="642"/>
      <c r="Y44" s="640" t="str">
        <f>IF($H44="","",VLOOKUP($B44,項目定義!$B:$X,6,FALSE))</f>
        <v>1:不可(NOT NULL)</v>
      </c>
      <c r="Z44" s="641"/>
      <c r="AA44" s="642"/>
      <c r="AB44" s="640" t="str">
        <f>IF($H44="","",VLOOKUP($B44,項目定義!$B:$X,14,FALSE))</f>
        <v>2:短いの可</v>
      </c>
      <c r="AC44" s="641"/>
      <c r="AD44" s="642"/>
      <c r="AE44" s="640" t="str">
        <f>IF($H44="","",VLOOKUP($B44,項目定義!$B:$X,9,FALSE))&amp;""</f>
        <v/>
      </c>
      <c r="AF44" s="641"/>
      <c r="AG44" s="642"/>
      <c r="AH44" s="812" t="str">
        <f>IF($H44="","",VLOOKUP($B44,項目定義!$B:$X,21,FALSE))&amp;""</f>
        <v/>
      </c>
      <c r="AI44" s="854"/>
      <c r="AJ44" s="855"/>
      <c r="AK44" s="751"/>
      <c r="AL44" s="751"/>
      <c r="AM44" s="751"/>
      <c r="AN44" s="767"/>
      <c r="AO44" s="856"/>
      <c r="AP44" s="857"/>
      <c r="AQ44" s="857"/>
      <c r="AR44" s="858"/>
      <c r="AS44" s="446"/>
      <c r="AT44" s="446"/>
      <c r="AU44" s="446"/>
      <c r="AV44" s="446"/>
      <c r="AW44" s="446"/>
      <c r="AX44" s="446"/>
      <c r="AY44" s="446"/>
      <c r="AZ44" s="446"/>
      <c r="BA44" s="446"/>
      <c r="BB44" s="446"/>
      <c r="BC44" s="446"/>
      <c r="BD44" s="446"/>
      <c r="BE44" s="446"/>
      <c r="BF44" s="446"/>
      <c r="BG44" s="446"/>
      <c r="BH44" s="446"/>
      <c r="BI44" s="99"/>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row>
    <row r="45" spans="1:86" s="24" customFormat="1" ht="13.5" customHeight="1">
      <c r="A45" s="114" t="s">
        <v>126</v>
      </c>
      <c r="B45" s="770" t="s">
        <v>915</v>
      </c>
      <c r="C45" s="671"/>
      <c r="D45" s="671"/>
      <c r="E45" s="671"/>
      <c r="F45" s="671"/>
      <c r="G45" s="671"/>
      <c r="H45" s="859" t="str">
        <f>IF(ISERROR(VLOOKUP($B45,項目定義!$B:$X,8,FALSE)),"",VLOOKUP($B45,項目定義!$B:$X,8,FALSE))</f>
        <v>パスワード</v>
      </c>
      <c r="I45" s="860"/>
      <c r="J45" s="860"/>
      <c r="K45" s="860"/>
      <c r="L45" s="860"/>
      <c r="M45" s="861"/>
      <c r="N45" s="752" t="str">
        <f>IF($B45="","",VLOOKUP($B45,項目定義!$B:$X,11,FALSE))</f>
        <v>7 :パスワード</v>
      </c>
      <c r="O45" s="641"/>
      <c r="P45" s="641"/>
      <c r="Q45" s="642"/>
      <c r="R45" s="862">
        <f>IF($H45="","",VLOOKUP($B45,項目定義!$B:$X,5,FALSE))</f>
        <v>20</v>
      </c>
      <c r="S45" s="863"/>
      <c r="T45" s="768">
        <f>IF($H45="","",VLOOKUP($B45,項目定義!$B:$X,12,FALSE))</f>
        <v>22</v>
      </c>
      <c r="U45" s="639"/>
      <c r="V45" s="640" t="str">
        <f>IF($H45="","",VLOOKUP($B45,項目定義!$B:$X,13,FALSE))</f>
        <v>5:半角英数記号</v>
      </c>
      <c r="W45" s="641"/>
      <c r="X45" s="642"/>
      <c r="Y45" s="640" t="str">
        <f>IF($H45="","",VLOOKUP($B45,項目定義!$B:$X,6,FALSE))</f>
        <v>1:不可(NOT NULL)</v>
      </c>
      <c r="Z45" s="641"/>
      <c r="AA45" s="642"/>
      <c r="AB45" s="640" t="str">
        <f>IF($H45="","",VLOOKUP($B45,項目定義!$B:$X,14,FALSE))</f>
        <v>2:短いの可</v>
      </c>
      <c r="AC45" s="641"/>
      <c r="AD45" s="642"/>
      <c r="AE45" s="640" t="str">
        <f>IF($H45="","",VLOOKUP($B45,項目定義!$B:$X,9,FALSE))&amp;""</f>
        <v/>
      </c>
      <c r="AF45" s="641"/>
      <c r="AG45" s="642"/>
      <c r="AH45" s="812" t="str">
        <f>IF($H45="","",VLOOKUP($B45,項目定義!$B:$X,21,FALSE))&amp;""</f>
        <v/>
      </c>
      <c r="AI45" s="854"/>
      <c r="AJ45" s="855"/>
      <c r="AK45" s="751"/>
      <c r="AL45" s="751"/>
      <c r="AM45" s="751"/>
      <c r="AN45" s="767"/>
      <c r="AO45" s="856"/>
      <c r="AP45" s="857"/>
      <c r="AQ45" s="857"/>
      <c r="AR45" s="858"/>
      <c r="AS45" s="446"/>
      <c r="AT45" s="446"/>
      <c r="AU45" s="446"/>
      <c r="AV45" s="446"/>
      <c r="AW45" s="446"/>
      <c r="AX45" s="446"/>
      <c r="AY45" s="446"/>
      <c r="AZ45" s="446"/>
      <c r="BA45" s="446"/>
      <c r="BB45" s="446"/>
      <c r="BC45" s="446"/>
      <c r="BD45" s="446"/>
      <c r="BE45" s="446"/>
      <c r="BF45" s="446"/>
      <c r="BG45" s="446"/>
      <c r="BH45" s="446"/>
      <c r="BI45" s="99"/>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row>
    <row r="46" spans="1:86" s="24" customFormat="1" ht="13.5" customHeight="1">
      <c r="A46" s="114" t="s">
        <v>926</v>
      </c>
      <c r="B46" s="770" t="s">
        <v>925</v>
      </c>
      <c r="C46" s="671"/>
      <c r="D46" s="671"/>
      <c r="E46" s="671"/>
      <c r="F46" s="671"/>
      <c r="G46" s="671"/>
      <c r="H46" s="859" t="str">
        <f>IF(ISERROR(VLOOKUP($B46,項目定義!$B:$X,8,FALSE)),"",VLOOKUP($B46,項目定義!$B:$X,8,FALSE))</f>
        <v>社員コード</v>
      </c>
      <c r="I46" s="860"/>
      <c r="J46" s="860"/>
      <c r="K46" s="860"/>
      <c r="L46" s="860"/>
      <c r="M46" s="861"/>
      <c r="N46" s="752" t="str">
        <f>IF($B46="","",VLOOKUP($B46,項目定義!$B:$X,11,FALSE))</f>
        <v>1 :text</v>
      </c>
      <c r="O46" s="641"/>
      <c r="P46" s="641"/>
      <c r="Q46" s="642"/>
      <c r="R46" s="862">
        <f>IF($H46="","",VLOOKUP($B46,項目定義!$B:$X,5,FALSE))</f>
        <v>20</v>
      </c>
      <c r="S46" s="863"/>
      <c r="T46" s="768">
        <f>IF($H46="","",VLOOKUP($B46,項目定義!$B:$X,12,FALSE))</f>
        <v>22</v>
      </c>
      <c r="U46" s="639"/>
      <c r="V46" s="640" t="str">
        <f>IF($H46="","",VLOOKUP($B46,項目定義!$B:$X,13,FALSE))</f>
        <v>7:使用不可（DB自動採番）</v>
      </c>
      <c r="W46" s="641"/>
      <c r="X46" s="642"/>
      <c r="Y46" s="640" t="str">
        <f>IF($H46="","",VLOOKUP($B46,項目定義!$B:$X,6,FALSE))</f>
        <v>2:可(NULLでもOK)</v>
      </c>
      <c r="Z46" s="641"/>
      <c r="AA46" s="642"/>
      <c r="AB46" s="640" t="str">
        <f>IF($H46="","",VLOOKUP($B46,項目定義!$B:$X,14,FALSE))</f>
        <v>2:短いの可</v>
      </c>
      <c r="AC46" s="641"/>
      <c r="AD46" s="642"/>
      <c r="AE46" s="640" t="str">
        <f>IF($H46="","",VLOOKUP($B46,項目定義!$B:$X,9,FALSE))&amp;""</f>
        <v/>
      </c>
      <c r="AF46" s="641"/>
      <c r="AG46" s="642"/>
      <c r="AH46" s="812" t="str">
        <f>IF($H46="","",VLOOKUP($B46,項目定義!$B:$X,21,FALSE))&amp;""</f>
        <v/>
      </c>
      <c r="AI46" s="854"/>
      <c r="AJ46" s="855"/>
      <c r="AK46" s="751"/>
      <c r="AL46" s="751"/>
      <c r="AM46" s="751"/>
      <c r="AN46" s="767"/>
      <c r="AO46" s="856" t="s">
        <v>455</v>
      </c>
      <c r="AP46" s="857"/>
      <c r="AQ46" s="857"/>
      <c r="AR46" s="858"/>
      <c r="AS46" s="446"/>
      <c r="AT46" s="446"/>
      <c r="AU46" s="446"/>
      <c r="AV46" s="446"/>
      <c r="AW46" s="446"/>
      <c r="AX46" s="446"/>
      <c r="AY46" s="446"/>
      <c r="AZ46" s="446"/>
      <c r="BA46" s="446"/>
      <c r="BB46" s="446"/>
      <c r="BC46" s="446"/>
      <c r="BD46" s="446"/>
      <c r="BE46" s="446"/>
      <c r="BF46" s="446"/>
      <c r="BG46" s="446"/>
      <c r="BH46" s="446"/>
      <c r="BI46" s="99"/>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row>
    <row r="47" spans="1:86" s="24" customFormat="1" ht="13.5" customHeight="1">
      <c r="A47" s="114"/>
      <c r="B47" s="770"/>
      <c r="C47" s="671"/>
      <c r="D47" s="671"/>
      <c r="E47" s="671"/>
      <c r="F47" s="671"/>
      <c r="G47" s="671"/>
      <c r="H47" s="859"/>
      <c r="I47" s="860"/>
      <c r="J47" s="860"/>
      <c r="K47" s="860"/>
      <c r="L47" s="860"/>
      <c r="M47" s="861"/>
      <c r="N47" s="752"/>
      <c r="O47" s="641"/>
      <c r="P47" s="641"/>
      <c r="Q47" s="642"/>
      <c r="R47" s="862"/>
      <c r="S47" s="863"/>
      <c r="T47" s="768"/>
      <c r="U47" s="639"/>
      <c r="V47" s="640"/>
      <c r="W47" s="641"/>
      <c r="X47" s="642"/>
      <c r="Y47" s="640"/>
      <c r="Z47" s="641"/>
      <c r="AA47" s="642"/>
      <c r="AB47" s="640"/>
      <c r="AC47" s="641"/>
      <c r="AD47" s="642"/>
      <c r="AE47" s="640"/>
      <c r="AF47" s="641"/>
      <c r="AG47" s="642"/>
      <c r="AH47" s="812"/>
      <c r="AI47" s="854"/>
      <c r="AJ47" s="855"/>
      <c r="AK47" s="751"/>
      <c r="AL47" s="751"/>
      <c r="AM47" s="751"/>
      <c r="AN47" s="767"/>
      <c r="AO47" s="856"/>
      <c r="AP47" s="857"/>
      <c r="AQ47" s="857"/>
      <c r="AR47" s="858"/>
      <c r="AS47" s="446"/>
      <c r="AT47" s="446"/>
      <c r="AU47" s="446"/>
      <c r="AV47" s="446"/>
      <c r="AW47" s="446"/>
      <c r="AX47" s="446"/>
      <c r="AY47" s="446"/>
      <c r="AZ47" s="446"/>
      <c r="BA47" s="446"/>
      <c r="BB47" s="446"/>
      <c r="BC47" s="446"/>
      <c r="BD47" s="446"/>
      <c r="BE47" s="446"/>
      <c r="BF47" s="446"/>
      <c r="BG47" s="446"/>
      <c r="BH47" s="446"/>
      <c r="BI47" s="99"/>
      <c r="BK47" s="654"/>
      <c r="BL47" s="654"/>
      <c r="BM47" s="654"/>
      <c r="BN47" s="654"/>
      <c r="BO47" s="654"/>
      <c r="BP47" s="654"/>
      <c r="BQ47" s="654"/>
      <c r="BR47" s="654"/>
      <c r="BS47" s="654"/>
      <c r="BT47" s="654"/>
      <c r="BU47" s="654"/>
      <c r="BV47" s="654"/>
      <c r="BW47" s="654"/>
      <c r="BX47" s="654"/>
      <c r="BY47" s="654"/>
      <c r="BZ47" s="654"/>
      <c r="CA47" s="654"/>
      <c r="CB47" s="654"/>
      <c r="CC47" s="654"/>
      <c r="CD47" s="654"/>
      <c r="CE47" s="654"/>
      <c r="CF47" s="654"/>
      <c r="CG47" s="654"/>
      <c r="CH47" s="654"/>
    </row>
    <row r="48" spans="1:86" s="24" customFormat="1" ht="13.5" customHeight="1">
      <c r="A48" s="114"/>
      <c r="B48" s="770"/>
      <c r="C48" s="671"/>
      <c r="D48" s="671"/>
      <c r="E48" s="671"/>
      <c r="F48" s="671"/>
      <c r="G48" s="671"/>
      <c r="H48" s="859"/>
      <c r="I48" s="860"/>
      <c r="J48" s="860"/>
      <c r="K48" s="860"/>
      <c r="L48" s="860"/>
      <c r="M48" s="861"/>
      <c r="N48" s="752"/>
      <c r="O48" s="641"/>
      <c r="P48" s="641"/>
      <c r="Q48" s="642"/>
      <c r="R48" s="862"/>
      <c r="S48" s="863"/>
      <c r="T48" s="768"/>
      <c r="U48" s="639"/>
      <c r="V48" s="640"/>
      <c r="W48" s="641"/>
      <c r="X48" s="642"/>
      <c r="Y48" s="640"/>
      <c r="Z48" s="641"/>
      <c r="AA48" s="642"/>
      <c r="AB48" s="640"/>
      <c r="AC48" s="641"/>
      <c r="AD48" s="642"/>
      <c r="AE48" s="640"/>
      <c r="AF48" s="641"/>
      <c r="AG48" s="642"/>
      <c r="AH48" s="812"/>
      <c r="AI48" s="854"/>
      <c r="AJ48" s="855"/>
      <c r="AK48" s="751"/>
      <c r="AL48" s="751"/>
      <c r="AM48" s="751"/>
      <c r="AN48" s="767"/>
      <c r="AO48" s="856"/>
      <c r="AP48" s="857"/>
      <c r="AQ48" s="857"/>
      <c r="AR48" s="858"/>
      <c r="AS48" s="446"/>
      <c r="AT48" s="446"/>
      <c r="AU48" s="446"/>
      <c r="AV48" s="446"/>
      <c r="AW48" s="446"/>
      <c r="AX48" s="446"/>
      <c r="AY48" s="446"/>
      <c r="AZ48" s="446"/>
      <c r="BA48" s="446"/>
      <c r="BB48" s="446"/>
      <c r="BC48" s="446"/>
      <c r="BD48" s="446"/>
      <c r="BE48" s="446"/>
      <c r="BF48" s="446"/>
      <c r="BG48" s="446"/>
      <c r="BH48" s="446"/>
      <c r="BI48" s="99"/>
      <c r="BK48" s="654"/>
      <c r="BL48" s="654"/>
      <c r="BM48" s="654"/>
      <c r="BN48" s="654"/>
      <c r="BO48" s="654"/>
      <c r="BP48" s="654"/>
      <c r="BQ48" s="654"/>
      <c r="BR48" s="654"/>
      <c r="BS48" s="654"/>
      <c r="BT48" s="654"/>
      <c r="BU48" s="654"/>
      <c r="BV48" s="654"/>
      <c r="BW48" s="654"/>
      <c r="BX48" s="654"/>
      <c r="BY48" s="654"/>
      <c r="BZ48" s="654"/>
      <c r="CA48" s="654"/>
      <c r="CB48" s="654"/>
      <c r="CC48" s="654"/>
      <c r="CD48" s="654"/>
      <c r="CE48" s="654"/>
      <c r="CF48" s="654"/>
      <c r="CG48" s="654"/>
      <c r="CH48" s="654"/>
    </row>
    <row r="49" spans="1:86" s="24" customFormat="1" ht="13.5" customHeight="1">
      <c r="A49" s="114"/>
      <c r="B49" s="770"/>
      <c r="C49" s="671"/>
      <c r="D49" s="671"/>
      <c r="E49" s="671"/>
      <c r="F49" s="671"/>
      <c r="G49" s="671"/>
      <c r="H49" s="859"/>
      <c r="I49" s="860"/>
      <c r="J49" s="860"/>
      <c r="K49" s="860"/>
      <c r="L49" s="860"/>
      <c r="M49" s="861"/>
      <c r="N49" s="752"/>
      <c r="O49" s="641"/>
      <c r="P49" s="641"/>
      <c r="Q49" s="642"/>
      <c r="R49" s="862"/>
      <c r="S49" s="863"/>
      <c r="T49" s="768"/>
      <c r="U49" s="639"/>
      <c r="V49" s="640"/>
      <c r="W49" s="641"/>
      <c r="X49" s="642"/>
      <c r="Y49" s="640"/>
      <c r="Z49" s="641"/>
      <c r="AA49" s="642"/>
      <c r="AB49" s="640"/>
      <c r="AC49" s="641"/>
      <c r="AD49" s="642"/>
      <c r="AE49" s="640"/>
      <c r="AF49" s="641"/>
      <c r="AG49" s="642"/>
      <c r="AH49" s="812"/>
      <c r="AI49" s="854"/>
      <c r="AJ49" s="855"/>
      <c r="AK49" s="751"/>
      <c r="AL49" s="751"/>
      <c r="AM49" s="751"/>
      <c r="AN49" s="767"/>
      <c r="AO49" s="856"/>
      <c r="AP49" s="857"/>
      <c r="AQ49" s="857"/>
      <c r="AR49" s="858"/>
      <c r="AS49" s="446"/>
      <c r="AT49" s="446"/>
      <c r="AU49" s="446"/>
      <c r="AV49" s="446"/>
      <c r="AW49" s="446"/>
      <c r="AX49" s="446"/>
      <c r="AY49" s="446"/>
      <c r="AZ49" s="446"/>
      <c r="BA49" s="446"/>
      <c r="BB49" s="446"/>
      <c r="BC49" s="446"/>
      <c r="BD49" s="446"/>
      <c r="BE49" s="446"/>
      <c r="BF49" s="446"/>
      <c r="BG49" s="446"/>
      <c r="BH49" s="446"/>
      <c r="BI49" s="99"/>
      <c r="BK49" s="654"/>
      <c r="BL49" s="654"/>
      <c r="BM49" s="654"/>
      <c r="BN49" s="654"/>
      <c r="BO49" s="654"/>
      <c r="BP49" s="654"/>
      <c r="BQ49" s="654"/>
      <c r="BR49" s="654"/>
      <c r="BS49" s="654"/>
      <c r="BT49" s="654"/>
      <c r="BU49" s="654"/>
      <c r="BV49" s="654"/>
      <c r="BW49" s="654"/>
      <c r="BX49" s="654"/>
      <c r="BY49" s="654"/>
      <c r="BZ49" s="654"/>
      <c r="CA49" s="654"/>
      <c r="CB49" s="654"/>
      <c r="CC49" s="654"/>
      <c r="CD49" s="654"/>
      <c r="CE49" s="654"/>
      <c r="CF49" s="654"/>
      <c r="CG49" s="654"/>
      <c r="CH49" s="654"/>
    </row>
    <row r="50" spans="1:86" s="24" customFormat="1" ht="13.5" customHeight="1">
      <c r="A50" s="114"/>
      <c r="B50" s="770"/>
      <c r="C50" s="671"/>
      <c r="D50" s="671"/>
      <c r="E50" s="671"/>
      <c r="F50" s="671"/>
      <c r="G50" s="671"/>
      <c r="H50" s="859"/>
      <c r="I50" s="860"/>
      <c r="J50" s="860"/>
      <c r="K50" s="860"/>
      <c r="L50" s="860"/>
      <c r="M50" s="861"/>
      <c r="N50" s="752"/>
      <c r="O50" s="641"/>
      <c r="P50" s="641"/>
      <c r="Q50" s="642"/>
      <c r="R50" s="862"/>
      <c r="S50" s="863"/>
      <c r="T50" s="768"/>
      <c r="U50" s="639"/>
      <c r="V50" s="640"/>
      <c r="W50" s="641"/>
      <c r="X50" s="642"/>
      <c r="Y50" s="640"/>
      <c r="Z50" s="641"/>
      <c r="AA50" s="642"/>
      <c r="AB50" s="640"/>
      <c r="AC50" s="641"/>
      <c r="AD50" s="642"/>
      <c r="AE50" s="640"/>
      <c r="AF50" s="641"/>
      <c r="AG50" s="642"/>
      <c r="AH50" s="812"/>
      <c r="AI50" s="854"/>
      <c r="AJ50" s="855"/>
      <c r="AK50" s="751"/>
      <c r="AL50" s="751"/>
      <c r="AM50" s="751"/>
      <c r="AN50" s="767"/>
      <c r="AO50" s="856"/>
      <c r="AP50" s="857"/>
      <c r="AQ50" s="857"/>
      <c r="AR50" s="858"/>
      <c r="AS50" s="446"/>
      <c r="AT50" s="446"/>
      <c r="AU50" s="446"/>
      <c r="AV50" s="446"/>
      <c r="AW50" s="446"/>
      <c r="AX50" s="446"/>
      <c r="AY50" s="446"/>
      <c r="AZ50" s="446"/>
      <c r="BA50" s="446"/>
      <c r="BB50" s="446"/>
      <c r="BC50" s="446"/>
      <c r="BD50" s="446"/>
      <c r="BE50" s="446"/>
      <c r="BF50" s="446"/>
      <c r="BG50" s="446"/>
      <c r="BH50" s="446"/>
      <c r="BI50" s="99"/>
      <c r="BK50" s="654"/>
      <c r="BL50" s="654"/>
      <c r="BM50" s="654"/>
      <c r="BN50" s="654"/>
      <c r="BO50" s="654"/>
      <c r="BP50" s="654"/>
      <c r="BQ50" s="654"/>
      <c r="BR50" s="654"/>
      <c r="BS50" s="654"/>
      <c r="BT50" s="654"/>
      <c r="BU50" s="654"/>
      <c r="BV50" s="654"/>
      <c r="BW50" s="654"/>
      <c r="BX50" s="654"/>
      <c r="BY50" s="654"/>
      <c r="BZ50" s="654"/>
      <c r="CA50" s="654"/>
      <c r="CB50" s="654"/>
      <c r="CC50" s="654"/>
      <c r="CD50" s="654"/>
      <c r="CE50" s="654"/>
      <c r="CF50" s="654"/>
      <c r="CG50" s="654"/>
      <c r="CH50" s="654"/>
    </row>
    <row r="51" spans="1:86" s="24" customFormat="1" ht="13.5" customHeight="1">
      <c r="A51" s="114"/>
      <c r="B51" s="770"/>
      <c r="C51" s="671"/>
      <c r="D51" s="671"/>
      <c r="E51" s="671"/>
      <c r="F51" s="671"/>
      <c r="G51" s="671"/>
      <c r="H51" s="859" t="str">
        <f>IF(ISERROR(VLOOKUP($B51,項目定義!$B:$X,8,FALSE)),"",VLOOKUP($B51,項目定義!$B:$X,8,FALSE))</f>
        <v/>
      </c>
      <c r="I51" s="860"/>
      <c r="J51" s="860"/>
      <c r="K51" s="860"/>
      <c r="L51" s="860"/>
      <c r="M51" s="861"/>
      <c r="N51" s="752" t="str">
        <f>IF($B51="","",VLOOKUP($B51,項目定義!$B:$X,11,FALSE))</f>
        <v/>
      </c>
      <c r="O51" s="641"/>
      <c r="P51" s="641"/>
      <c r="Q51" s="642"/>
      <c r="R51" s="862" t="str">
        <f>IF($H51="","",VLOOKUP($B51,項目定義!$B:$X,5,FALSE))</f>
        <v/>
      </c>
      <c r="S51" s="863"/>
      <c r="T51" s="768" t="str">
        <f>IF($H51="","",VLOOKUP($B51,項目定義!$B:$X,12,FALSE))</f>
        <v/>
      </c>
      <c r="U51" s="639"/>
      <c r="V51" s="640" t="str">
        <f>IF($H51="","",VLOOKUP($B51,項目定義!$B:$X,13,FALSE))</f>
        <v/>
      </c>
      <c r="W51" s="641"/>
      <c r="X51" s="642"/>
      <c r="Y51" s="640" t="str">
        <f>IF($H51="","",VLOOKUP($B51,項目定義!$B:$X,6,FALSE))</f>
        <v/>
      </c>
      <c r="Z51" s="641"/>
      <c r="AA51" s="642"/>
      <c r="AB51" s="640" t="str">
        <f>IF($H51="","",VLOOKUP($B51,項目定義!$B:$X,14,FALSE))</f>
        <v/>
      </c>
      <c r="AC51" s="641"/>
      <c r="AD51" s="642"/>
      <c r="AE51" s="640" t="str">
        <f>IF($H51="","",VLOOKUP($B51,項目定義!$B:$X,9,FALSE))&amp;""</f>
        <v/>
      </c>
      <c r="AF51" s="641"/>
      <c r="AG51" s="642"/>
      <c r="AH51" s="812" t="str">
        <f>IF($H51="","",VLOOKUP($B51,項目定義!$B:$X,21,FALSE))&amp;""</f>
        <v/>
      </c>
      <c r="AI51" s="854"/>
      <c r="AJ51" s="855"/>
      <c r="AK51" s="751"/>
      <c r="AL51" s="751"/>
      <c r="AM51" s="751"/>
      <c r="AN51" s="767"/>
      <c r="AO51" s="856"/>
      <c r="AP51" s="857"/>
      <c r="AQ51" s="857"/>
      <c r="AR51" s="858"/>
      <c r="AS51" s="446"/>
      <c r="AT51" s="446"/>
      <c r="AU51" s="446"/>
      <c r="AV51" s="446"/>
      <c r="AW51" s="446"/>
      <c r="AX51" s="446"/>
      <c r="AY51" s="446"/>
      <c r="AZ51" s="446"/>
      <c r="BA51" s="446"/>
      <c r="BB51" s="446"/>
      <c r="BC51" s="446"/>
      <c r="BD51" s="446"/>
      <c r="BE51" s="446"/>
      <c r="BF51" s="446"/>
      <c r="BG51" s="446"/>
      <c r="BH51" s="446"/>
      <c r="BI51" s="99"/>
      <c r="BK51" s="654"/>
      <c r="BL51" s="654"/>
      <c r="BM51" s="654"/>
      <c r="BN51" s="654"/>
      <c r="BO51" s="654"/>
      <c r="BP51" s="654"/>
      <c r="BQ51" s="654"/>
      <c r="BR51" s="654"/>
      <c r="BS51" s="654"/>
      <c r="BT51" s="654"/>
      <c r="BU51" s="654"/>
      <c r="BV51" s="654"/>
      <c r="BW51" s="654"/>
      <c r="BX51" s="654"/>
      <c r="BY51" s="654"/>
      <c r="BZ51" s="654"/>
      <c r="CA51" s="654"/>
      <c r="CB51" s="654"/>
      <c r="CC51" s="654"/>
      <c r="CD51" s="654"/>
      <c r="CE51" s="654"/>
      <c r="CF51" s="654"/>
      <c r="CG51" s="654"/>
      <c r="CH51" s="654"/>
    </row>
    <row r="52" spans="1:86" s="24" customFormat="1" ht="13.5" customHeight="1">
      <c r="A52" s="114"/>
      <c r="B52" s="770"/>
      <c r="C52" s="671"/>
      <c r="D52" s="671"/>
      <c r="E52" s="671"/>
      <c r="F52" s="671"/>
      <c r="G52" s="671"/>
      <c r="H52" s="859" t="str">
        <f>IF(ISERROR(VLOOKUP($B52,項目定義!$B:$X,8,FALSE)),"",VLOOKUP($B52,項目定義!$B:$X,8,FALSE))</f>
        <v/>
      </c>
      <c r="I52" s="860"/>
      <c r="J52" s="860"/>
      <c r="K52" s="860"/>
      <c r="L52" s="860"/>
      <c r="M52" s="861"/>
      <c r="N52" s="752" t="str">
        <f>IF($B52="","",VLOOKUP($B52,項目定義!$B:$X,11,FALSE))</f>
        <v/>
      </c>
      <c r="O52" s="641"/>
      <c r="P52" s="641"/>
      <c r="Q52" s="642"/>
      <c r="R52" s="862" t="str">
        <f>IF($H52="","",VLOOKUP($B52,項目定義!$B:$X,5,FALSE))</f>
        <v/>
      </c>
      <c r="S52" s="863"/>
      <c r="T52" s="768" t="str">
        <f>IF($H52="","",VLOOKUP($B52,項目定義!$B:$X,12,FALSE))</f>
        <v/>
      </c>
      <c r="U52" s="639"/>
      <c r="V52" s="640" t="str">
        <f>IF($H52="","",VLOOKUP($B52,項目定義!$B:$X,13,FALSE))</f>
        <v/>
      </c>
      <c r="W52" s="641"/>
      <c r="X52" s="642"/>
      <c r="Y52" s="640" t="str">
        <f>IF($H52="","",VLOOKUP($B52,項目定義!$B:$X,6,FALSE))</f>
        <v/>
      </c>
      <c r="Z52" s="641"/>
      <c r="AA52" s="642"/>
      <c r="AB52" s="640" t="str">
        <f>IF($H52="","",VLOOKUP($B52,項目定義!$B:$X,14,FALSE))</f>
        <v/>
      </c>
      <c r="AC52" s="641"/>
      <c r="AD52" s="642"/>
      <c r="AE52" s="640" t="str">
        <f>IF($H52="","",VLOOKUP($B52,項目定義!$B:$X,9,FALSE))&amp;""</f>
        <v/>
      </c>
      <c r="AF52" s="641"/>
      <c r="AG52" s="642"/>
      <c r="AH52" s="812" t="str">
        <f>IF($H52="","",VLOOKUP($B52,項目定義!$B:$X,21,FALSE))&amp;""</f>
        <v/>
      </c>
      <c r="AI52" s="854"/>
      <c r="AJ52" s="855"/>
      <c r="AK52" s="751"/>
      <c r="AL52" s="751"/>
      <c r="AM52" s="751"/>
      <c r="AN52" s="767"/>
      <c r="AO52" s="856"/>
      <c r="AP52" s="857"/>
      <c r="AQ52" s="857"/>
      <c r="AR52" s="858"/>
      <c r="AS52" s="446"/>
      <c r="AT52" s="446"/>
      <c r="AU52" s="446"/>
      <c r="AV52" s="446"/>
      <c r="AW52" s="446"/>
      <c r="AX52" s="446"/>
      <c r="AY52" s="446"/>
      <c r="AZ52" s="446"/>
      <c r="BA52" s="446"/>
      <c r="BB52" s="446"/>
      <c r="BC52" s="446"/>
      <c r="BD52" s="446"/>
      <c r="BE52" s="446"/>
      <c r="BF52" s="446"/>
      <c r="BG52" s="446"/>
      <c r="BH52" s="446"/>
      <c r="BI52" s="99"/>
      <c r="BK52" s="444"/>
      <c r="BL52" s="444"/>
      <c r="BM52" s="444"/>
      <c r="BN52" s="444"/>
      <c r="BO52" s="444"/>
      <c r="BP52" s="444"/>
      <c r="BQ52" s="444"/>
      <c r="BR52" s="444"/>
      <c r="BS52" s="444"/>
      <c r="BT52" s="444"/>
      <c r="BU52" s="444"/>
      <c r="BV52" s="444"/>
      <c r="BW52" s="444"/>
      <c r="BX52" s="444"/>
      <c r="BY52" s="444"/>
      <c r="BZ52" s="444"/>
      <c r="CA52" s="444"/>
      <c r="CB52" s="444"/>
      <c r="CC52" s="444"/>
      <c r="CD52" s="444"/>
      <c r="CE52" s="444"/>
      <c r="CF52" s="444"/>
      <c r="CG52" s="444"/>
      <c r="CH52" s="444"/>
    </row>
    <row r="53" spans="1:86" s="24" customFormat="1" ht="13.5" customHeight="1">
      <c r="A53" s="114"/>
      <c r="B53" s="770"/>
      <c r="C53" s="671"/>
      <c r="D53" s="671"/>
      <c r="E53" s="671"/>
      <c r="F53" s="671"/>
      <c r="G53" s="671"/>
      <c r="H53" s="859" t="str">
        <f>IF(ISERROR(VLOOKUP($B53,項目定義!$B:$X,8,FALSE)),"",VLOOKUP($B53,項目定義!$B:$X,8,FALSE))</f>
        <v/>
      </c>
      <c r="I53" s="860"/>
      <c r="J53" s="860"/>
      <c r="K53" s="860"/>
      <c r="L53" s="860"/>
      <c r="M53" s="861"/>
      <c r="N53" s="752" t="str">
        <f>IF($B53="","",VLOOKUP($B53,項目定義!$B:$X,11,FALSE))</f>
        <v/>
      </c>
      <c r="O53" s="641"/>
      <c r="P53" s="641"/>
      <c r="Q53" s="642"/>
      <c r="R53" s="862" t="str">
        <f>IF($H53="","",VLOOKUP($B53,項目定義!$B:$X,5,FALSE))</f>
        <v/>
      </c>
      <c r="S53" s="863"/>
      <c r="T53" s="768" t="str">
        <f>IF($H53="","",VLOOKUP($B53,項目定義!$B:$X,12,FALSE))</f>
        <v/>
      </c>
      <c r="U53" s="639"/>
      <c r="V53" s="640" t="str">
        <f>IF($H53="","",VLOOKUP($B53,項目定義!$B:$X,13,FALSE))</f>
        <v/>
      </c>
      <c r="W53" s="641"/>
      <c r="X53" s="642"/>
      <c r="Y53" s="640" t="str">
        <f>IF($H53="","",VLOOKUP($B53,項目定義!$B:$X,6,FALSE))</f>
        <v/>
      </c>
      <c r="Z53" s="641"/>
      <c r="AA53" s="642"/>
      <c r="AB53" s="640" t="str">
        <f>IF($H53="","",VLOOKUP($B53,項目定義!$B:$X,14,FALSE))</f>
        <v/>
      </c>
      <c r="AC53" s="641"/>
      <c r="AD53" s="642"/>
      <c r="AE53" s="640" t="str">
        <f>IF($H53="","",VLOOKUP($B53,項目定義!$B:$X,9,FALSE))&amp;""</f>
        <v/>
      </c>
      <c r="AF53" s="641"/>
      <c r="AG53" s="642"/>
      <c r="AH53" s="812" t="str">
        <f>IF($H53="","",VLOOKUP($B53,項目定義!$B:$X,21,FALSE))&amp;""</f>
        <v/>
      </c>
      <c r="AI53" s="854"/>
      <c r="AJ53" s="855"/>
      <c r="AK53" s="751"/>
      <c r="AL53" s="751"/>
      <c r="AM53" s="751"/>
      <c r="AN53" s="767"/>
      <c r="AO53" s="856"/>
      <c r="AP53" s="857"/>
      <c r="AQ53" s="857"/>
      <c r="AR53" s="858"/>
      <c r="AS53" s="446"/>
      <c r="AT53" s="446"/>
      <c r="AU53" s="446"/>
      <c r="AV53" s="446"/>
      <c r="AW53" s="446"/>
      <c r="AX53" s="446"/>
      <c r="AY53" s="446"/>
      <c r="AZ53" s="446"/>
      <c r="BA53" s="446"/>
      <c r="BB53" s="446"/>
      <c r="BC53" s="446"/>
      <c r="BD53" s="446"/>
      <c r="BE53" s="446"/>
      <c r="BF53" s="446"/>
      <c r="BG53" s="446"/>
      <c r="BH53" s="44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70"/>
      <c r="C54" s="671"/>
      <c r="D54" s="671"/>
      <c r="E54" s="671"/>
      <c r="F54" s="671"/>
      <c r="G54" s="671"/>
      <c r="H54" s="859" t="str">
        <f>IF(ISERROR(VLOOKUP($B54,項目定義!$B:$X,8,FALSE)),"",VLOOKUP($B54,項目定義!$B:$X,8,FALSE))</f>
        <v/>
      </c>
      <c r="I54" s="860"/>
      <c r="J54" s="860"/>
      <c r="K54" s="860"/>
      <c r="L54" s="860"/>
      <c r="M54" s="861"/>
      <c r="N54" s="752" t="str">
        <f>IF($B54="","",VLOOKUP($B54,項目定義!$B:$X,11,FALSE))</f>
        <v/>
      </c>
      <c r="O54" s="641"/>
      <c r="P54" s="641"/>
      <c r="Q54" s="642"/>
      <c r="R54" s="862" t="str">
        <f>IF($H54="","",VLOOKUP($B54,項目定義!$B:$X,5,FALSE))</f>
        <v/>
      </c>
      <c r="S54" s="863"/>
      <c r="T54" s="768" t="str">
        <f>IF($H54="","",VLOOKUP($B54,項目定義!$B:$X,12,FALSE))</f>
        <v/>
      </c>
      <c r="U54" s="639"/>
      <c r="V54" s="640" t="str">
        <f>IF($H54="","",VLOOKUP($B54,項目定義!$B:$X,13,FALSE))</f>
        <v/>
      </c>
      <c r="W54" s="641"/>
      <c r="X54" s="642"/>
      <c r="Y54" s="640" t="str">
        <f>IF($H54="","",VLOOKUP($B54,項目定義!$B:$X,6,FALSE))</f>
        <v/>
      </c>
      <c r="Z54" s="641"/>
      <c r="AA54" s="642"/>
      <c r="AB54" s="640" t="str">
        <f>IF($H54="","",VLOOKUP($B54,項目定義!$B:$X,14,FALSE))</f>
        <v/>
      </c>
      <c r="AC54" s="641"/>
      <c r="AD54" s="642"/>
      <c r="AE54" s="640" t="str">
        <f>IF($H54="","",VLOOKUP($B54,項目定義!$B:$X,9,FALSE))&amp;""</f>
        <v/>
      </c>
      <c r="AF54" s="641"/>
      <c r="AG54" s="642"/>
      <c r="AH54" s="812" t="str">
        <f>IF($H54="","",VLOOKUP($B54,項目定義!$B:$X,21,FALSE))&amp;""</f>
        <v/>
      </c>
      <c r="AI54" s="854"/>
      <c r="AJ54" s="855"/>
      <c r="AK54" s="751"/>
      <c r="AL54" s="751"/>
      <c r="AM54" s="751"/>
      <c r="AN54" s="767"/>
      <c r="AO54" s="856"/>
      <c r="AP54" s="857"/>
      <c r="AQ54" s="857"/>
      <c r="AR54" s="858"/>
      <c r="AS54" s="446"/>
      <c r="AT54" s="446"/>
      <c r="AU54" s="446"/>
      <c r="AV54" s="446"/>
      <c r="AW54" s="446"/>
      <c r="AX54" s="446"/>
      <c r="AY54" s="446"/>
      <c r="AZ54" s="446"/>
      <c r="BA54" s="446"/>
      <c r="BB54" s="446"/>
      <c r="BC54" s="446"/>
      <c r="BD54" s="446"/>
      <c r="BE54" s="446"/>
      <c r="BF54" s="446"/>
      <c r="BG54" s="446"/>
      <c r="BH54" s="446"/>
      <c r="BI54" s="99"/>
      <c r="BK54" s="654" t="s">
        <v>928</v>
      </c>
      <c r="BL54" s="655"/>
      <c r="BM54" s="655"/>
      <c r="BN54" s="655"/>
      <c r="BO54" s="655"/>
      <c r="BP54" s="655"/>
      <c r="BQ54" s="655"/>
      <c r="BR54" s="655"/>
      <c r="BS54" s="655"/>
      <c r="BT54" s="655"/>
      <c r="BU54" s="655"/>
      <c r="BV54" s="655"/>
      <c r="BW54" s="655"/>
      <c r="BX54" s="655"/>
      <c r="BY54" s="655"/>
      <c r="BZ54" s="655"/>
      <c r="CA54" s="655"/>
      <c r="CB54" s="655"/>
      <c r="CC54" s="655"/>
      <c r="CD54" s="655"/>
      <c r="CE54" s="655"/>
      <c r="CF54" s="655"/>
      <c r="CG54" s="655"/>
      <c r="CH54" s="655"/>
    </row>
    <row r="55" spans="1:86" s="24" customFormat="1" ht="13.5" customHeight="1">
      <c r="A55" s="114"/>
      <c r="B55" s="770"/>
      <c r="C55" s="671"/>
      <c r="D55" s="671"/>
      <c r="E55" s="671"/>
      <c r="F55" s="671"/>
      <c r="G55" s="671"/>
      <c r="H55" s="859" t="str">
        <f>IF(ISERROR(VLOOKUP($B55,項目定義!$B:$X,8,FALSE)),"",VLOOKUP($B55,項目定義!$B:$X,8,FALSE))</f>
        <v/>
      </c>
      <c r="I55" s="860"/>
      <c r="J55" s="860"/>
      <c r="K55" s="860"/>
      <c r="L55" s="860"/>
      <c r="M55" s="861"/>
      <c r="N55" s="752" t="str">
        <f>IF($B55="","",VLOOKUP($B55,項目定義!$B:$X,11,FALSE))</f>
        <v/>
      </c>
      <c r="O55" s="641"/>
      <c r="P55" s="641"/>
      <c r="Q55" s="642"/>
      <c r="R55" s="862" t="str">
        <f>IF($H55="","",VLOOKUP($B55,項目定義!$B:$X,5,FALSE))</f>
        <v/>
      </c>
      <c r="S55" s="863"/>
      <c r="T55" s="768" t="str">
        <f>IF($H55="","",VLOOKUP($B55,項目定義!$B:$X,12,FALSE))</f>
        <v/>
      </c>
      <c r="U55" s="639"/>
      <c r="V55" s="640" t="str">
        <f>IF($H55="","",VLOOKUP($B55,項目定義!$B:$X,13,FALSE))</f>
        <v/>
      </c>
      <c r="W55" s="641"/>
      <c r="X55" s="642"/>
      <c r="Y55" s="640" t="str">
        <f>IF($H55="","",VLOOKUP($B55,項目定義!$B:$X,6,FALSE))</f>
        <v/>
      </c>
      <c r="Z55" s="641"/>
      <c r="AA55" s="642"/>
      <c r="AB55" s="640" t="str">
        <f>IF($H55="","",VLOOKUP($B55,項目定義!$B:$X,14,FALSE))</f>
        <v/>
      </c>
      <c r="AC55" s="641"/>
      <c r="AD55" s="642"/>
      <c r="AE55" s="640" t="str">
        <f>IF($H55="","",VLOOKUP($B55,項目定義!$B:$X,9,FALSE))&amp;""</f>
        <v/>
      </c>
      <c r="AF55" s="641"/>
      <c r="AG55" s="642"/>
      <c r="AH55" s="812" t="str">
        <f>IF($H55="","",VLOOKUP($B55,項目定義!$B:$X,21,FALSE))&amp;""</f>
        <v/>
      </c>
      <c r="AI55" s="854"/>
      <c r="AJ55" s="855"/>
      <c r="AK55" s="751"/>
      <c r="AL55" s="751"/>
      <c r="AM55" s="751"/>
      <c r="AN55" s="767"/>
      <c r="AO55" s="856"/>
      <c r="AP55" s="857"/>
      <c r="AQ55" s="857"/>
      <c r="AR55" s="858"/>
      <c r="AS55" s="446"/>
      <c r="AT55" s="446"/>
      <c r="AU55" s="446"/>
      <c r="AV55" s="446"/>
      <c r="AW55" s="446"/>
      <c r="AX55" s="446"/>
      <c r="AY55" s="446"/>
      <c r="AZ55" s="446"/>
      <c r="BA55" s="446"/>
      <c r="BB55" s="446"/>
      <c r="BC55" s="446"/>
      <c r="BD55" s="446"/>
      <c r="BE55" s="446"/>
      <c r="BF55" s="446"/>
      <c r="BG55" s="446"/>
      <c r="BH55" s="446"/>
      <c r="BI55" s="99"/>
      <c r="BK55" s="655"/>
      <c r="BL55" s="655"/>
      <c r="BM55" s="655"/>
      <c r="BN55" s="655"/>
      <c r="BO55" s="655"/>
      <c r="BP55" s="655"/>
      <c r="BQ55" s="655"/>
      <c r="BR55" s="655"/>
      <c r="BS55" s="655"/>
      <c r="BT55" s="655"/>
      <c r="BU55" s="655"/>
      <c r="BV55" s="655"/>
      <c r="BW55" s="655"/>
      <c r="BX55" s="655"/>
      <c r="BY55" s="655"/>
      <c r="BZ55" s="655"/>
      <c r="CA55" s="655"/>
      <c r="CB55" s="655"/>
      <c r="CC55" s="655"/>
      <c r="CD55" s="655"/>
      <c r="CE55" s="655"/>
      <c r="CF55" s="655"/>
      <c r="CG55" s="655"/>
      <c r="CH55" s="655"/>
    </row>
    <row r="56" spans="1:86" s="24" customFormat="1" ht="13.5" customHeight="1">
      <c r="A56" s="114"/>
      <c r="B56" s="770"/>
      <c r="C56" s="671"/>
      <c r="D56" s="671"/>
      <c r="E56" s="671"/>
      <c r="F56" s="671"/>
      <c r="G56" s="671"/>
      <c r="H56" s="859" t="str">
        <f>IF(ISERROR(VLOOKUP($B56,項目定義!$B:$X,8,FALSE)),"",VLOOKUP($B56,項目定義!$B:$X,8,FALSE))</f>
        <v/>
      </c>
      <c r="I56" s="860"/>
      <c r="J56" s="860"/>
      <c r="K56" s="860"/>
      <c r="L56" s="860"/>
      <c r="M56" s="861"/>
      <c r="N56" s="752" t="str">
        <f>IF($B56="","",VLOOKUP($B56,項目定義!$B:$X,11,FALSE))</f>
        <v/>
      </c>
      <c r="O56" s="641"/>
      <c r="P56" s="641"/>
      <c r="Q56" s="642"/>
      <c r="R56" s="862" t="str">
        <f>IF($H56="","",VLOOKUP($B56,項目定義!$B:$X,5,FALSE))</f>
        <v/>
      </c>
      <c r="S56" s="863"/>
      <c r="T56" s="768" t="str">
        <f>IF($H56="","",VLOOKUP($B56,項目定義!$B:$X,12,FALSE))</f>
        <v/>
      </c>
      <c r="U56" s="639"/>
      <c r="V56" s="640" t="str">
        <f>IF($H56="","",VLOOKUP($B56,項目定義!$B:$X,13,FALSE))</f>
        <v/>
      </c>
      <c r="W56" s="641"/>
      <c r="X56" s="642"/>
      <c r="Y56" s="640" t="str">
        <f>IF($H56="","",VLOOKUP($B56,項目定義!$B:$X,6,FALSE))</f>
        <v/>
      </c>
      <c r="Z56" s="641"/>
      <c r="AA56" s="642"/>
      <c r="AB56" s="640" t="str">
        <f>IF($H56="","",VLOOKUP($B56,項目定義!$B:$X,14,FALSE))</f>
        <v/>
      </c>
      <c r="AC56" s="641"/>
      <c r="AD56" s="642"/>
      <c r="AE56" s="640" t="str">
        <f>IF($H56="","",VLOOKUP($B56,項目定義!$B:$X,9,FALSE))&amp;""</f>
        <v/>
      </c>
      <c r="AF56" s="641"/>
      <c r="AG56" s="642"/>
      <c r="AH56" s="812" t="str">
        <f>IF($H56="","",VLOOKUP($B56,項目定義!$B:$X,21,FALSE))&amp;""</f>
        <v/>
      </c>
      <c r="AI56" s="854"/>
      <c r="AJ56" s="855"/>
      <c r="AK56" s="751"/>
      <c r="AL56" s="751"/>
      <c r="AM56" s="751"/>
      <c r="AN56" s="767"/>
      <c r="AO56" s="856"/>
      <c r="AP56" s="857"/>
      <c r="AQ56" s="857"/>
      <c r="AR56" s="858"/>
      <c r="AS56" s="446"/>
      <c r="AT56" s="446"/>
      <c r="AU56" s="446"/>
      <c r="AV56" s="446"/>
      <c r="AW56" s="446"/>
      <c r="AX56" s="446"/>
      <c r="AY56" s="446"/>
      <c r="AZ56" s="446"/>
      <c r="BA56" s="446"/>
      <c r="BB56" s="446"/>
      <c r="BC56" s="446"/>
      <c r="BD56" s="446"/>
      <c r="BE56" s="446"/>
      <c r="BF56" s="446"/>
      <c r="BG56" s="446"/>
      <c r="BH56" s="446"/>
      <c r="BI56" s="99"/>
      <c r="BK56" s="655"/>
      <c r="BL56" s="655"/>
      <c r="BM56" s="655"/>
      <c r="BN56" s="655"/>
      <c r="BO56" s="655"/>
      <c r="BP56" s="655"/>
      <c r="BQ56" s="655"/>
      <c r="BR56" s="655"/>
      <c r="BS56" s="655"/>
      <c r="BT56" s="655"/>
      <c r="BU56" s="655"/>
      <c r="BV56" s="655"/>
      <c r="BW56" s="655"/>
      <c r="BX56" s="655"/>
      <c r="BY56" s="655"/>
      <c r="BZ56" s="655"/>
      <c r="CA56" s="655"/>
      <c r="CB56" s="655"/>
      <c r="CC56" s="655"/>
      <c r="CD56" s="655"/>
      <c r="CE56" s="655"/>
      <c r="CF56" s="655"/>
      <c r="CG56" s="655"/>
      <c r="CH56" s="655"/>
    </row>
    <row r="57" spans="1:86" s="24" customFormat="1" ht="13.5" customHeight="1">
      <c r="A57" s="114"/>
      <c r="B57" s="770"/>
      <c r="C57" s="671"/>
      <c r="D57" s="671"/>
      <c r="E57" s="671"/>
      <c r="F57" s="671"/>
      <c r="G57" s="671"/>
      <c r="H57" s="859" t="str">
        <f>IF(ISERROR(VLOOKUP($B57,項目定義!$B:$X,8,FALSE)),"",VLOOKUP($B57,項目定義!$B:$X,8,FALSE))</f>
        <v/>
      </c>
      <c r="I57" s="860"/>
      <c r="J57" s="860"/>
      <c r="K57" s="860"/>
      <c r="L57" s="860"/>
      <c r="M57" s="861"/>
      <c r="N57" s="752" t="str">
        <f>IF($B57="","",VLOOKUP($B57,項目定義!$B:$X,11,FALSE))</f>
        <v/>
      </c>
      <c r="O57" s="641"/>
      <c r="P57" s="641"/>
      <c r="Q57" s="642"/>
      <c r="R57" s="862" t="str">
        <f>IF($H57="","",VLOOKUP($B57,項目定義!$B:$X,5,FALSE))</f>
        <v/>
      </c>
      <c r="S57" s="863"/>
      <c r="T57" s="768" t="str">
        <f>IF($H57="","",VLOOKUP($B57,項目定義!$B:$X,12,FALSE))</f>
        <v/>
      </c>
      <c r="U57" s="639"/>
      <c r="V57" s="640" t="str">
        <f>IF($H57="","",VLOOKUP($B57,項目定義!$B:$X,13,FALSE))</f>
        <v/>
      </c>
      <c r="W57" s="641"/>
      <c r="X57" s="642"/>
      <c r="Y57" s="640" t="str">
        <f>IF($H57="","",VLOOKUP($B57,項目定義!$B:$X,6,FALSE))</f>
        <v/>
      </c>
      <c r="Z57" s="641"/>
      <c r="AA57" s="642"/>
      <c r="AB57" s="640" t="str">
        <f>IF($H57="","",VLOOKUP($B57,項目定義!$B:$X,14,FALSE))</f>
        <v/>
      </c>
      <c r="AC57" s="641"/>
      <c r="AD57" s="642"/>
      <c r="AE57" s="640" t="str">
        <f>IF($H57="","",VLOOKUP($B57,項目定義!$B:$X,9,FALSE))&amp;""</f>
        <v/>
      </c>
      <c r="AF57" s="641"/>
      <c r="AG57" s="642"/>
      <c r="AH57" s="812" t="str">
        <f>IF($H57="","",VLOOKUP($B57,項目定義!$B:$X,21,FALSE))&amp;""</f>
        <v/>
      </c>
      <c r="AI57" s="854"/>
      <c r="AJ57" s="855"/>
      <c r="AK57" s="751"/>
      <c r="AL57" s="751"/>
      <c r="AM57" s="751"/>
      <c r="AN57" s="767"/>
      <c r="AO57" s="856"/>
      <c r="AP57" s="857"/>
      <c r="AQ57" s="857"/>
      <c r="AR57" s="858"/>
      <c r="AS57" s="446"/>
      <c r="AT57" s="446"/>
      <c r="AU57" s="446"/>
      <c r="AV57" s="446"/>
      <c r="AW57" s="446"/>
      <c r="AX57" s="446"/>
      <c r="AY57" s="446"/>
      <c r="AZ57" s="446"/>
      <c r="BA57" s="446"/>
      <c r="BB57" s="446"/>
      <c r="BC57" s="446"/>
      <c r="BD57" s="446"/>
      <c r="BE57" s="446"/>
      <c r="BF57" s="446"/>
      <c r="BG57" s="446"/>
      <c r="BH57" s="446"/>
      <c r="BI57" s="99"/>
      <c r="BK57" s="655"/>
      <c r="BL57" s="655"/>
      <c r="BM57" s="655"/>
      <c r="BN57" s="655"/>
      <c r="BO57" s="655"/>
      <c r="BP57" s="655"/>
      <c r="BQ57" s="655"/>
      <c r="BR57" s="655"/>
      <c r="BS57" s="655"/>
      <c r="BT57" s="655"/>
      <c r="BU57" s="655"/>
      <c r="BV57" s="655"/>
      <c r="BW57" s="655"/>
      <c r="BX57" s="655"/>
      <c r="BY57" s="655"/>
      <c r="BZ57" s="655"/>
      <c r="CA57" s="655"/>
      <c r="CB57" s="655"/>
      <c r="CC57" s="655"/>
      <c r="CD57" s="655"/>
      <c r="CE57" s="655"/>
      <c r="CF57" s="655"/>
      <c r="CG57" s="655"/>
      <c r="CH57" s="655"/>
    </row>
    <row r="58" spans="1:86" s="24" customFormat="1" ht="13.5" customHeight="1">
      <c r="A58" s="114"/>
      <c r="B58" s="770"/>
      <c r="C58" s="671"/>
      <c r="D58" s="671"/>
      <c r="E58" s="671"/>
      <c r="F58" s="671"/>
      <c r="G58" s="671"/>
      <c r="H58" s="859" t="str">
        <f>IF(ISERROR(VLOOKUP($B58,項目定義!$B:$X,8,FALSE)),"",VLOOKUP($B58,項目定義!$B:$X,8,FALSE))</f>
        <v/>
      </c>
      <c r="I58" s="860"/>
      <c r="J58" s="860"/>
      <c r="K58" s="860"/>
      <c r="L58" s="860"/>
      <c r="M58" s="861"/>
      <c r="N58" s="752" t="str">
        <f>IF($B58="","",VLOOKUP($B58,項目定義!$B:$X,11,FALSE))</f>
        <v/>
      </c>
      <c r="O58" s="641"/>
      <c r="P58" s="641"/>
      <c r="Q58" s="642"/>
      <c r="R58" s="862" t="str">
        <f>IF($H58="","",VLOOKUP($B58,項目定義!$B:$X,5,FALSE))</f>
        <v/>
      </c>
      <c r="S58" s="863"/>
      <c r="T58" s="768" t="str">
        <f>IF($H58="","",VLOOKUP($B58,項目定義!$B:$X,12,FALSE))</f>
        <v/>
      </c>
      <c r="U58" s="639"/>
      <c r="V58" s="640" t="str">
        <f>IF($H58="","",VLOOKUP($B58,項目定義!$B:$X,13,FALSE))</f>
        <v/>
      </c>
      <c r="W58" s="641"/>
      <c r="X58" s="642"/>
      <c r="Y58" s="640" t="str">
        <f>IF($H58="","",VLOOKUP($B58,項目定義!$B:$X,6,FALSE))</f>
        <v/>
      </c>
      <c r="Z58" s="641"/>
      <c r="AA58" s="642"/>
      <c r="AB58" s="640" t="str">
        <f>IF($H58="","",VLOOKUP($B58,項目定義!$B:$X,14,FALSE))</f>
        <v/>
      </c>
      <c r="AC58" s="641"/>
      <c r="AD58" s="642"/>
      <c r="AE58" s="640" t="str">
        <f>IF($H58="","",VLOOKUP($B58,項目定義!$B:$X,9,FALSE))&amp;""</f>
        <v/>
      </c>
      <c r="AF58" s="641"/>
      <c r="AG58" s="642"/>
      <c r="AH58" s="812" t="str">
        <f>IF($H58="","",VLOOKUP($B58,項目定義!$B:$X,21,FALSE))&amp;""</f>
        <v/>
      </c>
      <c r="AI58" s="854"/>
      <c r="AJ58" s="855"/>
      <c r="AK58" s="751"/>
      <c r="AL58" s="751"/>
      <c r="AM58" s="751"/>
      <c r="AN58" s="767"/>
      <c r="AO58" s="856"/>
      <c r="AP58" s="857"/>
      <c r="AQ58" s="857"/>
      <c r="AR58" s="858"/>
      <c r="AS58" s="446"/>
      <c r="AT58" s="446"/>
      <c r="AU58" s="446"/>
      <c r="AV58" s="446"/>
      <c r="AW58" s="446"/>
      <c r="AX58" s="446"/>
      <c r="AY58" s="446"/>
      <c r="AZ58" s="446"/>
      <c r="BA58" s="446"/>
      <c r="BB58" s="446"/>
      <c r="BC58" s="446"/>
      <c r="BD58" s="446"/>
      <c r="BE58" s="446"/>
      <c r="BF58" s="446"/>
      <c r="BG58" s="446"/>
      <c r="BH58" s="446"/>
      <c r="BI58" s="99"/>
      <c r="BK58" s="655"/>
      <c r="BL58" s="655"/>
      <c r="BM58" s="655"/>
      <c r="BN58" s="655"/>
      <c r="BO58" s="655"/>
      <c r="BP58" s="655"/>
      <c r="BQ58" s="655"/>
      <c r="BR58" s="655"/>
      <c r="BS58" s="655"/>
      <c r="BT58" s="655"/>
      <c r="BU58" s="655"/>
      <c r="BV58" s="655"/>
      <c r="BW58" s="655"/>
      <c r="BX58" s="655"/>
      <c r="BY58" s="655"/>
      <c r="BZ58" s="655"/>
      <c r="CA58" s="655"/>
      <c r="CB58" s="655"/>
      <c r="CC58" s="655"/>
      <c r="CD58" s="655"/>
      <c r="CE58" s="655"/>
      <c r="CF58" s="655"/>
      <c r="CG58" s="655"/>
      <c r="CH58" s="655"/>
    </row>
    <row r="59" spans="1:86" s="24" customFormat="1" ht="13.5" customHeight="1">
      <c r="A59" s="114"/>
      <c r="B59" s="770"/>
      <c r="C59" s="671"/>
      <c r="D59" s="671"/>
      <c r="E59" s="671"/>
      <c r="F59" s="671"/>
      <c r="G59" s="671"/>
      <c r="H59" s="859" t="str">
        <f>IF(ISERROR(VLOOKUP($B59,項目定義!$B:$X,8,FALSE)),"",VLOOKUP($B59,項目定義!$B:$X,8,FALSE))</f>
        <v/>
      </c>
      <c r="I59" s="860"/>
      <c r="J59" s="860"/>
      <c r="K59" s="860"/>
      <c r="L59" s="860"/>
      <c r="M59" s="861"/>
      <c r="N59" s="752" t="str">
        <f>IF($B59="","",VLOOKUP($B59,項目定義!$B:$X,11,FALSE))</f>
        <v/>
      </c>
      <c r="O59" s="641"/>
      <c r="P59" s="641"/>
      <c r="Q59" s="642"/>
      <c r="R59" s="862" t="str">
        <f>IF($H59="","",VLOOKUP($B59,項目定義!$B:$X,5,FALSE))</f>
        <v/>
      </c>
      <c r="S59" s="863"/>
      <c r="T59" s="768" t="str">
        <f>IF($H59="","",VLOOKUP($B59,項目定義!$B:$X,12,FALSE))</f>
        <v/>
      </c>
      <c r="U59" s="639"/>
      <c r="V59" s="640" t="str">
        <f>IF($H59="","",VLOOKUP($B59,項目定義!$B:$X,13,FALSE))</f>
        <v/>
      </c>
      <c r="W59" s="641"/>
      <c r="X59" s="642"/>
      <c r="Y59" s="640" t="str">
        <f>IF($H59="","",VLOOKUP($B59,項目定義!$B:$X,6,FALSE))</f>
        <v/>
      </c>
      <c r="Z59" s="641"/>
      <c r="AA59" s="642"/>
      <c r="AB59" s="640" t="str">
        <f>IF($H59="","",VLOOKUP($B59,項目定義!$B:$X,14,FALSE))</f>
        <v/>
      </c>
      <c r="AC59" s="641"/>
      <c r="AD59" s="642"/>
      <c r="AE59" s="640" t="str">
        <f>IF($H59="","",VLOOKUP($B59,項目定義!$B:$X,9,FALSE))&amp;""</f>
        <v/>
      </c>
      <c r="AF59" s="641"/>
      <c r="AG59" s="642"/>
      <c r="AH59" s="812" t="str">
        <f>IF($H59="","",VLOOKUP($B59,項目定義!$B:$X,21,FALSE))&amp;""</f>
        <v/>
      </c>
      <c r="AI59" s="854"/>
      <c r="AJ59" s="855"/>
      <c r="AK59" s="751"/>
      <c r="AL59" s="751"/>
      <c r="AM59" s="751"/>
      <c r="AN59" s="767"/>
      <c r="AO59" s="856"/>
      <c r="AP59" s="857"/>
      <c r="AQ59" s="857"/>
      <c r="AR59" s="858"/>
      <c r="AS59" s="446"/>
      <c r="AT59" s="446"/>
      <c r="AU59" s="446"/>
      <c r="AV59" s="446"/>
      <c r="AW59" s="446"/>
      <c r="AX59" s="446"/>
      <c r="AY59" s="446"/>
      <c r="AZ59" s="446"/>
      <c r="BA59" s="446"/>
      <c r="BB59" s="446"/>
      <c r="BC59" s="446"/>
      <c r="BD59" s="446"/>
      <c r="BE59" s="446"/>
      <c r="BF59" s="446"/>
      <c r="BG59" s="446"/>
      <c r="BH59" s="446"/>
      <c r="BI59" s="99"/>
      <c r="BK59" s="655"/>
      <c r="BL59" s="655"/>
      <c r="BM59" s="655"/>
      <c r="BN59" s="655"/>
      <c r="BO59" s="655"/>
      <c r="BP59" s="655"/>
      <c r="BQ59" s="655"/>
      <c r="BR59" s="655"/>
      <c r="BS59" s="655"/>
      <c r="BT59" s="655"/>
      <c r="BU59" s="655"/>
      <c r="BV59" s="655"/>
      <c r="BW59" s="655"/>
      <c r="BX59" s="655"/>
      <c r="BY59" s="655"/>
      <c r="BZ59" s="655"/>
      <c r="CA59" s="655"/>
      <c r="CB59" s="655"/>
      <c r="CC59" s="655"/>
      <c r="CD59" s="655"/>
      <c r="CE59" s="655"/>
      <c r="CF59" s="655"/>
      <c r="CG59" s="655"/>
      <c r="CH59" s="655"/>
    </row>
    <row r="60" spans="1:86" s="24" customFormat="1" ht="13.5" customHeight="1">
      <c r="A60" s="114"/>
      <c r="B60" s="770"/>
      <c r="C60" s="671"/>
      <c r="D60" s="671"/>
      <c r="E60" s="671"/>
      <c r="F60" s="671"/>
      <c r="G60" s="671"/>
      <c r="H60" s="859" t="str">
        <f>IF(ISERROR(VLOOKUP($B60,項目定義!$B:$X,8,FALSE)),"",VLOOKUP($B60,項目定義!$B:$X,8,FALSE))</f>
        <v/>
      </c>
      <c r="I60" s="860"/>
      <c r="J60" s="860"/>
      <c r="K60" s="860"/>
      <c r="L60" s="860"/>
      <c r="M60" s="861"/>
      <c r="N60" s="752" t="str">
        <f>IF($B60="","",VLOOKUP($B60,項目定義!$B:$X,11,FALSE))</f>
        <v/>
      </c>
      <c r="O60" s="641"/>
      <c r="P60" s="641"/>
      <c r="Q60" s="642"/>
      <c r="R60" s="862" t="str">
        <f>IF($H60="","",VLOOKUP($B60,項目定義!$B:$X,5,FALSE))</f>
        <v/>
      </c>
      <c r="S60" s="863"/>
      <c r="T60" s="768" t="str">
        <f>IF($H60="","",VLOOKUP($B60,項目定義!$B:$X,12,FALSE))</f>
        <v/>
      </c>
      <c r="U60" s="639"/>
      <c r="V60" s="640" t="str">
        <f>IF($H60="","",VLOOKUP($B60,項目定義!$B:$X,13,FALSE))</f>
        <v/>
      </c>
      <c r="W60" s="641"/>
      <c r="X60" s="642"/>
      <c r="Y60" s="640" t="str">
        <f>IF($H60="","",VLOOKUP($B60,項目定義!$B:$X,6,FALSE))</f>
        <v/>
      </c>
      <c r="Z60" s="641"/>
      <c r="AA60" s="642"/>
      <c r="AB60" s="640" t="str">
        <f>IF($H60="","",VLOOKUP($B60,項目定義!$B:$X,14,FALSE))</f>
        <v/>
      </c>
      <c r="AC60" s="641"/>
      <c r="AD60" s="642"/>
      <c r="AE60" s="640" t="str">
        <f>IF($H60="","",VLOOKUP($B60,項目定義!$B:$X,9,FALSE))&amp;""</f>
        <v/>
      </c>
      <c r="AF60" s="641"/>
      <c r="AG60" s="642"/>
      <c r="AH60" s="812" t="str">
        <f>IF($H60="","",VLOOKUP($B60,項目定義!$B:$X,21,FALSE))&amp;""</f>
        <v/>
      </c>
      <c r="AI60" s="854"/>
      <c r="AJ60" s="855"/>
      <c r="AK60" s="751"/>
      <c r="AL60" s="751"/>
      <c r="AM60" s="751"/>
      <c r="AN60" s="767"/>
      <c r="AO60" s="856"/>
      <c r="AP60" s="857"/>
      <c r="AQ60" s="857"/>
      <c r="AR60" s="858"/>
      <c r="AS60" s="446"/>
      <c r="AT60" s="446"/>
      <c r="AU60" s="446"/>
      <c r="AV60" s="446"/>
      <c r="AW60" s="446"/>
      <c r="AX60" s="446"/>
      <c r="AY60" s="446"/>
      <c r="AZ60" s="446"/>
      <c r="BA60" s="446"/>
      <c r="BB60" s="446"/>
      <c r="BC60" s="446"/>
      <c r="BD60" s="446"/>
      <c r="BE60" s="446"/>
      <c r="BF60" s="446"/>
      <c r="BG60" s="446"/>
      <c r="BH60" s="446"/>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05"/>
      <c r="C61" s="606"/>
      <c r="D61" s="606"/>
      <c r="E61" s="606"/>
      <c r="F61" s="606"/>
      <c r="G61" s="606"/>
      <c r="H61" s="848" t="str">
        <f>IF(ISERROR(VLOOKUP($B61,項目定義!$B:$X,8,FALSE)),"",VLOOKUP($B61,項目定義!$B:$X,8,FALSE))</f>
        <v/>
      </c>
      <c r="I61" s="849"/>
      <c r="J61" s="849"/>
      <c r="K61" s="849"/>
      <c r="L61" s="849"/>
      <c r="M61" s="850"/>
      <c r="N61" s="612" t="str">
        <f>IF($B61="","",VLOOKUP($B61,項目定義!$B:$X,11,FALSE))</f>
        <v/>
      </c>
      <c r="O61" s="613"/>
      <c r="P61" s="613"/>
      <c r="Q61" s="851"/>
      <c r="R61" s="852" t="str">
        <f>IF($H61="","",VLOOKUP($B61,項目定義!$B:$X,5,FALSE))</f>
        <v/>
      </c>
      <c r="S61" s="853"/>
      <c r="T61" s="783" t="str">
        <f>IF($H61="","",VLOOKUP($B61,項目定義!$B:$X,12,FALSE))</f>
        <v/>
      </c>
      <c r="U61" s="611"/>
      <c r="V61" s="612" t="str">
        <f>IF($H61="","",VLOOKUP($B61,項目定義!$B:$X,13,FALSE))</f>
        <v/>
      </c>
      <c r="W61" s="613"/>
      <c r="X61" s="614"/>
      <c r="Y61" s="612" t="str">
        <f>IF($H61="","",VLOOKUP($B61,項目定義!$B:$X,6,FALSE))</f>
        <v/>
      </c>
      <c r="Z61" s="613"/>
      <c r="AA61" s="614"/>
      <c r="AB61" s="612" t="str">
        <f>IF($H61="","",VLOOKUP($B61,項目定義!$B:$X,14,FALSE))</f>
        <v/>
      </c>
      <c r="AC61" s="613"/>
      <c r="AD61" s="614"/>
      <c r="AE61" s="612" t="str">
        <f>IF($H61="","",VLOOKUP($B61,項目定義!$B:$X,9,FALSE))&amp;""</f>
        <v/>
      </c>
      <c r="AF61" s="613"/>
      <c r="AG61" s="614"/>
      <c r="AH61" s="841" t="str">
        <f>IF($H61="","",VLOOKUP($B61,項目定義!$B:$X,21,FALSE))&amp;""</f>
        <v/>
      </c>
      <c r="AI61" s="842"/>
      <c r="AJ61" s="843"/>
      <c r="AK61" s="617"/>
      <c r="AL61" s="617"/>
      <c r="AM61" s="617"/>
      <c r="AN61" s="844"/>
      <c r="AO61" s="845"/>
      <c r="AP61" s="846"/>
      <c r="AQ61" s="846"/>
      <c r="AR61" s="847"/>
      <c r="AS61" s="446"/>
      <c r="AT61" s="446"/>
      <c r="AU61" s="446"/>
      <c r="AV61" s="446"/>
      <c r="AW61" s="446"/>
      <c r="AX61" s="446"/>
      <c r="AY61" s="446"/>
      <c r="AZ61" s="446"/>
      <c r="BA61" s="446"/>
      <c r="BB61" s="446"/>
      <c r="BC61" s="446"/>
      <c r="BD61" s="446"/>
      <c r="BE61" s="446"/>
      <c r="BF61" s="446"/>
      <c r="BG61" s="446"/>
      <c r="BH61" s="44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55"/>
      <c r="BL62" s="655"/>
      <c r="BM62" s="655"/>
      <c r="BN62" s="655"/>
      <c r="BO62" s="655"/>
      <c r="BP62" s="655"/>
      <c r="BQ62" s="655"/>
      <c r="BR62" s="655"/>
      <c r="BS62" s="655"/>
      <c r="BT62" s="655"/>
      <c r="BU62" s="655"/>
      <c r="BV62" s="655"/>
      <c r="BW62" s="655"/>
      <c r="BX62" s="655"/>
      <c r="BY62" s="655"/>
      <c r="BZ62" s="655"/>
      <c r="CA62" s="655"/>
      <c r="CB62" s="655"/>
      <c r="CC62" s="655"/>
      <c r="CD62" s="655"/>
      <c r="CE62" s="655"/>
      <c r="CF62" s="655"/>
      <c r="CG62" s="655"/>
      <c r="CH62" s="655"/>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55"/>
      <c r="BL63" s="655"/>
      <c r="BM63" s="655"/>
      <c r="BN63" s="655"/>
      <c r="BO63" s="655"/>
      <c r="BP63" s="655"/>
      <c r="BQ63" s="655"/>
      <c r="BR63" s="655"/>
      <c r="BS63" s="655"/>
      <c r="BT63" s="655"/>
      <c r="BU63" s="655"/>
      <c r="BV63" s="655"/>
      <c r="BW63" s="655"/>
      <c r="BX63" s="655"/>
      <c r="BY63" s="655"/>
      <c r="BZ63" s="655"/>
      <c r="CA63" s="655"/>
      <c r="CB63" s="655"/>
      <c r="CC63" s="655"/>
      <c r="CD63" s="655"/>
      <c r="CE63" s="655"/>
      <c r="CF63" s="655"/>
      <c r="CG63" s="655"/>
      <c r="CH63" s="655"/>
    </row>
    <row r="64" spans="1:86" s="24" customFormat="1" ht="13.5" customHeight="1">
      <c r="A64" s="70" t="s">
        <v>101</v>
      </c>
      <c r="B64" s="633"/>
      <c r="C64" s="634"/>
      <c r="D64" s="634"/>
      <c r="E64" s="634"/>
      <c r="F64" s="634"/>
      <c r="G64" s="634"/>
      <c r="H64" s="834"/>
      <c r="I64" s="835"/>
      <c r="J64" s="835"/>
      <c r="K64" s="835"/>
      <c r="L64" s="835"/>
      <c r="M64" s="835"/>
      <c r="N64" s="835"/>
      <c r="O64" s="835"/>
      <c r="P64" s="836"/>
      <c r="Q64" s="837"/>
      <c r="R64" s="838"/>
      <c r="S64" s="838"/>
      <c r="T64" s="838"/>
      <c r="U64" s="838"/>
      <c r="V64" s="838"/>
      <c r="W64" s="838"/>
      <c r="X64" s="839"/>
      <c r="Y64" s="446"/>
      <c r="Z64" s="446"/>
      <c r="AA64" s="446"/>
      <c r="AB64" s="446"/>
      <c r="AC64" s="44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55"/>
      <c r="BL64" s="655"/>
      <c r="BM64" s="655"/>
      <c r="BN64" s="655"/>
      <c r="BO64" s="655"/>
      <c r="BP64" s="655"/>
      <c r="BQ64" s="655"/>
      <c r="BR64" s="655"/>
      <c r="BS64" s="655"/>
      <c r="BT64" s="655"/>
      <c r="BU64" s="655"/>
      <c r="BV64" s="655"/>
      <c r="BW64" s="655"/>
      <c r="BX64" s="655"/>
      <c r="BY64" s="655"/>
      <c r="BZ64" s="655"/>
      <c r="CA64" s="655"/>
      <c r="CB64" s="655"/>
      <c r="CC64" s="655"/>
      <c r="CD64" s="655"/>
      <c r="CE64" s="655"/>
      <c r="CF64" s="655"/>
      <c r="CG64" s="655"/>
      <c r="CH64" s="655"/>
    </row>
    <row r="65" spans="1:86" s="24" customFormat="1" ht="13.5" customHeight="1">
      <c r="A65" s="69" t="s">
        <v>102</v>
      </c>
      <c r="B65" s="770"/>
      <c r="C65" s="671"/>
      <c r="D65" s="671"/>
      <c r="E65" s="671"/>
      <c r="F65" s="671"/>
      <c r="G65" s="671"/>
      <c r="H65" s="840"/>
      <c r="I65" s="636"/>
      <c r="J65" s="636"/>
      <c r="K65" s="636"/>
      <c r="L65" s="636"/>
      <c r="M65" s="636"/>
      <c r="N65" s="636"/>
      <c r="O65" s="636"/>
      <c r="P65" s="824"/>
      <c r="Q65" s="825"/>
      <c r="R65" s="826"/>
      <c r="S65" s="826"/>
      <c r="T65" s="826"/>
      <c r="U65" s="826"/>
      <c r="V65" s="826"/>
      <c r="W65" s="826"/>
      <c r="X65" s="827"/>
      <c r="Y65" s="446"/>
      <c r="Z65" s="446"/>
      <c r="AA65" s="446"/>
      <c r="AB65" s="446"/>
      <c r="AC65" s="446"/>
      <c r="AD65" s="446"/>
      <c r="AE65" s="97"/>
      <c r="AF65" s="446"/>
      <c r="AG65" s="446"/>
      <c r="AH65" s="446"/>
      <c r="AI65" s="98"/>
      <c r="AJ65" s="98"/>
      <c r="AK65" s="446"/>
      <c r="AL65" s="446"/>
      <c r="AM65" s="446"/>
      <c r="AN65" s="446"/>
      <c r="AO65" s="446"/>
      <c r="AP65" s="446"/>
      <c r="AQ65" s="446"/>
      <c r="AR65" s="446"/>
      <c r="AS65" s="446"/>
      <c r="AT65" s="446"/>
      <c r="AU65" s="446"/>
      <c r="AV65" s="446"/>
      <c r="AW65" s="446"/>
      <c r="AX65" s="446"/>
      <c r="AY65" s="446"/>
      <c r="AZ65" s="446"/>
      <c r="BA65" s="446"/>
      <c r="BB65" s="446"/>
      <c r="BC65" s="446"/>
      <c r="BD65" s="446"/>
      <c r="BE65" s="446"/>
      <c r="BF65" s="446"/>
      <c r="BG65" s="446"/>
      <c r="BH65" s="446"/>
      <c r="BI65" s="99"/>
      <c r="BK65" s="655"/>
      <c r="BL65" s="655"/>
      <c r="BM65" s="655"/>
      <c r="BN65" s="655"/>
      <c r="BO65" s="655"/>
      <c r="BP65" s="655"/>
      <c r="BQ65" s="655"/>
      <c r="BR65" s="655"/>
      <c r="BS65" s="655"/>
      <c r="BT65" s="655"/>
      <c r="BU65" s="655"/>
      <c r="BV65" s="655"/>
      <c r="BW65" s="655"/>
      <c r="BX65" s="655"/>
      <c r="BY65" s="655"/>
      <c r="BZ65" s="655"/>
      <c r="CA65" s="655"/>
      <c r="CB65" s="655"/>
      <c r="CC65" s="655"/>
      <c r="CD65" s="655"/>
      <c r="CE65" s="655"/>
      <c r="CF65" s="655"/>
      <c r="CG65" s="655"/>
      <c r="CH65" s="655"/>
    </row>
    <row r="66" spans="1:86" s="24" customFormat="1" ht="13.5" customHeight="1">
      <c r="A66" s="69" t="s">
        <v>125</v>
      </c>
      <c r="B66" s="770"/>
      <c r="C66" s="671"/>
      <c r="D66" s="671"/>
      <c r="E66" s="671"/>
      <c r="F66" s="671"/>
      <c r="G66" s="671"/>
      <c r="H66" s="823"/>
      <c r="I66" s="636"/>
      <c r="J66" s="636"/>
      <c r="K66" s="636"/>
      <c r="L66" s="636"/>
      <c r="M66" s="636"/>
      <c r="N66" s="636"/>
      <c r="O66" s="636"/>
      <c r="P66" s="824"/>
      <c r="Q66" s="825"/>
      <c r="R66" s="826"/>
      <c r="S66" s="826"/>
      <c r="T66" s="826"/>
      <c r="U66" s="826"/>
      <c r="V66" s="826"/>
      <c r="W66" s="826"/>
      <c r="X66" s="827"/>
      <c r="Y66" s="446"/>
      <c r="Z66" s="446"/>
      <c r="AA66" s="446"/>
      <c r="AB66" s="446"/>
      <c r="AC66" s="446"/>
      <c r="AD66" s="446"/>
      <c r="AE66" s="97"/>
      <c r="AF66" s="446"/>
      <c r="AG66" s="446"/>
      <c r="AH66" s="446"/>
      <c r="AI66" s="98"/>
      <c r="AJ66" s="98"/>
      <c r="AK66" s="446"/>
      <c r="AL66" s="446"/>
      <c r="AM66" s="446"/>
      <c r="AN66" s="446"/>
      <c r="AO66" s="446"/>
      <c r="AP66" s="446"/>
      <c r="AQ66" s="446"/>
      <c r="AR66" s="446"/>
      <c r="AS66" s="446"/>
      <c r="AT66" s="446"/>
      <c r="AU66" s="446"/>
      <c r="AV66" s="446"/>
      <c r="AW66" s="446"/>
      <c r="AX66" s="446"/>
      <c r="AY66" s="446"/>
      <c r="AZ66" s="446"/>
      <c r="BA66" s="446"/>
      <c r="BB66" s="446"/>
      <c r="BC66" s="446"/>
      <c r="BD66" s="446"/>
      <c r="BE66" s="446"/>
      <c r="BF66" s="446"/>
      <c r="BG66" s="446"/>
      <c r="BH66" s="446"/>
      <c r="BI66" s="99"/>
      <c r="BK66" s="655"/>
      <c r="BL66" s="655"/>
      <c r="BM66" s="655"/>
      <c r="BN66" s="655"/>
      <c r="BO66" s="655"/>
      <c r="BP66" s="655"/>
      <c r="BQ66" s="655"/>
      <c r="BR66" s="655"/>
      <c r="BS66" s="655"/>
      <c r="BT66" s="655"/>
      <c r="BU66" s="655"/>
      <c r="BV66" s="655"/>
      <c r="BW66" s="655"/>
      <c r="BX66" s="655"/>
      <c r="BY66" s="655"/>
      <c r="BZ66" s="655"/>
      <c r="CA66" s="655"/>
      <c r="CB66" s="655"/>
      <c r="CC66" s="655"/>
      <c r="CD66" s="655"/>
      <c r="CE66" s="655"/>
      <c r="CF66" s="655"/>
      <c r="CG66" s="655"/>
      <c r="CH66" s="655"/>
    </row>
    <row r="67" spans="1:86" s="24" customFormat="1" ht="13.5" customHeight="1">
      <c r="A67" s="69" t="s">
        <v>126</v>
      </c>
      <c r="B67" s="770"/>
      <c r="C67" s="671"/>
      <c r="D67" s="671"/>
      <c r="E67" s="671"/>
      <c r="F67" s="671"/>
      <c r="G67" s="671"/>
      <c r="H67" s="823"/>
      <c r="I67" s="636"/>
      <c r="J67" s="636"/>
      <c r="K67" s="636"/>
      <c r="L67" s="636"/>
      <c r="M67" s="636"/>
      <c r="N67" s="636"/>
      <c r="O67" s="636"/>
      <c r="P67" s="824"/>
      <c r="Q67" s="825"/>
      <c r="R67" s="826"/>
      <c r="S67" s="826"/>
      <c r="T67" s="826"/>
      <c r="U67" s="826"/>
      <c r="V67" s="826"/>
      <c r="W67" s="826"/>
      <c r="X67" s="827"/>
      <c r="Y67" s="446"/>
      <c r="Z67" s="446"/>
      <c r="AA67" s="446"/>
      <c r="AB67" s="446"/>
      <c r="AC67" s="446"/>
      <c r="AD67" s="446"/>
      <c r="AE67" s="97"/>
      <c r="AF67" s="446"/>
      <c r="AG67" s="446"/>
      <c r="AH67" s="446"/>
      <c r="AI67" s="98"/>
      <c r="AJ67" s="98"/>
      <c r="AK67" s="446"/>
      <c r="AL67" s="446"/>
      <c r="AM67" s="446"/>
      <c r="AN67" s="446"/>
      <c r="AO67" s="446"/>
      <c r="AP67" s="446"/>
      <c r="AQ67" s="446"/>
      <c r="AR67" s="446"/>
      <c r="AS67" s="446"/>
      <c r="AT67" s="446"/>
      <c r="AU67" s="446"/>
      <c r="AV67" s="446"/>
      <c r="AW67" s="446"/>
      <c r="AX67" s="446"/>
      <c r="AY67" s="446"/>
      <c r="AZ67" s="446"/>
      <c r="BA67" s="446"/>
      <c r="BB67" s="446"/>
      <c r="BC67" s="446"/>
      <c r="BD67" s="446"/>
      <c r="BE67" s="446"/>
      <c r="BF67" s="446"/>
      <c r="BG67" s="446"/>
      <c r="BH67" s="446"/>
      <c r="BI67" s="99"/>
      <c r="BK67" s="655"/>
      <c r="BL67" s="655"/>
      <c r="BM67" s="655"/>
      <c r="BN67" s="655"/>
      <c r="BO67" s="655"/>
      <c r="BP67" s="655"/>
      <c r="BQ67" s="655"/>
      <c r="BR67" s="655"/>
      <c r="BS67" s="655"/>
      <c r="BT67" s="655"/>
      <c r="BU67" s="655"/>
      <c r="BV67" s="655"/>
      <c r="BW67" s="655"/>
      <c r="BX67" s="655"/>
      <c r="BY67" s="655"/>
      <c r="BZ67" s="655"/>
      <c r="CA67" s="655"/>
      <c r="CB67" s="655"/>
      <c r="CC67" s="655"/>
      <c r="CD67" s="655"/>
      <c r="CE67" s="655"/>
      <c r="CF67" s="655"/>
      <c r="CG67" s="655"/>
      <c r="CH67" s="655"/>
    </row>
    <row r="68" spans="1:86" ht="13.5" customHeight="1">
      <c r="A68" s="69" t="s">
        <v>127</v>
      </c>
      <c r="B68" s="770"/>
      <c r="C68" s="671"/>
      <c r="D68" s="671"/>
      <c r="E68" s="671"/>
      <c r="F68" s="671"/>
      <c r="G68" s="671"/>
      <c r="H68" s="828"/>
      <c r="I68" s="829"/>
      <c r="J68" s="829"/>
      <c r="K68" s="829"/>
      <c r="L68" s="829"/>
      <c r="M68" s="829"/>
      <c r="N68" s="829"/>
      <c r="O68" s="829"/>
      <c r="P68" s="830"/>
      <c r="Q68" s="831"/>
      <c r="R68" s="832"/>
      <c r="S68" s="832"/>
      <c r="T68" s="832"/>
      <c r="U68" s="832"/>
      <c r="V68" s="832"/>
      <c r="W68" s="832"/>
      <c r="X68" s="833"/>
      <c r="Y68" s="445"/>
      <c r="Z68" s="445"/>
      <c r="AA68" s="445"/>
      <c r="AB68" s="445"/>
      <c r="AC68" s="445"/>
      <c r="AD68" s="445"/>
      <c r="AE68" s="165"/>
      <c r="AF68" s="445"/>
      <c r="AG68" s="445"/>
      <c r="AH68" s="445"/>
      <c r="AI68" s="98"/>
      <c r="AJ68" s="98"/>
      <c r="AK68" s="446"/>
      <c r="AL68" s="446"/>
      <c r="AM68" s="446"/>
      <c r="AN68" s="446"/>
      <c r="AO68" s="446"/>
      <c r="AP68" s="446"/>
      <c r="AQ68" s="446"/>
      <c r="AR68" s="446"/>
      <c r="AS68" s="446"/>
      <c r="AT68" s="446"/>
      <c r="AU68" s="446"/>
      <c r="AV68" s="446"/>
      <c r="AW68" s="446"/>
      <c r="AX68" s="446"/>
      <c r="AY68" s="446"/>
      <c r="AZ68" s="446"/>
      <c r="BA68" s="446"/>
      <c r="BB68" s="446"/>
      <c r="BC68" s="446"/>
      <c r="BD68" s="446"/>
      <c r="BE68" s="446"/>
      <c r="BF68" s="446"/>
      <c r="BG68" s="446"/>
      <c r="BH68" s="446"/>
      <c r="BI68" s="99"/>
      <c r="BJ68" s="24"/>
      <c r="BK68" s="656"/>
      <c r="BL68" s="656"/>
      <c r="BM68" s="656"/>
      <c r="BN68" s="656"/>
      <c r="BO68" s="656"/>
      <c r="BP68" s="656"/>
      <c r="BQ68" s="656"/>
      <c r="BR68" s="656"/>
      <c r="BS68" s="656"/>
      <c r="BT68" s="656"/>
      <c r="BU68" s="656"/>
      <c r="BV68" s="656"/>
      <c r="BW68" s="656"/>
      <c r="BX68" s="656"/>
      <c r="BY68" s="656"/>
      <c r="BZ68" s="656"/>
      <c r="CA68" s="656"/>
      <c r="CB68" s="656"/>
      <c r="CC68" s="656"/>
      <c r="CD68" s="656"/>
      <c r="CE68" s="656"/>
      <c r="CF68" s="656"/>
      <c r="CG68" s="656"/>
      <c r="CH68" s="656"/>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56"/>
      <c r="BL69" s="656"/>
      <c r="BM69" s="656"/>
      <c r="BN69" s="656"/>
      <c r="BO69" s="656"/>
      <c r="BP69" s="656"/>
      <c r="BQ69" s="656"/>
      <c r="BR69" s="656"/>
      <c r="BS69" s="656"/>
      <c r="BT69" s="656"/>
      <c r="BU69" s="656"/>
      <c r="BV69" s="656"/>
      <c r="BW69" s="656"/>
      <c r="BX69" s="656"/>
      <c r="BY69" s="656"/>
      <c r="BZ69" s="656"/>
      <c r="CA69" s="656"/>
      <c r="CB69" s="656"/>
      <c r="CC69" s="656"/>
      <c r="CD69" s="656"/>
      <c r="CE69" s="656"/>
      <c r="CF69" s="656"/>
      <c r="CG69" s="656"/>
      <c r="CH69" s="656"/>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56"/>
      <c r="BL70" s="656"/>
      <c r="BM70" s="656"/>
      <c r="BN70" s="656"/>
      <c r="BO70" s="656"/>
      <c r="BP70" s="656"/>
      <c r="BQ70" s="656"/>
      <c r="BR70" s="656"/>
      <c r="BS70" s="656"/>
      <c r="BT70" s="656"/>
      <c r="BU70" s="656"/>
      <c r="BV70" s="656"/>
      <c r="BW70" s="656"/>
      <c r="BX70" s="656"/>
      <c r="BY70" s="656"/>
      <c r="BZ70" s="656"/>
      <c r="CA70" s="656"/>
      <c r="CB70" s="656"/>
      <c r="CC70" s="656"/>
      <c r="CD70" s="656"/>
      <c r="CE70" s="656"/>
      <c r="CF70" s="656"/>
      <c r="CG70" s="656"/>
      <c r="CH70" s="656"/>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56"/>
      <c r="BL71" s="656"/>
      <c r="BM71" s="656"/>
      <c r="BN71" s="656"/>
      <c r="BO71" s="656"/>
      <c r="BP71" s="656"/>
      <c r="BQ71" s="656"/>
      <c r="BR71" s="656"/>
      <c r="BS71" s="656"/>
      <c r="BT71" s="656"/>
      <c r="BU71" s="656"/>
      <c r="BV71" s="656"/>
      <c r="BW71" s="656"/>
      <c r="BX71" s="656"/>
      <c r="BY71" s="656"/>
      <c r="BZ71" s="656"/>
      <c r="CA71" s="656"/>
      <c r="CB71" s="656"/>
      <c r="CC71" s="656"/>
      <c r="CD71" s="656"/>
      <c r="CE71" s="656"/>
      <c r="CF71" s="656"/>
      <c r="CG71" s="656"/>
      <c r="CH71" s="656"/>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56"/>
      <c r="BL72" s="656"/>
      <c r="BM72" s="656"/>
      <c r="BN72" s="656"/>
      <c r="BO72" s="656"/>
      <c r="BP72" s="656"/>
      <c r="BQ72" s="656"/>
      <c r="BR72" s="656"/>
      <c r="BS72" s="656"/>
      <c r="BT72" s="656"/>
      <c r="BU72" s="656"/>
      <c r="BV72" s="656"/>
      <c r="BW72" s="656"/>
      <c r="BX72" s="656"/>
      <c r="BY72" s="656"/>
      <c r="BZ72" s="656"/>
      <c r="CA72" s="656"/>
      <c r="CB72" s="656"/>
      <c r="CC72" s="656"/>
      <c r="CD72" s="656"/>
      <c r="CE72" s="656"/>
      <c r="CF72" s="656"/>
      <c r="CG72" s="656"/>
      <c r="CH72" s="656"/>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56"/>
      <c r="BL73" s="656"/>
      <c r="BM73" s="656"/>
      <c r="BN73" s="656"/>
      <c r="BO73" s="656"/>
      <c r="BP73" s="656"/>
      <c r="BQ73" s="656"/>
      <c r="BR73" s="656"/>
      <c r="BS73" s="656"/>
      <c r="BT73" s="656"/>
      <c r="BU73" s="656"/>
      <c r="BV73" s="656"/>
      <c r="BW73" s="656"/>
      <c r="BX73" s="656"/>
      <c r="BY73" s="656"/>
      <c r="BZ73" s="656"/>
      <c r="CA73" s="656"/>
      <c r="CB73" s="656"/>
      <c r="CC73" s="656"/>
      <c r="CD73" s="656"/>
      <c r="CE73" s="656"/>
      <c r="CF73" s="656"/>
      <c r="CG73" s="656"/>
      <c r="CH73" s="656"/>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73" priority="3" operator="equal">
      <formula>""</formula>
    </cfRule>
  </conditionalFormatting>
  <conditionalFormatting sqref="AG4">
    <cfRule type="cellIs" dxfId="72" priority="2" operator="equal">
      <formula>""</formula>
    </cfRule>
  </conditionalFormatting>
  <conditionalFormatting sqref="H34">
    <cfRule type="cellIs" dxfId="71"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049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9049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A1:CR115"/>
  <sheetViews>
    <sheetView topLeftCell="A25" zoomScaleNormal="100" workbookViewId="0">
      <selection activeCell="AR34" sqref="AR34:AX34"/>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6" t="s">
        <v>163</v>
      </c>
      <c r="BA1" s="557"/>
      <c r="BB1" s="557"/>
      <c r="BC1" s="557"/>
      <c r="BD1" s="558"/>
      <c r="BE1" s="708">
        <v>44013</v>
      </c>
      <c r="BF1" s="709"/>
      <c r="BG1" s="709"/>
      <c r="BH1" s="709"/>
      <c r="BI1" s="710"/>
      <c r="BJ1" s="3"/>
      <c r="BK1" s="3"/>
      <c r="BL1" s="3"/>
      <c r="BM1" s="3"/>
      <c r="BN1" s="3"/>
      <c r="BO1" s="3"/>
      <c r="BP1" s="3"/>
      <c r="BQ1" s="3"/>
      <c r="BR1" s="3"/>
    </row>
    <row r="2" spans="1:79" s="4" customFormat="1" ht="13.5" customHeight="1">
      <c r="A2" s="562" t="s">
        <v>259</v>
      </c>
      <c r="B2" s="563"/>
      <c r="C2" s="563"/>
      <c r="D2" s="563"/>
      <c r="E2" s="563"/>
      <c r="F2" s="563"/>
      <c r="G2" s="563"/>
      <c r="H2" s="563"/>
      <c r="I2" s="563"/>
      <c r="J2" s="563"/>
      <c r="K2" s="564"/>
      <c r="L2" s="568" t="s">
        <v>0</v>
      </c>
      <c r="M2" s="569"/>
      <c r="N2" s="569"/>
      <c r="O2" s="569"/>
      <c r="P2" s="570"/>
      <c r="Q2" s="571" t="str">
        <f>システム名</f>
        <v>PJ管理システム</v>
      </c>
      <c r="R2" s="572"/>
      <c r="S2" s="572"/>
      <c r="T2" s="572"/>
      <c r="U2" s="572"/>
      <c r="V2" s="572"/>
      <c r="W2" s="572"/>
      <c r="X2" s="572"/>
      <c r="Y2" s="572"/>
      <c r="Z2" s="572"/>
      <c r="AA2" s="572"/>
      <c r="AB2" s="572"/>
      <c r="AC2" s="572"/>
      <c r="AD2" s="572"/>
      <c r="AE2" s="572"/>
      <c r="AF2" s="572"/>
      <c r="AG2" s="572"/>
      <c r="AH2" s="572"/>
      <c r="AI2" s="572"/>
      <c r="AJ2" s="572"/>
      <c r="AK2" s="572"/>
      <c r="AL2" s="572"/>
      <c r="AM2" s="572"/>
      <c r="AN2" s="572"/>
      <c r="AO2" s="572"/>
      <c r="AP2" s="572"/>
      <c r="AQ2" s="572"/>
      <c r="AR2" s="572"/>
      <c r="AS2" s="572"/>
      <c r="AT2" s="572"/>
      <c r="AU2" s="572"/>
      <c r="AV2" s="572"/>
      <c r="AW2" s="572"/>
      <c r="AX2" s="572"/>
      <c r="AY2" s="573"/>
      <c r="AZ2" s="574" t="s">
        <v>1</v>
      </c>
      <c r="BA2" s="575"/>
      <c r="BB2" s="575"/>
      <c r="BC2" s="575"/>
      <c r="BD2" s="576"/>
      <c r="BE2" s="753">
        <v>44013</v>
      </c>
      <c r="BF2" s="754"/>
      <c r="BG2" s="754"/>
      <c r="BH2" s="754"/>
      <c r="BI2" s="755"/>
      <c r="BJ2" s="3"/>
      <c r="BK2" s="3"/>
      <c r="BL2" s="3"/>
      <c r="BM2" s="3"/>
      <c r="BN2" s="3"/>
      <c r="BO2" s="3"/>
      <c r="BP2" s="3"/>
      <c r="BQ2" s="3"/>
      <c r="BR2" s="3"/>
    </row>
    <row r="3" spans="1:79" s="4" customFormat="1" ht="13.5" customHeight="1" thickBot="1">
      <c r="A3" s="565"/>
      <c r="B3" s="566"/>
      <c r="C3" s="566"/>
      <c r="D3" s="566"/>
      <c r="E3" s="566"/>
      <c r="F3" s="566"/>
      <c r="G3" s="566"/>
      <c r="H3" s="566"/>
      <c r="I3" s="566"/>
      <c r="J3" s="566"/>
      <c r="K3" s="567"/>
      <c r="L3" s="580" t="s">
        <v>9</v>
      </c>
      <c r="M3" s="581"/>
      <c r="N3" s="581"/>
      <c r="O3" s="581"/>
      <c r="P3" s="582"/>
      <c r="Q3" s="583" t="s">
        <v>326</v>
      </c>
      <c r="R3" s="584"/>
      <c r="S3" s="584"/>
      <c r="T3" s="584"/>
      <c r="U3" s="584"/>
      <c r="V3" s="584"/>
      <c r="W3" s="584"/>
      <c r="X3" s="584"/>
      <c r="Y3" s="584"/>
      <c r="Z3" s="584"/>
      <c r="AA3" s="585"/>
      <c r="AB3" s="586" t="s">
        <v>2</v>
      </c>
      <c r="AC3" s="551"/>
      <c r="AD3" s="551"/>
      <c r="AE3" s="551"/>
      <c r="AF3" s="552"/>
      <c r="AG3" s="547" t="s">
        <v>1172</v>
      </c>
      <c r="AH3" s="548"/>
      <c r="AI3" s="548"/>
      <c r="AJ3" s="548"/>
      <c r="AK3" s="548"/>
      <c r="AL3" s="548"/>
      <c r="AM3" s="548"/>
      <c r="AN3" s="548"/>
      <c r="AO3" s="548"/>
      <c r="AP3" s="548"/>
      <c r="AQ3" s="548"/>
      <c r="AR3" s="548"/>
      <c r="AS3" s="548"/>
      <c r="AT3" s="548"/>
      <c r="AU3" s="548"/>
      <c r="AV3" s="548"/>
      <c r="AW3" s="548"/>
      <c r="AX3" s="548"/>
      <c r="AY3" s="549"/>
      <c r="AZ3" s="550" t="s">
        <v>3</v>
      </c>
      <c r="BA3" s="551"/>
      <c r="BB3" s="551"/>
      <c r="BC3" s="551"/>
      <c r="BD3" s="552"/>
      <c r="BE3" s="553" t="s">
        <v>909</v>
      </c>
      <c r="BF3" s="554"/>
      <c r="BG3" s="554"/>
      <c r="BH3" s="554"/>
      <c r="BI3" s="555"/>
      <c r="BJ3" s="3"/>
      <c r="BK3" s="3"/>
      <c r="BL3" s="3"/>
      <c r="BM3" s="3"/>
      <c r="BN3" s="3"/>
      <c r="BO3" s="3"/>
      <c r="BP3" s="3"/>
      <c r="BQ3" s="3"/>
      <c r="BR3" s="3"/>
    </row>
    <row r="4" spans="1:79" s="3" customFormat="1" ht="13.5" customHeight="1">
      <c r="A4" s="74" t="s">
        <v>4</v>
      </c>
      <c r="B4" s="71"/>
      <c r="C4" s="71"/>
      <c r="D4" s="75"/>
      <c r="E4" s="714" t="s">
        <v>1172</v>
      </c>
      <c r="F4" s="715"/>
      <c r="G4" s="715"/>
      <c r="H4" s="715"/>
      <c r="I4" s="715"/>
      <c r="J4" s="715"/>
      <c r="K4" s="715"/>
      <c r="L4" s="715"/>
      <c r="M4" s="715"/>
      <c r="N4" s="715"/>
      <c r="O4" s="715"/>
      <c r="P4" s="715"/>
      <c r="Q4" s="715"/>
      <c r="R4" s="715"/>
      <c r="S4" s="715"/>
      <c r="T4" s="715"/>
      <c r="U4" s="715"/>
      <c r="V4" s="715"/>
      <c r="W4" s="715"/>
      <c r="X4" s="715"/>
      <c r="Y4" s="715"/>
      <c r="Z4" s="715"/>
      <c r="AA4" s="716"/>
      <c r="AB4" s="717" t="s">
        <v>96</v>
      </c>
      <c r="AC4" s="718"/>
      <c r="AD4" s="718"/>
      <c r="AE4" s="718"/>
      <c r="AF4" s="719"/>
      <c r="AG4" s="720" t="s">
        <v>1175</v>
      </c>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2"/>
    </row>
    <row r="5" spans="1:79" s="14" customFormat="1" ht="13.5" customHeight="1">
      <c r="A5" s="76" t="s">
        <v>5</v>
      </c>
      <c r="B5" s="72"/>
      <c r="C5" s="72"/>
      <c r="D5" s="77"/>
      <c r="E5" s="8" t="s">
        <v>873</v>
      </c>
      <c r="F5" s="9"/>
      <c r="G5" s="508"/>
      <c r="H5" s="508"/>
      <c r="I5" s="508"/>
      <c r="J5" s="508"/>
      <c r="K5" s="508"/>
      <c r="L5" s="508"/>
      <c r="M5" s="508"/>
      <c r="N5" s="508"/>
      <c r="O5" s="508"/>
      <c r="P5" s="508"/>
      <c r="Q5" s="508"/>
      <c r="R5" s="508"/>
      <c r="S5" s="508"/>
      <c r="T5" s="508"/>
      <c r="U5" s="11"/>
      <c r="V5" s="508"/>
      <c r="W5" s="508"/>
      <c r="X5" s="508"/>
      <c r="Y5" s="508"/>
      <c r="Z5" s="508"/>
      <c r="AA5" s="508"/>
      <c r="AB5" s="508"/>
      <c r="AC5" s="508"/>
      <c r="AD5" s="508"/>
      <c r="AE5" s="508"/>
      <c r="AF5" s="508"/>
      <c r="AG5" s="508"/>
      <c r="AH5" s="508"/>
      <c r="AI5" s="508"/>
      <c r="AJ5" s="508"/>
      <c r="AK5" s="508"/>
      <c r="AL5" s="508"/>
      <c r="AM5" s="508"/>
      <c r="AN5" s="508"/>
      <c r="AO5" s="508"/>
      <c r="AP5" s="508"/>
      <c r="AQ5" s="508"/>
      <c r="AR5" s="508"/>
      <c r="AS5" s="508"/>
      <c r="AT5" s="508"/>
      <c r="AU5" s="508"/>
      <c r="AV5" s="508"/>
      <c r="AW5" s="508"/>
      <c r="AX5" s="508"/>
      <c r="AY5" s="508"/>
      <c r="AZ5" s="508"/>
      <c r="BA5" s="508"/>
      <c r="BB5" s="508"/>
      <c r="BC5" s="508"/>
      <c r="BD5" s="508"/>
      <c r="BE5" s="508"/>
      <c r="BF5" s="508"/>
      <c r="BG5" s="508"/>
      <c r="BH5" s="50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11" t="s">
        <v>271</v>
      </c>
      <c r="B8" s="712"/>
      <c r="C8" s="712"/>
      <c r="D8" s="712"/>
      <c r="E8" s="712"/>
      <c r="F8" s="712"/>
      <c r="G8" s="712"/>
      <c r="H8" s="712"/>
      <c r="I8" s="712"/>
      <c r="J8" s="713"/>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46" t="s">
        <v>266</v>
      </c>
      <c r="G12" s="647"/>
      <c r="H12" s="645" t="s">
        <v>309</v>
      </c>
      <c r="I12" s="646"/>
      <c r="J12" s="646"/>
      <c r="K12" s="646"/>
      <c r="L12" s="646"/>
      <c r="M12" s="646"/>
      <c r="N12" s="646"/>
      <c r="O12" s="647"/>
      <c r="P12" s="645" t="s">
        <v>310</v>
      </c>
      <c r="Q12" s="646"/>
      <c r="R12" s="646"/>
      <c r="S12" s="647"/>
      <c r="T12" s="645" t="s">
        <v>314</v>
      </c>
      <c r="U12" s="646"/>
      <c r="V12" s="646"/>
      <c r="W12" s="647"/>
      <c r="X12" s="502"/>
      <c r="Y12" s="502"/>
      <c r="Z12" s="502"/>
      <c r="AA12" s="502"/>
      <c r="AB12" s="502"/>
      <c r="AC12" s="502"/>
      <c r="BI12" s="22"/>
    </row>
    <row r="13" spans="1:79" s="3" customFormat="1" ht="13.5" customHeight="1">
      <c r="A13" s="21"/>
      <c r="F13" s="648">
        <v>1</v>
      </c>
      <c r="G13" s="649"/>
      <c r="H13" s="650" t="s">
        <v>267</v>
      </c>
      <c r="I13" s="651"/>
      <c r="J13" s="651"/>
      <c r="K13" s="651"/>
      <c r="L13" s="651"/>
      <c r="M13" s="651"/>
      <c r="N13" s="651"/>
      <c r="O13" s="652"/>
      <c r="P13" s="653" t="s">
        <v>311</v>
      </c>
      <c r="Q13" s="648"/>
      <c r="R13" s="648"/>
      <c r="S13" s="649"/>
      <c r="T13" s="723" t="s">
        <v>321</v>
      </c>
      <c r="U13" s="724"/>
      <c r="V13" s="724"/>
      <c r="W13" s="725"/>
      <c r="X13" s="502"/>
      <c r="Y13" s="502"/>
      <c r="Z13" s="502"/>
      <c r="AA13" s="502"/>
      <c r="AB13" s="502"/>
      <c r="AC13" s="502"/>
      <c r="BI13" s="22"/>
    </row>
    <row r="14" spans="1:79" s="3" customFormat="1" ht="13.5" customHeight="1">
      <c r="A14" s="21"/>
      <c r="F14" s="690">
        <v>2</v>
      </c>
      <c r="G14" s="691"/>
      <c r="H14" s="692" t="s">
        <v>267</v>
      </c>
      <c r="I14" s="693"/>
      <c r="J14" s="693"/>
      <c r="K14" s="693"/>
      <c r="L14" s="693"/>
      <c r="M14" s="693"/>
      <c r="N14" s="693"/>
      <c r="O14" s="694"/>
      <c r="P14" s="695" t="s">
        <v>311</v>
      </c>
      <c r="Q14" s="690"/>
      <c r="R14" s="690"/>
      <c r="S14" s="691"/>
      <c r="T14" s="696" t="s">
        <v>320</v>
      </c>
      <c r="U14" s="697"/>
      <c r="V14" s="697"/>
      <c r="W14" s="698"/>
      <c r="X14" s="502"/>
      <c r="Y14" s="502"/>
      <c r="Z14" s="502"/>
      <c r="AA14" s="502"/>
      <c r="AB14" s="502"/>
      <c r="AC14" s="502"/>
      <c r="AX14"/>
      <c r="BI14" s="22"/>
    </row>
    <row r="15" spans="1:79" s="3" customFormat="1" ht="13.5" customHeight="1">
      <c r="A15" s="21"/>
      <c r="F15" s="648">
        <v>3</v>
      </c>
      <c r="G15" s="649"/>
      <c r="H15" s="650" t="s">
        <v>268</v>
      </c>
      <c r="I15" s="651"/>
      <c r="J15" s="651"/>
      <c r="K15" s="651"/>
      <c r="L15" s="651"/>
      <c r="M15" s="651"/>
      <c r="N15" s="651"/>
      <c r="O15" s="652"/>
      <c r="P15" s="653" t="s">
        <v>312</v>
      </c>
      <c r="Q15" s="648"/>
      <c r="R15" s="648"/>
      <c r="S15" s="649"/>
      <c r="T15" s="699" t="s">
        <v>320</v>
      </c>
      <c r="U15" s="700"/>
      <c r="V15" s="700"/>
      <c r="W15" s="701"/>
      <c r="X15" s="502"/>
      <c r="Y15" s="502"/>
      <c r="Z15" s="502"/>
      <c r="AA15" s="502"/>
      <c r="AB15" s="502"/>
      <c r="AC15" s="502"/>
      <c r="BI15" s="22"/>
    </row>
    <row r="16" spans="1:79" s="3" customFormat="1" ht="13.5" customHeight="1">
      <c r="A16" s="21"/>
      <c r="F16" s="690">
        <v>4</v>
      </c>
      <c r="G16" s="691"/>
      <c r="H16" s="692" t="s">
        <v>269</v>
      </c>
      <c r="I16" s="693"/>
      <c r="J16" s="693"/>
      <c r="K16" s="693"/>
      <c r="L16" s="693"/>
      <c r="M16" s="693"/>
      <c r="N16" s="693"/>
      <c r="O16" s="694"/>
      <c r="P16" s="695" t="s">
        <v>313</v>
      </c>
      <c r="Q16" s="690"/>
      <c r="R16" s="690"/>
      <c r="S16" s="691"/>
      <c r="T16" s="729" t="s">
        <v>320</v>
      </c>
      <c r="U16" s="730"/>
      <c r="V16" s="730"/>
      <c r="W16" s="731"/>
      <c r="X16" s="502"/>
      <c r="Y16" s="502"/>
      <c r="Z16" s="502"/>
      <c r="AA16" s="502"/>
      <c r="AB16" s="502"/>
      <c r="AC16" s="502"/>
      <c r="BI16" s="22"/>
    </row>
    <row r="17" spans="1:86" s="3" customFormat="1" ht="13.5" customHeight="1">
      <c r="A17" s="21"/>
      <c r="F17" s="648">
        <v>5</v>
      </c>
      <c r="G17" s="649"/>
      <c r="H17" s="732"/>
      <c r="I17" s="733"/>
      <c r="J17" s="733"/>
      <c r="K17" s="733"/>
      <c r="L17" s="733"/>
      <c r="M17" s="733"/>
      <c r="N17" s="733"/>
      <c r="O17" s="734"/>
      <c r="P17" s="732"/>
      <c r="Q17" s="733"/>
      <c r="R17" s="733"/>
      <c r="S17" s="734"/>
      <c r="T17" s="732"/>
      <c r="U17" s="733"/>
      <c r="V17" s="733"/>
      <c r="W17" s="734"/>
      <c r="X17" s="502"/>
      <c r="Y17" s="502"/>
      <c r="Z17" s="502"/>
      <c r="AA17" s="502"/>
      <c r="AB17" s="502"/>
      <c r="AC17" s="502"/>
      <c r="BI17" s="22"/>
    </row>
    <row r="18" spans="1:86" s="3" customFormat="1" ht="13.5" customHeight="1">
      <c r="A18" s="21"/>
      <c r="F18" s="690">
        <v>6</v>
      </c>
      <c r="G18" s="691"/>
      <c r="H18" s="726"/>
      <c r="I18" s="727"/>
      <c r="J18" s="727"/>
      <c r="K18" s="727"/>
      <c r="L18" s="727"/>
      <c r="M18" s="727"/>
      <c r="N18" s="727"/>
      <c r="O18" s="728"/>
      <c r="P18" s="726"/>
      <c r="Q18" s="727"/>
      <c r="R18" s="727"/>
      <c r="S18" s="728"/>
      <c r="T18" s="726"/>
      <c r="U18" s="727"/>
      <c r="V18" s="727"/>
      <c r="W18" s="728"/>
      <c r="X18" s="502"/>
      <c r="Y18" s="502"/>
      <c r="Z18" s="502"/>
      <c r="AA18" s="502"/>
      <c r="AB18" s="502"/>
      <c r="AC18" s="502"/>
      <c r="BI18" s="22"/>
    </row>
    <row r="19" spans="1:86" s="3" customFormat="1" ht="13.5" customHeight="1">
      <c r="A19" s="21"/>
      <c r="F19" s="648">
        <v>7</v>
      </c>
      <c r="G19" s="649"/>
      <c r="H19" s="732"/>
      <c r="I19" s="733"/>
      <c r="J19" s="733"/>
      <c r="K19" s="733"/>
      <c r="L19" s="733"/>
      <c r="M19" s="733"/>
      <c r="N19" s="733"/>
      <c r="O19" s="734"/>
      <c r="P19" s="732"/>
      <c r="Q19" s="733"/>
      <c r="R19" s="733"/>
      <c r="S19" s="734"/>
      <c r="T19" s="732"/>
      <c r="U19" s="733"/>
      <c r="V19" s="733"/>
      <c r="W19" s="734"/>
      <c r="X19" s="502"/>
      <c r="Y19" s="502"/>
      <c r="Z19" s="502"/>
      <c r="AA19" s="502"/>
      <c r="AB19" s="502"/>
      <c r="AC19" s="502"/>
      <c r="BI19" s="22"/>
    </row>
    <row r="20" spans="1:86" s="3" customFormat="1" ht="13.5" customHeight="1">
      <c r="A20" s="21"/>
      <c r="F20" s="690">
        <v>8</v>
      </c>
      <c r="G20" s="691"/>
      <c r="H20" s="726"/>
      <c r="I20" s="727"/>
      <c r="J20" s="727"/>
      <c r="K20" s="727"/>
      <c r="L20" s="727"/>
      <c r="M20" s="727"/>
      <c r="N20" s="727"/>
      <c r="O20" s="728"/>
      <c r="P20" s="726"/>
      <c r="Q20" s="727"/>
      <c r="R20" s="727"/>
      <c r="S20" s="728"/>
      <c r="T20" s="726"/>
      <c r="U20" s="727"/>
      <c r="V20" s="727"/>
      <c r="W20" s="728"/>
      <c r="X20" s="502"/>
      <c r="Y20" s="502"/>
      <c r="Z20" s="502"/>
      <c r="AA20" s="502"/>
      <c r="AB20" s="502"/>
      <c r="AC20" s="502"/>
      <c r="BI20" s="22"/>
    </row>
    <row r="21" spans="1:86" s="3" customFormat="1" ht="13.5" customHeight="1">
      <c r="A21" s="21"/>
      <c r="F21" s="648">
        <v>9</v>
      </c>
      <c r="G21" s="649"/>
      <c r="H21" s="732"/>
      <c r="I21" s="733"/>
      <c r="J21" s="733"/>
      <c r="K21" s="733"/>
      <c r="L21" s="733"/>
      <c r="M21" s="733"/>
      <c r="N21" s="733"/>
      <c r="O21" s="734"/>
      <c r="P21" s="732"/>
      <c r="Q21" s="733"/>
      <c r="R21" s="733"/>
      <c r="S21" s="734"/>
      <c r="T21" s="732"/>
      <c r="U21" s="733"/>
      <c r="V21" s="733"/>
      <c r="W21" s="734"/>
      <c r="X21" s="502"/>
      <c r="Y21" s="502"/>
      <c r="Z21" s="502"/>
      <c r="AA21" s="502"/>
      <c r="AB21" s="502"/>
      <c r="AC21" s="502"/>
      <c r="BI21" s="22"/>
    </row>
    <row r="22" spans="1:86" s="3" customFormat="1" ht="13.5" customHeight="1">
      <c r="A22" s="21"/>
      <c r="F22" s="690">
        <v>10</v>
      </c>
      <c r="G22" s="691"/>
      <c r="H22" s="726"/>
      <c r="I22" s="727"/>
      <c r="J22" s="727"/>
      <c r="K22" s="727"/>
      <c r="L22" s="727"/>
      <c r="M22" s="727"/>
      <c r="N22" s="727"/>
      <c r="O22" s="728"/>
      <c r="P22" s="726"/>
      <c r="Q22" s="727"/>
      <c r="R22" s="727"/>
      <c r="S22" s="728"/>
      <c r="T22" s="726"/>
      <c r="U22" s="727"/>
      <c r="V22" s="727"/>
      <c r="W22" s="728"/>
      <c r="X22" s="502"/>
      <c r="Y22" s="502"/>
      <c r="Z22" s="502"/>
      <c r="AA22" s="502"/>
      <c r="AB22" s="502"/>
      <c r="AC22" s="502"/>
      <c r="BI22" s="22"/>
    </row>
    <row r="23" spans="1:86" s="3" customFormat="1" ht="13.5" customHeight="1">
      <c r="A23" s="21"/>
      <c r="BI23" s="22"/>
    </row>
    <row r="24" spans="1:86" s="3" customFormat="1" ht="13.5" customHeight="1">
      <c r="A24" s="21"/>
      <c r="F24" s="820" t="s">
        <v>308</v>
      </c>
      <c r="G24" s="821"/>
      <c r="H24" s="821"/>
      <c r="I24" s="821"/>
      <c r="J24" s="821"/>
      <c r="K24" s="821"/>
      <c r="L24" s="822"/>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6" t="s">
        <v>1044</v>
      </c>
      <c r="I28" s="677"/>
      <c r="J28" s="677"/>
      <c r="K28" s="677"/>
      <c r="L28" s="677"/>
      <c r="M28" s="677"/>
      <c r="N28" s="677"/>
      <c r="O28" s="677"/>
      <c r="P28" s="677"/>
      <c r="Q28" s="678"/>
      <c r="R28" s="679" t="s">
        <v>220</v>
      </c>
      <c r="S28" s="680"/>
      <c r="T28" s="680"/>
      <c r="U28" s="681"/>
      <c r="V28" s="688"/>
      <c r="W28" s="688"/>
      <c r="X28" s="688"/>
      <c r="Y28" s="688"/>
      <c r="Z28" s="688"/>
      <c r="AA28" s="688"/>
      <c r="AB28" s="689"/>
      <c r="AC28" s="702"/>
      <c r="AD28" s="703"/>
      <c r="AE28" s="703"/>
      <c r="AF28" s="703"/>
      <c r="AG28" s="703"/>
      <c r="AH28" s="703"/>
      <c r="AI28" s="704"/>
      <c r="AJ28" s="619"/>
      <c r="AK28" s="619"/>
      <c r="AL28" s="619"/>
      <c r="AM28" s="620"/>
      <c r="AN28" s="679" t="s">
        <v>221</v>
      </c>
      <c r="AO28" s="680"/>
      <c r="AP28" s="680"/>
      <c r="AQ28" s="681"/>
      <c r="AR28" s="741" t="s">
        <v>1187</v>
      </c>
      <c r="AS28" s="741"/>
      <c r="AT28" s="741"/>
      <c r="AU28" s="741"/>
      <c r="AV28" s="741"/>
      <c r="AW28" s="741"/>
      <c r="AX28" s="742"/>
      <c r="AY28" s="743" t="s">
        <v>1186</v>
      </c>
      <c r="AZ28" s="744"/>
      <c r="BA28" s="744"/>
      <c r="BB28" s="744"/>
      <c r="BC28" s="744"/>
      <c r="BD28" s="744"/>
      <c r="BE28" s="745"/>
      <c r="BF28" s="744" t="s">
        <v>457</v>
      </c>
      <c r="BG28" s="744"/>
      <c r="BH28" s="744"/>
      <c r="BI28" s="746"/>
      <c r="BK28" s="654" t="s">
        <v>1184</v>
      </c>
      <c r="BL28" s="654"/>
      <c r="BM28" s="654"/>
      <c r="BN28" s="654"/>
      <c r="BO28" s="654"/>
      <c r="BP28" s="654"/>
      <c r="BQ28" s="654"/>
      <c r="BR28" s="654"/>
      <c r="BS28" s="654"/>
      <c r="BT28" s="654"/>
      <c r="BU28" s="654"/>
      <c r="BV28" s="654"/>
      <c r="BW28" s="654"/>
      <c r="BX28" s="654"/>
      <c r="BY28" s="654"/>
      <c r="BZ28" s="654"/>
      <c r="CA28" s="654"/>
      <c r="CB28" s="654"/>
      <c r="CC28" s="654"/>
      <c r="CD28" s="654"/>
      <c r="CE28" s="654"/>
      <c r="CF28" s="654"/>
      <c r="CG28" s="654"/>
      <c r="CH28" s="654"/>
    </row>
    <row r="29" spans="1:86" s="24" customFormat="1" ht="13.5" customHeight="1">
      <c r="A29" s="102" t="s">
        <v>148</v>
      </c>
      <c r="B29" s="86"/>
      <c r="C29" s="86"/>
      <c r="D29" s="86"/>
      <c r="E29" s="86"/>
      <c r="F29" s="86"/>
      <c r="G29" s="87"/>
      <c r="H29" s="676" t="s">
        <v>875</v>
      </c>
      <c r="I29" s="677"/>
      <c r="J29" s="677"/>
      <c r="K29" s="677"/>
      <c r="L29" s="677"/>
      <c r="M29" s="677"/>
      <c r="N29" s="677"/>
      <c r="O29" s="677"/>
      <c r="P29" s="677"/>
      <c r="Q29" s="678"/>
      <c r="R29" s="682"/>
      <c r="S29" s="683"/>
      <c r="T29" s="683"/>
      <c r="U29" s="684"/>
      <c r="V29" s="590"/>
      <c r="W29" s="590"/>
      <c r="X29" s="590"/>
      <c r="Y29" s="590"/>
      <c r="Z29" s="590"/>
      <c r="AA29" s="590"/>
      <c r="AB29" s="624"/>
      <c r="AC29" s="674" t="str">
        <f>IF(ISERROR(VLOOKUP($V29,ボタン定義!$B:$E,4,FALSE)),"",VLOOKUP($V29,ボタン定義!$B:$E,4,FALSE))</f>
        <v/>
      </c>
      <c r="AD29" s="625"/>
      <c r="AE29" s="625"/>
      <c r="AF29" s="625"/>
      <c r="AG29" s="625"/>
      <c r="AH29" s="625"/>
      <c r="AI29" s="675"/>
      <c r="AJ29" s="625"/>
      <c r="AK29" s="625"/>
      <c r="AL29" s="625"/>
      <c r="AM29" s="626"/>
      <c r="AN29" s="682"/>
      <c r="AO29" s="683"/>
      <c r="AP29" s="683"/>
      <c r="AQ29" s="684"/>
      <c r="AR29" s="590"/>
      <c r="AS29" s="590"/>
      <c r="AT29" s="590"/>
      <c r="AU29" s="590"/>
      <c r="AV29" s="590"/>
      <c r="AW29" s="590"/>
      <c r="AX29" s="624"/>
      <c r="AY29" s="674" t="str">
        <f>IF(ISERROR(VLOOKUP($AR29,ボタン定義!$B:$E,4,FALSE)),"",VLOOKUP($AR29,ボタン定義!$B:$E,4,FALSE))</f>
        <v/>
      </c>
      <c r="AZ29" s="625"/>
      <c r="BA29" s="625"/>
      <c r="BB29" s="625"/>
      <c r="BC29" s="625"/>
      <c r="BD29" s="625"/>
      <c r="BE29" s="675"/>
      <c r="BF29" s="625"/>
      <c r="BG29" s="625"/>
      <c r="BH29" s="625"/>
      <c r="BI29" s="707"/>
      <c r="BK29" s="654"/>
      <c r="BL29" s="654"/>
      <c r="BM29" s="654"/>
      <c r="BN29" s="654"/>
      <c r="BO29" s="654"/>
      <c r="BP29" s="654"/>
      <c r="BQ29" s="654"/>
      <c r="BR29" s="654"/>
      <c r="BS29" s="654"/>
      <c r="BT29" s="654"/>
      <c r="BU29" s="654"/>
      <c r="BV29" s="654"/>
      <c r="BW29" s="654"/>
      <c r="BX29" s="654"/>
      <c r="BY29" s="654"/>
      <c r="BZ29" s="654"/>
      <c r="CA29" s="654"/>
      <c r="CB29" s="654"/>
      <c r="CC29" s="654"/>
      <c r="CD29" s="654"/>
      <c r="CE29" s="654"/>
      <c r="CF29" s="654"/>
      <c r="CG29" s="654"/>
      <c r="CH29" s="654"/>
    </row>
    <row r="30" spans="1:86" s="24" customFormat="1" ht="13.5" customHeight="1">
      <c r="A30" s="103" t="s">
        <v>146</v>
      </c>
      <c r="B30" s="104"/>
      <c r="C30" s="104"/>
      <c r="D30" s="104"/>
      <c r="E30" s="104"/>
      <c r="F30" s="104"/>
      <c r="G30" s="105"/>
      <c r="H30" s="621" t="s">
        <v>243</v>
      </c>
      <c r="I30" s="622"/>
      <c r="J30" s="622"/>
      <c r="K30" s="622"/>
      <c r="L30" s="622"/>
      <c r="M30" s="622"/>
      <c r="N30" s="622"/>
      <c r="O30" s="622"/>
      <c r="P30" s="622"/>
      <c r="Q30" s="623"/>
      <c r="R30" s="682"/>
      <c r="S30" s="683"/>
      <c r="T30" s="683"/>
      <c r="U30" s="684"/>
      <c r="V30" s="590"/>
      <c r="W30" s="590"/>
      <c r="X30" s="590"/>
      <c r="Y30" s="590"/>
      <c r="Z30" s="590"/>
      <c r="AA30" s="590"/>
      <c r="AB30" s="624"/>
      <c r="AC30" s="674" t="str">
        <f>IF(ISERROR(VLOOKUP($V30,ボタン定義!$B:$E,4,FALSE)),"",VLOOKUP($V30,ボタン定義!$B:$E,4,FALSE))</f>
        <v/>
      </c>
      <c r="AD30" s="625"/>
      <c r="AE30" s="625"/>
      <c r="AF30" s="625"/>
      <c r="AG30" s="625"/>
      <c r="AH30" s="625"/>
      <c r="AI30" s="675"/>
      <c r="AJ30" s="625"/>
      <c r="AK30" s="625"/>
      <c r="AL30" s="625"/>
      <c r="AM30" s="626"/>
      <c r="AN30" s="682"/>
      <c r="AO30" s="683"/>
      <c r="AP30" s="683"/>
      <c r="AQ30" s="684"/>
      <c r="AR30" s="590"/>
      <c r="AS30" s="590"/>
      <c r="AT30" s="590"/>
      <c r="AU30" s="590"/>
      <c r="AV30" s="590"/>
      <c r="AW30" s="590"/>
      <c r="AX30" s="624"/>
      <c r="AY30" s="674" t="str">
        <f>IF(ISERROR(VLOOKUP($AR30,ボタン定義!$B:$E,4,FALSE)),"",VLOOKUP($AR30,ボタン定義!$B:$E,4,FALSE))</f>
        <v/>
      </c>
      <c r="AZ30" s="625"/>
      <c r="BA30" s="625"/>
      <c r="BB30" s="625"/>
      <c r="BC30" s="625"/>
      <c r="BD30" s="625"/>
      <c r="BE30" s="675"/>
      <c r="BF30" s="625"/>
      <c r="BG30" s="625"/>
      <c r="BH30" s="625"/>
      <c r="BI30" s="707"/>
      <c r="BK30" s="654"/>
      <c r="BL30" s="654"/>
      <c r="BM30" s="654"/>
      <c r="BN30" s="654"/>
      <c r="BO30" s="654"/>
      <c r="BP30" s="654"/>
      <c r="BQ30" s="654"/>
      <c r="BR30" s="654"/>
      <c r="BS30" s="654"/>
      <c r="BT30" s="654"/>
      <c r="BU30" s="654"/>
      <c r="BV30" s="654"/>
      <c r="BW30" s="654"/>
      <c r="BX30" s="654"/>
      <c r="BY30" s="654"/>
      <c r="BZ30" s="654"/>
      <c r="CA30" s="654"/>
      <c r="CB30" s="654"/>
      <c r="CC30" s="654"/>
      <c r="CD30" s="654"/>
      <c r="CE30" s="654"/>
      <c r="CF30" s="654"/>
      <c r="CG30" s="654"/>
      <c r="CH30" s="654"/>
    </row>
    <row r="31" spans="1:86" s="24" customFormat="1" ht="13.5" customHeight="1">
      <c r="A31" s="103" t="s">
        <v>147</v>
      </c>
      <c r="B31" s="107"/>
      <c r="C31" s="107"/>
      <c r="D31" s="107"/>
      <c r="E31" s="107"/>
      <c r="F31" s="107"/>
      <c r="G31" s="108"/>
      <c r="H31" s="621" t="s">
        <v>243</v>
      </c>
      <c r="I31" s="622"/>
      <c r="J31" s="622"/>
      <c r="K31" s="623"/>
      <c r="L31" s="630" t="s">
        <v>466</v>
      </c>
      <c r="M31" s="631"/>
      <c r="N31" s="735" t="s">
        <v>416</v>
      </c>
      <c r="O31" s="735"/>
      <c r="P31" s="735"/>
      <c r="Q31" s="736"/>
      <c r="R31" s="682"/>
      <c r="S31" s="683"/>
      <c r="T31" s="683"/>
      <c r="U31" s="684"/>
      <c r="V31" s="590"/>
      <c r="W31" s="590"/>
      <c r="X31" s="590"/>
      <c r="Y31" s="590"/>
      <c r="Z31" s="590"/>
      <c r="AA31" s="590"/>
      <c r="AB31" s="624"/>
      <c r="AC31" s="674" t="str">
        <f>IF(ISERROR(VLOOKUP($V31,ボタン定義!$B:$E,4,FALSE)),"",VLOOKUP($V31,ボタン定義!$B:$E,4,FALSE))</f>
        <v/>
      </c>
      <c r="AD31" s="625"/>
      <c r="AE31" s="625"/>
      <c r="AF31" s="625"/>
      <c r="AG31" s="625"/>
      <c r="AH31" s="625"/>
      <c r="AI31" s="675"/>
      <c r="AJ31" s="625"/>
      <c r="AK31" s="625"/>
      <c r="AL31" s="625"/>
      <c r="AM31" s="626"/>
      <c r="AN31" s="682"/>
      <c r="AO31" s="683"/>
      <c r="AP31" s="683"/>
      <c r="AQ31" s="684"/>
      <c r="AR31" s="590"/>
      <c r="AS31" s="590"/>
      <c r="AT31" s="590"/>
      <c r="AU31" s="590"/>
      <c r="AV31" s="590"/>
      <c r="AW31" s="590"/>
      <c r="AX31" s="624"/>
      <c r="AY31" s="674" t="str">
        <f>IF(ISERROR(VLOOKUP($AR31,ボタン定義!$B:$E,4,FALSE)),"",VLOOKUP($AR31,ボタン定義!$B:$E,4,FALSE))</f>
        <v/>
      </c>
      <c r="AZ31" s="625"/>
      <c r="BA31" s="625"/>
      <c r="BB31" s="625"/>
      <c r="BC31" s="625"/>
      <c r="BD31" s="625"/>
      <c r="BE31" s="675"/>
      <c r="BF31" s="625"/>
      <c r="BG31" s="625"/>
      <c r="BH31" s="625"/>
      <c r="BI31" s="707"/>
      <c r="BK31" s="654"/>
      <c r="BL31" s="654"/>
      <c r="BM31" s="654"/>
      <c r="BN31" s="654"/>
      <c r="BO31" s="654"/>
      <c r="BP31" s="654"/>
      <c r="BQ31" s="654"/>
      <c r="BR31" s="654"/>
      <c r="BS31" s="654"/>
      <c r="BT31" s="654"/>
      <c r="BU31" s="654"/>
      <c r="BV31" s="654"/>
      <c r="BW31" s="654"/>
      <c r="BX31" s="654"/>
      <c r="BY31" s="654"/>
      <c r="BZ31" s="654"/>
      <c r="CA31" s="654"/>
      <c r="CB31" s="654"/>
      <c r="CC31" s="654"/>
      <c r="CD31" s="654"/>
      <c r="CE31" s="654"/>
      <c r="CF31" s="654"/>
      <c r="CG31" s="654"/>
      <c r="CH31" s="654"/>
    </row>
    <row r="32" spans="1:86" s="24" customFormat="1" ht="13.5" customHeight="1">
      <c r="A32" s="103" t="s">
        <v>149</v>
      </c>
      <c r="B32" s="109"/>
      <c r="C32" s="109"/>
      <c r="D32" s="104"/>
      <c r="E32" s="109"/>
      <c r="F32" s="109"/>
      <c r="G32" s="110"/>
      <c r="H32" s="621" t="s">
        <v>243</v>
      </c>
      <c r="I32" s="622"/>
      <c r="J32" s="622"/>
      <c r="K32" s="622"/>
      <c r="L32" s="622"/>
      <c r="M32" s="622"/>
      <c r="N32" s="622"/>
      <c r="O32" s="622"/>
      <c r="P32" s="622"/>
      <c r="Q32" s="623"/>
      <c r="R32" s="682"/>
      <c r="S32" s="683"/>
      <c r="T32" s="683"/>
      <c r="U32" s="684"/>
      <c r="V32" s="590"/>
      <c r="W32" s="590"/>
      <c r="X32" s="590"/>
      <c r="Y32" s="590"/>
      <c r="Z32" s="590"/>
      <c r="AA32" s="590"/>
      <c r="AB32" s="624"/>
      <c r="AC32" s="674" t="str">
        <f>IF(ISERROR(VLOOKUP($V32,ボタン定義!$B:$E,4,FALSE)),"",VLOOKUP($V32,ボタン定義!$B:$E,4,FALSE))</f>
        <v/>
      </c>
      <c r="AD32" s="625"/>
      <c r="AE32" s="625"/>
      <c r="AF32" s="625"/>
      <c r="AG32" s="625"/>
      <c r="AH32" s="625"/>
      <c r="AI32" s="675"/>
      <c r="AJ32" s="625"/>
      <c r="AK32" s="625"/>
      <c r="AL32" s="625"/>
      <c r="AM32" s="626"/>
      <c r="AN32" s="682"/>
      <c r="AO32" s="683"/>
      <c r="AP32" s="683"/>
      <c r="AQ32" s="684"/>
      <c r="AR32" s="590"/>
      <c r="AS32" s="590"/>
      <c r="AT32" s="590"/>
      <c r="AU32" s="590"/>
      <c r="AV32" s="590"/>
      <c r="AW32" s="590"/>
      <c r="AX32" s="624"/>
      <c r="AY32" s="674" t="str">
        <f>IF(ISERROR(VLOOKUP($AR32,ボタン定義!$B:$E,4,FALSE)),"",VLOOKUP($AR32,ボタン定義!$B:$E,4,FALSE))</f>
        <v/>
      </c>
      <c r="AZ32" s="625"/>
      <c r="BA32" s="625"/>
      <c r="BB32" s="625"/>
      <c r="BC32" s="625"/>
      <c r="BD32" s="625"/>
      <c r="BE32" s="675"/>
      <c r="BF32" s="625"/>
      <c r="BG32" s="625"/>
      <c r="BH32" s="625"/>
      <c r="BI32" s="707"/>
      <c r="BK32" s="654"/>
      <c r="BL32" s="654"/>
      <c r="BM32" s="654"/>
      <c r="BN32" s="654"/>
      <c r="BO32" s="654"/>
      <c r="BP32" s="654"/>
      <c r="BQ32" s="654"/>
      <c r="BR32" s="654"/>
      <c r="BS32" s="654"/>
      <c r="BT32" s="654"/>
      <c r="BU32" s="654"/>
      <c r="BV32" s="654"/>
      <c r="BW32" s="654"/>
      <c r="BX32" s="654"/>
      <c r="BY32" s="654"/>
      <c r="BZ32" s="654"/>
      <c r="CA32" s="654"/>
      <c r="CB32" s="654"/>
      <c r="CC32" s="654"/>
      <c r="CD32" s="654"/>
      <c r="CE32" s="654"/>
      <c r="CF32" s="654"/>
      <c r="CG32" s="654"/>
      <c r="CH32" s="654"/>
    </row>
    <row r="33" spans="1:86" s="24" customFormat="1" ht="13.5" customHeight="1">
      <c r="A33" s="103" t="s">
        <v>219</v>
      </c>
      <c r="B33" s="109"/>
      <c r="C33" s="109"/>
      <c r="D33" s="104"/>
      <c r="E33" s="109"/>
      <c r="F33" s="109"/>
      <c r="G33" s="109"/>
      <c r="H33" s="621" t="s">
        <v>243</v>
      </c>
      <c r="I33" s="622"/>
      <c r="J33" s="622"/>
      <c r="K33" s="622"/>
      <c r="L33" s="622"/>
      <c r="M33" s="622"/>
      <c r="N33" s="622"/>
      <c r="O33" s="622"/>
      <c r="P33" s="622"/>
      <c r="Q33" s="623"/>
      <c r="R33" s="682"/>
      <c r="S33" s="683"/>
      <c r="T33" s="683"/>
      <c r="U33" s="684"/>
      <c r="V33" s="590"/>
      <c r="W33" s="590"/>
      <c r="X33" s="590"/>
      <c r="Y33" s="590"/>
      <c r="Z33" s="590"/>
      <c r="AA33" s="590"/>
      <c r="AB33" s="624"/>
      <c r="AC33" s="674" t="str">
        <f>IF(ISERROR(VLOOKUP($V33,ボタン定義!$B:$E,4,FALSE)),"",VLOOKUP($V33,ボタン定義!$B:$E,4,FALSE))</f>
        <v/>
      </c>
      <c r="AD33" s="625"/>
      <c r="AE33" s="625"/>
      <c r="AF33" s="625"/>
      <c r="AG33" s="625"/>
      <c r="AH33" s="625"/>
      <c r="AI33" s="675"/>
      <c r="AJ33" s="625"/>
      <c r="AK33" s="625"/>
      <c r="AL33" s="625"/>
      <c r="AM33" s="626"/>
      <c r="AN33" s="682"/>
      <c r="AO33" s="683"/>
      <c r="AP33" s="683"/>
      <c r="AQ33" s="684"/>
      <c r="AR33" s="590"/>
      <c r="AS33" s="590"/>
      <c r="AT33" s="590"/>
      <c r="AU33" s="590"/>
      <c r="AV33" s="590"/>
      <c r="AW33" s="590"/>
      <c r="AX33" s="624"/>
      <c r="AY33" s="674" t="str">
        <f>IF(ISERROR(VLOOKUP($AR33,ボタン定義!$B:$E,4,FALSE)),"",VLOOKUP($AR33,ボタン定義!$B:$E,4,FALSE))</f>
        <v/>
      </c>
      <c r="AZ33" s="625"/>
      <c r="BA33" s="625"/>
      <c r="BB33" s="625"/>
      <c r="BC33" s="625"/>
      <c r="BD33" s="625"/>
      <c r="BE33" s="675"/>
      <c r="BF33" s="625"/>
      <c r="BG33" s="625"/>
      <c r="BH33" s="625"/>
      <c r="BI33" s="707"/>
      <c r="BK33" s="654"/>
      <c r="BL33" s="654"/>
      <c r="BM33" s="654"/>
      <c r="BN33" s="654"/>
      <c r="BO33" s="654"/>
      <c r="BP33" s="654"/>
      <c r="BQ33" s="654"/>
      <c r="BR33" s="654"/>
      <c r="BS33" s="654"/>
      <c r="BT33" s="654"/>
      <c r="BU33" s="654"/>
      <c r="BV33" s="654"/>
      <c r="BW33" s="654"/>
      <c r="BX33" s="654"/>
      <c r="BY33" s="654"/>
      <c r="BZ33" s="654"/>
      <c r="CA33" s="654"/>
      <c r="CB33" s="654"/>
      <c r="CC33" s="654"/>
      <c r="CD33" s="654"/>
      <c r="CE33" s="654"/>
      <c r="CF33" s="654"/>
      <c r="CG33" s="654"/>
      <c r="CH33" s="654"/>
    </row>
    <row r="34" spans="1:86" s="24" customFormat="1" ht="13.5" customHeight="1">
      <c r="A34" s="103" t="s">
        <v>401</v>
      </c>
      <c r="B34" s="109"/>
      <c r="C34" s="109"/>
      <c r="D34" s="104"/>
      <c r="E34" s="109"/>
      <c r="F34" s="109"/>
      <c r="G34" s="109"/>
      <c r="H34" s="621" t="s">
        <v>364</v>
      </c>
      <c r="I34" s="622"/>
      <c r="J34" s="622"/>
      <c r="K34" s="622"/>
      <c r="L34" s="622"/>
      <c r="M34" s="622"/>
      <c r="N34" s="622"/>
      <c r="O34" s="622"/>
      <c r="P34" s="622"/>
      <c r="Q34" s="623"/>
      <c r="R34" s="685"/>
      <c r="S34" s="686"/>
      <c r="T34" s="686"/>
      <c r="U34" s="687"/>
      <c r="V34" s="741"/>
      <c r="W34" s="741"/>
      <c r="X34" s="741"/>
      <c r="Y34" s="741"/>
      <c r="Z34" s="741"/>
      <c r="AA34" s="741"/>
      <c r="AB34" s="742"/>
      <c r="AC34" s="747" t="str">
        <f>IF(ISERROR(VLOOKUP($V34,ボタン定義!$B:$E,4,FALSE)),"",VLOOKUP($V34,ボタン定義!$B:$E,4,FALSE))</f>
        <v/>
      </c>
      <c r="AD34" s="748"/>
      <c r="AE34" s="748"/>
      <c r="AF34" s="748"/>
      <c r="AG34" s="748"/>
      <c r="AH34" s="748"/>
      <c r="AI34" s="749"/>
      <c r="AJ34" s="744"/>
      <c r="AK34" s="744"/>
      <c r="AL34" s="744"/>
      <c r="AM34" s="750"/>
      <c r="AN34" s="685"/>
      <c r="AO34" s="686"/>
      <c r="AP34" s="686"/>
      <c r="AQ34" s="687"/>
      <c r="AR34" s="741"/>
      <c r="AS34" s="741"/>
      <c r="AT34" s="741"/>
      <c r="AU34" s="741"/>
      <c r="AV34" s="741"/>
      <c r="AW34" s="741"/>
      <c r="AX34" s="742"/>
      <c r="AY34" s="743" t="str">
        <f>IF(ISERROR(VLOOKUP($AR34,ボタン定義!$B:$E,4,FALSE)),"",VLOOKUP($AR34,ボタン定義!$B:$E,4,FALSE))</f>
        <v/>
      </c>
      <c r="AZ34" s="744"/>
      <c r="BA34" s="744"/>
      <c r="BB34" s="744"/>
      <c r="BC34" s="744"/>
      <c r="BD34" s="744"/>
      <c r="BE34" s="745"/>
      <c r="BF34" s="744"/>
      <c r="BG34" s="744"/>
      <c r="BH34" s="744"/>
      <c r="BI34" s="746"/>
      <c r="BK34" s="654"/>
      <c r="BL34" s="654"/>
      <c r="BM34" s="654"/>
      <c r="BN34" s="654"/>
      <c r="BO34" s="654"/>
      <c r="BP34" s="654"/>
      <c r="BQ34" s="654"/>
      <c r="BR34" s="654"/>
      <c r="BS34" s="654"/>
      <c r="BT34" s="654"/>
      <c r="BU34" s="654"/>
      <c r="BV34" s="654"/>
      <c r="BW34" s="654"/>
      <c r="BX34" s="654"/>
      <c r="BY34" s="654"/>
      <c r="BZ34" s="654"/>
      <c r="CA34" s="654"/>
      <c r="CB34" s="654"/>
      <c r="CC34" s="654"/>
      <c r="CD34" s="654"/>
      <c r="CE34" s="654"/>
      <c r="CF34" s="654"/>
      <c r="CG34" s="654"/>
      <c r="CH34" s="654"/>
    </row>
    <row r="35" spans="1:86" ht="13.5" customHeight="1">
      <c r="A35" s="103" t="s">
        <v>522</v>
      </c>
      <c r="B35" s="81"/>
      <c r="C35" s="81"/>
      <c r="D35" s="81"/>
      <c r="E35" s="81"/>
      <c r="F35" s="81"/>
      <c r="G35" s="83"/>
      <c r="H35" s="705"/>
      <c r="I35" s="705"/>
      <c r="J35" s="705"/>
      <c r="K35" s="705"/>
      <c r="L35" s="705"/>
      <c r="M35" s="705"/>
      <c r="N35" s="705"/>
      <c r="O35" s="705"/>
      <c r="P35" s="705"/>
      <c r="Q35" s="705"/>
      <c r="R35" s="705"/>
      <c r="S35" s="705"/>
      <c r="T35" s="705"/>
      <c r="U35" s="705"/>
      <c r="V35" s="705"/>
      <c r="W35" s="705"/>
      <c r="X35" s="705"/>
      <c r="Y35" s="705"/>
      <c r="Z35" s="705"/>
      <c r="AA35" s="705"/>
      <c r="AB35" s="705"/>
      <c r="AC35" s="705"/>
      <c r="AD35" s="705"/>
      <c r="AE35" s="705"/>
      <c r="AF35" s="705"/>
      <c r="AG35" s="705"/>
      <c r="AH35" s="705"/>
      <c r="AI35" s="705"/>
      <c r="AJ35" s="705"/>
      <c r="AK35" s="705"/>
      <c r="AL35" s="705"/>
      <c r="AM35" s="705"/>
      <c r="AN35" s="705"/>
      <c r="AO35" s="705"/>
      <c r="AP35" s="705"/>
      <c r="AQ35" s="705"/>
      <c r="AR35" s="705"/>
      <c r="AS35" s="705"/>
      <c r="AT35" s="705"/>
      <c r="AU35" s="705"/>
      <c r="AV35" s="705"/>
      <c r="AW35" s="705"/>
      <c r="AX35" s="705"/>
      <c r="AY35" s="705"/>
      <c r="AZ35" s="705"/>
      <c r="BA35" s="705"/>
      <c r="BB35" s="705"/>
      <c r="BC35" s="705"/>
      <c r="BD35" s="705"/>
      <c r="BE35" s="705"/>
      <c r="BF35" s="705"/>
      <c r="BG35" s="705"/>
      <c r="BH35" s="705"/>
      <c r="BI35" s="706"/>
      <c r="BK35" s="654"/>
      <c r="BL35" s="654"/>
      <c r="BM35" s="654"/>
      <c r="BN35" s="654"/>
      <c r="BO35" s="654"/>
      <c r="BP35" s="654"/>
      <c r="BQ35" s="654"/>
      <c r="BR35" s="654"/>
      <c r="BS35" s="654"/>
      <c r="BT35" s="654"/>
      <c r="BU35" s="654"/>
      <c r="BV35" s="654"/>
      <c r="BW35" s="654"/>
      <c r="BX35" s="654"/>
      <c r="BY35" s="654"/>
      <c r="BZ35" s="654"/>
      <c r="CA35" s="654"/>
      <c r="CB35" s="654"/>
      <c r="CC35" s="654"/>
      <c r="CD35" s="654"/>
      <c r="CE35" s="654"/>
      <c r="CF35" s="654"/>
      <c r="CG35" s="654"/>
      <c r="CH35" s="654"/>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4"/>
      <c r="BL36" s="654"/>
      <c r="BM36" s="654"/>
      <c r="BN36" s="654"/>
      <c r="BO36" s="654"/>
      <c r="BP36" s="654"/>
      <c r="BQ36" s="654"/>
      <c r="BR36" s="654"/>
      <c r="BS36" s="654"/>
      <c r="BT36" s="654"/>
      <c r="BU36" s="654"/>
      <c r="BV36" s="654"/>
      <c r="BW36" s="654"/>
      <c r="BX36" s="654"/>
      <c r="BY36" s="654"/>
      <c r="BZ36" s="654"/>
      <c r="CA36" s="654"/>
      <c r="CB36" s="654"/>
      <c r="CC36" s="654"/>
      <c r="CD36" s="654"/>
      <c r="CE36" s="654"/>
      <c r="CF36" s="654"/>
      <c r="CG36" s="654"/>
      <c r="CH36" s="654"/>
    </row>
    <row r="37" spans="1:86" s="24" customFormat="1" ht="13.5" customHeight="1">
      <c r="A37" s="113" t="s">
        <v>101</v>
      </c>
      <c r="B37" s="174" t="s">
        <v>1176</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4"/>
      <c r="BL37" s="654"/>
      <c r="BM37" s="654"/>
      <c r="BN37" s="654"/>
      <c r="BO37" s="654"/>
      <c r="BP37" s="654"/>
      <c r="BQ37" s="654"/>
      <c r="BR37" s="654"/>
      <c r="BS37" s="654"/>
      <c r="BT37" s="654"/>
      <c r="BU37" s="654"/>
      <c r="BV37" s="654"/>
      <c r="BW37" s="654"/>
      <c r="BX37" s="654"/>
      <c r="BY37" s="654"/>
      <c r="BZ37" s="654"/>
      <c r="CA37" s="654"/>
      <c r="CB37" s="654"/>
      <c r="CC37" s="654"/>
      <c r="CD37" s="654"/>
      <c r="CE37" s="654"/>
      <c r="CF37" s="654"/>
      <c r="CG37" s="654"/>
      <c r="CH37" s="654"/>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4"/>
      <c r="BL38" s="654"/>
      <c r="BM38" s="654"/>
      <c r="BN38" s="654"/>
      <c r="BO38" s="654"/>
      <c r="BP38" s="654"/>
      <c r="BQ38" s="654"/>
      <c r="BR38" s="654"/>
      <c r="BS38" s="654"/>
      <c r="BT38" s="654"/>
      <c r="BU38" s="654"/>
      <c r="BV38" s="654"/>
      <c r="BW38" s="654"/>
      <c r="BX38" s="654"/>
      <c r="BY38" s="654"/>
      <c r="BZ38" s="654"/>
      <c r="CA38" s="654"/>
      <c r="CB38" s="654"/>
      <c r="CC38" s="654"/>
      <c r="CD38" s="654"/>
      <c r="CE38" s="654"/>
      <c r="CF38" s="654"/>
      <c r="CG38" s="654"/>
      <c r="CH38" s="654"/>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4"/>
      <c r="BL39" s="654"/>
      <c r="BM39" s="654"/>
      <c r="BN39" s="654"/>
      <c r="BO39" s="654"/>
      <c r="BP39" s="654"/>
      <c r="BQ39" s="654"/>
      <c r="BR39" s="654"/>
      <c r="BS39" s="654"/>
      <c r="BT39" s="654"/>
      <c r="BU39" s="654"/>
      <c r="BV39" s="654"/>
      <c r="BW39" s="654"/>
      <c r="BX39" s="654"/>
      <c r="BY39" s="654"/>
      <c r="BZ39" s="654"/>
      <c r="CA39" s="654"/>
      <c r="CB39" s="654"/>
      <c r="CC39" s="654"/>
      <c r="CD39" s="654"/>
      <c r="CE39" s="654"/>
      <c r="CF39" s="654"/>
      <c r="CG39" s="654"/>
      <c r="CH39" s="654"/>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4"/>
      <c r="BL40" s="654"/>
      <c r="BM40" s="654"/>
      <c r="BN40" s="654"/>
      <c r="BO40" s="654"/>
      <c r="BP40" s="654"/>
      <c r="BQ40" s="654"/>
      <c r="BR40" s="654"/>
      <c r="BS40" s="654"/>
      <c r="BT40" s="654"/>
      <c r="BU40" s="654"/>
      <c r="BV40" s="654"/>
      <c r="BW40" s="654"/>
      <c r="BX40" s="654"/>
      <c r="BY40" s="654"/>
      <c r="BZ40" s="654"/>
      <c r="CA40" s="654"/>
      <c r="CB40" s="654"/>
      <c r="CC40" s="654"/>
      <c r="CD40" s="654"/>
      <c r="CE40" s="654"/>
      <c r="CF40" s="654"/>
      <c r="CG40" s="654"/>
      <c r="CH40" s="654"/>
    </row>
    <row r="41" spans="1:86" s="24" customFormat="1" ht="13.5" customHeight="1">
      <c r="A41" s="80" t="s">
        <v>274</v>
      </c>
      <c r="B41" s="81"/>
      <c r="C41" s="81"/>
      <c r="D41" s="81"/>
      <c r="E41" s="81"/>
      <c r="F41" s="81"/>
      <c r="G41" s="81"/>
      <c r="H41" s="81"/>
      <c r="I41" s="81"/>
      <c r="J41" s="81"/>
      <c r="K41" s="81"/>
      <c r="L41" s="81"/>
      <c r="M41" s="81"/>
      <c r="N41" s="632"/>
      <c r="O41" s="632"/>
      <c r="P41" s="632"/>
      <c r="Q41" s="632"/>
      <c r="R41" s="632"/>
      <c r="S41" s="632"/>
      <c r="T41" s="632"/>
      <c r="U41" s="632"/>
      <c r="V41" s="632"/>
      <c r="W41" s="632"/>
      <c r="X41" s="632"/>
      <c r="Y41" s="632"/>
      <c r="Z41" s="63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row>
    <row r="42" spans="1:86" s="24" customFormat="1" ht="13.5" customHeight="1">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4"/>
      <c r="BL42" s="654"/>
      <c r="BM42" s="654"/>
      <c r="BN42" s="654"/>
      <c r="BO42" s="654"/>
      <c r="BP42" s="654"/>
      <c r="BQ42" s="654"/>
      <c r="BR42" s="654"/>
      <c r="BS42" s="654"/>
      <c r="BT42" s="654"/>
      <c r="BU42" s="654"/>
      <c r="BV42" s="654"/>
      <c r="BW42" s="654"/>
      <c r="BX42" s="654"/>
      <c r="BY42" s="654"/>
      <c r="BZ42" s="654"/>
      <c r="CA42" s="654"/>
      <c r="CB42" s="654"/>
      <c r="CC42" s="654"/>
      <c r="CD42" s="654"/>
      <c r="CE42" s="654"/>
      <c r="CF42" s="654"/>
      <c r="CG42" s="654"/>
      <c r="CH42" s="654"/>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row>
    <row r="44" spans="1:86" s="24" customFormat="1" ht="13.5" customHeight="1">
      <c r="A44" s="80" t="s">
        <v>100</v>
      </c>
      <c r="B44" s="80" t="s">
        <v>103</v>
      </c>
      <c r="C44" s="81"/>
      <c r="D44" s="81"/>
      <c r="E44" s="81"/>
      <c r="F44" s="81"/>
      <c r="G44" s="83"/>
      <c r="H44" s="85" t="s">
        <v>104</v>
      </c>
      <c r="I44" s="86"/>
      <c r="J44" s="86"/>
      <c r="K44" s="86"/>
      <c r="L44" s="86"/>
      <c r="M44" s="87"/>
      <c r="N44" s="627" t="s">
        <v>136</v>
      </c>
      <c r="O44" s="629"/>
      <c r="P44" s="629"/>
      <c r="Q44" s="627" t="s">
        <v>135</v>
      </c>
      <c r="R44" s="628"/>
      <c r="S44" s="627" t="s">
        <v>107</v>
      </c>
      <c r="T44" s="628"/>
      <c r="U44" s="627" t="s">
        <v>137</v>
      </c>
      <c r="V44" s="629"/>
      <c r="W44" s="629"/>
      <c r="X44" s="627" t="s">
        <v>138</v>
      </c>
      <c r="Y44" s="629"/>
      <c r="Z44" s="629"/>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row>
    <row r="45" spans="1:86" s="24" customFormat="1" ht="13.5" customHeight="1">
      <c r="A45" s="113" t="s">
        <v>101</v>
      </c>
      <c r="B45" s="633" t="s">
        <v>1045</v>
      </c>
      <c r="C45" s="634"/>
      <c r="D45" s="634"/>
      <c r="E45" s="634"/>
      <c r="F45" s="634"/>
      <c r="G45" s="634"/>
      <c r="H45" s="756" t="str">
        <f>IF(ISERROR(VLOOKUP($B45,項目定義!$B:$X,8,FALSE)),"",VLOOKUP($B45,項目定義!$B:$X,8,FALSE))</f>
        <v>プロジェクトナンバ</v>
      </c>
      <c r="I45" s="757"/>
      <c r="J45" s="757"/>
      <c r="K45" s="757"/>
      <c r="L45" s="757"/>
      <c r="M45" s="758"/>
      <c r="N45" s="759" t="str">
        <f>IF($H45="","",VLOOKUP($B45,項目定義!$B:$X,11,FALSE))</f>
        <v>1 :text</v>
      </c>
      <c r="O45" s="760"/>
      <c r="P45" s="761"/>
      <c r="Q45" s="762">
        <f>IF($H45="","",VLOOKUP($B45,項目定義!$B:$X,5,FALSE))</f>
        <v>8</v>
      </c>
      <c r="R45" s="763"/>
      <c r="S45" s="762">
        <f>IF($H45="","",VLOOKUP($B45,項目定義!$B:$X,12,FALSE))</f>
        <v>10</v>
      </c>
      <c r="T45" s="763"/>
      <c r="U45" s="759" t="str">
        <f>IF($H45="","",VLOOKUP($B45,項目定義!$B:$X,13,FALSE))</f>
        <v>3:半角英数</v>
      </c>
      <c r="V45" s="760"/>
      <c r="W45" s="761"/>
      <c r="X45" s="762" t="str">
        <f>IF($H45="","",VLOOKUP($B45,項目定義!$B:$X,20,FALSE))&amp;""</f>
        <v>PJT</v>
      </c>
      <c r="Y45" s="764"/>
      <c r="Z45" s="765"/>
      <c r="AA45" s="766"/>
      <c r="AB45" s="751"/>
      <c r="AC45" s="767"/>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row>
    <row r="46" spans="1:86" s="24" customFormat="1" ht="13.5" customHeight="1">
      <c r="A46" s="114" t="s">
        <v>102</v>
      </c>
      <c r="B46" s="770" t="s">
        <v>1046</v>
      </c>
      <c r="C46" s="671"/>
      <c r="D46" s="671"/>
      <c r="E46" s="671"/>
      <c r="F46" s="671"/>
      <c r="G46" s="671"/>
      <c r="H46" s="771" t="str">
        <f>IF(ISERROR(VLOOKUP($B46,項目定義!$B:$X,8,FALSE)),"",VLOOKUP($B46,項目定義!$B:$X,8,FALSE))</f>
        <v>枝番ナンバ</v>
      </c>
      <c r="I46" s="772"/>
      <c r="J46" s="772"/>
      <c r="K46" s="772"/>
      <c r="L46" s="772"/>
      <c r="M46" s="773"/>
      <c r="N46" s="774" t="str">
        <f>IF($H46="","",VLOOKUP($B46,項目定義!$B:$X,11,FALSE))</f>
        <v>1 :text</v>
      </c>
      <c r="O46" s="775"/>
      <c r="P46" s="776"/>
      <c r="Q46" s="812">
        <f>IF($H46="","",VLOOKUP($B46,項目定義!$B:$X,12,FALSE))</f>
        <v>10</v>
      </c>
      <c r="R46" s="813"/>
      <c r="S46" s="812">
        <f>IF($H46="","",VLOOKUP($B46,項目定義!$B:$X,12,FALSE))</f>
        <v>10</v>
      </c>
      <c r="T46" s="813"/>
      <c r="U46" s="774" t="str">
        <f>IF($H46="","",VLOOKUP($B46,項目定義!$B:$X,13,FALSE))</f>
        <v>3:半角英数</v>
      </c>
      <c r="V46" s="775"/>
      <c r="W46" s="776"/>
      <c r="X46" s="768" t="str">
        <f>IF($H46="","",VLOOKUP($B46,項目定義!$B:$X,20,FALSE))&amp;""</f>
        <v>PJT2</v>
      </c>
      <c r="Y46" s="638"/>
      <c r="Z46" s="769"/>
      <c r="AA46" s="766"/>
      <c r="AB46" s="751"/>
      <c r="AC46" s="767"/>
      <c r="AD46" s="505"/>
      <c r="AE46" s="97"/>
      <c r="AF46" s="505"/>
      <c r="AG46" s="98"/>
      <c r="AH46" s="505"/>
      <c r="AI46" s="505"/>
      <c r="AJ46" s="505"/>
      <c r="AK46" s="505"/>
      <c r="AL46" s="505"/>
      <c r="AM46" s="505"/>
      <c r="AN46" s="505"/>
      <c r="AO46" s="505"/>
      <c r="AP46" s="505"/>
      <c r="AQ46" s="98"/>
      <c r="AR46" s="505"/>
      <c r="AS46" s="505"/>
      <c r="AT46" s="505"/>
      <c r="AU46" s="505"/>
      <c r="AV46" s="505"/>
      <c r="AW46" s="505"/>
      <c r="AX46" s="505"/>
      <c r="AY46" s="505"/>
      <c r="AZ46" s="505"/>
      <c r="BA46" s="505"/>
      <c r="BB46" s="505"/>
      <c r="BC46" s="505"/>
      <c r="BD46" s="505"/>
      <c r="BE46" s="505"/>
      <c r="BF46" s="505"/>
      <c r="BG46" s="505"/>
      <c r="BH46" s="505"/>
      <c r="BI46" s="99"/>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row>
    <row r="47" spans="1:86" ht="13.5" customHeight="1">
      <c r="A47" s="114" t="s">
        <v>125</v>
      </c>
      <c r="B47" s="770" t="s">
        <v>1048</v>
      </c>
      <c r="C47" s="671"/>
      <c r="D47" s="671"/>
      <c r="E47" s="671"/>
      <c r="F47" s="671"/>
      <c r="G47" s="671"/>
      <c r="H47" s="771" t="str">
        <f>IF(ISERROR(VLOOKUP($B47,項目定義!$B:$X,8,FALSE)),"",VLOOKUP($B47,項目定義!$B:$X,8,FALSE))</f>
        <v>製版・案件名</v>
      </c>
      <c r="I47" s="772"/>
      <c r="J47" s="772"/>
      <c r="K47" s="772"/>
      <c r="L47" s="772"/>
      <c r="M47" s="773"/>
      <c r="N47" s="774" t="str">
        <f>IF($H47="","",VLOOKUP($B47,項目定義!$B:$X,11,FALSE))</f>
        <v>1 :text</v>
      </c>
      <c r="O47" s="775"/>
      <c r="P47" s="776"/>
      <c r="Q47" s="768">
        <f>IF($H47="","",VLOOKUP($B47,項目定義!$B:$X,12,FALSE))</f>
        <v>62</v>
      </c>
      <c r="R47" s="639"/>
      <c r="S47" s="768">
        <f>IF($H47="","",VLOOKUP($B47,項目定義!$B:$X,12,FALSE))</f>
        <v>62</v>
      </c>
      <c r="T47" s="639"/>
      <c r="U47" s="774" t="str">
        <f>IF($H47="","",VLOOKUP($B47,項目定義!$B:$X,13,FALSE))</f>
        <v>9:ALL OK</v>
      </c>
      <c r="V47" s="775"/>
      <c r="W47" s="776"/>
      <c r="X47" s="768" t="str">
        <f>IF($H47="","",VLOOKUP($B47,項目定義!$B:$X,20,FALSE))&amp;""</f>
        <v>PJT3</v>
      </c>
      <c r="Y47" s="638"/>
      <c r="Z47" s="769"/>
      <c r="AA47" s="766"/>
      <c r="AB47" s="751"/>
      <c r="AC47" s="767"/>
      <c r="AD47" s="505"/>
      <c r="AE47" s="97"/>
      <c r="AF47" s="505"/>
      <c r="AG47" s="98"/>
      <c r="AH47" s="505"/>
      <c r="AI47" s="505"/>
      <c r="AJ47" s="505"/>
      <c r="AK47" s="505"/>
      <c r="AL47" s="505"/>
      <c r="AM47" s="505"/>
      <c r="AN47" s="505"/>
      <c r="AO47" s="505"/>
      <c r="AP47" s="505"/>
      <c r="AQ47" s="98"/>
      <c r="AR47" s="505"/>
      <c r="AS47" s="505"/>
      <c r="AT47" s="505"/>
      <c r="AU47" s="505"/>
      <c r="AV47" s="505"/>
      <c r="AW47" s="505"/>
      <c r="AX47" s="505"/>
      <c r="AY47" s="505"/>
      <c r="AZ47" s="505"/>
      <c r="BA47" s="505"/>
      <c r="BB47" s="505"/>
      <c r="BC47" s="505"/>
      <c r="BD47" s="505"/>
      <c r="BE47" s="505"/>
      <c r="BF47" s="505"/>
      <c r="BG47" s="505"/>
      <c r="BH47" s="505"/>
      <c r="BI47" s="99"/>
      <c r="BK47" s="654"/>
      <c r="BL47" s="654"/>
      <c r="BM47" s="654"/>
      <c r="BN47" s="654"/>
      <c r="BO47" s="654"/>
      <c r="BP47" s="654"/>
      <c r="BQ47" s="654"/>
      <c r="BR47" s="654"/>
      <c r="BS47" s="654"/>
      <c r="BT47" s="654"/>
      <c r="BU47" s="654"/>
      <c r="BV47" s="654"/>
      <c r="BW47" s="654"/>
      <c r="BX47" s="654"/>
      <c r="BY47" s="654"/>
      <c r="BZ47" s="654"/>
      <c r="CA47" s="654"/>
      <c r="CB47" s="654"/>
      <c r="CC47" s="654"/>
      <c r="CD47" s="654"/>
      <c r="CE47" s="654"/>
      <c r="CF47" s="654"/>
      <c r="CG47" s="654"/>
      <c r="CH47" s="654"/>
    </row>
    <row r="48" spans="1:86" s="24" customFormat="1" ht="13.5" customHeight="1">
      <c r="A48" s="114" t="s">
        <v>126</v>
      </c>
      <c r="B48" s="770"/>
      <c r="C48" s="671"/>
      <c r="D48" s="671"/>
      <c r="E48" s="671"/>
      <c r="F48" s="671"/>
      <c r="G48" s="814"/>
      <c r="H48" s="771" t="str">
        <f>IF(ISERROR(VLOOKUP($B48,項目定義!$B:$X,8,FALSE)),"",VLOOKUP($B48,項目定義!$B:$X,8,FALSE))</f>
        <v/>
      </c>
      <c r="I48" s="772"/>
      <c r="J48" s="772"/>
      <c r="K48" s="772"/>
      <c r="L48" s="772"/>
      <c r="M48" s="773"/>
      <c r="N48" s="774" t="str">
        <f>IF($H48="","",VLOOKUP($B48,項目定義!$B:$X,11,FALSE))</f>
        <v/>
      </c>
      <c r="O48" s="775"/>
      <c r="P48" s="776"/>
      <c r="Q48" s="768" t="str">
        <f>IF($H48="","",VLOOKUP($B48,項目定義!$B:$X,12,FALSE))</f>
        <v/>
      </c>
      <c r="R48" s="639"/>
      <c r="S48" s="768" t="str">
        <f>IF($H48="","",VLOOKUP($B48,項目定義!$B:$X,12,FALSE))</f>
        <v/>
      </c>
      <c r="T48" s="639"/>
      <c r="U48" s="774" t="str">
        <f>IF($H48="","",VLOOKUP($B48,項目定義!$B:$X,13,FALSE))</f>
        <v/>
      </c>
      <c r="V48" s="775"/>
      <c r="W48" s="776"/>
      <c r="X48" s="768" t="str">
        <f>IF($H48="","",VLOOKUP($B48,項目定義!$B:$X,20,FALSE))&amp;""</f>
        <v/>
      </c>
      <c r="Y48" s="638"/>
      <c r="Z48" s="769"/>
      <c r="AA48" s="766"/>
      <c r="AB48" s="751"/>
      <c r="AC48" s="767"/>
      <c r="AD48" s="505"/>
      <c r="AE48" s="97"/>
      <c r="AF48" s="505"/>
      <c r="AG48" s="98"/>
      <c r="AH48" s="505"/>
      <c r="AI48" s="505"/>
      <c r="AJ48" s="505"/>
      <c r="AK48" s="505"/>
      <c r="AL48" s="505"/>
      <c r="AM48" s="505"/>
      <c r="AN48" s="505"/>
      <c r="AO48" s="505"/>
      <c r="AP48" s="505"/>
      <c r="AQ48" s="98"/>
      <c r="AR48" s="505"/>
      <c r="AS48" s="505"/>
      <c r="AT48" s="505"/>
      <c r="AU48" s="505"/>
      <c r="AV48" s="505"/>
      <c r="AW48" s="505"/>
      <c r="AX48" s="505"/>
      <c r="AY48" s="505"/>
      <c r="AZ48" s="505"/>
      <c r="BA48" s="505"/>
      <c r="BB48" s="505"/>
      <c r="BC48" s="505"/>
      <c r="BD48" s="505"/>
      <c r="BE48" s="505"/>
      <c r="BF48" s="505"/>
      <c r="BG48" s="505"/>
      <c r="BH48" s="505"/>
      <c r="BI48" s="99"/>
      <c r="BK48" s="654"/>
      <c r="BL48" s="654"/>
      <c r="BM48" s="654"/>
      <c r="BN48" s="654"/>
      <c r="BO48" s="654"/>
      <c r="BP48" s="654"/>
      <c r="BQ48" s="654"/>
      <c r="BR48" s="654"/>
      <c r="BS48" s="654"/>
      <c r="BT48" s="654"/>
      <c r="BU48" s="654"/>
      <c r="BV48" s="654"/>
      <c r="BW48" s="654"/>
      <c r="BX48" s="654"/>
      <c r="BY48" s="654"/>
      <c r="BZ48" s="654"/>
      <c r="CA48" s="654"/>
      <c r="CB48" s="654"/>
      <c r="CC48" s="654"/>
      <c r="CD48" s="654"/>
      <c r="CE48" s="654"/>
      <c r="CF48" s="654"/>
      <c r="CG48" s="654"/>
      <c r="CH48" s="654"/>
    </row>
    <row r="49" spans="1:96" ht="13.5" customHeight="1">
      <c r="A49" s="114" t="s">
        <v>127</v>
      </c>
      <c r="B49" s="770"/>
      <c r="C49" s="671"/>
      <c r="D49" s="671"/>
      <c r="E49" s="671"/>
      <c r="F49" s="671"/>
      <c r="G49" s="671"/>
      <c r="H49" s="777" t="str">
        <f>IF(ISERROR(VLOOKUP($B49,項目定義!$B:$X,8,FALSE)),"",VLOOKUP($B49,項目定義!$B:$X,8,FALSE))</f>
        <v/>
      </c>
      <c r="I49" s="778"/>
      <c r="J49" s="778"/>
      <c r="K49" s="778"/>
      <c r="L49" s="778"/>
      <c r="M49" s="779"/>
      <c r="N49" s="780" t="str">
        <f>IF($H49="","",VLOOKUP($B49,項目定義!$B:$X,11,FALSE))</f>
        <v/>
      </c>
      <c r="O49" s="781"/>
      <c r="P49" s="782"/>
      <c r="Q49" s="783" t="str">
        <f>IF($H49="","",VLOOKUP($B49,項目定義!$B:$X,12,FALSE))</f>
        <v/>
      </c>
      <c r="R49" s="611"/>
      <c r="S49" s="783" t="str">
        <f>IF($H49="","",VLOOKUP($B49,項目定義!$B:$X,12,FALSE))</f>
        <v/>
      </c>
      <c r="T49" s="611"/>
      <c r="U49" s="780" t="str">
        <f>IF($H49="","",VLOOKUP($B49,項目定義!$B:$X,13,FALSE))</f>
        <v/>
      </c>
      <c r="V49" s="781"/>
      <c r="W49" s="782"/>
      <c r="X49" s="783" t="str">
        <f>IF($H49="","",VLOOKUP($B49,項目定義!$B:$X,20,FALSE))&amp;""</f>
        <v/>
      </c>
      <c r="Y49" s="610"/>
      <c r="Z49" s="784"/>
      <c r="AA49" s="766"/>
      <c r="AB49" s="751"/>
      <c r="AC49" s="767"/>
      <c r="AD49" s="505"/>
      <c r="AE49" s="97"/>
      <c r="AF49" s="505"/>
      <c r="AG49" s="98"/>
      <c r="AH49" s="505"/>
      <c r="AI49" s="505"/>
      <c r="AJ49" s="505"/>
      <c r="AK49" s="505"/>
      <c r="AL49" s="505"/>
      <c r="AM49" s="505"/>
      <c r="AN49" s="505"/>
      <c r="AO49" s="505"/>
      <c r="AP49" s="505"/>
      <c r="AQ49" s="98"/>
      <c r="AR49" s="505"/>
      <c r="AS49" s="505"/>
      <c r="AT49" s="505"/>
      <c r="AU49" s="505"/>
      <c r="AV49" s="505"/>
      <c r="AW49" s="505"/>
      <c r="AX49" s="505"/>
      <c r="AY49" s="505"/>
      <c r="AZ49" s="505"/>
      <c r="BA49" s="505"/>
      <c r="BB49" s="505"/>
      <c r="BC49" s="505"/>
      <c r="BD49" s="505"/>
      <c r="BE49" s="505"/>
      <c r="BF49" s="505"/>
      <c r="BG49" s="505"/>
      <c r="BH49" s="505"/>
      <c r="BI49" s="99"/>
      <c r="BK49" s="654"/>
      <c r="BL49" s="654"/>
      <c r="BM49" s="654"/>
      <c r="BN49" s="654"/>
      <c r="BO49" s="654"/>
      <c r="BP49" s="654"/>
      <c r="BQ49" s="654"/>
      <c r="BR49" s="654"/>
      <c r="BS49" s="654"/>
      <c r="BT49" s="654"/>
      <c r="BU49" s="654"/>
      <c r="BV49" s="654"/>
      <c r="BW49" s="654"/>
      <c r="BX49" s="654"/>
      <c r="BY49" s="654"/>
      <c r="BZ49" s="654"/>
      <c r="CA49" s="654"/>
      <c r="CB49" s="654"/>
      <c r="CC49" s="654"/>
      <c r="CD49" s="654"/>
      <c r="CE49" s="654"/>
      <c r="CF49" s="654"/>
      <c r="CG49" s="654"/>
      <c r="CH49" s="654"/>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00"/>
      <c r="BL50" s="500"/>
      <c r="BM50" s="500"/>
      <c r="BN50" s="500"/>
      <c r="BO50" s="500"/>
      <c r="BP50" s="500"/>
      <c r="BQ50" s="500"/>
      <c r="BR50" s="500"/>
      <c r="BS50" s="500"/>
      <c r="BT50" s="500"/>
      <c r="BU50" s="500"/>
      <c r="BV50" s="500"/>
      <c r="BW50" s="500"/>
      <c r="BX50" s="500"/>
      <c r="BY50" s="500"/>
      <c r="BZ50" s="500"/>
      <c r="CA50" s="500"/>
      <c r="CB50" s="500"/>
      <c r="CC50" s="500"/>
      <c r="CD50" s="500"/>
      <c r="CE50" s="500"/>
      <c r="CF50" s="500"/>
      <c r="CG50" s="500"/>
      <c r="CH50" s="500"/>
    </row>
    <row r="51" spans="1:96" s="24" customFormat="1" ht="13.5" customHeight="1">
      <c r="A51" s="80" t="s">
        <v>100</v>
      </c>
      <c r="B51" s="80" t="s">
        <v>103</v>
      </c>
      <c r="C51" s="81"/>
      <c r="D51" s="81"/>
      <c r="E51" s="81"/>
      <c r="F51" s="81"/>
      <c r="G51" s="83"/>
      <c r="H51" s="85" t="s">
        <v>104</v>
      </c>
      <c r="I51" s="86"/>
      <c r="J51" s="86"/>
      <c r="K51" s="86"/>
      <c r="L51" s="86"/>
      <c r="M51" s="87"/>
      <c r="N51" s="627" t="s">
        <v>107</v>
      </c>
      <c r="O51" s="628"/>
      <c r="P51" s="627" t="s">
        <v>115</v>
      </c>
      <c r="Q51" s="629"/>
      <c r="R51" s="629"/>
      <c r="S51" s="627" t="s">
        <v>116</v>
      </c>
      <c r="T51" s="629"/>
      <c r="U51" s="628"/>
      <c r="V51" s="630" t="s">
        <v>142</v>
      </c>
      <c r="W51" s="631"/>
      <c r="X51" s="632" t="s">
        <v>123</v>
      </c>
      <c r="Y51" s="631"/>
      <c r="Z51" s="629" t="s">
        <v>124</v>
      </c>
      <c r="AA51" s="629"/>
      <c r="AB51" s="629"/>
      <c r="AC51" s="628"/>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936</v>
      </c>
      <c r="B52" s="633" t="s">
        <v>1045</v>
      </c>
      <c r="C52" s="634"/>
      <c r="D52" s="634"/>
      <c r="E52" s="634"/>
      <c r="F52" s="634"/>
      <c r="G52" s="634"/>
      <c r="H52" s="635" t="str">
        <f>IF(ISERROR(VLOOKUP($B52,項目定義!$B:$X,8,FALSE)),"",VLOOKUP($B52,項目定義!$B:$X,8,FALSE))</f>
        <v>プロジェクトナンバ</v>
      </c>
      <c r="I52" s="636"/>
      <c r="J52" s="636"/>
      <c r="K52" s="636"/>
      <c r="L52" s="636"/>
      <c r="M52" s="637"/>
      <c r="N52" s="638">
        <f>IF($H52="","",VLOOKUP($B52,項目定義!$B:$X,12,FALSE))</f>
        <v>10</v>
      </c>
      <c r="O52" s="639"/>
      <c r="P52" s="640" t="str">
        <f>IF($H52="","",VLOOKUP($B52,項目定義!$B:$X,16,FALSE))</f>
        <v>1:中央</v>
      </c>
      <c r="Q52" s="641"/>
      <c r="R52" s="641"/>
      <c r="S52" s="640" t="str">
        <f>IF($H52="","",VLOOKUP($B52,項目定義!$B:$X,15,FALSE))</f>
        <v>0:なし</v>
      </c>
      <c r="T52" s="641"/>
      <c r="U52" s="642"/>
      <c r="V52" s="643"/>
      <c r="W52" s="644"/>
      <c r="X52" s="751"/>
      <c r="Y52" s="751"/>
      <c r="Z52" s="752" t="str">
        <f>IF($X52="","",VLOOKUP($B52,項目定義!$B:$X,18,FALSE))</f>
        <v/>
      </c>
      <c r="AA52" s="641"/>
      <c r="AB52" s="641"/>
      <c r="AC52" s="642"/>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4" t="s">
        <v>1185</v>
      </c>
      <c r="BL52" s="655"/>
      <c r="BM52" s="655"/>
      <c r="BN52" s="655"/>
      <c r="BO52" s="655"/>
      <c r="BP52" s="655"/>
      <c r="BQ52" s="655"/>
      <c r="BR52" s="655"/>
      <c r="BS52" s="655"/>
      <c r="BT52" s="655"/>
      <c r="BU52" s="655"/>
      <c r="BV52" s="655"/>
      <c r="BW52" s="655"/>
      <c r="BX52" s="655"/>
      <c r="BY52" s="655"/>
      <c r="BZ52" s="655"/>
      <c r="CA52" s="655"/>
      <c r="CB52" s="655"/>
      <c r="CC52" s="655"/>
      <c r="CD52" s="655"/>
      <c r="CE52" s="655"/>
      <c r="CF52" s="655"/>
      <c r="CG52" s="655"/>
      <c r="CH52" s="655"/>
    </row>
    <row r="53" spans="1:96" s="24" customFormat="1" ht="13.5" customHeight="1">
      <c r="A53" s="114" t="s">
        <v>937</v>
      </c>
      <c r="B53" s="770" t="s">
        <v>1046</v>
      </c>
      <c r="C53" s="671"/>
      <c r="D53" s="671"/>
      <c r="E53" s="671"/>
      <c r="F53" s="671"/>
      <c r="G53" s="671"/>
      <c r="H53" s="635" t="str">
        <f>IF(ISERROR(VLOOKUP($B53,項目定義!$B:$X,8,FALSE)),"",VLOOKUP($B53,項目定義!$B:$X,8,FALSE))</f>
        <v>枝番ナンバ</v>
      </c>
      <c r="I53" s="636"/>
      <c r="J53" s="636"/>
      <c r="K53" s="636"/>
      <c r="L53" s="636"/>
      <c r="M53" s="637"/>
      <c r="N53" s="638">
        <f>IF($H53="","",VLOOKUP($B53,項目定義!$B:$X,12,FALSE))</f>
        <v>10</v>
      </c>
      <c r="O53" s="639"/>
      <c r="P53" s="640" t="str">
        <f>IF($H53="","",VLOOKUP($B53,項目定義!$B:$X,16,FALSE))</f>
        <v>1:中央</v>
      </c>
      <c r="Q53" s="641"/>
      <c r="R53" s="641"/>
      <c r="S53" s="640" t="str">
        <f>IF($H53="","",VLOOKUP($B53,項目定義!$B:$X,15,FALSE))</f>
        <v>0:なし</v>
      </c>
      <c r="T53" s="641"/>
      <c r="U53" s="642"/>
      <c r="V53" s="643"/>
      <c r="W53" s="644"/>
      <c r="X53" s="751"/>
      <c r="Y53" s="751"/>
      <c r="Z53" s="752" t="str">
        <f>IF($X53="","",VLOOKUP($B53,項目定義!$B:$X,18,FALSE))</f>
        <v/>
      </c>
      <c r="AA53" s="641"/>
      <c r="AB53" s="641"/>
      <c r="AC53" s="642"/>
      <c r="AD53" s="505"/>
      <c r="AE53" s="97"/>
      <c r="AF53" s="505"/>
      <c r="AG53" s="505"/>
      <c r="AH53" s="505"/>
      <c r="AI53" s="98"/>
      <c r="AJ53" s="98"/>
      <c r="AK53" s="505"/>
      <c r="AL53" s="505"/>
      <c r="AM53" s="505"/>
      <c r="AN53" s="505"/>
      <c r="AO53" s="505"/>
      <c r="AP53" s="505"/>
      <c r="AQ53" s="505"/>
      <c r="AR53" s="505"/>
      <c r="AS53" s="505"/>
      <c r="AT53" s="505"/>
      <c r="AU53" s="505"/>
      <c r="AV53" s="505"/>
      <c r="AW53" s="505"/>
      <c r="AX53" s="505"/>
      <c r="AY53" s="505"/>
      <c r="AZ53" s="505"/>
      <c r="BA53" s="505"/>
      <c r="BB53" s="505"/>
      <c r="BC53" s="505"/>
      <c r="BD53" s="505"/>
      <c r="BE53" s="505"/>
      <c r="BF53" s="505"/>
      <c r="BG53" s="505"/>
      <c r="BH53" s="505"/>
      <c r="BI53" s="99"/>
      <c r="BK53" s="655"/>
      <c r="BL53" s="655"/>
      <c r="BM53" s="655"/>
      <c r="BN53" s="655"/>
      <c r="BO53" s="655"/>
      <c r="BP53" s="655"/>
      <c r="BQ53" s="655"/>
      <c r="BR53" s="655"/>
      <c r="BS53" s="655"/>
      <c r="BT53" s="655"/>
      <c r="BU53" s="655"/>
      <c r="BV53" s="655"/>
      <c r="BW53" s="655"/>
      <c r="BX53" s="655"/>
      <c r="BY53" s="655"/>
      <c r="BZ53" s="655"/>
      <c r="CA53" s="655"/>
      <c r="CB53" s="655"/>
      <c r="CC53" s="655"/>
      <c r="CD53" s="655"/>
      <c r="CE53" s="655"/>
      <c r="CF53" s="655"/>
      <c r="CG53" s="655"/>
      <c r="CH53" s="655"/>
    </row>
    <row r="54" spans="1:96" s="24" customFormat="1" ht="13.5" customHeight="1">
      <c r="A54" s="114" t="s">
        <v>125</v>
      </c>
      <c r="B54" s="770" t="s">
        <v>1048</v>
      </c>
      <c r="C54" s="671"/>
      <c r="D54" s="671"/>
      <c r="E54" s="671"/>
      <c r="F54" s="671"/>
      <c r="G54" s="671"/>
      <c r="H54" s="635" t="str">
        <f>IF(ISERROR(VLOOKUP($B54,項目定義!$B:$X,8,FALSE)),"",VLOOKUP($B54,項目定義!$B:$X,8,FALSE))</f>
        <v>製版・案件名</v>
      </c>
      <c r="I54" s="636"/>
      <c r="J54" s="636"/>
      <c r="K54" s="636"/>
      <c r="L54" s="636"/>
      <c r="M54" s="637"/>
      <c r="N54" s="638">
        <f>IF($H54="","",VLOOKUP($B54,項目定義!$B:$X,12,FALSE))</f>
        <v>62</v>
      </c>
      <c r="O54" s="639"/>
      <c r="P54" s="640" t="str">
        <f>IF($H54="","",VLOOKUP($B54,項目定義!$B:$X,16,FALSE))</f>
        <v>0:左寄せ</v>
      </c>
      <c r="Q54" s="641"/>
      <c r="R54" s="641"/>
      <c r="S54" s="640" t="str">
        <f>IF($H54="","",VLOOKUP($B54,項目定義!$B:$X,15,FALSE))</f>
        <v>0:なし</v>
      </c>
      <c r="T54" s="641"/>
      <c r="U54" s="642"/>
      <c r="V54" s="643"/>
      <c r="W54" s="644"/>
      <c r="X54" s="751"/>
      <c r="Y54" s="751"/>
      <c r="Z54" s="752" t="str">
        <f>IF($X54="","",VLOOKUP($B54,項目定義!$B:$X,18,FALSE))</f>
        <v/>
      </c>
      <c r="AA54" s="641"/>
      <c r="AB54" s="641"/>
      <c r="AC54" s="642"/>
      <c r="AD54" s="505"/>
      <c r="AE54" s="97"/>
      <c r="AF54" s="505"/>
      <c r="AG54" s="505"/>
      <c r="AH54" s="505"/>
      <c r="AI54" s="98"/>
      <c r="AJ54" s="98"/>
      <c r="AK54" s="505"/>
      <c r="AL54" s="505"/>
      <c r="AM54" s="505"/>
      <c r="AN54" s="505"/>
      <c r="AO54" s="505"/>
      <c r="AP54" s="505"/>
      <c r="AQ54" s="505"/>
      <c r="AR54" s="505"/>
      <c r="AS54" s="505"/>
      <c r="AT54" s="505"/>
      <c r="AU54" s="505"/>
      <c r="AV54" s="505"/>
      <c r="AW54" s="505"/>
      <c r="AX54" s="505"/>
      <c r="AY54" s="505"/>
      <c r="AZ54" s="505"/>
      <c r="BA54" s="505"/>
      <c r="BB54" s="505"/>
      <c r="BC54" s="505"/>
      <c r="BD54" s="505"/>
      <c r="BE54" s="505"/>
      <c r="BF54" s="505"/>
      <c r="BG54" s="505"/>
      <c r="BH54" s="505"/>
      <c r="BI54" s="99"/>
      <c r="BK54" s="655"/>
      <c r="BL54" s="655"/>
      <c r="BM54" s="655"/>
      <c r="BN54" s="655"/>
      <c r="BO54" s="655"/>
      <c r="BP54" s="655"/>
      <c r="BQ54" s="655"/>
      <c r="BR54" s="655"/>
      <c r="BS54" s="655"/>
      <c r="BT54" s="655"/>
      <c r="BU54" s="655"/>
      <c r="BV54" s="655"/>
      <c r="BW54" s="655"/>
      <c r="BX54" s="655"/>
      <c r="BY54" s="655"/>
      <c r="BZ54" s="655"/>
      <c r="CA54" s="655"/>
      <c r="CB54" s="655"/>
      <c r="CC54" s="655"/>
      <c r="CD54" s="655"/>
      <c r="CE54" s="655"/>
      <c r="CF54" s="655"/>
      <c r="CG54" s="655"/>
      <c r="CH54" s="655"/>
    </row>
    <row r="55" spans="1:96" s="24" customFormat="1" ht="13.5" customHeight="1">
      <c r="A55" s="114" t="s">
        <v>126</v>
      </c>
      <c r="B55" s="770" t="s">
        <v>970</v>
      </c>
      <c r="C55" s="671"/>
      <c r="D55" s="671"/>
      <c r="E55" s="671"/>
      <c r="F55" s="671"/>
      <c r="G55" s="671"/>
      <c r="H55" s="635" t="str">
        <f>IF(ISERROR(VLOOKUP($B55,項目定義!$B:$X,8,FALSE)),"",VLOOKUP($B55,項目定義!$B:$X,8,FALSE))</f>
        <v>受注金額</v>
      </c>
      <c r="I55" s="636"/>
      <c r="J55" s="636"/>
      <c r="K55" s="636"/>
      <c r="L55" s="636"/>
      <c r="M55" s="637"/>
      <c r="N55" s="638">
        <f>IF($H55="","",VLOOKUP($B55,項目定義!$B:$X,12,FALSE))</f>
        <v>10</v>
      </c>
      <c r="O55" s="639"/>
      <c r="P55" s="640" t="str">
        <f>IF($H55="","",VLOOKUP($B55,項目定義!$B:$X,16,FALSE))</f>
        <v>2:右寄せ</v>
      </c>
      <c r="Q55" s="641"/>
      <c r="R55" s="641"/>
      <c r="S55" s="640" t="str">
        <f>IF($H55="","",VLOOKUP($B55,項目定義!$B:$X,15,FALSE))</f>
        <v>0:なし</v>
      </c>
      <c r="T55" s="641"/>
      <c r="U55" s="642"/>
      <c r="V55" s="643"/>
      <c r="W55" s="644"/>
      <c r="X55" s="751"/>
      <c r="Y55" s="751"/>
      <c r="Z55" s="752" t="str">
        <f>IF($X55="","",VLOOKUP($B55,項目定義!$B:$X,18,FALSE))</f>
        <v/>
      </c>
      <c r="AA55" s="641"/>
      <c r="AB55" s="641"/>
      <c r="AC55" s="642"/>
      <c r="AD55" s="505"/>
      <c r="AE55" s="97"/>
      <c r="AF55" s="505"/>
      <c r="AG55" s="505"/>
      <c r="AH55" s="505"/>
      <c r="AI55" s="98"/>
      <c r="AJ55" s="98"/>
      <c r="AK55" s="505"/>
      <c r="AL55" s="505"/>
      <c r="AM55" s="505"/>
      <c r="AN55" s="505"/>
      <c r="AO55" s="505"/>
      <c r="AP55" s="505"/>
      <c r="AQ55" s="505"/>
      <c r="AR55" s="505"/>
      <c r="AS55" s="505"/>
      <c r="AT55" s="505"/>
      <c r="AU55" s="505"/>
      <c r="AV55" s="505"/>
      <c r="AW55" s="505"/>
      <c r="AX55" s="505"/>
      <c r="AY55" s="505"/>
      <c r="AZ55" s="505"/>
      <c r="BA55" s="505"/>
      <c r="BB55" s="505"/>
      <c r="BC55" s="505"/>
      <c r="BD55" s="505"/>
      <c r="BE55" s="505"/>
      <c r="BF55" s="505"/>
      <c r="BG55" s="505"/>
      <c r="BH55" s="505"/>
      <c r="BI55" s="99"/>
      <c r="BK55" s="655"/>
      <c r="BL55" s="655"/>
      <c r="BM55" s="655"/>
      <c r="BN55" s="655"/>
      <c r="BO55" s="655"/>
      <c r="BP55" s="655"/>
      <c r="BQ55" s="655"/>
      <c r="BR55" s="655"/>
      <c r="BS55" s="655"/>
      <c r="BT55" s="655"/>
      <c r="BU55" s="655"/>
      <c r="BV55" s="655"/>
      <c r="BW55" s="655"/>
      <c r="BX55" s="655"/>
      <c r="BY55" s="655"/>
      <c r="BZ55" s="655"/>
      <c r="CA55" s="655"/>
      <c r="CB55" s="655"/>
      <c r="CC55" s="655"/>
      <c r="CD55" s="655"/>
      <c r="CE55" s="655"/>
      <c r="CF55" s="655"/>
      <c r="CG55" s="655"/>
      <c r="CH55" s="655"/>
    </row>
    <row r="56" spans="1:96" ht="13.5" customHeight="1">
      <c r="A56" s="114"/>
      <c r="B56" s="770"/>
      <c r="C56" s="671"/>
      <c r="D56" s="671"/>
      <c r="E56" s="671"/>
      <c r="F56" s="671"/>
      <c r="G56" s="671"/>
      <c r="H56" s="635" t="str">
        <f>IF(ISERROR(VLOOKUP($B56,項目定義!$B:$X,8,FALSE)),"",VLOOKUP($B56,項目定義!$B:$X,8,FALSE))</f>
        <v/>
      </c>
      <c r="I56" s="636"/>
      <c r="J56" s="636"/>
      <c r="K56" s="636"/>
      <c r="L56" s="636"/>
      <c r="M56" s="637"/>
      <c r="N56" s="638"/>
      <c r="O56" s="639"/>
      <c r="P56" s="640"/>
      <c r="Q56" s="641"/>
      <c r="R56" s="641"/>
      <c r="S56" s="640"/>
      <c r="T56" s="641"/>
      <c r="U56" s="642"/>
      <c r="V56" s="643"/>
      <c r="W56" s="644"/>
      <c r="X56" s="751"/>
      <c r="Y56" s="751"/>
      <c r="Z56" s="752" t="str">
        <f>IF($X56="","",VLOOKUP($B56,項目定義!$B:$X,18,FALSE))</f>
        <v/>
      </c>
      <c r="AA56" s="641"/>
      <c r="AB56" s="641"/>
      <c r="AC56" s="642"/>
      <c r="AD56" s="505"/>
      <c r="AE56" s="97"/>
      <c r="AF56" s="505"/>
      <c r="AG56" s="505"/>
      <c r="AH56" s="505"/>
      <c r="AI56" s="98"/>
      <c r="AJ56" s="98"/>
      <c r="AK56" s="505"/>
      <c r="AL56" s="505"/>
      <c r="AM56" s="505"/>
      <c r="AN56" s="505"/>
      <c r="AO56" s="505"/>
      <c r="AP56" s="505"/>
      <c r="AQ56" s="505"/>
      <c r="AR56" s="505"/>
      <c r="AS56" s="505"/>
      <c r="AT56" s="505"/>
      <c r="AU56" s="505"/>
      <c r="AV56" s="505"/>
      <c r="AW56" s="505"/>
      <c r="AX56" s="505"/>
      <c r="AY56" s="505"/>
      <c r="AZ56" s="505"/>
      <c r="BA56" s="505"/>
      <c r="BB56" s="505"/>
      <c r="BC56" s="505"/>
      <c r="BD56" s="505"/>
      <c r="BE56" s="505"/>
      <c r="BF56" s="505"/>
      <c r="BG56" s="505"/>
      <c r="BH56" s="505"/>
      <c r="BI56" s="99"/>
      <c r="BK56" s="655"/>
      <c r="BL56" s="655"/>
      <c r="BM56" s="655"/>
      <c r="BN56" s="655"/>
      <c r="BO56" s="655"/>
      <c r="BP56" s="655"/>
      <c r="BQ56" s="655"/>
      <c r="BR56" s="655"/>
      <c r="BS56" s="655"/>
      <c r="BT56" s="655"/>
      <c r="BU56" s="655"/>
      <c r="BV56" s="655"/>
      <c r="BW56" s="655"/>
      <c r="BX56" s="655"/>
      <c r="BY56" s="655"/>
      <c r="BZ56" s="655"/>
      <c r="CA56" s="655"/>
      <c r="CB56" s="655"/>
      <c r="CC56" s="655"/>
      <c r="CD56" s="655"/>
      <c r="CE56" s="655"/>
      <c r="CF56" s="655"/>
      <c r="CG56" s="655"/>
      <c r="CH56" s="655"/>
    </row>
    <row r="57" spans="1:96" ht="13.5" customHeight="1">
      <c r="A57" s="114"/>
      <c r="B57" s="770"/>
      <c r="C57" s="671"/>
      <c r="D57" s="671"/>
      <c r="E57" s="671"/>
      <c r="F57" s="671"/>
      <c r="G57" s="671"/>
      <c r="H57" s="635" t="str">
        <f>IF(ISERROR(VLOOKUP($B57,項目定義!$B:$X,8,FALSE)),"",VLOOKUP($B57,項目定義!$B:$X,8,FALSE))</f>
        <v/>
      </c>
      <c r="I57" s="636"/>
      <c r="J57" s="636"/>
      <c r="K57" s="636"/>
      <c r="L57" s="636"/>
      <c r="M57" s="637"/>
      <c r="N57" s="638"/>
      <c r="O57" s="639"/>
      <c r="P57" s="640"/>
      <c r="Q57" s="641"/>
      <c r="R57" s="641"/>
      <c r="S57" s="640"/>
      <c r="T57" s="641"/>
      <c r="U57" s="642"/>
      <c r="V57" s="643"/>
      <c r="W57" s="644"/>
      <c r="X57" s="751"/>
      <c r="Y57" s="751"/>
      <c r="Z57" s="752" t="str">
        <f>IF($X57="","",VLOOKUP($B57,項目定義!$B:$X,18,FALSE))</f>
        <v/>
      </c>
      <c r="AA57" s="641"/>
      <c r="AB57" s="641"/>
      <c r="AC57" s="642"/>
      <c r="AD57" s="505"/>
      <c r="AE57" s="97"/>
      <c r="AF57" s="505"/>
      <c r="AG57" s="505"/>
      <c r="AH57" s="505"/>
      <c r="AI57" s="98"/>
      <c r="AJ57" s="98"/>
      <c r="AK57" s="505"/>
      <c r="AL57" s="505"/>
      <c r="AM57" s="505"/>
      <c r="AN57" s="505"/>
      <c r="AO57" s="505"/>
      <c r="AP57" s="505"/>
      <c r="AQ57" s="505"/>
      <c r="AR57" s="505"/>
      <c r="AS57" s="505"/>
      <c r="AT57" s="505"/>
      <c r="AU57" s="505"/>
      <c r="AV57" s="505"/>
      <c r="AW57" s="505"/>
      <c r="AX57" s="505"/>
      <c r="AY57" s="505"/>
      <c r="AZ57" s="505"/>
      <c r="BA57" s="505"/>
      <c r="BB57" s="505"/>
      <c r="BC57" s="505"/>
      <c r="BD57" s="505"/>
      <c r="BE57" s="505"/>
      <c r="BF57" s="505"/>
      <c r="BG57" s="505"/>
      <c r="BH57" s="505"/>
      <c r="BI57" s="99"/>
      <c r="BK57" s="655"/>
      <c r="BL57" s="655"/>
      <c r="BM57" s="655"/>
      <c r="BN57" s="655"/>
      <c r="BO57" s="655"/>
      <c r="BP57" s="655"/>
      <c r="BQ57" s="655"/>
      <c r="BR57" s="655"/>
      <c r="BS57" s="655"/>
      <c r="BT57" s="655"/>
      <c r="BU57" s="655"/>
      <c r="BV57" s="655"/>
      <c r="BW57" s="655"/>
      <c r="BX57" s="655"/>
      <c r="BY57" s="655"/>
      <c r="BZ57" s="655"/>
      <c r="CA57" s="655"/>
      <c r="CB57" s="655"/>
      <c r="CC57" s="655"/>
      <c r="CD57" s="655"/>
      <c r="CE57" s="655"/>
      <c r="CF57" s="655"/>
      <c r="CG57" s="655"/>
      <c r="CH57" s="655"/>
    </row>
    <row r="58" spans="1:96" s="24" customFormat="1" ht="13.5" customHeight="1">
      <c r="A58" s="114"/>
      <c r="B58" s="770"/>
      <c r="C58" s="671"/>
      <c r="D58" s="671"/>
      <c r="E58" s="671"/>
      <c r="F58" s="671"/>
      <c r="G58" s="671"/>
      <c r="H58" s="635" t="str">
        <f>IF(ISERROR(VLOOKUP($B58,項目定義!$B:$X,8,FALSE)),"",VLOOKUP($B58,項目定義!$B:$X,8,FALSE))</f>
        <v/>
      </c>
      <c r="I58" s="636"/>
      <c r="J58" s="636"/>
      <c r="K58" s="636"/>
      <c r="L58" s="636"/>
      <c r="M58" s="637"/>
      <c r="N58" s="638" t="str">
        <f>IF($H58="","",VLOOKUP($B58,項目定義!$B:$X,12,FALSE))</f>
        <v/>
      </c>
      <c r="O58" s="639"/>
      <c r="P58" s="640" t="str">
        <f>IF($H58="","",VLOOKUP($B58,項目定義!$B:$X,16,FALSE))</f>
        <v/>
      </c>
      <c r="Q58" s="641"/>
      <c r="R58" s="641"/>
      <c r="S58" s="640" t="str">
        <f>IF($H58="","",VLOOKUP($B58,項目定義!$B:$X,15,FALSE))</f>
        <v/>
      </c>
      <c r="T58" s="641"/>
      <c r="U58" s="642"/>
      <c r="V58" s="643"/>
      <c r="W58" s="644"/>
      <c r="X58" s="751"/>
      <c r="Y58" s="751"/>
      <c r="Z58" s="752" t="str">
        <f>IF($X58="","",VLOOKUP($B58,項目定義!$B:$X,18,FALSE))</f>
        <v/>
      </c>
      <c r="AA58" s="641"/>
      <c r="AB58" s="641"/>
      <c r="AC58" s="642"/>
      <c r="AD58" s="505"/>
      <c r="AE58" s="97"/>
      <c r="AF58" s="505"/>
      <c r="AG58" s="505"/>
      <c r="AH58" s="505"/>
      <c r="AI58" s="98"/>
      <c r="AJ58" s="98"/>
      <c r="AK58" s="505"/>
      <c r="AL58" s="505"/>
      <c r="AM58" s="505"/>
      <c r="AN58" s="505"/>
      <c r="AO58" s="505"/>
      <c r="AP58" s="505"/>
      <c r="AQ58" s="505"/>
      <c r="AR58" s="505"/>
      <c r="AS58" s="505"/>
      <c r="AT58" s="505"/>
      <c r="AU58" s="505"/>
      <c r="AV58" s="505"/>
      <c r="AW58" s="505"/>
      <c r="AX58" s="505"/>
      <c r="AY58" s="505"/>
      <c r="AZ58" s="505"/>
      <c r="BA58" s="505"/>
      <c r="BB58" s="505"/>
      <c r="BC58" s="505"/>
      <c r="BD58" s="505"/>
      <c r="BE58" s="505"/>
      <c r="BF58" s="505"/>
      <c r="BG58" s="505"/>
      <c r="BH58" s="50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05"/>
      <c r="C59" s="606"/>
      <c r="D59" s="606"/>
      <c r="E59" s="606"/>
      <c r="F59" s="606"/>
      <c r="G59" s="606"/>
      <c r="H59" s="607" t="str">
        <f>IF(ISERROR(VLOOKUP($B59,項目定義!$B:$X,8,FALSE)),"",VLOOKUP($B59,項目定義!$B:$X,8,FALSE))</f>
        <v/>
      </c>
      <c r="I59" s="608"/>
      <c r="J59" s="608"/>
      <c r="K59" s="608"/>
      <c r="L59" s="608"/>
      <c r="M59" s="609"/>
      <c r="N59" s="610" t="str">
        <f>IF($H59="","",VLOOKUP($B59,項目定義!$B:$X,12,FALSE))</f>
        <v/>
      </c>
      <c r="O59" s="611"/>
      <c r="P59" s="612" t="str">
        <f>IF($H59="","",VLOOKUP($B59,項目定義!$B:$X,16,FALSE))</f>
        <v/>
      </c>
      <c r="Q59" s="613"/>
      <c r="R59" s="613"/>
      <c r="S59" s="612" t="str">
        <f>IF($H59="","",VLOOKUP($B59,項目定義!$B:$X,15,FALSE))</f>
        <v/>
      </c>
      <c r="T59" s="613"/>
      <c r="U59" s="614"/>
      <c r="V59" s="615"/>
      <c r="W59" s="616"/>
      <c r="X59" s="617"/>
      <c r="Y59" s="617"/>
      <c r="Z59" s="618" t="str">
        <f>IF($X59="","",VLOOKUP($B59,項目定義!$B:$X,18,FALSE))</f>
        <v/>
      </c>
      <c r="AA59" s="613"/>
      <c r="AB59" s="613"/>
      <c r="AC59" s="614"/>
      <c r="AD59" s="505"/>
      <c r="AE59" s="97"/>
      <c r="AF59" s="505"/>
      <c r="AG59" s="505"/>
      <c r="AH59" s="505"/>
      <c r="AI59" s="98"/>
      <c r="AJ59" s="98"/>
      <c r="AK59" s="505"/>
      <c r="AL59" s="505"/>
      <c r="AM59" s="505"/>
      <c r="AN59" s="505"/>
      <c r="AO59" s="505"/>
      <c r="AP59" s="505"/>
      <c r="AQ59" s="505"/>
      <c r="AR59" s="505"/>
      <c r="AS59" s="505"/>
      <c r="AT59" s="505"/>
      <c r="AU59" s="505"/>
      <c r="AV59" s="505"/>
      <c r="AW59" s="505"/>
      <c r="AX59" s="505"/>
      <c r="AY59" s="505"/>
      <c r="AZ59" s="505"/>
      <c r="BA59" s="505"/>
      <c r="BB59" s="505"/>
      <c r="BC59" s="505"/>
      <c r="BD59" s="505"/>
      <c r="BE59" s="505"/>
      <c r="BF59" s="505"/>
      <c r="BG59" s="505"/>
      <c r="BH59" s="50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54" t="s">
        <v>1177</v>
      </c>
      <c r="BL60" s="655"/>
      <c r="BM60" s="655"/>
      <c r="BN60" s="655"/>
      <c r="BO60" s="655"/>
      <c r="BP60" s="655"/>
      <c r="BQ60" s="655"/>
      <c r="BR60" s="655"/>
      <c r="BS60" s="655"/>
      <c r="BT60" s="655"/>
      <c r="BU60" s="655"/>
      <c r="BV60" s="655"/>
      <c r="BW60" s="655"/>
      <c r="BX60" s="655"/>
      <c r="BY60" s="655"/>
      <c r="BZ60" s="655"/>
      <c r="CA60" s="655"/>
      <c r="CB60" s="655"/>
      <c r="CC60" s="655"/>
      <c r="CD60" s="655"/>
      <c r="CE60" s="655"/>
      <c r="CF60" s="655"/>
      <c r="CG60" s="655"/>
      <c r="CH60" s="655"/>
      <c r="CI60" s="656"/>
      <c r="CJ60" s="656"/>
      <c r="CK60" s="656"/>
      <c r="CL60" s="656"/>
      <c r="CM60" s="656"/>
      <c r="CN60" s="656"/>
      <c r="CO60" s="656"/>
      <c r="CP60" s="656"/>
      <c r="CQ60" s="656"/>
      <c r="CR60" s="656"/>
    </row>
    <row r="61" spans="1:96" s="24" customFormat="1" ht="13.5" customHeight="1">
      <c r="A61" s="111" t="s">
        <v>101</v>
      </c>
      <c r="B61" s="785"/>
      <c r="C61" s="786"/>
      <c r="D61" s="786"/>
      <c r="E61" s="786"/>
      <c r="F61" s="786"/>
      <c r="G61" s="786"/>
      <c r="H61" s="786"/>
      <c r="I61" s="786"/>
      <c r="J61" s="786"/>
      <c r="K61" s="786"/>
      <c r="L61" s="786"/>
      <c r="M61" s="786"/>
      <c r="N61" s="786"/>
      <c r="O61" s="786"/>
      <c r="P61" s="786"/>
      <c r="Q61" s="786"/>
      <c r="R61" s="786"/>
      <c r="S61" s="786"/>
      <c r="T61" s="786"/>
      <c r="U61" s="787"/>
      <c r="V61" s="788"/>
      <c r="W61" s="789"/>
      <c r="X61" s="789"/>
      <c r="Y61" s="789"/>
      <c r="Z61" s="789"/>
      <c r="AA61" s="789"/>
      <c r="AB61" s="789"/>
      <c r="AC61" s="78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55"/>
      <c r="BL61" s="655"/>
      <c r="BM61" s="655"/>
      <c r="BN61" s="655"/>
      <c r="BO61" s="655"/>
      <c r="BP61" s="655"/>
      <c r="BQ61" s="655"/>
      <c r="BR61" s="655"/>
      <c r="BS61" s="655"/>
      <c r="BT61" s="655"/>
      <c r="BU61" s="655"/>
      <c r="BV61" s="655"/>
      <c r="BW61" s="655"/>
      <c r="BX61" s="655"/>
      <c r="BY61" s="655"/>
      <c r="BZ61" s="655"/>
      <c r="CA61" s="655"/>
      <c r="CB61" s="655"/>
      <c r="CC61" s="655"/>
      <c r="CD61" s="655"/>
      <c r="CE61" s="655"/>
      <c r="CF61" s="655"/>
      <c r="CG61" s="655"/>
      <c r="CH61" s="655"/>
      <c r="CI61" s="656"/>
      <c r="CJ61" s="656"/>
      <c r="CK61" s="656"/>
      <c r="CL61" s="656"/>
      <c r="CM61" s="656"/>
      <c r="CN61" s="656"/>
      <c r="CO61" s="656"/>
      <c r="CP61" s="656"/>
      <c r="CQ61" s="656"/>
      <c r="CR61" s="656"/>
    </row>
    <row r="62" spans="1:96" s="24" customFormat="1" ht="13.5" customHeight="1">
      <c r="A62" s="112" t="s">
        <v>102</v>
      </c>
      <c r="B62" s="790"/>
      <c r="C62" s="791"/>
      <c r="D62" s="791"/>
      <c r="E62" s="791"/>
      <c r="F62" s="791"/>
      <c r="G62" s="791"/>
      <c r="H62" s="791"/>
      <c r="I62" s="791"/>
      <c r="J62" s="791"/>
      <c r="K62" s="791"/>
      <c r="L62" s="791"/>
      <c r="M62" s="791"/>
      <c r="N62" s="791"/>
      <c r="O62" s="791"/>
      <c r="P62" s="791"/>
      <c r="Q62" s="791"/>
      <c r="R62" s="791"/>
      <c r="S62" s="791"/>
      <c r="T62" s="791"/>
      <c r="U62" s="792"/>
      <c r="V62" s="793"/>
      <c r="W62" s="794"/>
      <c r="X62" s="794"/>
      <c r="Y62" s="794"/>
      <c r="Z62" s="794"/>
      <c r="AA62" s="794"/>
      <c r="AB62" s="794"/>
      <c r="AC62" s="79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5"/>
      <c r="BL62" s="655"/>
      <c r="BM62" s="655"/>
      <c r="BN62" s="655"/>
      <c r="BO62" s="655"/>
      <c r="BP62" s="655"/>
      <c r="BQ62" s="655"/>
      <c r="BR62" s="655"/>
      <c r="BS62" s="655"/>
      <c r="BT62" s="655"/>
      <c r="BU62" s="655"/>
      <c r="BV62" s="655"/>
      <c r="BW62" s="655"/>
      <c r="BX62" s="655"/>
      <c r="BY62" s="655"/>
      <c r="BZ62" s="655"/>
      <c r="CA62" s="655"/>
      <c r="CB62" s="655"/>
      <c r="CC62" s="655"/>
      <c r="CD62" s="655"/>
      <c r="CE62" s="655"/>
      <c r="CF62" s="655"/>
      <c r="CG62" s="655"/>
      <c r="CH62" s="655"/>
      <c r="CI62" s="656"/>
      <c r="CJ62" s="656"/>
      <c r="CK62" s="656"/>
      <c r="CL62" s="656"/>
      <c r="CM62" s="656"/>
      <c r="CN62" s="656"/>
      <c r="CO62" s="656"/>
      <c r="CP62" s="656"/>
      <c r="CQ62" s="656"/>
      <c r="CR62" s="656"/>
    </row>
    <row r="63" spans="1:96" ht="13.5" customHeight="1">
      <c r="A63" s="112" t="s">
        <v>125</v>
      </c>
      <c r="B63" s="790"/>
      <c r="C63" s="791"/>
      <c r="D63" s="791"/>
      <c r="E63" s="791"/>
      <c r="F63" s="791"/>
      <c r="G63" s="791"/>
      <c r="H63" s="791"/>
      <c r="I63" s="791"/>
      <c r="J63" s="791"/>
      <c r="K63" s="791"/>
      <c r="L63" s="791"/>
      <c r="M63" s="791"/>
      <c r="N63" s="791"/>
      <c r="O63" s="791"/>
      <c r="P63" s="791"/>
      <c r="Q63" s="791"/>
      <c r="R63" s="791"/>
      <c r="S63" s="791"/>
      <c r="T63" s="791"/>
      <c r="U63" s="792"/>
      <c r="V63" s="793"/>
      <c r="W63" s="794"/>
      <c r="X63" s="794"/>
      <c r="Y63" s="794"/>
      <c r="Z63" s="794"/>
      <c r="AA63" s="794"/>
      <c r="AB63" s="794"/>
      <c r="AC63" s="79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5"/>
      <c r="BL63" s="655"/>
      <c r="BM63" s="655"/>
      <c r="BN63" s="655"/>
      <c r="BO63" s="655"/>
      <c r="BP63" s="655"/>
      <c r="BQ63" s="655"/>
      <c r="BR63" s="655"/>
      <c r="BS63" s="655"/>
      <c r="BT63" s="655"/>
      <c r="BU63" s="655"/>
      <c r="BV63" s="655"/>
      <c r="BW63" s="655"/>
      <c r="BX63" s="655"/>
      <c r="BY63" s="655"/>
      <c r="BZ63" s="655"/>
      <c r="CA63" s="655"/>
      <c r="CB63" s="655"/>
      <c r="CC63" s="655"/>
      <c r="CD63" s="655"/>
      <c r="CE63" s="655"/>
      <c r="CF63" s="655"/>
      <c r="CG63" s="655"/>
      <c r="CH63" s="655"/>
      <c r="CI63" s="656"/>
      <c r="CJ63" s="656"/>
      <c r="CK63" s="656"/>
      <c r="CL63" s="656"/>
      <c r="CM63" s="656"/>
      <c r="CN63" s="656"/>
      <c r="CO63" s="656"/>
      <c r="CP63" s="656"/>
      <c r="CQ63" s="656"/>
      <c r="CR63" s="656"/>
    </row>
    <row r="64" spans="1:96" s="24" customFormat="1" ht="13.5" hidden="1" customHeight="1" outlineLevel="1">
      <c r="A64" s="506" t="s">
        <v>404</v>
      </c>
      <c r="B64" s="507"/>
      <c r="C64" s="507"/>
      <c r="D64" s="507"/>
      <c r="E64" s="507"/>
      <c r="F64" s="507"/>
      <c r="G64" s="507"/>
      <c r="H64" s="507"/>
      <c r="I64" s="507"/>
      <c r="J64" s="507"/>
      <c r="K64" s="507"/>
      <c r="L64" s="507"/>
      <c r="M64" s="507"/>
      <c r="N64" s="507"/>
      <c r="O64" s="507"/>
      <c r="P64" s="507"/>
      <c r="Q64" s="507"/>
      <c r="R64" s="507"/>
      <c r="S64" s="507"/>
      <c r="T64" s="507"/>
      <c r="U64" s="507"/>
      <c r="V64" s="507"/>
      <c r="W64" s="507"/>
      <c r="X64" s="507"/>
      <c r="Y64" s="507"/>
      <c r="Z64" s="507"/>
      <c r="AA64" s="507"/>
      <c r="AB64" s="507"/>
      <c r="AC64" s="50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5"/>
      <c r="BL64" s="655"/>
      <c r="BM64" s="655"/>
      <c r="BN64" s="655"/>
      <c r="BO64" s="655"/>
      <c r="BP64" s="655"/>
      <c r="BQ64" s="655"/>
      <c r="BR64" s="655"/>
      <c r="BS64" s="655"/>
      <c r="BT64" s="655"/>
      <c r="BU64" s="655"/>
      <c r="BV64" s="655"/>
      <c r="BW64" s="655"/>
      <c r="BX64" s="655"/>
      <c r="BY64" s="655"/>
      <c r="BZ64" s="655"/>
      <c r="CA64" s="655"/>
      <c r="CB64" s="655"/>
      <c r="CC64" s="655"/>
      <c r="CD64" s="655"/>
      <c r="CE64" s="655"/>
      <c r="CF64" s="655"/>
      <c r="CG64" s="655"/>
      <c r="CH64" s="655"/>
      <c r="CI64" s="656"/>
      <c r="CJ64" s="656"/>
      <c r="CK64" s="656"/>
      <c r="CL64" s="656"/>
      <c r="CM64" s="656"/>
      <c r="CN64" s="656"/>
      <c r="CO64" s="656"/>
      <c r="CP64" s="656"/>
      <c r="CQ64" s="656"/>
      <c r="CR64" s="656"/>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5"/>
      <c r="BL65" s="655"/>
      <c r="BM65" s="655"/>
      <c r="BN65" s="655"/>
      <c r="BO65" s="655"/>
      <c r="BP65" s="655"/>
      <c r="BQ65" s="655"/>
      <c r="BR65" s="655"/>
      <c r="BS65" s="655"/>
      <c r="BT65" s="655"/>
      <c r="BU65" s="655"/>
      <c r="BV65" s="655"/>
      <c r="BW65" s="655"/>
      <c r="BX65" s="655"/>
      <c r="BY65" s="655"/>
      <c r="BZ65" s="655"/>
      <c r="CA65" s="655"/>
      <c r="CB65" s="655"/>
      <c r="CC65" s="655"/>
      <c r="CD65" s="655"/>
      <c r="CE65" s="655"/>
      <c r="CF65" s="655"/>
      <c r="CG65" s="655"/>
      <c r="CH65" s="655"/>
      <c r="CI65" s="656"/>
      <c r="CJ65" s="656"/>
      <c r="CK65" s="656"/>
      <c r="CL65" s="656"/>
      <c r="CM65" s="656"/>
      <c r="CN65" s="656"/>
      <c r="CO65" s="656"/>
      <c r="CP65" s="656"/>
      <c r="CQ65" s="656"/>
      <c r="CR65" s="656"/>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5"/>
      <c r="BL66" s="655"/>
      <c r="BM66" s="655"/>
      <c r="BN66" s="655"/>
      <c r="BO66" s="655"/>
      <c r="BP66" s="655"/>
      <c r="BQ66" s="655"/>
      <c r="BR66" s="655"/>
      <c r="BS66" s="655"/>
      <c r="BT66" s="655"/>
      <c r="BU66" s="655"/>
      <c r="BV66" s="655"/>
      <c r="BW66" s="655"/>
      <c r="BX66" s="655"/>
      <c r="BY66" s="655"/>
      <c r="BZ66" s="655"/>
      <c r="CA66" s="655"/>
      <c r="CB66" s="655"/>
      <c r="CC66" s="655"/>
      <c r="CD66" s="655"/>
      <c r="CE66" s="655"/>
      <c r="CF66" s="655"/>
      <c r="CG66" s="655"/>
      <c r="CH66" s="655"/>
      <c r="CI66" s="656"/>
      <c r="CJ66" s="656"/>
      <c r="CK66" s="656"/>
      <c r="CL66" s="656"/>
      <c r="CM66" s="656"/>
      <c r="CN66" s="656"/>
      <c r="CO66" s="656"/>
      <c r="CP66" s="656"/>
      <c r="CQ66" s="656"/>
      <c r="CR66" s="656"/>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5"/>
      <c r="BL67" s="655"/>
      <c r="BM67" s="655"/>
      <c r="BN67" s="655"/>
      <c r="BO67" s="655"/>
      <c r="BP67" s="655"/>
      <c r="BQ67" s="655"/>
      <c r="BR67" s="655"/>
      <c r="BS67" s="655"/>
      <c r="BT67" s="655"/>
      <c r="BU67" s="655"/>
      <c r="BV67" s="655"/>
      <c r="BW67" s="655"/>
      <c r="BX67" s="655"/>
      <c r="BY67" s="655"/>
      <c r="BZ67" s="655"/>
      <c r="CA67" s="655"/>
      <c r="CB67" s="655"/>
      <c r="CC67" s="655"/>
      <c r="CD67" s="655"/>
      <c r="CE67" s="655"/>
      <c r="CF67" s="655"/>
      <c r="CG67" s="655"/>
      <c r="CH67" s="655"/>
      <c r="CI67" s="656"/>
      <c r="CJ67" s="656"/>
      <c r="CK67" s="656"/>
      <c r="CL67" s="656"/>
      <c r="CM67" s="656"/>
      <c r="CN67" s="656"/>
      <c r="CO67" s="656"/>
      <c r="CP67" s="656"/>
      <c r="CQ67" s="656"/>
      <c r="CR67" s="656"/>
    </row>
    <row r="68" spans="1:96" s="24" customFormat="1" ht="13.5" hidden="1" customHeight="1" outlineLevel="1">
      <c r="A68" s="287" t="s">
        <v>407</v>
      </c>
      <c r="B68" s="288"/>
      <c r="C68" s="288"/>
      <c r="D68" s="288"/>
      <c r="E68" s="288"/>
      <c r="F68" s="288"/>
      <c r="G68" s="288"/>
      <c r="H68" s="288"/>
      <c r="I68" s="288"/>
      <c r="J68" s="288"/>
      <c r="K68" s="288"/>
      <c r="L68" s="288"/>
      <c r="M68" s="288"/>
      <c r="N68" s="796"/>
      <c r="O68" s="796"/>
      <c r="P68" s="796"/>
      <c r="Q68" s="796"/>
      <c r="R68" s="796"/>
      <c r="S68" s="796"/>
      <c r="T68" s="796"/>
      <c r="U68" s="796"/>
      <c r="V68" s="796"/>
      <c r="W68" s="796"/>
      <c r="X68" s="796"/>
      <c r="Y68" s="796"/>
      <c r="Z68" s="796"/>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5"/>
      <c r="BL68" s="655"/>
      <c r="BM68" s="655"/>
      <c r="BN68" s="655"/>
      <c r="BO68" s="655"/>
      <c r="BP68" s="655"/>
      <c r="BQ68" s="655"/>
      <c r="BR68" s="655"/>
      <c r="BS68" s="655"/>
      <c r="BT68" s="655"/>
      <c r="BU68" s="655"/>
      <c r="BV68" s="655"/>
      <c r="BW68" s="655"/>
      <c r="BX68" s="655"/>
      <c r="BY68" s="655"/>
      <c r="BZ68" s="655"/>
      <c r="CA68" s="655"/>
      <c r="CB68" s="655"/>
      <c r="CC68" s="655"/>
      <c r="CD68" s="655"/>
      <c r="CE68" s="655"/>
      <c r="CF68" s="655"/>
      <c r="CG68" s="655"/>
      <c r="CH68" s="655"/>
      <c r="CI68" s="656"/>
      <c r="CJ68" s="656"/>
      <c r="CK68" s="656"/>
      <c r="CL68" s="656"/>
      <c r="CM68" s="656"/>
      <c r="CN68" s="656"/>
      <c r="CO68" s="656"/>
      <c r="CP68" s="656"/>
      <c r="CQ68" s="656"/>
      <c r="CR68" s="656"/>
    </row>
    <row r="69" spans="1:96" ht="13.5" hidden="1" customHeight="1" outlineLevel="1">
      <c r="A69" s="797"/>
      <c r="B69" s="735"/>
      <c r="C69" s="735"/>
      <c r="D69" s="735"/>
      <c r="E69" s="735"/>
      <c r="F69" s="73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5"/>
      <c r="BL69" s="655"/>
      <c r="BM69" s="655"/>
      <c r="BN69" s="655"/>
      <c r="BO69" s="655"/>
      <c r="BP69" s="655"/>
      <c r="BQ69" s="655"/>
      <c r="BR69" s="655"/>
      <c r="BS69" s="655"/>
      <c r="BT69" s="655"/>
      <c r="BU69" s="655"/>
      <c r="BV69" s="655"/>
      <c r="BW69" s="655"/>
      <c r="BX69" s="655"/>
      <c r="BY69" s="655"/>
      <c r="BZ69" s="655"/>
      <c r="CA69" s="655"/>
      <c r="CB69" s="655"/>
      <c r="CC69" s="655"/>
      <c r="CD69" s="655"/>
      <c r="CE69" s="655"/>
      <c r="CF69" s="655"/>
      <c r="CG69" s="655"/>
      <c r="CH69" s="655"/>
      <c r="CI69" s="656"/>
      <c r="CJ69" s="656"/>
      <c r="CK69" s="656"/>
      <c r="CL69" s="656"/>
      <c r="CM69" s="656"/>
      <c r="CN69" s="656"/>
      <c r="CO69" s="656"/>
      <c r="CP69" s="656"/>
      <c r="CQ69" s="656"/>
      <c r="CR69" s="656"/>
    </row>
    <row r="70" spans="1:96" ht="13.5" hidden="1" customHeight="1" outlineLevel="1">
      <c r="A70" s="506" t="s">
        <v>405</v>
      </c>
      <c r="B70" s="507"/>
      <c r="C70" s="507"/>
      <c r="D70" s="507"/>
      <c r="E70" s="507"/>
      <c r="F70" s="507"/>
      <c r="G70" s="507"/>
      <c r="H70" s="291"/>
      <c r="I70" s="291"/>
      <c r="J70" s="291"/>
      <c r="K70" s="291"/>
      <c r="L70" s="291"/>
      <c r="M70" s="291"/>
      <c r="N70" s="291"/>
      <c r="O70" s="291"/>
      <c r="P70" s="291"/>
      <c r="Q70" s="291"/>
      <c r="R70" s="291"/>
      <c r="S70" s="291"/>
      <c r="T70" s="291"/>
      <c r="U70" s="291"/>
      <c r="V70" s="291"/>
      <c r="W70" s="291"/>
      <c r="X70" s="291"/>
      <c r="Y70" s="291"/>
      <c r="Z70" s="291"/>
      <c r="AA70" s="507"/>
      <c r="AB70" s="507"/>
      <c r="AC70" s="507"/>
      <c r="AD70" s="507"/>
      <c r="AE70" s="507"/>
      <c r="AF70" s="507"/>
      <c r="AG70" s="507"/>
      <c r="AH70" s="507"/>
      <c r="AI70" s="507"/>
      <c r="AJ70" s="507"/>
      <c r="AK70" s="507"/>
      <c r="AL70" s="507"/>
      <c r="AM70" s="507"/>
      <c r="AN70" s="507"/>
      <c r="AO70" s="507"/>
      <c r="AP70" s="507"/>
      <c r="AQ70" s="507"/>
      <c r="AR70" s="507"/>
      <c r="AS70" s="507"/>
      <c r="AT70" s="507"/>
      <c r="AU70" s="507"/>
      <c r="AV70" s="507"/>
      <c r="AW70" s="507"/>
      <c r="AX70" s="507"/>
      <c r="AY70" s="507"/>
      <c r="AZ70" s="507"/>
      <c r="BA70" s="507"/>
      <c r="BB70" s="507"/>
      <c r="BC70" s="507"/>
      <c r="BD70" s="507"/>
      <c r="BE70" s="507"/>
      <c r="BF70" s="507"/>
      <c r="BG70" s="507"/>
      <c r="BH70" s="507"/>
      <c r="BI70" s="290"/>
      <c r="BK70" s="655"/>
      <c r="BL70" s="655"/>
      <c r="BM70" s="655"/>
      <c r="BN70" s="655"/>
      <c r="BO70" s="655"/>
      <c r="BP70" s="655"/>
      <c r="BQ70" s="655"/>
      <c r="BR70" s="655"/>
      <c r="BS70" s="655"/>
      <c r="BT70" s="655"/>
      <c r="BU70" s="655"/>
      <c r="BV70" s="655"/>
      <c r="BW70" s="655"/>
      <c r="BX70" s="655"/>
      <c r="BY70" s="655"/>
      <c r="BZ70" s="655"/>
      <c r="CA70" s="655"/>
      <c r="CB70" s="655"/>
      <c r="CC70" s="655"/>
      <c r="CD70" s="655"/>
      <c r="CE70" s="655"/>
      <c r="CF70" s="655"/>
      <c r="CG70" s="655"/>
      <c r="CH70" s="655"/>
      <c r="CI70" s="656"/>
      <c r="CJ70" s="656"/>
      <c r="CK70" s="656"/>
      <c r="CL70" s="656"/>
      <c r="CM70" s="656"/>
      <c r="CN70" s="656"/>
      <c r="CO70" s="656"/>
      <c r="CP70" s="656"/>
      <c r="CQ70" s="656"/>
      <c r="CR70" s="656"/>
    </row>
    <row r="71" spans="1:96" s="24" customFormat="1" ht="13.5" hidden="1" customHeight="1" outlineLevel="1">
      <c r="A71" s="287" t="s">
        <v>100</v>
      </c>
      <c r="B71" s="287" t="s">
        <v>103</v>
      </c>
      <c r="C71" s="288"/>
      <c r="D71" s="288"/>
      <c r="E71" s="288"/>
      <c r="F71" s="288"/>
      <c r="G71" s="293"/>
      <c r="H71" s="294" t="s">
        <v>104</v>
      </c>
      <c r="I71" s="295"/>
      <c r="J71" s="295"/>
      <c r="K71" s="295"/>
      <c r="L71" s="295"/>
      <c r="M71" s="296"/>
      <c r="N71" s="798" t="s">
        <v>107</v>
      </c>
      <c r="O71" s="799"/>
      <c r="P71" s="798" t="s">
        <v>115</v>
      </c>
      <c r="Q71" s="800"/>
      <c r="R71" s="800"/>
      <c r="S71" s="798" t="s">
        <v>116</v>
      </c>
      <c r="T71" s="800"/>
      <c r="U71" s="799"/>
      <c r="V71" s="801" t="s">
        <v>142</v>
      </c>
      <c r="W71" s="802"/>
      <c r="X71" s="796" t="s">
        <v>123</v>
      </c>
      <c r="Y71" s="802"/>
      <c r="Z71" s="800" t="s">
        <v>124</v>
      </c>
      <c r="AA71" s="800"/>
      <c r="AB71" s="800"/>
      <c r="AC71" s="799"/>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5"/>
      <c r="BL71" s="655"/>
      <c r="BM71" s="655"/>
      <c r="BN71" s="655"/>
      <c r="BO71" s="655"/>
      <c r="BP71" s="655"/>
      <c r="BQ71" s="655"/>
      <c r="BR71" s="655"/>
      <c r="BS71" s="655"/>
      <c r="BT71" s="655"/>
      <c r="BU71" s="655"/>
      <c r="BV71" s="655"/>
      <c r="BW71" s="655"/>
      <c r="BX71" s="655"/>
      <c r="BY71" s="655"/>
      <c r="BZ71" s="655"/>
      <c r="CA71" s="655"/>
      <c r="CB71" s="655"/>
      <c r="CC71" s="655"/>
      <c r="CD71" s="655"/>
      <c r="CE71" s="655"/>
      <c r="CF71" s="655"/>
      <c r="CG71" s="655"/>
      <c r="CH71" s="655"/>
      <c r="CI71" s="656"/>
      <c r="CJ71" s="656"/>
      <c r="CK71" s="656"/>
      <c r="CL71" s="656"/>
      <c r="CM71" s="656"/>
      <c r="CN71" s="656"/>
      <c r="CO71" s="656"/>
      <c r="CP71" s="656"/>
      <c r="CQ71" s="656"/>
      <c r="CR71" s="656"/>
    </row>
    <row r="72" spans="1:96" s="24" customFormat="1" ht="13.5" hidden="1" customHeight="1" outlineLevel="1">
      <c r="A72" s="113" t="s">
        <v>101</v>
      </c>
      <c r="B72" s="633"/>
      <c r="C72" s="634"/>
      <c r="D72" s="634"/>
      <c r="E72" s="634"/>
      <c r="F72" s="634"/>
      <c r="G72" s="634"/>
      <c r="H72" s="803" t="str">
        <f>IF(ISERROR(VLOOKUP($B72,項目定義!$B:$X,8,FALSE)),"",VLOOKUP($B72,項目定義!$B:$X,8,FALSE))</f>
        <v/>
      </c>
      <c r="I72" s="804"/>
      <c r="J72" s="804"/>
      <c r="K72" s="804"/>
      <c r="L72" s="804"/>
      <c r="M72" s="805"/>
      <c r="N72" s="762" t="str">
        <f>IF($H72="","",VLOOKUP($B72,項目定義!$B:$X,12,FALSE))</f>
        <v/>
      </c>
      <c r="O72" s="763"/>
      <c r="P72" s="759" t="str">
        <f>IF($H72="","",VLOOKUP($B72,項目定義!$B:$X,16,FALSE))</f>
        <v/>
      </c>
      <c r="Q72" s="760"/>
      <c r="R72" s="760"/>
      <c r="S72" s="759" t="str">
        <f>IF($H72="","",VLOOKUP($B72,項目定義!$B:$X,15,FALSE))</f>
        <v/>
      </c>
      <c r="T72" s="760"/>
      <c r="U72" s="806"/>
      <c r="V72" s="807"/>
      <c r="W72" s="808"/>
      <c r="X72" s="809"/>
      <c r="Y72" s="810"/>
      <c r="Z72" s="811" t="str">
        <f>IF($X72="","",VLOOKUP($B72,項目定義!$B:$X,18,FALSE))</f>
        <v/>
      </c>
      <c r="AA72" s="760"/>
      <c r="AB72" s="760"/>
      <c r="AC72" s="80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5"/>
      <c r="BL72" s="655"/>
      <c r="BM72" s="655"/>
      <c r="BN72" s="655"/>
      <c r="BO72" s="655"/>
      <c r="BP72" s="655"/>
      <c r="BQ72" s="655"/>
      <c r="BR72" s="655"/>
      <c r="BS72" s="655"/>
      <c r="BT72" s="655"/>
      <c r="BU72" s="655"/>
      <c r="BV72" s="655"/>
      <c r="BW72" s="655"/>
      <c r="BX72" s="655"/>
      <c r="BY72" s="655"/>
      <c r="BZ72" s="655"/>
      <c r="CA72" s="655"/>
      <c r="CB72" s="655"/>
      <c r="CC72" s="655"/>
      <c r="CD72" s="655"/>
      <c r="CE72" s="655"/>
      <c r="CF72" s="655"/>
      <c r="CG72" s="655"/>
      <c r="CH72" s="655"/>
      <c r="CI72" s="656"/>
      <c r="CJ72" s="656"/>
      <c r="CK72" s="656"/>
      <c r="CL72" s="656"/>
      <c r="CM72" s="656"/>
      <c r="CN72" s="656"/>
      <c r="CO72" s="656"/>
      <c r="CP72" s="656"/>
      <c r="CQ72" s="656"/>
      <c r="CR72" s="656"/>
    </row>
    <row r="73" spans="1:96" s="24" customFormat="1" ht="13.5" hidden="1" customHeight="1" outlineLevel="1">
      <c r="A73" s="114" t="s">
        <v>102</v>
      </c>
      <c r="B73" s="770"/>
      <c r="C73" s="671"/>
      <c r="D73" s="671"/>
      <c r="E73" s="671"/>
      <c r="F73" s="671"/>
      <c r="G73" s="671"/>
      <c r="H73" s="635" t="str">
        <f>IF(ISERROR(VLOOKUP($B73,項目定義!$B:$X,8,FALSE)),"",VLOOKUP($B73,項目定義!$B:$X,8,FALSE))</f>
        <v/>
      </c>
      <c r="I73" s="636"/>
      <c r="J73" s="636"/>
      <c r="K73" s="636"/>
      <c r="L73" s="636"/>
      <c r="M73" s="637"/>
      <c r="N73" s="812" t="str">
        <f>IF($H73="","",VLOOKUP($B73,項目定義!$B:$X,12,FALSE))</f>
        <v/>
      </c>
      <c r="O73" s="813"/>
      <c r="P73" s="640" t="str">
        <f>IF($H73="","",VLOOKUP($B73,項目定義!$B:$X,16,FALSE))</f>
        <v/>
      </c>
      <c r="Q73" s="641"/>
      <c r="R73" s="641"/>
      <c r="S73" s="640" t="str">
        <f>IF($H73="","",VLOOKUP($B73,項目定義!$B:$X,15,FALSE))</f>
        <v/>
      </c>
      <c r="T73" s="641"/>
      <c r="U73" s="642"/>
      <c r="V73" s="643"/>
      <c r="W73" s="644"/>
      <c r="X73" s="751"/>
      <c r="Y73" s="751"/>
      <c r="Z73" s="752" t="str">
        <f>IF($X73="","",VLOOKUP($B73,項目定義!$B:$X,18,FALSE))</f>
        <v/>
      </c>
      <c r="AA73" s="641"/>
      <c r="AB73" s="641"/>
      <c r="AC73" s="642"/>
      <c r="AD73" s="505"/>
      <c r="AE73" s="97"/>
      <c r="AF73" s="505"/>
      <c r="AG73" s="505"/>
      <c r="AH73" s="505"/>
      <c r="AI73" s="98"/>
      <c r="AJ73" s="98"/>
      <c r="AK73" s="505"/>
      <c r="AL73" s="505"/>
      <c r="AM73" s="505"/>
      <c r="AN73" s="505"/>
      <c r="AO73" s="505"/>
      <c r="AP73" s="505"/>
      <c r="AQ73" s="505"/>
      <c r="AR73" s="505"/>
      <c r="AS73" s="505"/>
      <c r="AT73" s="505"/>
      <c r="AU73" s="505"/>
      <c r="AV73" s="505"/>
      <c r="AW73" s="505"/>
      <c r="AX73" s="505"/>
      <c r="AY73" s="505"/>
      <c r="AZ73" s="505"/>
      <c r="BA73" s="505"/>
      <c r="BB73" s="505"/>
      <c r="BC73" s="505"/>
      <c r="BD73" s="505"/>
      <c r="BE73" s="505"/>
      <c r="BF73" s="505"/>
      <c r="BG73" s="505"/>
      <c r="BH73" s="505"/>
      <c r="BI73" s="99"/>
      <c r="BK73" s="655"/>
      <c r="BL73" s="655"/>
      <c r="BM73" s="655"/>
      <c r="BN73" s="655"/>
      <c r="BO73" s="655"/>
      <c r="BP73" s="655"/>
      <c r="BQ73" s="655"/>
      <c r="BR73" s="655"/>
      <c r="BS73" s="655"/>
      <c r="BT73" s="655"/>
      <c r="BU73" s="655"/>
      <c r="BV73" s="655"/>
      <c r="BW73" s="655"/>
      <c r="BX73" s="655"/>
      <c r="BY73" s="655"/>
      <c r="BZ73" s="655"/>
      <c r="CA73" s="655"/>
      <c r="CB73" s="655"/>
      <c r="CC73" s="655"/>
      <c r="CD73" s="655"/>
      <c r="CE73" s="655"/>
      <c r="CF73" s="655"/>
      <c r="CG73" s="655"/>
      <c r="CH73" s="655"/>
      <c r="CI73" s="656"/>
      <c r="CJ73" s="656"/>
      <c r="CK73" s="656"/>
      <c r="CL73" s="656"/>
      <c r="CM73" s="656"/>
      <c r="CN73" s="656"/>
      <c r="CO73" s="656"/>
      <c r="CP73" s="656"/>
      <c r="CQ73" s="656"/>
      <c r="CR73" s="656"/>
    </row>
    <row r="74" spans="1:96" s="24" customFormat="1" ht="13.5" hidden="1" customHeight="1" outlineLevel="1">
      <c r="A74" s="114" t="s">
        <v>125</v>
      </c>
      <c r="B74" s="770"/>
      <c r="C74" s="671"/>
      <c r="D74" s="671"/>
      <c r="E74" s="671"/>
      <c r="F74" s="671"/>
      <c r="G74" s="671"/>
      <c r="H74" s="635" t="str">
        <f>IF(ISERROR(VLOOKUP($B74,項目定義!$B:$X,8,FALSE)),"",VLOOKUP($B74,項目定義!$B:$X,8,FALSE))</f>
        <v/>
      </c>
      <c r="I74" s="636"/>
      <c r="J74" s="636"/>
      <c r="K74" s="636"/>
      <c r="L74" s="636"/>
      <c r="M74" s="637"/>
      <c r="N74" s="768" t="str">
        <f>IF($H74="","",VLOOKUP($B74,項目定義!$B:$X,12,FALSE))</f>
        <v/>
      </c>
      <c r="O74" s="639"/>
      <c r="P74" s="640" t="str">
        <f>IF($H74="","",VLOOKUP($B74,項目定義!$B:$X,16,FALSE))</f>
        <v/>
      </c>
      <c r="Q74" s="641"/>
      <c r="R74" s="641"/>
      <c r="S74" s="640" t="str">
        <f>IF($H74="","",VLOOKUP($B74,項目定義!$B:$X,15,FALSE))</f>
        <v/>
      </c>
      <c r="T74" s="641"/>
      <c r="U74" s="642"/>
      <c r="V74" s="643"/>
      <c r="W74" s="644"/>
      <c r="X74" s="751"/>
      <c r="Y74" s="751"/>
      <c r="Z74" s="752" t="str">
        <f>IF($X74="","",VLOOKUP($B74,項目定義!$B:$X,18,FALSE))</f>
        <v/>
      </c>
      <c r="AA74" s="641"/>
      <c r="AB74" s="641"/>
      <c r="AC74" s="642"/>
      <c r="AD74" s="505"/>
      <c r="AE74" s="97"/>
      <c r="AF74" s="505"/>
      <c r="AG74" s="505"/>
      <c r="AH74" s="505"/>
      <c r="AI74" s="98"/>
      <c r="AJ74" s="98"/>
      <c r="AK74" s="505"/>
      <c r="AL74" s="505"/>
      <c r="AM74" s="505"/>
      <c r="AN74" s="505"/>
      <c r="AO74" s="505"/>
      <c r="AP74" s="505"/>
      <c r="AQ74" s="505"/>
      <c r="AR74" s="505"/>
      <c r="AS74" s="505"/>
      <c r="AT74" s="505"/>
      <c r="AU74" s="505"/>
      <c r="AV74" s="505"/>
      <c r="AW74" s="505"/>
      <c r="AX74" s="505"/>
      <c r="AY74" s="505"/>
      <c r="AZ74" s="505"/>
      <c r="BA74" s="505"/>
      <c r="BB74" s="505"/>
      <c r="BC74" s="505"/>
      <c r="BD74" s="505"/>
      <c r="BE74" s="505"/>
      <c r="BF74" s="505"/>
      <c r="BG74" s="505"/>
      <c r="BH74" s="505"/>
      <c r="BI74" s="99"/>
      <c r="BK74" s="655"/>
      <c r="BL74" s="655"/>
      <c r="BM74" s="655"/>
      <c r="BN74" s="655"/>
      <c r="BO74" s="655"/>
      <c r="BP74" s="655"/>
      <c r="BQ74" s="655"/>
      <c r="BR74" s="655"/>
      <c r="BS74" s="655"/>
      <c r="BT74" s="655"/>
      <c r="BU74" s="655"/>
      <c r="BV74" s="655"/>
      <c r="BW74" s="655"/>
      <c r="BX74" s="655"/>
      <c r="BY74" s="655"/>
      <c r="BZ74" s="655"/>
      <c r="CA74" s="655"/>
      <c r="CB74" s="655"/>
      <c r="CC74" s="655"/>
      <c r="CD74" s="655"/>
      <c r="CE74" s="655"/>
      <c r="CF74" s="655"/>
      <c r="CG74" s="655"/>
      <c r="CH74" s="655"/>
      <c r="CI74" s="656"/>
      <c r="CJ74" s="656"/>
      <c r="CK74" s="656"/>
      <c r="CL74" s="656"/>
      <c r="CM74" s="656"/>
      <c r="CN74" s="656"/>
      <c r="CO74" s="656"/>
      <c r="CP74" s="656"/>
      <c r="CQ74" s="656"/>
      <c r="CR74" s="656"/>
    </row>
    <row r="75" spans="1:96" s="24" customFormat="1" ht="13.5" hidden="1" customHeight="1" outlineLevel="1">
      <c r="A75" s="114" t="s">
        <v>126</v>
      </c>
      <c r="B75" s="770"/>
      <c r="C75" s="671"/>
      <c r="D75" s="671"/>
      <c r="E75" s="671"/>
      <c r="F75" s="671"/>
      <c r="G75" s="671"/>
      <c r="H75" s="635" t="str">
        <f>IF(ISERROR(VLOOKUP($B75,項目定義!$B:$X,8,FALSE)),"",VLOOKUP($B75,項目定義!$B:$X,8,FALSE))</f>
        <v/>
      </c>
      <c r="I75" s="636"/>
      <c r="J75" s="636"/>
      <c r="K75" s="636"/>
      <c r="L75" s="636"/>
      <c r="M75" s="637"/>
      <c r="N75" s="768" t="str">
        <f>IF($H75="","",VLOOKUP($B75,項目定義!$B:$X,12,FALSE))</f>
        <v/>
      </c>
      <c r="O75" s="639"/>
      <c r="P75" s="640" t="str">
        <f>IF($H75="","",VLOOKUP($B75,項目定義!$B:$X,16,FALSE))</f>
        <v/>
      </c>
      <c r="Q75" s="641"/>
      <c r="R75" s="641"/>
      <c r="S75" s="640" t="str">
        <f>IF($H75="","",VLOOKUP($B75,項目定義!$B:$X,15,FALSE))</f>
        <v/>
      </c>
      <c r="T75" s="641"/>
      <c r="U75" s="642"/>
      <c r="V75" s="643"/>
      <c r="W75" s="644"/>
      <c r="X75" s="751"/>
      <c r="Y75" s="751"/>
      <c r="Z75" s="752" t="str">
        <f>IF($X75="","",VLOOKUP($B75,項目定義!$B:$X,18,FALSE))</f>
        <v/>
      </c>
      <c r="AA75" s="641"/>
      <c r="AB75" s="641"/>
      <c r="AC75" s="642"/>
      <c r="AD75" s="505"/>
      <c r="AE75" s="97"/>
      <c r="AF75" s="505"/>
      <c r="AG75" s="505"/>
      <c r="AH75" s="505"/>
      <c r="AI75" s="98"/>
      <c r="AJ75" s="98"/>
      <c r="AK75" s="505"/>
      <c r="AL75" s="505"/>
      <c r="AM75" s="505"/>
      <c r="AN75" s="505"/>
      <c r="AO75" s="505"/>
      <c r="AP75" s="505"/>
      <c r="AQ75" s="505"/>
      <c r="AR75" s="505"/>
      <c r="AS75" s="505"/>
      <c r="AT75" s="505"/>
      <c r="AU75" s="505"/>
      <c r="AV75" s="505"/>
      <c r="AW75" s="505"/>
      <c r="AX75" s="505"/>
      <c r="AY75" s="505"/>
      <c r="AZ75" s="505"/>
      <c r="BA75" s="505"/>
      <c r="BB75" s="505"/>
      <c r="BC75" s="505"/>
      <c r="BD75" s="505"/>
      <c r="BE75" s="505"/>
      <c r="BF75" s="505"/>
      <c r="BG75" s="505"/>
      <c r="BH75" s="505"/>
      <c r="BI75" s="99"/>
      <c r="BK75" s="655"/>
      <c r="BL75" s="655"/>
      <c r="BM75" s="655"/>
      <c r="BN75" s="655"/>
      <c r="BO75" s="655"/>
      <c r="BP75" s="655"/>
      <c r="BQ75" s="655"/>
      <c r="BR75" s="655"/>
      <c r="BS75" s="655"/>
      <c r="BT75" s="655"/>
      <c r="BU75" s="655"/>
      <c r="BV75" s="655"/>
      <c r="BW75" s="655"/>
      <c r="BX75" s="655"/>
      <c r="BY75" s="655"/>
      <c r="BZ75" s="655"/>
      <c r="CA75" s="655"/>
      <c r="CB75" s="655"/>
      <c r="CC75" s="655"/>
      <c r="CD75" s="655"/>
      <c r="CE75" s="655"/>
      <c r="CF75" s="655"/>
      <c r="CG75" s="655"/>
      <c r="CH75" s="655"/>
      <c r="CI75" s="656"/>
      <c r="CJ75" s="656"/>
      <c r="CK75" s="656"/>
      <c r="CL75" s="656"/>
      <c r="CM75" s="656"/>
      <c r="CN75" s="656"/>
      <c r="CO75" s="656"/>
      <c r="CP75" s="656"/>
      <c r="CQ75" s="656"/>
      <c r="CR75" s="656"/>
    </row>
    <row r="76" spans="1:96" ht="13.5" hidden="1" customHeight="1" outlineLevel="1">
      <c r="A76" s="114" t="s">
        <v>127</v>
      </c>
      <c r="B76" s="770"/>
      <c r="C76" s="671"/>
      <c r="D76" s="671"/>
      <c r="E76" s="671"/>
      <c r="F76" s="671"/>
      <c r="G76" s="671"/>
      <c r="H76" s="635" t="str">
        <f>IF(ISERROR(VLOOKUP($B76,項目定義!$B:$X,8,FALSE)),"",VLOOKUP($B76,項目定義!$B:$X,8,FALSE))</f>
        <v/>
      </c>
      <c r="I76" s="636"/>
      <c r="J76" s="636"/>
      <c r="K76" s="636"/>
      <c r="L76" s="636"/>
      <c r="M76" s="637"/>
      <c r="N76" s="768" t="str">
        <f>IF($H76="","",VLOOKUP($B76,項目定義!$B:$X,12,FALSE))</f>
        <v/>
      </c>
      <c r="O76" s="639"/>
      <c r="P76" s="640" t="str">
        <f>IF($H76="","",VLOOKUP($B76,項目定義!$B:$X,16,FALSE))</f>
        <v/>
      </c>
      <c r="Q76" s="641"/>
      <c r="R76" s="641"/>
      <c r="S76" s="640" t="str">
        <f>IF($H76="","",VLOOKUP($B76,項目定義!$B:$X,15,FALSE))</f>
        <v/>
      </c>
      <c r="T76" s="641"/>
      <c r="U76" s="642"/>
      <c r="V76" s="643"/>
      <c r="W76" s="644"/>
      <c r="X76" s="751"/>
      <c r="Y76" s="751"/>
      <c r="Z76" s="752" t="str">
        <f>IF($X76="","",VLOOKUP($B76,項目定義!$B:$X,18,FALSE))</f>
        <v/>
      </c>
      <c r="AA76" s="641"/>
      <c r="AB76" s="641"/>
      <c r="AC76" s="642"/>
      <c r="AD76" s="505"/>
      <c r="AE76" s="97"/>
      <c r="AF76" s="505"/>
      <c r="AG76" s="505"/>
      <c r="AH76" s="505"/>
      <c r="AI76" s="98"/>
      <c r="AJ76" s="98"/>
      <c r="AK76" s="505"/>
      <c r="AL76" s="505"/>
      <c r="AM76" s="505"/>
      <c r="AN76" s="505"/>
      <c r="AO76" s="505"/>
      <c r="AP76" s="505"/>
      <c r="AQ76" s="505"/>
      <c r="AR76" s="505"/>
      <c r="AS76" s="505"/>
      <c r="AT76" s="505"/>
      <c r="AU76" s="505"/>
      <c r="AV76" s="505"/>
      <c r="AW76" s="505"/>
      <c r="AX76" s="505"/>
      <c r="AY76" s="505"/>
      <c r="AZ76" s="505"/>
      <c r="BA76" s="505"/>
      <c r="BB76" s="505"/>
      <c r="BC76" s="505"/>
      <c r="BD76" s="505"/>
      <c r="BE76" s="505"/>
      <c r="BF76" s="505"/>
      <c r="BG76" s="505"/>
      <c r="BH76" s="505"/>
      <c r="BI76" s="99"/>
      <c r="BK76" s="655"/>
      <c r="BL76" s="655"/>
      <c r="BM76" s="655"/>
      <c r="BN76" s="655"/>
      <c r="BO76" s="655"/>
      <c r="BP76" s="655"/>
      <c r="BQ76" s="655"/>
      <c r="BR76" s="655"/>
      <c r="BS76" s="655"/>
      <c r="BT76" s="655"/>
      <c r="BU76" s="655"/>
      <c r="BV76" s="655"/>
      <c r="BW76" s="655"/>
      <c r="BX76" s="655"/>
      <c r="BY76" s="655"/>
      <c r="BZ76" s="655"/>
      <c r="CA76" s="655"/>
      <c r="CB76" s="655"/>
      <c r="CC76" s="655"/>
      <c r="CD76" s="655"/>
      <c r="CE76" s="655"/>
      <c r="CF76" s="655"/>
      <c r="CG76" s="655"/>
      <c r="CH76" s="655"/>
      <c r="CI76" s="656"/>
      <c r="CJ76" s="656"/>
      <c r="CK76" s="656"/>
      <c r="CL76" s="656"/>
      <c r="CM76" s="656"/>
      <c r="CN76" s="656"/>
      <c r="CO76" s="656"/>
      <c r="CP76" s="656"/>
      <c r="CQ76" s="656"/>
      <c r="CR76" s="656"/>
    </row>
    <row r="77" spans="1:96" ht="13.5" hidden="1" customHeight="1" outlineLevel="1">
      <c r="A77" s="114" t="s">
        <v>128</v>
      </c>
      <c r="B77" s="503"/>
      <c r="C77" s="501"/>
      <c r="D77" s="501"/>
      <c r="E77" s="501"/>
      <c r="F77" s="501"/>
      <c r="G77" s="504"/>
      <c r="H77" s="635" t="str">
        <f>IF(ISERROR(VLOOKUP($B77,項目定義!$B:$X,8,FALSE)),"",VLOOKUP($B77,項目定義!$B:$X,8,FALSE))</f>
        <v/>
      </c>
      <c r="I77" s="636"/>
      <c r="J77" s="636"/>
      <c r="K77" s="636"/>
      <c r="L77" s="636"/>
      <c r="M77" s="637"/>
      <c r="N77" s="768" t="str">
        <f>IF($H77="","",VLOOKUP($B77,項目定義!$B:$X,12,FALSE))</f>
        <v/>
      </c>
      <c r="O77" s="639"/>
      <c r="P77" s="640" t="str">
        <f>IF($H77="","",VLOOKUP($B77,項目定義!$B:$X,16,FALSE))</f>
        <v/>
      </c>
      <c r="Q77" s="641"/>
      <c r="R77" s="641"/>
      <c r="S77" s="640" t="str">
        <f>IF($H77="","",VLOOKUP($B77,項目定義!$B:$X,15,FALSE))</f>
        <v/>
      </c>
      <c r="T77" s="641"/>
      <c r="U77" s="642"/>
      <c r="V77" s="643"/>
      <c r="W77" s="644"/>
      <c r="X77" s="751"/>
      <c r="Y77" s="751"/>
      <c r="Z77" s="752" t="str">
        <f>IF($X77="","",VLOOKUP($B77,項目定義!$B:$X,18,FALSE))</f>
        <v/>
      </c>
      <c r="AA77" s="641"/>
      <c r="AB77" s="641"/>
      <c r="AC77" s="642"/>
      <c r="AD77" s="505"/>
      <c r="AE77" s="97"/>
      <c r="AF77" s="505"/>
      <c r="AG77" s="505"/>
      <c r="AH77" s="505"/>
      <c r="AI77" s="98"/>
      <c r="AJ77" s="98"/>
      <c r="AK77" s="505"/>
      <c r="AL77" s="505"/>
      <c r="AM77" s="505"/>
      <c r="AN77" s="505"/>
      <c r="AO77" s="505"/>
      <c r="AP77" s="505"/>
      <c r="AQ77" s="505"/>
      <c r="AR77" s="505"/>
      <c r="AS77" s="505"/>
      <c r="AT77" s="505"/>
      <c r="AU77" s="505"/>
      <c r="AV77" s="505"/>
      <c r="AW77" s="505"/>
      <c r="AX77" s="505"/>
      <c r="AY77" s="505"/>
      <c r="AZ77" s="505"/>
      <c r="BA77" s="505"/>
      <c r="BB77" s="505"/>
      <c r="BC77" s="505"/>
      <c r="BD77" s="505"/>
      <c r="BE77" s="505"/>
      <c r="BF77" s="505"/>
      <c r="BG77" s="505"/>
      <c r="BH77" s="505"/>
      <c r="BI77" s="99"/>
      <c r="BK77" s="655"/>
      <c r="BL77" s="655"/>
      <c r="BM77" s="655"/>
      <c r="BN77" s="655"/>
      <c r="BO77" s="655"/>
      <c r="BP77" s="655"/>
      <c r="BQ77" s="655"/>
      <c r="BR77" s="655"/>
      <c r="BS77" s="655"/>
      <c r="BT77" s="655"/>
      <c r="BU77" s="655"/>
      <c r="BV77" s="655"/>
      <c r="BW77" s="655"/>
      <c r="BX77" s="655"/>
      <c r="BY77" s="655"/>
      <c r="BZ77" s="655"/>
      <c r="CA77" s="655"/>
      <c r="CB77" s="655"/>
      <c r="CC77" s="655"/>
      <c r="CD77" s="655"/>
      <c r="CE77" s="655"/>
      <c r="CF77" s="655"/>
      <c r="CG77" s="655"/>
      <c r="CH77" s="655"/>
      <c r="CI77" s="656"/>
      <c r="CJ77" s="656"/>
      <c r="CK77" s="656"/>
      <c r="CL77" s="656"/>
      <c r="CM77" s="656"/>
      <c r="CN77" s="656"/>
      <c r="CO77" s="656"/>
      <c r="CP77" s="656"/>
      <c r="CQ77" s="656"/>
      <c r="CR77" s="656"/>
    </row>
    <row r="78" spans="1:96" s="24" customFormat="1" ht="13.5" hidden="1" customHeight="1" outlineLevel="1">
      <c r="A78" s="114" t="s">
        <v>129</v>
      </c>
      <c r="B78" s="770"/>
      <c r="C78" s="671"/>
      <c r="D78" s="671"/>
      <c r="E78" s="671"/>
      <c r="F78" s="671"/>
      <c r="G78" s="814"/>
      <c r="H78" s="635"/>
      <c r="I78" s="636"/>
      <c r="J78" s="636"/>
      <c r="K78" s="636"/>
      <c r="L78" s="636"/>
      <c r="M78" s="637"/>
      <c r="N78" s="768" t="str">
        <f>IF($H78="","",VLOOKUP($B78,項目定義!$B:$X,12,FALSE))</f>
        <v/>
      </c>
      <c r="O78" s="639"/>
      <c r="P78" s="640" t="str">
        <f>IF($H78="","",VLOOKUP($B78,項目定義!$B:$X,16,FALSE))</f>
        <v/>
      </c>
      <c r="Q78" s="641"/>
      <c r="R78" s="641"/>
      <c r="S78" s="640" t="str">
        <f>IF($H78="","",VLOOKUP($B78,項目定義!$B:$X,15,FALSE))</f>
        <v/>
      </c>
      <c r="T78" s="641"/>
      <c r="U78" s="642"/>
      <c r="V78" s="643"/>
      <c r="W78" s="644"/>
      <c r="X78" s="751"/>
      <c r="Y78" s="751"/>
      <c r="Z78" s="752" t="str">
        <f>IF($X78="","",VLOOKUP($B78,項目定義!$B:$X,18,FALSE))</f>
        <v/>
      </c>
      <c r="AA78" s="641"/>
      <c r="AB78" s="641"/>
      <c r="AC78" s="642"/>
      <c r="AD78" s="505"/>
      <c r="AE78" s="97"/>
      <c r="AF78" s="505"/>
      <c r="AG78" s="505"/>
      <c r="AH78" s="505"/>
      <c r="AI78" s="98"/>
      <c r="AJ78" s="98"/>
      <c r="AK78" s="505"/>
      <c r="AL78" s="505"/>
      <c r="AM78" s="505"/>
      <c r="AN78" s="505"/>
      <c r="AO78" s="505"/>
      <c r="AP78" s="505"/>
      <c r="AQ78" s="505"/>
      <c r="AR78" s="505"/>
      <c r="AS78" s="505"/>
      <c r="AT78" s="505"/>
      <c r="AU78" s="505"/>
      <c r="AV78" s="505"/>
      <c r="AW78" s="505"/>
      <c r="AX78" s="505"/>
      <c r="AY78" s="505"/>
      <c r="AZ78" s="505"/>
      <c r="BA78" s="505"/>
      <c r="BB78" s="505"/>
      <c r="BC78" s="505"/>
      <c r="BD78" s="505"/>
      <c r="BE78" s="505"/>
      <c r="BF78" s="505"/>
      <c r="BG78" s="505"/>
      <c r="BH78" s="505"/>
      <c r="BI78" s="99"/>
      <c r="BK78" s="655"/>
      <c r="BL78" s="655"/>
      <c r="BM78" s="655"/>
      <c r="BN78" s="655"/>
      <c r="BO78" s="655"/>
      <c r="BP78" s="655"/>
      <c r="BQ78" s="655"/>
      <c r="BR78" s="655"/>
      <c r="BS78" s="655"/>
      <c r="BT78" s="655"/>
      <c r="BU78" s="655"/>
      <c r="BV78" s="655"/>
      <c r="BW78" s="655"/>
      <c r="BX78" s="655"/>
      <c r="BY78" s="655"/>
      <c r="BZ78" s="655"/>
      <c r="CA78" s="655"/>
      <c r="CB78" s="655"/>
      <c r="CC78" s="655"/>
      <c r="CD78" s="655"/>
      <c r="CE78" s="655"/>
      <c r="CF78" s="655"/>
      <c r="CG78" s="655"/>
      <c r="CH78" s="655"/>
      <c r="CI78" s="656"/>
      <c r="CJ78" s="656"/>
      <c r="CK78" s="656"/>
      <c r="CL78" s="656"/>
      <c r="CM78" s="656"/>
      <c r="CN78" s="656"/>
      <c r="CO78" s="656"/>
      <c r="CP78" s="656"/>
      <c r="CQ78" s="656"/>
      <c r="CR78" s="656"/>
    </row>
    <row r="79" spans="1:96" s="24" customFormat="1" ht="13.5" hidden="1" customHeight="1" outlineLevel="1">
      <c r="A79" s="114"/>
      <c r="B79" s="605"/>
      <c r="C79" s="606"/>
      <c r="D79" s="606"/>
      <c r="E79" s="606"/>
      <c r="F79" s="606"/>
      <c r="G79" s="606"/>
      <c r="H79" s="607" t="str">
        <f>IF(ISERROR(VLOOKUP($B79,項目定義!$B:$X,8,FALSE)),"",VLOOKUP($B79,項目定義!$B:$X,8,FALSE))</f>
        <v/>
      </c>
      <c r="I79" s="608"/>
      <c r="J79" s="608"/>
      <c r="K79" s="608"/>
      <c r="L79" s="608"/>
      <c r="M79" s="609"/>
      <c r="N79" s="783" t="str">
        <f>IF($H79="","",VLOOKUP($B79,項目定義!$B:$X,12,FALSE))</f>
        <v/>
      </c>
      <c r="O79" s="611"/>
      <c r="P79" s="612" t="str">
        <f>IF($H79="","",VLOOKUP($B79,項目定義!$B:$X,16,FALSE))</f>
        <v/>
      </c>
      <c r="Q79" s="613"/>
      <c r="R79" s="613"/>
      <c r="S79" s="612" t="str">
        <f>IF($H79="","",VLOOKUP($B79,項目定義!$B:$X,15,FALSE))</f>
        <v/>
      </c>
      <c r="T79" s="613"/>
      <c r="U79" s="614"/>
      <c r="V79" s="615"/>
      <c r="W79" s="616"/>
      <c r="X79" s="617"/>
      <c r="Y79" s="617"/>
      <c r="Z79" s="618" t="str">
        <f>IF($X79="","",VLOOKUP($B79,項目定義!$B:$X,18,FALSE))</f>
        <v/>
      </c>
      <c r="AA79" s="613"/>
      <c r="AB79" s="613"/>
      <c r="AC79" s="614"/>
      <c r="AD79" s="505"/>
      <c r="AE79" s="97"/>
      <c r="AF79" s="505"/>
      <c r="AG79" s="505"/>
      <c r="AH79" s="505"/>
      <c r="AI79" s="98"/>
      <c r="AJ79" s="98"/>
      <c r="AK79" s="505"/>
      <c r="AL79" s="505"/>
      <c r="AM79" s="505"/>
      <c r="AN79" s="505"/>
      <c r="AO79" s="505"/>
      <c r="AP79" s="505"/>
      <c r="AQ79" s="505"/>
      <c r="AR79" s="505"/>
      <c r="AS79" s="505"/>
      <c r="AT79" s="505"/>
      <c r="AU79" s="505"/>
      <c r="AV79" s="505"/>
      <c r="AW79" s="505"/>
      <c r="AX79" s="505"/>
      <c r="AY79" s="505"/>
      <c r="AZ79" s="505"/>
      <c r="BA79" s="505"/>
      <c r="BB79" s="505"/>
      <c r="BC79" s="505"/>
      <c r="BD79" s="505"/>
      <c r="BE79" s="505"/>
      <c r="BF79" s="505"/>
      <c r="BG79" s="505"/>
      <c r="BH79" s="505"/>
      <c r="BI79" s="99"/>
      <c r="BK79" s="655"/>
      <c r="BL79" s="655"/>
      <c r="BM79" s="655"/>
      <c r="BN79" s="655"/>
      <c r="BO79" s="655"/>
      <c r="BP79" s="655"/>
      <c r="BQ79" s="655"/>
      <c r="BR79" s="655"/>
      <c r="BS79" s="655"/>
      <c r="BT79" s="655"/>
      <c r="BU79" s="655"/>
      <c r="BV79" s="655"/>
      <c r="BW79" s="655"/>
      <c r="BX79" s="655"/>
      <c r="BY79" s="655"/>
      <c r="BZ79" s="655"/>
      <c r="CA79" s="655"/>
      <c r="CB79" s="655"/>
      <c r="CC79" s="655"/>
      <c r="CD79" s="655"/>
      <c r="CE79" s="655"/>
      <c r="CF79" s="655"/>
      <c r="CG79" s="655"/>
      <c r="CH79" s="655"/>
      <c r="CI79" s="656"/>
      <c r="CJ79" s="656"/>
      <c r="CK79" s="656"/>
      <c r="CL79" s="656"/>
      <c r="CM79" s="656"/>
      <c r="CN79" s="656"/>
      <c r="CO79" s="656"/>
      <c r="CP79" s="656"/>
      <c r="CQ79" s="656"/>
      <c r="CR79" s="656"/>
    </row>
    <row r="80" spans="1:96" s="24" customFormat="1" ht="13.5" hidden="1" customHeight="1" outlineLevel="1">
      <c r="A80" s="506" t="s">
        <v>406</v>
      </c>
      <c r="B80" s="507"/>
      <c r="C80" s="507"/>
      <c r="D80" s="507"/>
      <c r="E80" s="507"/>
      <c r="F80" s="507"/>
      <c r="G80" s="507"/>
      <c r="H80" s="291"/>
      <c r="I80" s="291"/>
      <c r="J80" s="291"/>
      <c r="K80" s="291"/>
      <c r="L80" s="291"/>
      <c r="M80" s="291"/>
      <c r="N80" s="291"/>
      <c r="O80" s="291"/>
      <c r="P80" s="291"/>
      <c r="Q80" s="291"/>
      <c r="R80" s="291"/>
      <c r="S80" s="291"/>
      <c r="T80" s="291"/>
      <c r="U80" s="291"/>
      <c r="V80" s="291"/>
      <c r="W80" s="291"/>
      <c r="X80" s="291"/>
      <c r="Y80" s="291"/>
      <c r="Z80" s="291"/>
      <c r="AA80" s="507"/>
      <c r="AB80" s="507"/>
      <c r="AC80" s="507"/>
      <c r="AD80" s="507"/>
      <c r="AE80" s="507"/>
      <c r="AF80" s="507"/>
      <c r="AG80" s="507"/>
      <c r="AH80" s="507"/>
      <c r="AI80" s="507"/>
      <c r="AJ80" s="507"/>
      <c r="AK80" s="507"/>
      <c r="AL80" s="507"/>
      <c r="AM80" s="507"/>
      <c r="AN80" s="507"/>
      <c r="AO80" s="507"/>
      <c r="AP80" s="507"/>
      <c r="AQ80" s="507"/>
      <c r="AR80" s="507"/>
      <c r="AS80" s="507"/>
      <c r="AT80" s="507"/>
      <c r="AU80" s="507"/>
      <c r="AV80" s="507"/>
      <c r="AW80" s="507"/>
      <c r="AX80" s="507"/>
      <c r="AY80" s="507"/>
      <c r="AZ80" s="507"/>
      <c r="BA80" s="507"/>
      <c r="BB80" s="507"/>
      <c r="BC80" s="507"/>
      <c r="BD80" s="507"/>
      <c r="BE80" s="507"/>
      <c r="BF80" s="507"/>
      <c r="BG80" s="507"/>
      <c r="BH80" s="507"/>
      <c r="BI80" s="290"/>
      <c r="BK80" s="655"/>
      <c r="BL80" s="655"/>
      <c r="BM80" s="655"/>
      <c r="BN80" s="655"/>
      <c r="BO80" s="655"/>
      <c r="BP80" s="655"/>
      <c r="BQ80" s="655"/>
      <c r="BR80" s="655"/>
      <c r="BS80" s="655"/>
      <c r="BT80" s="655"/>
      <c r="BU80" s="655"/>
      <c r="BV80" s="655"/>
      <c r="BW80" s="655"/>
      <c r="BX80" s="655"/>
      <c r="BY80" s="655"/>
      <c r="BZ80" s="655"/>
      <c r="CA80" s="655"/>
      <c r="CB80" s="655"/>
      <c r="CC80" s="655"/>
      <c r="CD80" s="655"/>
      <c r="CE80" s="655"/>
      <c r="CF80" s="655"/>
      <c r="CG80" s="655"/>
      <c r="CH80" s="655"/>
      <c r="CI80" s="656"/>
      <c r="CJ80" s="656"/>
      <c r="CK80" s="656"/>
      <c r="CL80" s="656"/>
      <c r="CM80" s="656"/>
      <c r="CN80" s="656"/>
      <c r="CO80" s="656"/>
      <c r="CP80" s="656"/>
      <c r="CQ80" s="656"/>
      <c r="CR80" s="656"/>
    </row>
    <row r="81" spans="1:96" s="24" customFormat="1" ht="13.5" hidden="1" customHeight="1" outlineLevel="1">
      <c r="A81" s="111" t="s">
        <v>101</v>
      </c>
      <c r="B81" s="785"/>
      <c r="C81" s="786"/>
      <c r="D81" s="786"/>
      <c r="E81" s="786"/>
      <c r="F81" s="786"/>
      <c r="G81" s="786"/>
      <c r="H81" s="786"/>
      <c r="I81" s="786"/>
      <c r="J81" s="786"/>
      <c r="K81" s="786"/>
      <c r="L81" s="786"/>
      <c r="M81" s="786"/>
      <c r="N81" s="786"/>
      <c r="O81" s="786"/>
      <c r="P81" s="786"/>
      <c r="Q81" s="786"/>
      <c r="R81" s="786"/>
      <c r="S81" s="786"/>
      <c r="T81" s="786"/>
      <c r="U81" s="787"/>
      <c r="V81" s="788"/>
      <c r="W81" s="789"/>
      <c r="X81" s="789"/>
      <c r="Y81" s="789"/>
      <c r="Z81" s="789"/>
      <c r="AA81" s="789"/>
      <c r="AB81" s="789"/>
      <c r="AC81" s="78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5"/>
      <c r="BL81" s="655"/>
      <c r="BM81" s="655"/>
      <c r="BN81" s="655"/>
      <c r="BO81" s="655"/>
      <c r="BP81" s="655"/>
      <c r="BQ81" s="655"/>
      <c r="BR81" s="655"/>
      <c r="BS81" s="655"/>
      <c r="BT81" s="655"/>
      <c r="BU81" s="655"/>
      <c r="BV81" s="655"/>
      <c r="BW81" s="655"/>
      <c r="BX81" s="655"/>
      <c r="BY81" s="655"/>
      <c r="BZ81" s="655"/>
      <c r="CA81" s="655"/>
      <c r="CB81" s="655"/>
      <c r="CC81" s="655"/>
      <c r="CD81" s="655"/>
      <c r="CE81" s="655"/>
      <c r="CF81" s="655"/>
      <c r="CG81" s="655"/>
      <c r="CH81" s="655"/>
      <c r="CI81" s="656"/>
      <c r="CJ81" s="656"/>
      <c r="CK81" s="656"/>
      <c r="CL81" s="656"/>
      <c r="CM81" s="656"/>
      <c r="CN81" s="656"/>
      <c r="CO81" s="656"/>
      <c r="CP81" s="656"/>
      <c r="CQ81" s="656"/>
      <c r="CR81" s="656"/>
    </row>
    <row r="82" spans="1:96" s="24" customFormat="1" ht="13.5" hidden="1" customHeight="1" outlineLevel="1">
      <c r="A82" s="112" t="s">
        <v>102</v>
      </c>
      <c r="B82" s="790"/>
      <c r="C82" s="791"/>
      <c r="D82" s="791"/>
      <c r="E82" s="791"/>
      <c r="F82" s="791"/>
      <c r="G82" s="791"/>
      <c r="H82" s="791"/>
      <c r="I82" s="791"/>
      <c r="J82" s="791"/>
      <c r="K82" s="791"/>
      <c r="L82" s="791"/>
      <c r="M82" s="791"/>
      <c r="N82" s="791"/>
      <c r="O82" s="791"/>
      <c r="P82" s="791"/>
      <c r="Q82" s="791"/>
      <c r="R82" s="791"/>
      <c r="S82" s="791"/>
      <c r="T82" s="791"/>
      <c r="U82" s="792"/>
      <c r="V82" s="793"/>
      <c r="W82" s="794"/>
      <c r="X82" s="794"/>
      <c r="Y82" s="794"/>
      <c r="Z82" s="794"/>
      <c r="AA82" s="794"/>
      <c r="AB82" s="794"/>
      <c r="AC82" s="794"/>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5"/>
      <c r="BL82" s="655"/>
      <c r="BM82" s="655"/>
      <c r="BN82" s="655"/>
      <c r="BO82" s="655"/>
      <c r="BP82" s="655"/>
      <c r="BQ82" s="655"/>
      <c r="BR82" s="655"/>
      <c r="BS82" s="655"/>
      <c r="BT82" s="655"/>
      <c r="BU82" s="655"/>
      <c r="BV82" s="655"/>
      <c r="BW82" s="655"/>
      <c r="BX82" s="655"/>
      <c r="BY82" s="655"/>
      <c r="BZ82" s="655"/>
      <c r="CA82" s="655"/>
      <c r="CB82" s="655"/>
      <c r="CC82" s="655"/>
      <c r="CD82" s="655"/>
      <c r="CE82" s="655"/>
      <c r="CF82" s="655"/>
      <c r="CG82" s="655"/>
      <c r="CH82" s="655"/>
      <c r="CI82" s="656"/>
      <c r="CJ82" s="656"/>
      <c r="CK82" s="656"/>
      <c r="CL82" s="656"/>
      <c r="CM82" s="656"/>
      <c r="CN82" s="656"/>
      <c r="CO82" s="656"/>
      <c r="CP82" s="656"/>
      <c r="CQ82" s="656"/>
      <c r="CR82" s="656"/>
    </row>
    <row r="83" spans="1:96" s="24" customFormat="1" ht="13.5" hidden="1" customHeight="1" outlineLevel="1">
      <c r="A83" s="112" t="s">
        <v>125</v>
      </c>
      <c r="B83" s="790"/>
      <c r="C83" s="791"/>
      <c r="D83" s="791"/>
      <c r="E83" s="791"/>
      <c r="F83" s="791"/>
      <c r="G83" s="791"/>
      <c r="H83" s="791"/>
      <c r="I83" s="791"/>
      <c r="J83" s="791"/>
      <c r="K83" s="791"/>
      <c r="L83" s="791"/>
      <c r="M83" s="791"/>
      <c r="N83" s="791"/>
      <c r="O83" s="791"/>
      <c r="P83" s="791"/>
      <c r="Q83" s="791"/>
      <c r="R83" s="791"/>
      <c r="S83" s="791"/>
      <c r="T83" s="791"/>
      <c r="U83" s="792"/>
      <c r="V83" s="793"/>
      <c r="W83" s="794"/>
      <c r="X83" s="794"/>
      <c r="Y83" s="794"/>
      <c r="Z83" s="794"/>
      <c r="AA83" s="794"/>
      <c r="AB83" s="794"/>
      <c r="AC83" s="794"/>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5"/>
      <c r="BL83" s="655"/>
      <c r="BM83" s="655"/>
      <c r="BN83" s="655"/>
      <c r="BO83" s="655"/>
      <c r="BP83" s="655"/>
      <c r="BQ83" s="655"/>
      <c r="BR83" s="655"/>
      <c r="BS83" s="655"/>
      <c r="BT83" s="655"/>
      <c r="BU83" s="655"/>
      <c r="BV83" s="655"/>
      <c r="BW83" s="655"/>
      <c r="BX83" s="655"/>
      <c r="BY83" s="655"/>
      <c r="BZ83" s="655"/>
      <c r="CA83" s="655"/>
      <c r="CB83" s="655"/>
      <c r="CC83" s="655"/>
      <c r="CD83" s="655"/>
      <c r="CE83" s="655"/>
      <c r="CF83" s="655"/>
      <c r="CG83" s="655"/>
      <c r="CH83" s="655"/>
      <c r="CI83" s="656"/>
      <c r="CJ83" s="656"/>
      <c r="CK83" s="656"/>
      <c r="CL83" s="656"/>
      <c r="CM83" s="656"/>
      <c r="CN83" s="656"/>
      <c r="CO83" s="656"/>
      <c r="CP83" s="656"/>
      <c r="CQ83" s="656"/>
      <c r="CR83" s="656"/>
    </row>
    <row r="84" spans="1:96" s="24" customFormat="1" ht="13.5" hidden="1" customHeight="1" outlineLevel="1">
      <c r="A84" s="112" t="s">
        <v>126</v>
      </c>
      <c r="B84" s="790"/>
      <c r="C84" s="791"/>
      <c r="D84" s="791"/>
      <c r="E84" s="791"/>
      <c r="F84" s="791"/>
      <c r="G84" s="791"/>
      <c r="H84" s="791"/>
      <c r="I84" s="791"/>
      <c r="J84" s="791"/>
      <c r="K84" s="791"/>
      <c r="L84" s="791"/>
      <c r="M84" s="791"/>
      <c r="N84" s="791"/>
      <c r="O84" s="791"/>
      <c r="P84" s="791"/>
      <c r="Q84" s="791"/>
      <c r="R84" s="791"/>
      <c r="S84" s="791"/>
      <c r="T84" s="791"/>
      <c r="U84" s="792"/>
      <c r="V84" s="793"/>
      <c r="W84" s="794"/>
      <c r="X84" s="794"/>
      <c r="Y84" s="794"/>
      <c r="Z84" s="794"/>
      <c r="AA84" s="794"/>
      <c r="AB84" s="794"/>
      <c r="AC84" s="794"/>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5"/>
      <c r="BL84" s="655"/>
      <c r="BM84" s="655"/>
      <c r="BN84" s="655"/>
      <c r="BO84" s="655"/>
      <c r="BP84" s="655"/>
      <c r="BQ84" s="655"/>
      <c r="BR84" s="655"/>
      <c r="BS84" s="655"/>
      <c r="BT84" s="655"/>
      <c r="BU84" s="655"/>
      <c r="BV84" s="655"/>
      <c r="BW84" s="655"/>
      <c r="BX84" s="655"/>
      <c r="BY84" s="655"/>
      <c r="BZ84" s="655"/>
      <c r="CA84" s="655"/>
      <c r="CB84" s="655"/>
      <c r="CC84" s="655"/>
      <c r="CD84" s="655"/>
      <c r="CE84" s="655"/>
      <c r="CF84" s="655"/>
      <c r="CG84" s="655"/>
      <c r="CH84" s="655"/>
      <c r="CI84" s="656"/>
      <c r="CJ84" s="656"/>
      <c r="CK84" s="656"/>
      <c r="CL84" s="656"/>
      <c r="CM84" s="656"/>
      <c r="CN84" s="656"/>
      <c r="CO84" s="656"/>
      <c r="CP84" s="656"/>
      <c r="CQ84" s="656"/>
      <c r="CR84" s="656"/>
    </row>
    <row r="85" spans="1:96" s="24" customFormat="1" ht="13.5" hidden="1" customHeight="1" outlineLevel="1">
      <c r="A85" s="112" t="s">
        <v>127</v>
      </c>
      <c r="B85" s="815"/>
      <c r="C85" s="816"/>
      <c r="D85" s="816"/>
      <c r="E85" s="816"/>
      <c r="F85" s="816"/>
      <c r="G85" s="816"/>
      <c r="H85" s="816"/>
      <c r="I85" s="816"/>
      <c r="J85" s="816"/>
      <c r="K85" s="816"/>
      <c r="L85" s="816"/>
      <c r="M85" s="816"/>
      <c r="N85" s="816"/>
      <c r="O85" s="816"/>
      <c r="P85" s="816"/>
      <c r="Q85" s="816"/>
      <c r="R85" s="816"/>
      <c r="S85" s="816"/>
      <c r="T85" s="816"/>
      <c r="U85" s="817"/>
      <c r="V85" s="818"/>
      <c r="W85" s="705"/>
      <c r="X85" s="705"/>
      <c r="Y85" s="705"/>
      <c r="Z85" s="705"/>
      <c r="AA85" s="705"/>
      <c r="AB85" s="705"/>
      <c r="AC85" s="819"/>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5"/>
      <c r="BL85" s="655"/>
      <c r="BM85" s="655"/>
      <c r="BN85" s="655"/>
      <c r="BO85" s="655"/>
      <c r="BP85" s="655"/>
      <c r="BQ85" s="655"/>
      <c r="BR85" s="655"/>
      <c r="BS85" s="655"/>
      <c r="BT85" s="655"/>
      <c r="BU85" s="655"/>
      <c r="BV85" s="655"/>
      <c r="BW85" s="655"/>
      <c r="BX85" s="655"/>
      <c r="BY85" s="655"/>
      <c r="BZ85" s="655"/>
      <c r="CA85" s="655"/>
      <c r="CB85" s="655"/>
      <c r="CC85" s="655"/>
      <c r="CD85" s="655"/>
      <c r="CE85" s="655"/>
      <c r="CF85" s="655"/>
      <c r="CG85" s="655"/>
      <c r="CH85" s="655"/>
      <c r="CI85" s="656"/>
      <c r="CJ85" s="656"/>
      <c r="CK85" s="656"/>
      <c r="CL85" s="656"/>
      <c r="CM85" s="656"/>
      <c r="CN85" s="656"/>
      <c r="CO85" s="656"/>
      <c r="CP85" s="656"/>
      <c r="CQ85" s="656"/>
      <c r="CR85" s="656"/>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56"/>
      <c r="BL86" s="656"/>
      <c r="BM86" s="656"/>
      <c r="BN86" s="656"/>
      <c r="BO86" s="656"/>
      <c r="BP86" s="656"/>
      <c r="BQ86" s="656"/>
      <c r="BR86" s="656"/>
      <c r="BS86" s="656"/>
      <c r="BT86" s="656"/>
      <c r="BU86" s="656"/>
      <c r="BV86" s="656"/>
      <c r="BW86" s="656"/>
      <c r="BX86" s="656"/>
      <c r="BY86" s="656"/>
      <c r="BZ86" s="656"/>
      <c r="CA86" s="656"/>
      <c r="CB86" s="656"/>
      <c r="CC86" s="656"/>
      <c r="CD86" s="656"/>
      <c r="CE86" s="656"/>
      <c r="CF86" s="656"/>
      <c r="CG86" s="656"/>
      <c r="CH86" s="656"/>
      <c r="CI86" s="656"/>
      <c r="CJ86" s="656"/>
      <c r="CK86" s="656"/>
      <c r="CL86" s="656"/>
      <c r="CM86" s="656"/>
      <c r="CN86" s="656"/>
      <c r="CO86" s="656"/>
      <c r="CP86" s="656"/>
      <c r="CQ86" s="656"/>
      <c r="CR86" s="656"/>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56"/>
      <c r="BL87" s="656"/>
      <c r="BM87" s="656"/>
      <c r="BN87" s="656"/>
      <c r="BO87" s="656"/>
      <c r="BP87" s="656"/>
      <c r="BQ87" s="656"/>
      <c r="BR87" s="656"/>
      <c r="BS87" s="656"/>
      <c r="BT87" s="656"/>
      <c r="BU87" s="656"/>
      <c r="BV87" s="656"/>
      <c r="BW87" s="656"/>
      <c r="BX87" s="656"/>
      <c r="BY87" s="656"/>
      <c r="BZ87" s="656"/>
      <c r="CA87" s="656"/>
      <c r="CB87" s="656"/>
      <c r="CC87" s="656"/>
      <c r="CD87" s="656"/>
      <c r="CE87" s="656"/>
      <c r="CF87" s="656"/>
      <c r="CG87" s="656"/>
      <c r="CH87" s="656"/>
      <c r="CI87" s="656"/>
      <c r="CJ87" s="656"/>
      <c r="CK87" s="656"/>
      <c r="CL87" s="656"/>
      <c r="CM87" s="656"/>
      <c r="CN87" s="656"/>
      <c r="CO87" s="656"/>
      <c r="CP87" s="656"/>
      <c r="CQ87" s="656"/>
      <c r="CR87" s="656"/>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56"/>
      <c r="BL88" s="656"/>
      <c r="BM88" s="656"/>
      <c r="BN88" s="656"/>
      <c r="BO88" s="656"/>
      <c r="BP88" s="656"/>
      <c r="BQ88" s="656"/>
      <c r="BR88" s="656"/>
      <c r="BS88" s="656"/>
      <c r="BT88" s="656"/>
      <c r="BU88" s="656"/>
      <c r="BV88" s="656"/>
      <c r="BW88" s="656"/>
      <c r="BX88" s="656"/>
      <c r="BY88" s="656"/>
      <c r="BZ88" s="656"/>
      <c r="CA88" s="656"/>
      <c r="CB88" s="656"/>
      <c r="CC88" s="656"/>
      <c r="CD88" s="656"/>
      <c r="CE88" s="656"/>
      <c r="CF88" s="656"/>
      <c r="CG88" s="656"/>
      <c r="CH88" s="656"/>
      <c r="CI88" s="656"/>
      <c r="CJ88" s="656"/>
      <c r="CK88" s="656"/>
      <c r="CL88" s="656"/>
      <c r="CM88" s="656"/>
      <c r="CN88" s="656"/>
      <c r="CO88" s="656"/>
      <c r="CP88" s="656"/>
      <c r="CQ88" s="656"/>
      <c r="CR88" s="656"/>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56"/>
      <c r="BL89" s="656"/>
      <c r="BM89" s="656"/>
      <c r="BN89" s="656"/>
      <c r="BO89" s="656"/>
      <c r="BP89" s="656"/>
      <c r="BQ89" s="656"/>
      <c r="BR89" s="656"/>
      <c r="BS89" s="656"/>
      <c r="BT89" s="656"/>
      <c r="BU89" s="656"/>
      <c r="BV89" s="656"/>
      <c r="BW89" s="656"/>
      <c r="BX89" s="656"/>
      <c r="BY89" s="656"/>
      <c r="BZ89" s="656"/>
      <c r="CA89" s="656"/>
      <c r="CB89" s="656"/>
      <c r="CC89" s="656"/>
      <c r="CD89" s="656"/>
      <c r="CE89" s="656"/>
      <c r="CF89" s="656"/>
      <c r="CG89" s="656"/>
      <c r="CH89" s="656"/>
      <c r="CI89" s="656"/>
      <c r="CJ89" s="656"/>
      <c r="CK89" s="656"/>
      <c r="CL89" s="656"/>
      <c r="CM89" s="656"/>
      <c r="CN89" s="656"/>
      <c r="CO89" s="656"/>
      <c r="CP89" s="656"/>
      <c r="CQ89" s="656"/>
      <c r="CR89" s="656"/>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56"/>
      <c r="BL90" s="656"/>
      <c r="BM90" s="656"/>
      <c r="BN90" s="656"/>
      <c r="BO90" s="656"/>
      <c r="BP90" s="656"/>
      <c r="BQ90" s="656"/>
      <c r="BR90" s="656"/>
      <c r="BS90" s="656"/>
      <c r="BT90" s="656"/>
      <c r="BU90" s="656"/>
      <c r="BV90" s="656"/>
      <c r="BW90" s="656"/>
      <c r="BX90" s="656"/>
      <c r="BY90" s="656"/>
      <c r="BZ90" s="656"/>
      <c r="CA90" s="656"/>
      <c r="CB90" s="656"/>
      <c r="CC90" s="656"/>
      <c r="CD90" s="656"/>
      <c r="CE90" s="656"/>
      <c r="CF90" s="656"/>
      <c r="CG90" s="656"/>
      <c r="CH90" s="656"/>
      <c r="CI90" s="656"/>
      <c r="CJ90" s="656"/>
      <c r="CK90" s="656"/>
      <c r="CL90" s="656"/>
      <c r="CM90" s="656"/>
      <c r="CN90" s="656"/>
      <c r="CO90" s="656"/>
      <c r="CP90" s="656"/>
      <c r="CQ90" s="656"/>
      <c r="CR90" s="656"/>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56"/>
      <c r="BL91" s="656"/>
      <c r="BM91" s="656"/>
      <c r="BN91" s="656"/>
      <c r="BO91" s="656"/>
      <c r="BP91" s="656"/>
      <c r="BQ91" s="656"/>
      <c r="BR91" s="656"/>
      <c r="BS91" s="656"/>
      <c r="BT91" s="656"/>
      <c r="BU91" s="656"/>
      <c r="BV91" s="656"/>
      <c r="BW91" s="656"/>
      <c r="BX91" s="656"/>
      <c r="BY91" s="656"/>
      <c r="BZ91" s="656"/>
      <c r="CA91" s="656"/>
      <c r="CB91" s="656"/>
      <c r="CC91" s="656"/>
      <c r="CD91" s="656"/>
      <c r="CE91" s="656"/>
      <c r="CF91" s="656"/>
      <c r="CG91" s="656"/>
      <c r="CH91" s="656"/>
      <c r="CI91" s="656"/>
      <c r="CJ91" s="656"/>
      <c r="CK91" s="656"/>
      <c r="CL91" s="656"/>
      <c r="CM91" s="656"/>
      <c r="CN91" s="656"/>
      <c r="CO91" s="656"/>
      <c r="CP91" s="656"/>
      <c r="CQ91" s="656"/>
      <c r="CR91" s="656"/>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70" priority="4" operator="equal">
      <formula>""</formula>
    </cfRule>
  </conditionalFormatting>
  <conditionalFormatting sqref="AG4">
    <cfRule type="cellIs" dxfId="69" priority="3" operator="equal">
      <formula>""</formula>
    </cfRule>
  </conditionalFormatting>
  <conditionalFormatting sqref="H29">
    <cfRule type="cellIs" dxfId="68" priority="1" operator="equal">
      <formula>""</formula>
    </cfRule>
  </conditionalFormatting>
  <conditionalFormatting sqref="H28">
    <cfRule type="cellIs" dxfId="67" priority="2" operator="equal">
      <formula>""</formula>
    </cfRule>
  </conditionalFormatting>
  <dataValidations count="10">
    <dataValidation type="list" allowBlank="1" showInputMessage="1" showErrorMessage="1" sqref="AJ28:AM34 BF28:BI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7241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7241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CH80"/>
  <sheetViews>
    <sheetView topLeftCell="A28" zoomScaleNormal="100" workbookViewId="0">
      <selection activeCell="BT20" sqref="BT20"/>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6" t="s">
        <v>163</v>
      </c>
      <c r="BA1" s="557"/>
      <c r="BB1" s="557"/>
      <c r="BC1" s="557"/>
      <c r="BD1" s="558"/>
      <c r="BE1" s="708">
        <v>44014</v>
      </c>
      <c r="BF1" s="709"/>
      <c r="BG1" s="709"/>
      <c r="BH1" s="709"/>
      <c r="BI1" s="710"/>
      <c r="BJ1" s="3"/>
      <c r="BK1" s="3"/>
      <c r="BL1" s="3"/>
      <c r="BM1" s="3"/>
      <c r="BN1" s="3"/>
      <c r="BO1" s="3"/>
      <c r="BP1" s="3"/>
      <c r="BQ1" s="3"/>
      <c r="BR1" s="3"/>
    </row>
    <row r="2" spans="1:79" s="4" customFormat="1" ht="13.5" customHeight="1">
      <c r="A2" s="562" t="s">
        <v>258</v>
      </c>
      <c r="B2" s="563"/>
      <c r="C2" s="563"/>
      <c r="D2" s="563"/>
      <c r="E2" s="563"/>
      <c r="F2" s="563"/>
      <c r="G2" s="563"/>
      <c r="H2" s="563"/>
      <c r="I2" s="563"/>
      <c r="J2" s="563"/>
      <c r="K2" s="564"/>
      <c r="L2" s="568" t="s">
        <v>0</v>
      </c>
      <c r="M2" s="569"/>
      <c r="N2" s="569"/>
      <c r="O2" s="569"/>
      <c r="P2" s="570"/>
      <c r="Q2" s="571" t="str">
        <f>システム名</f>
        <v>PJ管理システム</v>
      </c>
      <c r="R2" s="572"/>
      <c r="S2" s="572"/>
      <c r="T2" s="572"/>
      <c r="U2" s="572"/>
      <c r="V2" s="572"/>
      <c r="W2" s="572"/>
      <c r="X2" s="572"/>
      <c r="Y2" s="572"/>
      <c r="Z2" s="572"/>
      <c r="AA2" s="572"/>
      <c r="AB2" s="572"/>
      <c r="AC2" s="572"/>
      <c r="AD2" s="572"/>
      <c r="AE2" s="572"/>
      <c r="AF2" s="572"/>
      <c r="AG2" s="572"/>
      <c r="AH2" s="572"/>
      <c r="AI2" s="572"/>
      <c r="AJ2" s="572"/>
      <c r="AK2" s="572"/>
      <c r="AL2" s="572"/>
      <c r="AM2" s="572"/>
      <c r="AN2" s="572"/>
      <c r="AO2" s="572"/>
      <c r="AP2" s="572"/>
      <c r="AQ2" s="572"/>
      <c r="AR2" s="572"/>
      <c r="AS2" s="572"/>
      <c r="AT2" s="572"/>
      <c r="AU2" s="572"/>
      <c r="AV2" s="572"/>
      <c r="AW2" s="572"/>
      <c r="AX2" s="572"/>
      <c r="AY2" s="573"/>
      <c r="AZ2" s="574" t="s">
        <v>1</v>
      </c>
      <c r="BA2" s="575"/>
      <c r="BB2" s="575"/>
      <c r="BC2" s="575"/>
      <c r="BD2" s="576"/>
      <c r="BE2" s="708">
        <v>44014</v>
      </c>
      <c r="BF2" s="709"/>
      <c r="BG2" s="709"/>
      <c r="BH2" s="709"/>
      <c r="BI2" s="710"/>
      <c r="BJ2" s="3"/>
      <c r="BK2" s="3"/>
      <c r="BL2" s="3"/>
      <c r="BM2" s="3"/>
      <c r="BN2" s="3"/>
      <c r="BO2" s="3"/>
      <c r="BP2" s="3"/>
      <c r="BQ2" s="3"/>
      <c r="BR2" s="3"/>
    </row>
    <row r="3" spans="1:79" s="4" customFormat="1" ht="13.5" customHeight="1" thickBot="1">
      <c r="A3" s="565"/>
      <c r="B3" s="566"/>
      <c r="C3" s="566"/>
      <c r="D3" s="566"/>
      <c r="E3" s="566"/>
      <c r="F3" s="566"/>
      <c r="G3" s="566"/>
      <c r="H3" s="566"/>
      <c r="I3" s="566"/>
      <c r="J3" s="566"/>
      <c r="K3" s="567"/>
      <c r="L3" s="580" t="s">
        <v>9</v>
      </c>
      <c r="M3" s="581"/>
      <c r="N3" s="581"/>
      <c r="O3" s="581"/>
      <c r="P3" s="582"/>
      <c r="Q3" s="583" t="s">
        <v>326</v>
      </c>
      <c r="R3" s="584"/>
      <c r="S3" s="584"/>
      <c r="T3" s="584"/>
      <c r="U3" s="584"/>
      <c r="V3" s="584"/>
      <c r="W3" s="584"/>
      <c r="X3" s="584"/>
      <c r="Y3" s="584"/>
      <c r="Z3" s="584"/>
      <c r="AA3" s="585"/>
      <c r="AB3" s="586" t="s">
        <v>2</v>
      </c>
      <c r="AC3" s="551"/>
      <c r="AD3" s="551"/>
      <c r="AE3" s="551"/>
      <c r="AF3" s="552"/>
      <c r="AG3" s="547" t="s">
        <v>1182</v>
      </c>
      <c r="AH3" s="548"/>
      <c r="AI3" s="548"/>
      <c r="AJ3" s="548"/>
      <c r="AK3" s="548"/>
      <c r="AL3" s="548"/>
      <c r="AM3" s="548"/>
      <c r="AN3" s="548"/>
      <c r="AO3" s="548"/>
      <c r="AP3" s="548"/>
      <c r="AQ3" s="548"/>
      <c r="AR3" s="548"/>
      <c r="AS3" s="548"/>
      <c r="AT3" s="548"/>
      <c r="AU3" s="548"/>
      <c r="AV3" s="548"/>
      <c r="AW3" s="548"/>
      <c r="AX3" s="548"/>
      <c r="AY3" s="549"/>
      <c r="AZ3" s="550" t="s">
        <v>3</v>
      </c>
      <c r="BA3" s="551"/>
      <c r="BB3" s="551"/>
      <c r="BC3" s="551"/>
      <c r="BD3" s="552"/>
      <c r="BE3" s="553" t="s">
        <v>909</v>
      </c>
      <c r="BF3" s="554"/>
      <c r="BG3" s="554"/>
      <c r="BH3" s="554"/>
      <c r="BI3" s="555"/>
      <c r="BJ3" s="3"/>
      <c r="BK3" s="3"/>
      <c r="BL3" s="3"/>
      <c r="BM3" s="3"/>
      <c r="BN3" s="3"/>
      <c r="BO3" s="3"/>
      <c r="BP3" s="3"/>
      <c r="BQ3" s="3"/>
      <c r="BR3" s="3"/>
    </row>
    <row r="4" spans="1:79" s="3" customFormat="1" ht="13.5" customHeight="1">
      <c r="A4" s="74" t="s">
        <v>4</v>
      </c>
      <c r="B4" s="71"/>
      <c r="C4" s="71"/>
      <c r="D4" s="75"/>
      <c r="E4" s="714" t="s">
        <v>1182</v>
      </c>
      <c r="F4" s="715"/>
      <c r="G4" s="715"/>
      <c r="H4" s="715"/>
      <c r="I4" s="715"/>
      <c r="J4" s="715"/>
      <c r="K4" s="715"/>
      <c r="L4" s="715"/>
      <c r="M4" s="715"/>
      <c r="N4" s="715"/>
      <c r="O4" s="715"/>
      <c r="P4" s="715"/>
      <c r="Q4" s="715"/>
      <c r="R4" s="715"/>
      <c r="S4" s="715"/>
      <c r="T4" s="715"/>
      <c r="U4" s="715"/>
      <c r="V4" s="715"/>
      <c r="W4" s="715"/>
      <c r="X4" s="715"/>
      <c r="Y4" s="715"/>
      <c r="Z4" s="715"/>
      <c r="AA4" s="716"/>
      <c r="AB4" s="717" t="s">
        <v>96</v>
      </c>
      <c r="AC4" s="718"/>
      <c r="AD4" s="718"/>
      <c r="AE4" s="718"/>
      <c r="AF4" s="719"/>
      <c r="AG4" s="720" t="s">
        <v>1187</v>
      </c>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2"/>
    </row>
    <row r="5" spans="1:79" s="14" customFormat="1" ht="13.5" customHeight="1">
      <c r="A5" s="76" t="s">
        <v>5</v>
      </c>
      <c r="B5" s="72"/>
      <c r="C5" s="72"/>
      <c r="D5" s="77"/>
      <c r="E5" s="8" t="s">
        <v>955</v>
      </c>
      <c r="F5" s="9"/>
      <c r="G5" s="512"/>
      <c r="H5" s="512"/>
      <c r="I5" s="512"/>
      <c r="J5" s="512"/>
      <c r="K5" s="512"/>
      <c r="L5" s="512"/>
      <c r="M5" s="512"/>
      <c r="N5" s="512"/>
      <c r="O5" s="512"/>
      <c r="P5" s="512"/>
      <c r="Q5" s="512"/>
      <c r="R5" s="512"/>
      <c r="S5" s="512"/>
      <c r="T5" s="512"/>
      <c r="U5" s="11"/>
      <c r="V5" s="512"/>
      <c r="W5" s="512"/>
      <c r="X5" s="512"/>
      <c r="Y5" s="512"/>
      <c r="Z5" s="512"/>
      <c r="AA5" s="512"/>
      <c r="AB5" s="512"/>
      <c r="AC5" s="512"/>
      <c r="AD5" s="512"/>
      <c r="AE5" s="512"/>
      <c r="AF5" s="512"/>
      <c r="AG5" s="512"/>
      <c r="AH5" s="512"/>
      <c r="AI5" s="512"/>
      <c r="AJ5" s="512"/>
      <c r="AK5" s="512"/>
      <c r="AL5" s="512"/>
      <c r="AM5" s="512"/>
      <c r="AN5" s="512"/>
      <c r="AO5" s="512"/>
      <c r="AP5" s="512"/>
      <c r="AQ5" s="512"/>
      <c r="AR5" s="512"/>
      <c r="AS5" s="512"/>
      <c r="AT5" s="512"/>
      <c r="AU5" s="512"/>
      <c r="AV5" s="512"/>
      <c r="AW5" s="512"/>
      <c r="AX5" s="512"/>
      <c r="AY5" s="512"/>
      <c r="AZ5" s="512"/>
      <c r="BA5" s="512"/>
      <c r="BB5" s="512"/>
      <c r="BC5" s="512"/>
      <c r="BD5" s="512"/>
      <c r="BE5" s="512"/>
      <c r="BF5" s="512"/>
      <c r="BG5" s="512"/>
      <c r="BH5" s="512"/>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956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820" t="s">
        <v>301</v>
      </c>
      <c r="J29" s="821"/>
      <c r="K29" s="821"/>
      <c r="L29" s="821"/>
      <c r="M29" s="821"/>
      <c r="N29" s="821"/>
      <c r="O29" s="822"/>
      <c r="P29" s="410"/>
      <c r="Q29" s="410"/>
      <c r="R29" s="410"/>
      <c r="S29" s="410"/>
      <c r="T29" s="410"/>
      <c r="U29" s="410"/>
      <c r="V29" s="410"/>
      <c r="W29" s="410"/>
      <c r="X29" s="410"/>
      <c r="Y29" s="820" t="s">
        <v>462</v>
      </c>
      <c r="Z29" s="821"/>
      <c r="AA29" s="821"/>
      <c r="AB29" s="821"/>
      <c r="AC29" s="821"/>
      <c r="AD29" s="821"/>
      <c r="AE29" s="822"/>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6" t="s">
        <v>1044</v>
      </c>
      <c r="I34" s="677"/>
      <c r="J34" s="677"/>
      <c r="K34" s="677"/>
      <c r="L34" s="677"/>
      <c r="M34" s="677"/>
      <c r="N34" s="677"/>
      <c r="O34" s="677"/>
      <c r="P34" s="677"/>
      <c r="Q34" s="678"/>
      <c r="R34" s="679" t="s">
        <v>220</v>
      </c>
      <c r="S34" s="680"/>
      <c r="T34" s="680"/>
      <c r="U34" s="681"/>
      <c r="V34" s="688" t="s">
        <v>1175</v>
      </c>
      <c r="W34" s="688"/>
      <c r="X34" s="688"/>
      <c r="Y34" s="688"/>
      <c r="Z34" s="688"/>
      <c r="AA34" s="688"/>
      <c r="AB34" s="689"/>
      <c r="AC34" s="674" t="s">
        <v>467</v>
      </c>
      <c r="AD34" s="625"/>
      <c r="AE34" s="625"/>
      <c r="AF34" s="625"/>
      <c r="AG34" s="625"/>
      <c r="AH34" s="625"/>
      <c r="AI34" s="675"/>
      <c r="AJ34" s="619" t="s">
        <v>457</v>
      </c>
      <c r="AK34" s="619"/>
      <c r="AL34" s="619"/>
      <c r="AM34" s="620"/>
      <c r="AN34" s="679" t="s">
        <v>221</v>
      </c>
      <c r="AO34" s="680"/>
      <c r="AP34" s="680"/>
      <c r="AQ34" s="681"/>
      <c r="AR34" s="688"/>
      <c r="AS34" s="688"/>
      <c r="AT34" s="688"/>
      <c r="AU34" s="688"/>
      <c r="AV34" s="688"/>
      <c r="AW34" s="688"/>
      <c r="AX34" s="689"/>
      <c r="AY34" s="737" t="str">
        <f>IF(ISERROR(VLOOKUP($AR34,ボタン定義!$B:$E,4,FALSE)),"",VLOOKUP($AR34,ボタン定義!$B:$E,4,FALSE))</f>
        <v/>
      </c>
      <c r="AZ34" s="738"/>
      <c r="BA34" s="738"/>
      <c r="BB34" s="738"/>
      <c r="BC34" s="738"/>
      <c r="BD34" s="738"/>
      <c r="BE34" s="739"/>
      <c r="BF34" s="619"/>
      <c r="BG34" s="619"/>
      <c r="BH34" s="619"/>
      <c r="BI34" s="740"/>
      <c r="BJ34" s="183" t="s">
        <v>260</v>
      </c>
      <c r="BK34" s="654" t="s">
        <v>1292</v>
      </c>
      <c r="BL34" s="654"/>
      <c r="BM34" s="654"/>
      <c r="BN34" s="654"/>
      <c r="BO34" s="654"/>
      <c r="BP34" s="654"/>
      <c r="BQ34" s="654"/>
      <c r="BR34" s="654"/>
      <c r="BS34" s="654"/>
      <c r="BT34" s="654"/>
      <c r="BU34" s="654"/>
      <c r="BV34" s="654"/>
      <c r="BW34" s="654"/>
      <c r="BX34" s="654"/>
      <c r="BY34" s="654"/>
      <c r="BZ34" s="654"/>
      <c r="CA34" s="654"/>
      <c r="CB34" s="654"/>
      <c r="CC34" s="654"/>
      <c r="CD34" s="654"/>
      <c r="CE34" s="654"/>
      <c r="CF34" s="654"/>
      <c r="CG34" s="654"/>
      <c r="CH34" s="654"/>
    </row>
    <row r="35" spans="1:86" s="24" customFormat="1" ht="13.5" customHeight="1">
      <c r="A35" s="103" t="s">
        <v>297</v>
      </c>
      <c r="B35" s="81"/>
      <c r="C35" s="81"/>
      <c r="D35" s="81"/>
      <c r="E35" s="81"/>
      <c r="F35" s="81"/>
      <c r="G35" s="83"/>
      <c r="H35" s="621" t="s">
        <v>298</v>
      </c>
      <c r="I35" s="622"/>
      <c r="J35" s="622"/>
      <c r="K35" s="622"/>
      <c r="L35" s="622"/>
      <c r="M35" s="622"/>
      <c r="N35" s="622"/>
      <c r="O35" s="622"/>
      <c r="P35" s="622"/>
      <c r="Q35" s="623"/>
      <c r="R35" s="682"/>
      <c r="S35" s="683"/>
      <c r="T35" s="683"/>
      <c r="U35" s="684"/>
      <c r="V35" s="590"/>
      <c r="W35" s="590"/>
      <c r="X35" s="590"/>
      <c r="Y35" s="590"/>
      <c r="Z35" s="590"/>
      <c r="AA35" s="590"/>
      <c r="AB35" s="624"/>
      <c r="AC35" s="674" t="str">
        <f>IF(ISERROR(VLOOKUP($V35,ボタン定義!$B:$E,4,FALSE)),"",VLOOKUP($V35,ボタン定義!$B:$E,4,FALSE))</f>
        <v/>
      </c>
      <c r="AD35" s="625"/>
      <c r="AE35" s="625"/>
      <c r="AF35" s="625"/>
      <c r="AG35" s="625"/>
      <c r="AH35" s="625"/>
      <c r="AI35" s="675"/>
      <c r="AJ35" s="625"/>
      <c r="AK35" s="625"/>
      <c r="AL35" s="625"/>
      <c r="AM35" s="626"/>
      <c r="AN35" s="682"/>
      <c r="AO35" s="683"/>
      <c r="AP35" s="683"/>
      <c r="AQ35" s="684"/>
      <c r="AR35" s="590"/>
      <c r="AS35" s="590"/>
      <c r="AT35" s="590"/>
      <c r="AU35" s="590"/>
      <c r="AV35" s="590"/>
      <c r="AW35" s="590"/>
      <c r="AX35" s="624"/>
      <c r="AY35" s="674" t="str">
        <f>IF(ISERROR(VLOOKUP($AR35,ボタン定義!$B:$E,4,FALSE)),"",VLOOKUP($AR35,ボタン定義!$B:$E,4,FALSE))</f>
        <v/>
      </c>
      <c r="AZ35" s="625"/>
      <c r="BA35" s="625"/>
      <c r="BB35" s="625"/>
      <c r="BC35" s="625"/>
      <c r="BD35" s="625"/>
      <c r="BE35" s="675"/>
      <c r="BF35" s="625"/>
      <c r="BG35" s="625"/>
      <c r="BH35" s="625"/>
      <c r="BI35" s="707"/>
      <c r="BK35" s="654"/>
      <c r="BL35" s="654"/>
      <c r="BM35" s="654"/>
      <c r="BN35" s="654"/>
      <c r="BO35" s="654"/>
      <c r="BP35" s="654"/>
      <c r="BQ35" s="654"/>
      <c r="BR35" s="654"/>
      <c r="BS35" s="654"/>
      <c r="BT35" s="654"/>
      <c r="BU35" s="654"/>
      <c r="BV35" s="654"/>
      <c r="BW35" s="654"/>
      <c r="BX35" s="654"/>
      <c r="BY35" s="654"/>
      <c r="BZ35" s="654"/>
      <c r="CA35" s="654"/>
      <c r="CB35" s="654"/>
      <c r="CC35" s="654"/>
      <c r="CD35" s="654"/>
      <c r="CE35" s="654"/>
      <c r="CF35" s="654"/>
      <c r="CG35" s="654"/>
      <c r="CH35" s="654"/>
    </row>
    <row r="36" spans="1:86" s="24" customFormat="1" ht="13.5" customHeight="1">
      <c r="A36" s="103" t="s">
        <v>366</v>
      </c>
      <c r="B36" s="81"/>
      <c r="C36" s="81"/>
      <c r="D36" s="81"/>
      <c r="E36" s="81"/>
      <c r="F36" s="81"/>
      <c r="G36" s="83"/>
      <c r="H36" s="621" t="s">
        <v>364</v>
      </c>
      <c r="I36" s="622"/>
      <c r="J36" s="622"/>
      <c r="K36" s="622"/>
      <c r="L36" s="622"/>
      <c r="M36" s="622"/>
      <c r="N36" s="622"/>
      <c r="O36" s="622"/>
      <c r="P36" s="622"/>
      <c r="Q36" s="623"/>
      <c r="R36" s="682"/>
      <c r="S36" s="683"/>
      <c r="T36" s="683"/>
      <c r="U36" s="684"/>
      <c r="V36" s="590"/>
      <c r="W36" s="590"/>
      <c r="X36" s="590"/>
      <c r="Y36" s="590"/>
      <c r="Z36" s="590"/>
      <c r="AA36" s="590"/>
      <c r="AB36" s="624"/>
      <c r="AC36" s="674" t="str">
        <f>IF(ISERROR(VLOOKUP($V36,ボタン定義!$B:$E,4,FALSE)),"",VLOOKUP($V36,ボタン定義!$B:$E,4,FALSE))</f>
        <v/>
      </c>
      <c r="AD36" s="625"/>
      <c r="AE36" s="625"/>
      <c r="AF36" s="625"/>
      <c r="AG36" s="625"/>
      <c r="AH36" s="625"/>
      <c r="AI36" s="675"/>
      <c r="AJ36" s="625"/>
      <c r="AK36" s="625"/>
      <c r="AL36" s="625"/>
      <c r="AM36" s="626"/>
      <c r="AN36" s="682"/>
      <c r="AO36" s="683"/>
      <c r="AP36" s="683"/>
      <c r="AQ36" s="684"/>
      <c r="AR36" s="590"/>
      <c r="AS36" s="590"/>
      <c r="AT36" s="590"/>
      <c r="AU36" s="590"/>
      <c r="AV36" s="590"/>
      <c r="AW36" s="590"/>
      <c r="AX36" s="624"/>
      <c r="AY36" s="674" t="str">
        <f>IF(ISERROR(VLOOKUP($AR36,ボタン定義!$B:$E,4,FALSE)),"",VLOOKUP($AR36,ボタン定義!$B:$E,4,FALSE))</f>
        <v/>
      </c>
      <c r="AZ36" s="625"/>
      <c r="BA36" s="625"/>
      <c r="BB36" s="625"/>
      <c r="BC36" s="625"/>
      <c r="BD36" s="625"/>
      <c r="BE36" s="675"/>
      <c r="BF36" s="625"/>
      <c r="BG36" s="625"/>
      <c r="BH36" s="625"/>
      <c r="BI36" s="707"/>
      <c r="BK36" s="654"/>
      <c r="BL36" s="654"/>
      <c r="BM36" s="654"/>
      <c r="BN36" s="654"/>
      <c r="BO36" s="654"/>
      <c r="BP36" s="654"/>
      <c r="BQ36" s="654"/>
      <c r="BR36" s="654"/>
      <c r="BS36" s="654"/>
      <c r="BT36" s="654"/>
      <c r="BU36" s="654"/>
      <c r="BV36" s="654"/>
      <c r="BW36" s="654"/>
      <c r="BX36" s="654"/>
      <c r="BY36" s="654"/>
      <c r="BZ36" s="654"/>
      <c r="CA36" s="654"/>
      <c r="CB36" s="654"/>
      <c r="CC36" s="654"/>
      <c r="CD36" s="654"/>
      <c r="CE36" s="654"/>
      <c r="CF36" s="654"/>
      <c r="CG36" s="654"/>
      <c r="CH36" s="654"/>
    </row>
    <row r="37" spans="1:86" s="24" customFormat="1" ht="13.5" customHeight="1">
      <c r="A37" s="167"/>
      <c r="B37" s="168"/>
      <c r="C37" s="168"/>
      <c r="D37" s="168"/>
      <c r="E37" s="168"/>
      <c r="F37" s="168"/>
      <c r="G37" s="168"/>
      <c r="H37" s="385"/>
      <c r="I37" s="385"/>
      <c r="J37" s="385"/>
      <c r="K37" s="385"/>
      <c r="L37" s="385"/>
      <c r="M37" s="385"/>
      <c r="N37" s="385"/>
      <c r="O37" s="385"/>
      <c r="P37" s="385"/>
      <c r="Q37" s="385"/>
      <c r="R37" s="682"/>
      <c r="S37" s="683"/>
      <c r="T37" s="683"/>
      <c r="U37" s="684"/>
      <c r="V37" s="590"/>
      <c r="W37" s="590"/>
      <c r="X37" s="590"/>
      <c r="Y37" s="590"/>
      <c r="Z37" s="590"/>
      <c r="AA37" s="590"/>
      <c r="AB37" s="624"/>
      <c r="AC37" s="674" t="str">
        <f>IF(ISERROR(VLOOKUP($V37,ボタン定義!$B:$E,4,FALSE)),"",VLOOKUP($V37,ボタン定義!$B:$E,4,FALSE))</f>
        <v/>
      </c>
      <c r="AD37" s="625"/>
      <c r="AE37" s="625"/>
      <c r="AF37" s="625"/>
      <c r="AG37" s="625"/>
      <c r="AH37" s="625"/>
      <c r="AI37" s="675"/>
      <c r="AJ37" s="625"/>
      <c r="AK37" s="625"/>
      <c r="AL37" s="625"/>
      <c r="AM37" s="626"/>
      <c r="AN37" s="682"/>
      <c r="AO37" s="683"/>
      <c r="AP37" s="683"/>
      <c r="AQ37" s="684"/>
      <c r="AR37" s="590"/>
      <c r="AS37" s="590"/>
      <c r="AT37" s="590"/>
      <c r="AU37" s="590"/>
      <c r="AV37" s="590"/>
      <c r="AW37" s="590"/>
      <c r="AX37" s="624"/>
      <c r="AY37" s="674" t="str">
        <f>IF(ISERROR(VLOOKUP($AR37,ボタン定義!$B:$E,4,FALSE)),"",VLOOKUP($AR37,ボタン定義!$B:$E,4,FALSE))</f>
        <v/>
      </c>
      <c r="AZ37" s="625"/>
      <c r="BA37" s="625"/>
      <c r="BB37" s="625"/>
      <c r="BC37" s="625"/>
      <c r="BD37" s="625"/>
      <c r="BE37" s="675"/>
      <c r="BF37" s="625"/>
      <c r="BG37" s="625"/>
      <c r="BH37" s="625"/>
      <c r="BI37" s="707"/>
      <c r="BK37" s="654"/>
      <c r="BL37" s="654"/>
      <c r="BM37" s="654"/>
      <c r="BN37" s="654"/>
      <c r="BO37" s="654"/>
      <c r="BP37" s="654"/>
      <c r="BQ37" s="654"/>
      <c r="BR37" s="654"/>
      <c r="BS37" s="654"/>
      <c r="BT37" s="654"/>
      <c r="BU37" s="654"/>
      <c r="BV37" s="654"/>
      <c r="BW37" s="654"/>
      <c r="BX37" s="654"/>
      <c r="BY37" s="654"/>
      <c r="BZ37" s="654"/>
      <c r="CA37" s="654"/>
      <c r="CB37" s="654"/>
      <c r="CC37" s="654"/>
      <c r="CD37" s="654"/>
      <c r="CE37" s="654"/>
      <c r="CF37" s="654"/>
      <c r="CG37" s="654"/>
      <c r="CH37" s="654"/>
    </row>
    <row r="38" spans="1:86" s="24" customFormat="1" ht="13.5" customHeight="1">
      <c r="A38" s="169"/>
      <c r="B38" s="170"/>
      <c r="C38" s="170"/>
      <c r="D38" s="171"/>
      <c r="E38" s="170"/>
      <c r="F38" s="170"/>
      <c r="G38" s="170"/>
      <c r="H38" s="386"/>
      <c r="I38" s="386"/>
      <c r="J38" s="386"/>
      <c r="K38" s="386"/>
      <c r="L38" s="386"/>
      <c r="M38" s="386"/>
      <c r="N38" s="386"/>
      <c r="O38" s="386"/>
      <c r="P38" s="386"/>
      <c r="Q38" s="386"/>
      <c r="R38" s="685"/>
      <c r="S38" s="686"/>
      <c r="T38" s="686"/>
      <c r="U38" s="687"/>
      <c r="V38" s="741"/>
      <c r="W38" s="741"/>
      <c r="X38" s="741"/>
      <c r="Y38" s="741"/>
      <c r="Z38" s="741"/>
      <c r="AA38" s="741"/>
      <c r="AB38" s="742"/>
      <c r="AC38" s="747" t="str">
        <f>IF(ISERROR(VLOOKUP($V38,ボタン定義!$B:$E,4,FALSE)),"",VLOOKUP($V38,ボタン定義!$B:$E,4,FALSE))</f>
        <v/>
      </c>
      <c r="AD38" s="748"/>
      <c r="AE38" s="748"/>
      <c r="AF38" s="748"/>
      <c r="AG38" s="748"/>
      <c r="AH38" s="748"/>
      <c r="AI38" s="749"/>
      <c r="AJ38" s="625"/>
      <c r="AK38" s="625"/>
      <c r="AL38" s="625"/>
      <c r="AM38" s="626"/>
      <c r="AN38" s="685"/>
      <c r="AO38" s="686"/>
      <c r="AP38" s="686"/>
      <c r="AQ38" s="687"/>
      <c r="AR38" s="741"/>
      <c r="AS38" s="741"/>
      <c r="AT38" s="741"/>
      <c r="AU38" s="741"/>
      <c r="AV38" s="741"/>
      <c r="AW38" s="741"/>
      <c r="AX38" s="742"/>
      <c r="AY38" s="743" t="str">
        <f>IF(ISERROR(VLOOKUP($AR38,ボタン定義!$B:$E,4,FALSE)),"",VLOOKUP($AR38,ボタン定義!$B:$E,4,FALSE))</f>
        <v/>
      </c>
      <c r="AZ38" s="744"/>
      <c r="BA38" s="744"/>
      <c r="BB38" s="744"/>
      <c r="BC38" s="744"/>
      <c r="BD38" s="744"/>
      <c r="BE38" s="745"/>
      <c r="BF38" s="748"/>
      <c r="BG38" s="748"/>
      <c r="BH38" s="748"/>
      <c r="BI38" s="879"/>
      <c r="BK38" s="654"/>
      <c r="BL38" s="654"/>
      <c r="BM38" s="654"/>
      <c r="BN38" s="654"/>
      <c r="BO38" s="654"/>
      <c r="BP38" s="654"/>
      <c r="BQ38" s="654"/>
      <c r="BR38" s="654"/>
      <c r="BS38" s="654"/>
      <c r="BT38" s="654"/>
      <c r="BU38" s="654"/>
      <c r="BV38" s="654"/>
      <c r="BW38" s="654"/>
      <c r="BX38" s="654"/>
      <c r="BY38" s="654"/>
      <c r="BZ38" s="654"/>
      <c r="CA38" s="654"/>
      <c r="CB38" s="654"/>
      <c r="CC38" s="654"/>
      <c r="CD38" s="654"/>
      <c r="CE38" s="654"/>
      <c r="CF38" s="654"/>
      <c r="CG38" s="654"/>
      <c r="CH38" s="654"/>
    </row>
    <row r="39" spans="1:86" ht="13.5" customHeight="1">
      <c r="A39" s="103" t="s">
        <v>522</v>
      </c>
      <c r="B39" s="81"/>
      <c r="C39" s="81"/>
      <c r="D39" s="81"/>
      <c r="E39" s="81"/>
      <c r="F39" s="81"/>
      <c r="G39" s="83"/>
      <c r="H39" s="705" t="s">
        <v>523</v>
      </c>
      <c r="I39" s="705"/>
      <c r="J39" s="705"/>
      <c r="K39" s="705"/>
      <c r="L39" s="705"/>
      <c r="M39" s="705"/>
      <c r="N39" s="705"/>
      <c r="O39" s="705"/>
      <c r="P39" s="705"/>
      <c r="Q39" s="705"/>
      <c r="R39" s="705"/>
      <c r="S39" s="705"/>
      <c r="T39" s="705"/>
      <c r="U39" s="705"/>
      <c r="V39" s="705"/>
      <c r="W39" s="705"/>
      <c r="X39" s="705"/>
      <c r="Y39" s="705"/>
      <c r="Z39" s="705"/>
      <c r="AA39" s="705"/>
      <c r="AB39" s="705"/>
      <c r="AC39" s="705"/>
      <c r="AD39" s="705"/>
      <c r="AE39" s="705"/>
      <c r="AF39" s="705"/>
      <c r="AG39" s="705"/>
      <c r="AH39" s="705"/>
      <c r="AI39" s="705"/>
      <c r="AJ39" s="705"/>
      <c r="AK39" s="705"/>
      <c r="AL39" s="705"/>
      <c r="AM39" s="705"/>
      <c r="AN39" s="705"/>
      <c r="AO39" s="705"/>
      <c r="AP39" s="705"/>
      <c r="AQ39" s="705"/>
      <c r="AR39" s="705"/>
      <c r="AS39" s="705"/>
      <c r="AT39" s="705"/>
      <c r="AU39" s="705"/>
      <c r="AV39" s="705"/>
      <c r="AW39" s="705"/>
      <c r="AX39" s="705"/>
      <c r="AY39" s="705"/>
      <c r="AZ39" s="705"/>
      <c r="BA39" s="705"/>
      <c r="BB39" s="705"/>
      <c r="BC39" s="705"/>
      <c r="BD39" s="705"/>
      <c r="BE39" s="705"/>
      <c r="BF39" s="705"/>
      <c r="BG39" s="705"/>
      <c r="BH39" s="705"/>
      <c r="BI39" s="706"/>
      <c r="BK39" s="654"/>
      <c r="BL39" s="654"/>
      <c r="BM39" s="654"/>
      <c r="BN39" s="654"/>
      <c r="BO39" s="654"/>
      <c r="BP39" s="654"/>
      <c r="BQ39" s="654"/>
      <c r="BR39" s="654"/>
      <c r="BS39" s="654"/>
      <c r="BT39" s="654"/>
      <c r="BU39" s="654"/>
      <c r="BV39" s="654"/>
      <c r="BW39" s="654"/>
      <c r="BX39" s="654"/>
      <c r="BY39" s="654"/>
      <c r="BZ39" s="654"/>
      <c r="CA39" s="654"/>
      <c r="CB39" s="654"/>
      <c r="CC39" s="654"/>
      <c r="CD39" s="654"/>
      <c r="CE39" s="654"/>
      <c r="CF39" s="654"/>
      <c r="CG39" s="654"/>
      <c r="CH39" s="654"/>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54"/>
      <c r="BL40" s="654"/>
      <c r="BM40" s="654"/>
      <c r="BN40" s="654"/>
      <c r="BO40" s="654"/>
      <c r="BP40" s="654"/>
      <c r="BQ40" s="654"/>
      <c r="BR40" s="654"/>
      <c r="BS40" s="654"/>
      <c r="BT40" s="654"/>
      <c r="BU40" s="654"/>
      <c r="BV40" s="654"/>
      <c r="BW40" s="654"/>
      <c r="BX40" s="654"/>
      <c r="BY40" s="654"/>
      <c r="BZ40" s="654"/>
      <c r="CA40" s="654"/>
      <c r="CB40" s="654"/>
      <c r="CC40" s="654"/>
      <c r="CD40" s="654"/>
      <c r="CE40" s="654"/>
      <c r="CF40" s="654"/>
      <c r="CG40" s="654"/>
      <c r="CH40" s="654"/>
    </row>
    <row r="41" spans="1:86" s="24" customFormat="1" ht="13.5" customHeight="1">
      <c r="A41" s="80" t="s">
        <v>100</v>
      </c>
      <c r="B41" s="80" t="s">
        <v>103</v>
      </c>
      <c r="C41" s="81"/>
      <c r="D41" s="81"/>
      <c r="E41" s="81"/>
      <c r="F41" s="81"/>
      <c r="G41" s="83"/>
      <c r="H41" s="85" t="s">
        <v>104</v>
      </c>
      <c r="I41" s="86"/>
      <c r="J41" s="86"/>
      <c r="K41" s="86"/>
      <c r="L41" s="86"/>
      <c r="M41" s="87"/>
      <c r="N41" s="629" t="s">
        <v>224</v>
      </c>
      <c r="O41" s="629"/>
      <c r="P41" s="629"/>
      <c r="Q41" s="628"/>
      <c r="R41" s="873" t="s">
        <v>34</v>
      </c>
      <c r="S41" s="874"/>
      <c r="T41" s="627" t="s">
        <v>107</v>
      </c>
      <c r="U41" s="628"/>
      <c r="V41" s="627" t="s">
        <v>137</v>
      </c>
      <c r="W41" s="629"/>
      <c r="X41" s="628"/>
      <c r="Y41" s="627" t="s">
        <v>222</v>
      </c>
      <c r="Z41" s="629"/>
      <c r="AA41" s="628"/>
      <c r="AB41" s="627" t="s">
        <v>226</v>
      </c>
      <c r="AC41" s="629"/>
      <c r="AD41" s="628"/>
      <c r="AE41" s="875" t="s">
        <v>223</v>
      </c>
      <c r="AF41" s="876"/>
      <c r="AG41" s="877"/>
      <c r="AH41" s="875" t="s">
        <v>138</v>
      </c>
      <c r="AI41" s="876"/>
      <c r="AJ41" s="877"/>
      <c r="AK41" s="630" t="s">
        <v>228</v>
      </c>
      <c r="AL41" s="632"/>
      <c r="AM41" s="632"/>
      <c r="AN41" s="631"/>
      <c r="AO41" s="878" t="s">
        <v>229</v>
      </c>
      <c r="AP41" s="878"/>
      <c r="AQ41" s="878"/>
      <c r="AR41" s="878"/>
      <c r="AS41" s="81" t="s">
        <v>227</v>
      </c>
      <c r="AT41" s="81"/>
      <c r="AU41" s="81"/>
      <c r="AV41" s="81"/>
      <c r="AW41" s="81"/>
      <c r="AX41" s="81"/>
      <c r="AY41" s="81"/>
      <c r="AZ41" s="81"/>
      <c r="BA41" s="81"/>
      <c r="BB41" s="81"/>
      <c r="BC41" s="81"/>
      <c r="BD41" s="81"/>
      <c r="BE41" s="81"/>
      <c r="BF41" s="81"/>
      <c r="BG41" s="81"/>
      <c r="BH41" s="81"/>
      <c r="BI41" s="82"/>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row>
    <row r="42" spans="1:86" s="24" customFormat="1" ht="13.5" customHeight="1">
      <c r="A42" s="113" t="s">
        <v>101</v>
      </c>
      <c r="B42" s="770" t="s">
        <v>1263</v>
      </c>
      <c r="C42" s="671"/>
      <c r="D42" s="671"/>
      <c r="E42" s="671"/>
      <c r="F42" s="671"/>
      <c r="G42" s="671"/>
      <c r="H42" s="868">
        <f>IF(ISERROR(VLOOKUP($B42,項目定義!$B:$X,8,FALSE)),"",VLOOKUP($B42,項目定義!$B:$X,8,FALSE))</f>
        <v>0</v>
      </c>
      <c r="I42" s="869"/>
      <c r="J42" s="869"/>
      <c r="K42" s="869"/>
      <c r="L42" s="869"/>
      <c r="M42" s="870"/>
      <c r="N42" s="811" t="str">
        <f>IF($B42="","",VLOOKUP($B42,項目定義!$B:$X,11,FALSE))</f>
        <v>11:button</v>
      </c>
      <c r="O42" s="760"/>
      <c r="P42" s="760"/>
      <c r="Q42" s="806"/>
      <c r="R42" s="871">
        <f>IF($H42="","",VLOOKUP($B42,項目定義!$B:$X,5,FALSE))</f>
        <v>8</v>
      </c>
      <c r="S42" s="872"/>
      <c r="T42" s="762">
        <f>IF($H42="","",VLOOKUP($B42,項目定義!$B:$X,12,FALSE))</f>
        <v>10</v>
      </c>
      <c r="U42" s="763"/>
      <c r="V42" s="759" t="str">
        <f>IF($H42="","",VLOOKUP($B42,項目定義!$B:$X,13,FALSE))</f>
        <v>9:ALL OK</v>
      </c>
      <c r="W42" s="760"/>
      <c r="X42" s="806"/>
      <c r="Y42" s="759" t="str">
        <f>IF($H42="","",VLOOKUP($B42,項目定義!$B:$X,6,FALSE))</f>
        <v>1:不可(NOT NULL)</v>
      </c>
      <c r="Z42" s="760"/>
      <c r="AA42" s="806"/>
      <c r="AB42" s="759" t="str">
        <f>IF($H42="","",VLOOKUP($B42,項目定義!$B:$X,14,FALSE))</f>
        <v>2:短いの可</v>
      </c>
      <c r="AC42" s="760"/>
      <c r="AD42" s="806"/>
      <c r="AE42" s="759" t="str">
        <f>IF($H42="","",VLOOKUP($B42,項目定義!$B:$X,9,FALSE))&amp;""</f>
        <v>プロジェクト選択</v>
      </c>
      <c r="AF42" s="760"/>
      <c r="AG42" s="761"/>
      <c r="AH42" s="762" t="str">
        <f>IF($H42="","",VLOOKUP($B42,項目定義!$B:$X,21,FALSE))&amp;""</f>
        <v/>
      </c>
      <c r="AI42" s="764"/>
      <c r="AJ42" s="765"/>
      <c r="AK42" s="809" t="s">
        <v>30</v>
      </c>
      <c r="AL42" s="809"/>
      <c r="AM42" s="809"/>
      <c r="AN42" s="864"/>
      <c r="AO42" s="865"/>
      <c r="AP42" s="866"/>
      <c r="AQ42" s="866"/>
      <c r="AR42" s="867"/>
      <c r="AS42" s="92"/>
      <c r="AT42" s="92"/>
      <c r="AU42" s="92"/>
      <c r="AV42" s="92"/>
      <c r="AW42" s="92"/>
      <c r="AX42" s="92"/>
      <c r="AY42" s="92"/>
      <c r="AZ42" s="92"/>
      <c r="BA42" s="92"/>
      <c r="BB42" s="92"/>
      <c r="BC42" s="92"/>
      <c r="BD42" s="92"/>
      <c r="BE42" s="92"/>
      <c r="BF42" s="92"/>
      <c r="BG42" s="92"/>
      <c r="BH42" s="92"/>
      <c r="BI42" s="95"/>
      <c r="BK42" s="654"/>
      <c r="BL42" s="654"/>
      <c r="BM42" s="654"/>
      <c r="BN42" s="654"/>
      <c r="BO42" s="654"/>
      <c r="BP42" s="654"/>
      <c r="BQ42" s="654"/>
      <c r="BR42" s="654"/>
      <c r="BS42" s="654"/>
      <c r="BT42" s="654"/>
      <c r="BU42" s="654"/>
      <c r="BV42" s="654"/>
      <c r="BW42" s="654"/>
      <c r="BX42" s="654"/>
      <c r="BY42" s="654"/>
      <c r="BZ42" s="654"/>
      <c r="CA42" s="654"/>
      <c r="CB42" s="654"/>
      <c r="CC42" s="654"/>
      <c r="CD42" s="654"/>
      <c r="CE42" s="654"/>
      <c r="CF42" s="654"/>
      <c r="CG42" s="654"/>
      <c r="CH42" s="654"/>
    </row>
    <row r="43" spans="1:86" s="24" customFormat="1" ht="13.5" customHeight="1">
      <c r="A43" s="114" t="s">
        <v>102</v>
      </c>
      <c r="B43" s="770" t="s">
        <v>1045</v>
      </c>
      <c r="C43" s="671"/>
      <c r="D43" s="671"/>
      <c r="E43" s="671"/>
      <c r="F43" s="671"/>
      <c r="G43" s="671"/>
      <c r="H43" s="859" t="str">
        <f>IF(ISERROR(VLOOKUP($B43,項目定義!$B:$X,8,FALSE)),"",VLOOKUP($B43,項目定義!$B:$X,8,FALSE))</f>
        <v>プロジェクトナンバ</v>
      </c>
      <c r="I43" s="860"/>
      <c r="J43" s="860"/>
      <c r="K43" s="860"/>
      <c r="L43" s="860"/>
      <c r="M43" s="861"/>
      <c r="N43" s="752" t="str">
        <f>IF($B43="","",VLOOKUP($B43,項目定義!$B:$X,11,FALSE))</f>
        <v>1 :text</v>
      </c>
      <c r="O43" s="641"/>
      <c r="P43" s="641"/>
      <c r="Q43" s="642"/>
      <c r="R43" s="862">
        <f>IF($H43="","",VLOOKUP($B43,項目定義!$B:$X,5,FALSE))</f>
        <v>8</v>
      </c>
      <c r="S43" s="863"/>
      <c r="T43" s="812">
        <f>IF($H43="","",VLOOKUP($B43,項目定義!$B:$X,12,FALSE))</f>
        <v>10</v>
      </c>
      <c r="U43" s="813"/>
      <c r="V43" s="640" t="str">
        <f>IF($H43="","",VLOOKUP($B43,項目定義!$B:$X,13,FALSE))</f>
        <v>3:半角英数</v>
      </c>
      <c r="W43" s="641"/>
      <c r="X43" s="642"/>
      <c r="Y43" s="640" t="str">
        <f>IF($H43="","",VLOOKUP($B43,項目定義!$B:$X,6,FALSE))</f>
        <v>1:不可(NOT NULL)</v>
      </c>
      <c r="Z43" s="641"/>
      <c r="AA43" s="642"/>
      <c r="AB43" s="640" t="str">
        <f>IF($H43="","",VLOOKUP($B43,項目定義!$B:$X,14,FALSE))</f>
        <v>2:短いの可</v>
      </c>
      <c r="AC43" s="641"/>
      <c r="AD43" s="642"/>
      <c r="AE43" s="640" t="str">
        <f>IF($H43="","",VLOOKUP($B43,項目定義!$B:$X,9,FALSE))&amp;""</f>
        <v/>
      </c>
      <c r="AF43" s="641"/>
      <c r="AG43" s="642"/>
      <c r="AH43" s="812" t="s">
        <v>1291</v>
      </c>
      <c r="AI43" s="854"/>
      <c r="AJ43" s="855"/>
      <c r="AK43" s="751"/>
      <c r="AL43" s="751"/>
      <c r="AM43" s="751"/>
      <c r="AN43" s="767"/>
      <c r="AO43" s="856"/>
      <c r="AP43" s="857"/>
      <c r="AQ43" s="857"/>
      <c r="AR43" s="858"/>
      <c r="AS43" s="510"/>
      <c r="AT43" s="510"/>
      <c r="AU43" s="510"/>
      <c r="AV43" s="510"/>
      <c r="AW43" s="510"/>
      <c r="AX43" s="510"/>
      <c r="AY43" s="510"/>
      <c r="AZ43" s="510"/>
      <c r="BA43" s="510"/>
      <c r="BB43" s="510"/>
      <c r="BC43" s="510"/>
      <c r="BD43" s="510"/>
      <c r="BE43" s="510"/>
      <c r="BF43" s="510"/>
      <c r="BG43" s="510"/>
      <c r="BH43" s="510"/>
      <c r="BI43" s="99"/>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row>
    <row r="44" spans="1:86" s="24" customFormat="1" ht="13.5" customHeight="1">
      <c r="A44" s="114" t="s">
        <v>125</v>
      </c>
      <c r="B44" s="770" t="s">
        <v>1264</v>
      </c>
      <c r="C44" s="671"/>
      <c r="D44" s="671"/>
      <c r="E44" s="671"/>
      <c r="F44" s="671"/>
      <c r="G44" s="671"/>
      <c r="H44" s="859" t="str">
        <f>IF(ISERROR(VLOOKUP($B44,項目定義!$B:$X,8,FALSE)),"",VLOOKUP($B44,項目定義!$B:$X,8,FALSE))</f>
        <v>プロジェクト名</v>
      </c>
      <c r="I44" s="860"/>
      <c r="J44" s="860"/>
      <c r="K44" s="860"/>
      <c r="L44" s="860"/>
      <c r="M44" s="861"/>
      <c r="N44" s="752" t="str">
        <f>IF($B44="","",VLOOKUP($B44,項目定義!$B:$X,11,FALSE))</f>
        <v>1 :text</v>
      </c>
      <c r="O44" s="641"/>
      <c r="P44" s="641"/>
      <c r="Q44" s="642"/>
      <c r="R44" s="862">
        <f>IF($H44="","",VLOOKUP($B44,項目定義!$B:$X,5,FALSE))</f>
        <v>60</v>
      </c>
      <c r="S44" s="863"/>
      <c r="T44" s="768">
        <f>IF($H44="","",VLOOKUP($B44,項目定義!$B:$X,12,FALSE))</f>
        <v>62</v>
      </c>
      <c r="U44" s="639"/>
      <c r="V44" s="640" t="str">
        <f>IF($H44="","",VLOOKUP($B44,項目定義!$B:$X,13,FALSE))</f>
        <v>9:ALL OK</v>
      </c>
      <c r="W44" s="641"/>
      <c r="X44" s="642"/>
      <c r="Y44" s="640" t="str">
        <f>IF($H44="","",VLOOKUP($B44,項目定義!$B:$X,6,FALSE))</f>
        <v>1:不可(NOT NULL)</v>
      </c>
      <c r="Z44" s="641"/>
      <c r="AA44" s="642"/>
      <c r="AB44" s="640" t="str">
        <f>IF($H44="","",VLOOKUP($B44,項目定義!$B:$X,14,FALSE))</f>
        <v>2:短いの可</v>
      </c>
      <c r="AC44" s="641"/>
      <c r="AD44" s="642"/>
      <c r="AE44" s="640" t="str">
        <f>IF($H44="","",VLOOKUP($B44,項目定義!$B:$X,9,FALSE))&amp;""</f>
        <v/>
      </c>
      <c r="AF44" s="641"/>
      <c r="AG44" s="642"/>
      <c r="AH44" s="812" t="str">
        <f>IF($H44="","",VLOOKUP($B44,項目定義!$B:$X,21,FALSE))&amp;""</f>
        <v/>
      </c>
      <c r="AI44" s="854"/>
      <c r="AJ44" s="855"/>
      <c r="AK44" s="751"/>
      <c r="AL44" s="751"/>
      <c r="AM44" s="751"/>
      <c r="AN44" s="767"/>
      <c r="AO44" s="856"/>
      <c r="AP44" s="857"/>
      <c r="AQ44" s="857"/>
      <c r="AR44" s="858"/>
      <c r="AS44" s="510"/>
      <c r="AT44" s="510"/>
      <c r="AU44" s="510"/>
      <c r="AV44" s="510"/>
      <c r="AW44" s="510"/>
      <c r="AX44" s="510"/>
      <c r="AY44" s="510"/>
      <c r="AZ44" s="510"/>
      <c r="BA44" s="510"/>
      <c r="BB44" s="510"/>
      <c r="BC44" s="510"/>
      <c r="BD44" s="510"/>
      <c r="BE44" s="510"/>
      <c r="BF44" s="510"/>
      <c r="BG44" s="510"/>
      <c r="BH44" s="510"/>
      <c r="BI44" s="99"/>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row>
    <row r="45" spans="1:86" s="24" customFormat="1" ht="13.5" customHeight="1">
      <c r="A45" s="113" t="s">
        <v>126</v>
      </c>
      <c r="B45" s="770" t="s">
        <v>1046</v>
      </c>
      <c r="C45" s="671"/>
      <c r="D45" s="671"/>
      <c r="E45" s="671"/>
      <c r="F45" s="671"/>
      <c r="G45" s="671"/>
      <c r="H45" s="859" t="str">
        <f>IF(ISERROR(VLOOKUP($B45,項目定義!$B:$X,8,FALSE)),"",VLOOKUP($B45,項目定義!$B:$X,8,FALSE))</f>
        <v>枝番ナンバ</v>
      </c>
      <c r="I45" s="860"/>
      <c r="J45" s="860"/>
      <c r="K45" s="860"/>
      <c r="L45" s="860"/>
      <c r="M45" s="861"/>
      <c r="N45" s="752" t="str">
        <f>IF($B45="","",VLOOKUP($B45,項目定義!$B:$X,11,FALSE))</f>
        <v>1 :text</v>
      </c>
      <c r="O45" s="641"/>
      <c r="P45" s="641"/>
      <c r="Q45" s="642"/>
      <c r="R45" s="862">
        <f>IF($H45="","",VLOOKUP($B45,項目定義!$B:$X,5,FALSE))</f>
        <v>8</v>
      </c>
      <c r="S45" s="863"/>
      <c r="T45" s="768">
        <f>IF($H45="","",VLOOKUP($B45,項目定義!$B:$X,12,FALSE))</f>
        <v>10</v>
      </c>
      <c r="U45" s="639"/>
      <c r="V45" s="640" t="str">
        <f>IF($H45="","",VLOOKUP($B45,項目定義!$B:$X,13,FALSE))</f>
        <v>3:半角英数</v>
      </c>
      <c r="W45" s="641"/>
      <c r="X45" s="642"/>
      <c r="Y45" s="640" t="str">
        <f>IF($H45="","",VLOOKUP($B45,項目定義!$B:$X,6,FALSE))</f>
        <v>1:不可(NOT NULL)</v>
      </c>
      <c r="Z45" s="641"/>
      <c r="AA45" s="642"/>
      <c r="AB45" s="640" t="str">
        <f>IF($H45="","",VLOOKUP($B45,項目定義!$B:$X,14,FALSE))</f>
        <v>2:短いの可</v>
      </c>
      <c r="AC45" s="641"/>
      <c r="AD45" s="642"/>
      <c r="AE45" s="640" t="str">
        <f>IF($H45="","",VLOOKUP($B45,項目定義!$B:$X,9,FALSE))&amp;""</f>
        <v/>
      </c>
      <c r="AF45" s="641"/>
      <c r="AG45" s="642"/>
      <c r="AH45" s="812" t="str">
        <f>IF($H45="","",VLOOKUP($B45,項目定義!$B:$X,21,FALSE))&amp;""</f>
        <v/>
      </c>
      <c r="AI45" s="854"/>
      <c r="AJ45" s="855"/>
      <c r="AK45" s="751"/>
      <c r="AL45" s="751"/>
      <c r="AM45" s="751"/>
      <c r="AN45" s="767"/>
      <c r="AO45" s="856"/>
      <c r="AP45" s="857"/>
      <c r="AQ45" s="857"/>
      <c r="AR45" s="858"/>
      <c r="AS45" s="510"/>
      <c r="AT45" s="510"/>
      <c r="AU45" s="510"/>
      <c r="AV45" s="510"/>
      <c r="AW45" s="633" t="s">
        <v>983</v>
      </c>
      <c r="AX45" s="634"/>
      <c r="AY45" s="634"/>
      <c r="AZ45" s="634"/>
      <c r="BA45" s="634"/>
      <c r="BB45" s="634"/>
      <c r="BC45" s="510"/>
      <c r="BD45" s="510"/>
      <c r="BE45" s="510"/>
      <c r="BF45" s="510"/>
      <c r="BG45" s="510"/>
      <c r="BH45" s="510"/>
      <c r="BI45" s="99"/>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row>
    <row r="46" spans="1:86" s="24" customFormat="1" ht="13.5" customHeight="1">
      <c r="A46" s="114" t="s">
        <v>127</v>
      </c>
      <c r="B46" s="770" t="s">
        <v>1048</v>
      </c>
      <c r="C46" s="671"/>
      <c r="D46" s="671"/>
      <c r="E46" s="671"/>
      <c r="F46" s="671"/>
      <c r="G46" s="671"/>
      <c r="H46" s="859" t="str">
        <f>IF(ISERROR(VLOOKUP($B46,項目定義!$B:$X,8,FALSE)),"",VLOOKUP($B46,項目定義!$B:$X,8,FALSE))</f>
        <v>製版・案件名</v>
      </c>
      <c r="I46" s="860"/>
      <c r="J46" s="860"/>
      <c r="K46" s="860"/>
      <c r="L46" s="860"/>
      <c r="M46" s="861"/>
      <c r="N46" s="752" t="str">
        <f>IF($B46="","",VLOOKUP($B46,項目定義!$B:$X,11,FALSE))</f>
        <v>1 :text</v>
      </c>
      <c r="O46" s="641"/>
      <c r="P46" s="641"/>
      <c r="Q46" s="642"/>
      <c r="R46" s="862">
        <f>IF($H46="","",VLOOKUP($B46,項目定義!$B:$X,5,FALSE))</f>
        <v>60</v>
      </c>
      <c r="S46" s="863"/>
      <c r="T46" s="768">
        <f>IF($H46="","",VLOOKUP($B46,項目定義!$B:$X,12,FALSE))</f>
        <v>62</v>
      </c>
      <c r="U46" s="639"/>
      <c r="V46" s="640" t="str">
        <f>IF($H46="","",VLOOKUP($B46,項目定義!$B:$X,13,FALSE))</f>
        <v>9:ALL OK</v>
      </c>
      <c r="W46" s="641"/>
      <c r="X46" s="642"/>
      <c r="Y46" s="640" t="str">
        <f>IF($H46="","",VLOOKUP($B46,項目定義!$B:$X,6,FALSE))</f>
        <v>1:不可(NOT NULL)</v>
      </c>
      <c r="Z46" s="641"/>
      <c r="AA46" s="642"/>
      <c r="AB46" s="640" t="str">
        <f>IF($H46="","",VLOOKUP($B46,項目定義!$B:$X,14,FALSE))</f>
        <v>2:短いの可</v>
      </c>
      <c r="AC46" s="641"/>
      <c r="AD46" s="642"/>
      <c r="AE46" s="640" t="str">
        <f>IF($H46="","",VLOOKUP($B46,項目定義!$B:$X,9,FALSE))&amp;""</f>
        <v/>
      </c>
      <c r="AF46" s="641"/>
      <c r="AG46" s="642"/>
      <c r="AH46" s="812" t="str">
        <f>IF($H46="","",VLOOKUP($B46,項目定義!$B:$X,21,FALSE))&amp;""</f>
        <v/>
      </c>
      <c r="AI46" s="854"/>
      <c r="AJ46" s="855"/>
      <c r="AK46" s="751"/>
      <c r="AL46" s="751"/>
      <c r="AM46" s="751"/>
      <c r="AN46" s="767"/>
      <c r="AO46" s="856"/>
      <c r="AP46" s="857"/>
      <c r="AQ46" s="857"/>
      <c r="AR46" s="858"/>
      <c r="AS46" s="510"/>
      <c r="AT46" s="510"/>
      <c r="AU46" s="510"/>
      <c r="AV46" s="510"/>
      <c r="AW46" s="770" t="s">
        <v>1183</v>
      </c>
      <c r="AX46" s="671"/>
      <c r="AY46" s="671"/>
      <c r="AZ46" s="671"/>
      <c r="BA46" s="671"/>
      <c r="BB46" s="671"/>
      <c r="BC46" s="510"/>
      <c r="BD46" s="510"/>
      <c r="BE46" s="510"/>
      <c r="BF46" s="510"/>
      <c r="BG46" s="510"/>
      <c r="BH46" s="510"/>
      <c r="BI46" s="99"/>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row>
    <row r="47" spans="1:86" s="24" customFormat="1" ht="13.5" customHeight="1">
      <c r="A47" s="114" t="s">
        <v>128</v>
      </c>
      <c r="B47" s="770" t="s">
        <v>970</v>
      </c>
      <c r="C47" s="671"/>
      <c r="D47" s="671"/>
      <c r="E47" s="671"/>
      <c r="F47" s="671"/>
      <c r="G47" s="671"/>
      <c r="H47" s="859" t="str">
        <f>IF(ISERROR(VLOOKUP($B47,項目定義!$B:$X,8,FALSE)),"",VLOOKUP($B47,項目定義!$B:$X,8,FALSE))</f>
        <v>受注金額</v>
      </c>
      <c r="I47" s="860"/>
      <c r="J47" s="860"/>
      <c r="K47" s="860"/>
      <c r="L47" s="860"/>
      <c r="M47" s="861"/>
      <c r="N47" s="752" t="str">
        <f>IF($B47="","",VLOOKUP($B47,項目定義!$B:$X,11,FALSE))</f>
        <v>1 :text</v>
      </c>
      <c r="O47" s="641"/>
      <c r="P47" s="641"/>
      <c r="Q47" s="642"/>
      <c r="R47" s="862">
        <f>IF($H47="","",VLOOKUP($B47,項目定義!$B:$X,5,FALSE))</f>
        <v>8</v>
      </c>
      <c r="S47" s="863"/>
      <c r="T47" s="768">
        <f>IF($H47="","",VLOOKUP($B47,項目定義!$B:$X,12,FALSE))</f>
        <v>10</v>
      </c>
      <c r="U47" s="639"/>
      <c r="V47" s="640" t="str">
        <f>IF($H47="","",VLOOKUP($B47,項目定義!$B:$X,13,FALSE))</f>
        <v>4:半角数字</v>
      </c>
      <c r="W47" s="641"/>
      <c r="X47" s="642"/>
      <c r="Y47" s="640" t="str">
        <f>IF($H47="","",VLOOKUP($B47,項目定義!$B:$X,6,FALSE))</f>
        <v>1:不可(NOT NULL)</v>
      </c>
      <c r="Z47" s="641"/>
      <c r="AA47" s="642"/>
      <c r="AB47" s="640" t="str">
        <f>IF($H47="","",VLOOKUP($B47,項目定義!$B:$X,14,FALSE))</f>
        <v>2:短いの可</v>
      </c>
      <c r="AC47" s="641"/>
      <c r="AD47" s="642"/>
      <c r="AE47" s="640" t="str">
        <f>IF($H47="","",VLOOKUP($B47,項目定義!$B:$X,9,FALSE))&amp;""</f>
        <v/>
      </c>
      <c r="AF47" s="641"/>
      <c r="AG47" s="642"/>
      <c r="AH47" s="812" t="str">
        <f>IF($H47="","",VLOOKUP($B47,項目定義!$B:$X,21,FALSE))&amp;""</f>
        <v/>
      </c>
      <c r="AI47" s="854"/>
      <c r="AJ47" s="855"/>
      <c r="AK47" s="751"/>
      <c r="AL47" s="751"/>
      <c r="AM47" s="751"/>
      <c r="AN47" s="767"/>
      <c r="AO47" s="856"/>
      <c r="AP47" s="857"/>
      <c r="AQ47" s="857"/>
      <c r="AR47" s="858"/>
      <c r="AS47" s="510"/>
      <c r="AT47" s="510"/>
      <c r="AU47" s="510"/>
      <c r="AV47" s="510"/>
      <c r="AW47" s="770" t="s">
        <v>970</v>
      </c>
      <c r="AX47" s="671"/>
      <c r="AY47" s="671"/>
      <c r="AZ47" s="671"/>
      <c r="BA47" s="671"/>
      <c r="BB47" s="671"/>
      <c r="BC47" s="510"/>
      <c r="BD47" s="510"/>
      <c r="BE47" s="510"/>
      <c r="BF47" s="510"/>
      <c r="BG47" s="510"/>
      <c r="BH47" s="510"/>
      <c r="BI47" s="99"/>
      <c r="BK47" s="654"/>
      <c r="BL47" s="654"/>
      <c r="BM47" s="654"/>
      <c r="BN47" s="654"/>
      <c r="BO47" s="654"/>
      <c r="BP47" s="654"/>
      <c r="BQ47" s="654"/>
      <c r="BR47" s="654"/>
      <c r="BS47" s="654"/>
      <c r="BT47" s="654"/>
      <c r="BU47" s="654"/>
      <c r="BV47" s="654"/>
      <c r="BW47" s="654"/>
      <c r="BX47" s="654"/>
      <c r="BY47" s="654"/>
      <c r="BZ47" s="654"/>
      <c r="CA47" s="654"/>
      <c r="CB47" s="654"/>
      <c r="CC47" s="654"/>
      <c r="CD47" s="654"/>
      <c r="CE47" s="654"/>
      <c r="CF47" s="654"/>
      <c r="CG47" s="654"/>
      <c r="CH47" s="654"/>
    </row>
    <row r="48" spans="1:86" s="24" customFormat="1" ht="13.5" customHeight="1">
      <c r="A48" s="114"/>
      <c r="B48" s="770"/>
      <c r="C48" s="671"/>
      <c r="D48" s="671"/>
      <c r="E48" s="671"/>
      <c r="F48" s="671"/>
      <c r="G48" s="671"/>
      <c r="H48" s="859" t="str">
        <f>IF(ISERROR(VLOOKUP($B48,項目定義!$B:$X,8,FALSE)),"",VLOOKUP($B48,項目定義!$B:$X,8,FALSE))</f>
        <v/>
      </c>
      <c r="I48" s="860"/>
      <c r="J48" s="860"/>
      <c r="K48" s="860"/>
      <c r="L48" s="860"/>
      <c r="M48" s="861"/>
      <c r="N48" s="752" t="str">
        <f>IF($B48="","",VLOOKUP($B48,項目定義!$B:$X,11,FALSE))</f>
        <v/>
      </c>
      <c r="O48" s="641"/>
      <c r="P48" s="641"/>
      <c r="Q48" s="642"/>
      <c r="R48" s="862" t="str">
        <f>IF($H48="","",VLOOKUP($B48,項目定義!$B:$X,5,FALSE))</f>
        <v/>
      </c>
      <c r="S48" s="863"/>
      <c r="T48" s="768" t="str">
        <f>IF($H48="","",VLOOKUP($B48,項目定義!$B:$X,12,FALSE))</f>
        <v/>
      </c>
      <c r="U48" s="639"/>
      <c r="V48" s="640" t="str">
        <f>IF($H48="","",VLOOKUP($B48,項目定義!$B:$X,13,FALSE))</f>
        <v/>
      </c>
      <c r="W48" s="641"/>
      <c r="X48" s="642"/>
      <c r="Y48" s="640" t="str">
        <f>IF($H48="","",VLOOKUP($B48,項目定義!$B:$X,6,FALSE))</f>
        <v/>
      </c>
      <c r="Z48" s="641"/>
      <c r="AA48" s="642"/>
      <c r="AB48" s="640" t="str">
        <f>IF($H48="","",VLOOKUP($B48,項目定義!$B:$X,14,FALSE))</f>
        <v/>
      </c>
      <c r="AC48" s="641"/>
      <c r="AD48" s="642"/>
      <c r="AE48" s="640" t="str">
        <f>IF($H48="","",VLOOKUP($B48,項目定義!$B:$X,9,FALSE))&amp;""</f>
        <v/>
      </c>
      <c r="AF48" s="641"/>
      <c r="AG48" s="642"/>
      <c r="AH48" s="812" t="str">
        <f>IF($H48="","",VLOOKUP($B48,項目定義!$B:$X,21,FALSE))&amp;""</f>
        <v/>
      </c>
      <c r="AI48" s="854"/>
      <c r="AJ48" s="855"/>
      <c r="AK48" s="751"/>
      <c r="AL48" s="751"/>
      <c r="AM48" s="751"/>
      <c r="AN48" s="767"/>
      <c r="AO48" s="856"/>
      <c r="AP48" s="857"/>
      <c r="AQ48" s="857"/>
      <c r="AR48" s="858"/>
      <c r="AS48" s="510"/>
      <c r="AT48" s="510"/>
      <c r="AU48" s="510"/>
      <c r="AV48" s="510"/>
      <c r="AW48" s="510"/>
      <c r="AX48" s="510"/>
      <c r="AY48" s="510"/>
      <c r="AZ48" s="510"/>
      <c r="BA48" s="510"/>
      <c r="BB48" s="510"/>
      <c r="BC48" s="510"/>
      <c r="BD48" s="510"/>
      <c r="BE48" s="510"/>
      <c r="BF48" s="510"/>
      <c r="BG48" s="510"/>
      <c r="BH48" s="510"/>
      <c r="BI48" s="99"/>
      <c r="BK48" s="654"/>
      <c r="BL48" s="654"/>
      <c r="BM48" s="654"/>
      <c r="BN48" s="654"/>
      <c r="BO48" s="654"/>
      <c r="BP48" s="654"/>
      <c r="BQ48" s="654"/>
      <c r="BR48" s="654"/>
      <c r="BS48" s="654"/>
      <c r="BT48" s="654"/>
      <c r="BU48" s="654"/>
      <c r="BV48" s="654"/>
      <c r="BW48" s="654"/>
      <c r="BX48" s="654"/>
      <c r="BY48" s="654"/>
      <c r="BZ48" s="654"/>
      <c r="CA48" s="654"/>
      <c r="CB48" s="654"/>
      <c r="CC48" s="654"/>
      <c r="CD48" s="654"/>
      <c r="CE48" s="654"/>
      <c r="CF48" s="654"/>
      <c r="CG48" s="654"/>
      <c r="CH48" s="654"/>
    </row>
    <row r="49" spans="1:86" s="24" customFormat="1" ht="13.5" customHeight="1">
      <c r="A49" s="114"/>
      <c r="B49" s="770"/>
      <c r="C49" s="671"/>
      <c r="D49" s="671"/>
      <c r="E49" s="671"/>
      <c r="F49" s="671"/>
      <c r="G49" s="671"/>
      <c r="H49" s="859" t="str">
        <f>IF(ISERROR(VLOOKUP($B49,項目定義!$B:$X,8,FALSE)),"",VLOOKUP($B49,項目定義!$B:$X,8,FALSE))</f>
        <v/>
      </c>
      <c r="I49" s="860"/>
      <c r="J49" s="860"/>
      <c r="K49" s="860"/>
      <c r="L49" s="860"/>
      <c r="M49" s="861"/>
      <c r="N49" s="752" t="str">
        <f>IF($B49="","",VLOOKUP($B49,項目定義!$B:$X,11,FALSE))</f>
        <v/>
      </c>
      <c r="O49" s="641"/>
      <c r="P49" s="641"/>
      <c r="Q49" s="642"/>
      <c r="R49" s="862" t="str">
        <f>IF($H49="","",VLOOKUP($B49,項目定義!$B:$X,5,FALSE))</f>
        <v/>
      </c>
      <c r="S49" s="863"/>
      <c r="T49" s="768" t="str">
        <f>IF($H49="","",VLOOKUP($B49,項目定義!$B:$X,12,FALSE))</f>
        <v/>
      </c>
      <c r="U49" s="639"/>
      <c r="V49" s="640" t="str">
        <f>IF($H49="","",VLOOKUP($B49,項目定義!$B:$X,13,FALSE))</f>
        <v/>
      </c>
      <c r="W49" s="641"/>
      <c r="X49" s="642"/>
      <c r="Y49" s="640" t="str">
        <f>IF($H49="","",VLOOKUP($B49,項目定義!$B:$X,6,FALSE))</f>
        <v/>
      </c>
      <c r="Z49" s="641"/>
      <c r="AA49" s="642"/>
      <c r="AB49" s="640" t="str">
        <f>IF($H49="","",VLOOKUP($B49,項目定義!$B:$X,14,FALSE))</f>
        <v/>
      </c>
      <c r="AC49" s="641"/>
      <c r="AD49" s="642"/>
      <c r="AE49" s="640" t="str">
        <f>IF($H49="","",VLOOKUP($B49,項目定義!$B:$X,9,FALSE))&amp;""</f>
        <v/>
      </c>
      <c r="AF49" s="641"/>
      <c r="AG49" s="642"/>
      <c r="AH49" s="812" t="str">
        <f>IF($H49="","",VLOOKUP($B49,項目定義!$B:$X,21,FALSE))&amp;""</f>
        <v/>
      </c>
      <c r="AI49" s="854"/>
      <c r="AJ49" s="855"/>
      <c r="AK49" s="751"/>
      <c r="AL49" s="751"/>
      <c r="AM49" s="751"/>
      <c r="AN49" s="767"/>
      <c r="AO49" s="856"/>
      <c r="AP49" s="857"/>
      <c r="AQ49" s="857"/>
      <c r="AR49" s="858"/>
      <c r="AS49" s="510"/>
      <c r="AT49" s="510"/>
      <c r="AU49" s="510"/>
      <c r="AV49" s="510"/>
      <c r="AW49" s="510"/>
      <c r="AX49" s="510"/>
      <c r="AY49" s="510"/>
      <c r="AZ49" s="510"/>
      <c r="BA49" s="510"/>
      <c r="BB49" s="510"/>
      <c r="BC49" s="510"/>
      <c r="BD49" s="510"/>
      <c r="BE49" s="510"/>
      <c r="BF49" s="510"/>
      <c r="BG49" s="510"/>
      <c r="BH49" s="510"/>
      <c r="BI49" s="99"/>
      <c r="BK49" s="654"/>
      <c r="BL49" s="654"/>
      <c r="BM49" s="654"/>
      <c r="BN49" s="654"/>
      <c r="BO49" s="654"/>
      <c r="BP49" s="654"/>
      <c r="BQ49" s="654"/>
      <c r="BR49" s="654"/>
      <c r="BS49" s="654"/>
      <c r="BT49" s="654"/>
      <c r="BU49" s="654"/>
      <c r="BV49" s="654"/>
      <c r="BW49" s="654"/>
      <c r="BX49" s="654"/>
      <c r="BY49" s="654"/>
      <c r="BZ49" s="654"/>
      <c r="CA49" s="654"/>
      <c r="CB49" s="654"/>
      <c r="CC49" s="654"/>
      <c r="CD49" s="654"/>
      <c r="CE49" s="654"/>
      <c r="CF49" s="654"/>
      <c r="CG49" s="654"/>
      <c r="CH49" s="654"/>
    </row>
    <row r="50" spans="1:86" s="24" customFormat="1" ht="13.5" customHeight="1">
      <c r="A50" s="114"/>
      <c r="B50" s="770"/>
      <c r="C50" s="671"/>
      <c r="D50" s="671"/>
      <c r="E50" s="671"/>
      <c r="F50" s="671"/>
      <c r="G50" s="671"/>
      <c r="H50" s="859" t="str">
        <f>IF(ISERROR(VLOOKUP($B50,項目定義!$B:$X,8,FALSE)),"",VLOOKUP($B50,項目定義!$B:$X,8,FALSE))</f>
        <v/>
      </c>
      <c r="I50" s="860"/>
      <c r="J50" s="860"/>
      <c r="K50" s="860"/>
      <c r="L50" s="860"/>
      <c r="M50" s="861"/>
      <c r="N50" s="752" t="str">
        <f>IF($B50="","",VLOOKUP($B50,項目定義!$B:$X,11,FALSE))</f>
        <v/>
      </c>
      <c r="O50" s="641"/>
      <c r="P50" s="641"/>
      <c r="Q50" s="642"/>
      <c r="R50" s="862" t="str">
        <f>IF($H50="","",VLOOKUP($B50,項目定義!$B:$X,5,FALSE))</f>
        <v/>
      </c>
      <c r="S50" s="863"/>
      <c r="T50" s="768" t="str">
        <f>IF($H50="","",VLOOKUP($B50,項目定義!$B:$X,12,FALSE))</f>
        <v/>
      </c>
      <c r="U50" s="639"/>
      <c r="V50" s="640" t="str">
        <f>IF($H50="","",VLOOKUP($B50,項目定義!$B:$X,13,FALSE))</f>
        <v/>
      </c>
      <c r="W50" s="641"/>
      <c r="X50" s="642"/>
      <c r="Y50" s="640" t="str">
        <f>IF($H50="","",VLOOKUP($B50,項目定義!$B:$X,6,FALSE))</f>
        <v/>
      </c>
      <c r="Z50" s="641"/>
      <c r="AA50" s="642"/>
      <c r="AB50" s="640" t="str">
        <f>IF($H50="","",VLOOKUP($B50,項目定義!$B:$X,14,FALSE))</f>
        <v/>
      </c>
      <c r="AC50" s="641"/>
      <c r="AD50" s="642"/>
      <c r="AE50" s="640" t="str">
        <f>IF($H50="","",VLOOKUP($B50,項目定義!$B:$X,9,FALSE))&amp;""</f>
        <v/>
      </c>
      <c r="AF50" s="641"/>
      <c r="AG50" s="642"/>
      <c r="AH50" s="812" t="str">
        <f>IF($H50="","",VLOOKUP($B50,項目定義!$B:$X,21,FALSE))&amp;""</f>
        <v/>
      </c>
      <c r="AI50" s="854"/>
      <c r="AJ50" s="855"/>
      <c r="AK50" s="751"/>
      <c r="AL50" s="751"/>
      <c r="AM50" s="751"/>
      <c r="AN50" s="767"/>
      <c r="AO50" s="856"/>
      <c r="AP50" s="857"/>
      <c r="AQ50" s="857"/>
      <c r="AR50" s="858"/>
      <c r="AS50" s="510"/>
      <c r="AT50" s="510"/>
      <c r="AU50" s="510"/>
      <c r="AV50" s="510"/>
      <c r="AW50" s="510"/>
      <c r="AX50" s="510"/>
      <c r="AY50" s="510"/>
      <c r="AZ50" s="510"/>
      <c r="BA50" s="510"/>
      <c r="BB50" s="510"/>
      <c r="BC50" s="510"/>
      <c r="BD50" s="510"/>
      <c r="BE50" s="510"/>
      <c r="BF50" s="510"/>
      <c r="BG50" s="510"/>
      <c r="BH50" s="510"/>
      <c r="BI50" s="99"/>
      <c r="BK50" s="654"/>
      <c r="BL50" s="654"/>
      <c r="BM50" s="654"/>
      <c r="BN50" s="654"/>
      <c r="BO50" s="654"/>
      <c r="BP50" s="654"/>
      <c r="BQ50" s="654"/>
      <c r="BR50" s="654"/>
      <c r="BS50" s="654"/>
      <c r="BT50" s="654"/>
      <c r="BU50" s="654"/>
      <c r="BV50" s="654"/>
      <c r="BW50" s="654"/>
      <c r="BX50" s="654"/>
      <c r="BY50" s="654"/>
      <c r="BZ50" s="654"/>
      <c r="CA50" s="654"/>
      <c r="CB50" s="654"/>
      <c r="CC50" s="654"/>
      <c r="CD50" s="654"/>
      <c r="CE50" s="654"/>
      <c r="CF50" s="654"/>
      <c r="CG50" s="654"/>
      <c r="CH50" s="654"/>
    </row>
    <row r="51" spans="1:86" s="24" customFormat="1" ht="13.5" customHeight="1">
      <c r="A51" s="114"/>
      <c r="B51" s="770"/>
      <c r="C51" s="671"/>
      <c r="D51" s="671"/>
      <c r="E51" s="671"/>
      <c r="F51" s="671"/>
      <c r="G51" s="671"/>
      <c r="H51" s="859" t="str">
        <f>IF(ISERROR(VLOOKUP($B51,項目定義!$B:$X,8,FALSE)),"",VLOOKUP($B51,項目定義!$B:$X,8,FALSE))</f>
        <v/>
      </c>
      <c r="I51" s="860"/>
      <c r="J51" s="860"/>
      <c r="K51" s="860"/>
      <c r="L51" s="860"/>
      <c r="M51" s="861"/>
      <c r="N51" s="752" t="str">
        <f>IF($B51="","",VLOOKUP($B51,項目定義!$B:$X,11,FALSE))</f>
        <v/>
      </c>
      <c r="O51" s="641"/>
      <c r="P51" s="641"/>
      <c r="Q51" s="642"/>
      <c r="R51" s="862" t="str">
        <f>IF($H51="","",VLOOKUP($B51,項目定義!$B:$X,5,FALSE))</f>
        <v/>
      </c>
      <c r="S51" s="863"/>
      <c r="T51" s="768" t="str">
        <f>IF($H51="","",VLOOKUP($B51,項目定義!$B:$X,12,FALSE))</f>
        <v/>
      </c>
      <c r="U51" s="639"/>
      <c r="V51" s="640" t="str">
        <f>IF($H51="","",VLOOKUP($B51,項目定義!$B:$X,13,FALSE))</f>
        <v/>
      </c>
      <c r="W51" s="641"/>
      <c r="X51" s="642"/>
      <c r="Y51" s="640" t="str">
        <f>IF($H51="","",VLOOKUP($B51,項目定義!$B:$X,6,FALSE))</f>
        <v/>
      </c>
      <c r="Z51" s="641"/>
      <c r="AA51" s="642"/>
      <c r="AB51" s="640" t="str">
        <f>IF($H51="","",VLOOKUP($B51,項目定義!$B:$X,14,FALSE))</f>
        <v/>
      </c>
      <c r="AC51" s="641"/>
      <c r="AD51" s="642"/>
      <c r="AE51" s="640" t="str">
        <f>IF($H51="","",VLOOKUP($B51,項目定義!$B:$X,9,FALSE))&amp;""</f>
        <v/>
      </c>
      <c r="AF51" s="641"/>
      <c r="AG51" s="642"/>
      <c r="AH51" s="812" t="str">
        <f>IF($H51="","",VLOOKUP($B51,項目定義!$B:$X,21,FALSE))&amp;""</f>
        <v/>
      </c>
      <c r="AI51" s="854"/>
      <c r="AJ51" s="855"/>
      <c r="AK51" s="751"/>
      <c r="AL51" s="751"/>
      <c r="AM51" s="751"/>
      <c r="AN51" s="767"/>
      <c r="AO51" s="856"/>
      <c r="AP51" s="857"/>
      <c r="AQ51" s="857"/>
      <c r="AR51" s="858"/>
      <c r="AS51" s="510"/>
      <c r="AT51" s="510"/>
      <c r="AU51" s="510"/>
      <c r="AV51" s="510"/>
      <c r="AW51" s="510"/>
      <c r="AX51" s="510"/>
      <c r="AY51" s="510"/>
      <c r="AZ51" s="510"/>
      <c r="BA51" s="510"/>
      <c r="BB51" s="510"/>
      <c r="BC51" s="510"/>
      <c r="BD51" s="510"/>
      <c r="BE51" s="510"/>
      <c r="BF51" s="510"/>
      <c r="BG51" s="510"/>
      <c r="BH51" s="510"/>
      <c r="BI51" s="99"/>
      <c r="BK51" s="654"/>
      <c r="BL51" s="654"/>
      <c r="BM51" s="654"/>
      <c r="BN51" s="654"/>
      <c r="BO51" s="654"/>
      <c r="BP51" s="654"/>
      <c r="BQ51" s="654"/>
      <c r="BR51" s="654"/>
      <c r="BS51" s="654"/>
      <c r="BT51" s="654"/>
      <c r="BU51" s="654"/>
      <c r="BV51" s="654"/>
      <c r="BW51" s="654"/>
      <c r="BX51" s="654"/>
      <c r="BY51" s="654"/>
      <c r="BZ51" s="654"/>
      <c r="CA51" s="654"/>
      <c r="CB51" s="654"/>
      <c r="CC51" s="654"/>
      <c r="CD51" s="654"/>
      <c r="CE51" s="654"/>
      <c r="CF51" s="654"/>
      <c r="CG51" s="654"/>
      <c r="CH51" s="654"/>
    </row>
    <row r="52" spans="1:86" s="24" customFormat="1" ht="13.5" customHeight="1">
      <c r="A52" s="114"/>
      <c r="B52" s="770"/>
      <c r="C52" s="671"/>
      <c r="D52" s="671"/>
      <c r="E52" s="671"/>
      <c r="F52" s="671"/>
      <c r="G52" s="671"/>
      <c r="H52" s="859" t="str">
        <f>IF(ISERROR(VLOOKUP($B52,項目定義!$B:$X,8,FALSE)),"",VLOOKUP($B52,項目定義!$B:$X,8,FALSE))</f>
        <v/>
      </c>
      <c r="I52" s="860"/>
      <c r="J52" s="860"/>
      <c r="K52" s="860"/>
      <c r="L52" s="860"/>
      <c r="M52" s="861"/>
      <c r="N52" s="752" t="str">
        <f>IF($B52="","",VLOOKUP($B52,項目定義!$B:$X,11,FALSE))</f>
        <v/>
      </c>
      <c r="O52" s="641"/>
      <c r="P52" s="641"/>
      <c r="Q52" s="642"/>
      <c r="R52" s="862" t="str">
        <f>IF($H52="","",VLOOKUP($B52,項目定義!$B:$X,5,FALSE))</f>
        <v/>
      </c>
      <c r="S52" s="863"/>
      <c r="T52" s="768" t="str">
        <f>IF($H52="","",VLOOKUP($B52,項目定義!$B:$X,12,FALSE))</f>
        <v/>
      </c>
      <c r="U52" s="639"/>
      <c r="V52" s="640" t="str">
        <f>IF($H52="","",VLOOKUP($B52,項目定義!$B:$X,13,FALSE))</f>
        <v/>
      </c>
      <c r="W52" s="641"/>
      <c r="X52" s="642"/>
      <c r="Y52" s="640" t="str">
        <f>IF($H52="","",VLOOKUP($B52,項目定義!$B:$X,6,FALSE))</f>
        <v/>
      </c>
      <c r="Z52" s="641"/>
      <c r="AA52" s="642"/>
      <c r="AB52" s="640" t="str">
        <f>IF($H52="","",VLOOKUP($B52,項目定義!$B:$X,14,FALSE))</f>
        <v/>
      </c>
      <c r="AC52" s="641"/>
      <c r="AD52" s="642"/>
      <c r="AE52" s="640" t="str">
        <f>IF($H52="","",VLOOKUP($B52,項目定義!$B:$X,9,FALSE))&amp;""</f>
        <v/>
      </c>
      <c r="AF52" s="641"/>
      <c r="AG52" s="642"/>
      <c r="AH52" s="812" t="str">
        <f>IF($H52="","",VLOOKUP($B52,項目定義!$B:$X,21,FALSE))&amp;""</f>
        <v/>
      </c>
      <c r="AI52" s="854"/>
      <c r="AJ52" s="855"/>
      <c r="AK52" s="751"/>
      <c r="AL52" s="751"/>
      <c r="AM52" s="751"/>
      <c r="AN52" s="767"/>
      <c r="AO52" s="856"/>
      <c r="AP52" s="857"/>
      <c r="AQ52" s="857"/>
      <c r="AR52" s="858"/>
      <c r="AS52" s="510"/>
      <c r="AT52" s="510"/>
      <c r="AU52" s="510"/>
      <c r="AV52" s="510"/>
      <c r="AW52" s="510"/>
      <c r="AX52" s="510"/>
      <c r="AY52" s="510"/>
      <c r="AZ52" s="510"/>
      <c r="BA52" s="510"/>
      <c r="BB52" s="510"/>
      <c r="BC52" s="510"/>
      <c r="BD52" s="510"/>
      <c r="BE52" s="510"/>
      <c r="BF52" s="510"/>
      <c r="BG52" s="510"/>
      <c r="BH52" s="510"/>
      <c r="BI52" s="99"/>
      <c r="BK52" s="509"/>
      <c r="BL52" s="509"/>
      <c r="BM52" s="509"/>
      <c r="BN52" s="509"/>
      <c r="BO52" s="509"/>
      <c r="BP52" s="509"/>
      <c r="BQ52" s="509"/>
      <c r="BR52" s="509"/>
      <c r="BS52" s="509"/>
      <c r="BT52" s="509"/>
      <c r="BU52" s="509"/>
      <c r="BV52" s="509"/>
      <c r="BW52" s="509"/>
      <c r="BX52" s="509"/>
      <c r="BY52" s="509"/>
      <c r="BZ52" s="509"/>
      <c r="CA52" s="509"/>
      <c r="CB52" s="509"/>
      <c r="CC52" s="509"/>
      <c r="CD52" s="509"/>
      <c r="CE52" s="509"/>
      <c r="CF52" s="509"/>
      <c r="CG52" s="509"/>
      <c r="CH52" s="509"/>
    </row>
    <row r="53" spans="1:86" s="24" customFormat="1" ht="13.5" customHeight="1">
      <c r="A53" s="114"/>
      <c r="B53" s="770"/>
      <c r="C53" s="671"/>
      <c r="D53" s="671"/>
      <c r="E53" s="671"/>
      <c r="F53" s="671"/>
      <c r="G53" s="671"/>
      <c r="H53" s="859" t="str">
        <f>IF(ISERROR(VLOOKUP($B53,項目定義!$B:$X,8,FALSE)),"",VLOOKUP($B53,項目定義!$B:$X,8,FALSE))</f>
        <v/>
      </c>
      <c r="I53" s="860"/>
      <c r="J53" s="860"/>
      <c r="K53" s="860"/>
      <c r="L53" s="860"/>
      <c r="M53" s="861"/>
      <c r="N53" s="752" t="str">
        <f>IF($B53="","",VLOOKUP($B53,項目定義!$B:$X,11,FALSE))</f>
        <v/>
      </c>
      <c r="O53" s="641"/>
      <c r="P53" s="641"/>
      <c r="Q53" s="642"/>
      <c r="R53" s="862" t="str">
        <f>IF($H53="","",VLOOKUP($B53,項目定義!$B:$X,5,FALSE))</f>
        <v/>
      </c>
      <c r="S53" s="863"/>
      <c r="T53" s="768" t="str">
        <f>IF($H53="","",VLOOKUP($B53,項目定義!$B:$X,12,FALSE))</f>
        <v/>
      </c>
      <c r="U53" s="639"/>
      <c r="V53" s="640" t="str">
        <f>IF($H53="","",VLOOKUP($B53,項目定義!$B:$X,13,FALSE))</f>
        <v/>
      </c>
      <c r="W53" s="641"/>
      <c r="X53" s="642"/>
      <c r="Y53" s="640" t="str">
        <f>IF($H53="","",VLOOKUP($B53,項目定義!$B:$X,6,FALSE))</f>
        <v/>
      </c>
      <c r="Z53" s="641"/>
      <c r="AA53" s="642"/>
      <c r="AB53" s="640" t="str">
        <f>IF($H53="","",VLOOKUP($B53,項目定義!$B:$X,14,FALSE))</f>
        <v/>
      </c>
      <c r="AC53" s="641"/>
      <c r="AD53" s="642"/>
      <c r="AE53" s="640" t="str">
        <f>IF($H53="","",VLOOKUP($B53,項目定義!$B:$X,9,FALSE))&amp;""</f>
        <v/>
      </c>
      <c r="AF53" s="641"/>
      <c r="AG53" s="642"/>
      <c r="AH53" s="812" t="str">
        <f>IF($H53="","",VLOOKUP($B53,項目定義!$B:$X,21,FALSE))&amp;""</f>
        <v/>
      </c>
      <c r="AI53" s="854"/>
      <c r="AJ53" s="855"/>
      <c r="AK53" s="751"/>
      <c r="AL53" s="751"/>
      <c r="AM53" s="751"/>
      <c r="AN53" s="767"/>
      <c r="AO53" s="856"/>
      <c r="AP53" s="857"/>
      <c r="AQ53" s="857"/>
      <c r="AR53" s="858"/>
      <c r="AS53" s="510"/>
      <c r="AT53" s="510"/>
      <c r="AU53" s="510"/>
      <c r="AV53" s="510"/>
      <c r="AW53" s="510"/>
      <c r="AX53" s="510"/>
      <c r="AY53" s="510"/>
      <c r="AZ53" s="510"/>
      <c r="BA53" s="510"/>
      <c r="BB53" s="510"/>
      <c r="BC53" s="510"/>
      <c r="BD53" s="510"/>
      <c r="BE53" s="510"/>
      <c r="BF53" s="510"/>
      <c r="BG53" s="510"/>
      <c r="BH53" s="510"/>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70"/>
      <c r="C54" s="671"/>
      <c r="D54" s="671"/>
      <c r="E54" s="671"/>
      <c r="F54" s="671"/>
      <c r="G54" s="671"/>
      <c r="H54" s="859" t="str">
        <f>IF(ISERROR(VLOOKUP($B54,項目定義!$B:$X,8,FALSE)),"",VLOOKUP($B54,項目定義!$B:$X,8,FALSE))</f>
        <v/>
      </c>
      <c r="I54" s="860"/>
      <c r="J54" s="860"/>
      <c r="K54" s="860"/>
      <c r="L54" s="860"/>
      <c r="M54" s="861"/>
      <c r="N54" s="752" t="str">
        <f>IF($B54="","",VLOOKUP($B54,項目定義!$B:$X,11,FALSE))</f>
        <v/>
      </c>
      <c r="O54" s="641"/>
      <c r="P54" s="641"/>
      <c r="Q54" s="642"/>
      <c r="R54" s="862" t="str">
        <f>IF($H54="","",VLOOKUP($B54,項目定義!$B:$X,5,FALSE))</f>
        <v/>
      </c>
      <c r="S54" s="863"/>
      <c r="T54" s="768" t="str">
        <f>IF($H54="","",VLOOKUP($B54,項目定義!$B:$X,12,FALSE))</f>
        <v/>
      </c>
      <c r="U54" s="639"/>
      <c r="V54" s="640" t="str">
        <f>IF($H54="","",VLOOKUP($B54,項目定義!$B:$X,13,FALSE))</f>
        <v/>
      </c>
      <c r="W54" s="641"/>
      <c r="X54" s="642"/>
      <c r="Y54" s="640" t="str">
        <f>IF($H54="","",VLOOKUP($B54,項目定義!$B:$X,6,FALSE))</f>
        <v/>
      </c>
      <c r="Z54" s="641"/>
      <c r="AA54" s="642"/>
      <c r="AB54" s="640" t="str">
        <f>IF($H54="","",VLOOKUP($B54,項目定義!$B:$X,14,FALSE))</f>
        <v/>
      </c>
      <c r="AC54" s="641"/>
      <c r="AD54" s="642"/>
      <c r="AE54" s="640" t="str">
        <f>IF($H54="","",VLOOKUP($B54,項目定義!$B:$X,9,FALSE))&amp;""</f>
        <v/>
      </c>
      <c r="AF54" s="641"/>
      <c r="AG54" s="642"/>
      <c r="AH54" s="812" t="str">
        <f>IF($H54="","",VLOOKUP($B54,項目定義!$B:$X,21,FALSE))&amp;""</f>
        <v/>
      </c>
      <c r="AI54" s="854"/>
      <c r="AJ54" s="855"/>
      <c r="AK54" s="751"/>
      <c r="AL54" s="751"/>
      <c r="AM54" s="751"/>
      <c r="AN54" s="767"/>
      <c r="AO54" s="856"/>
      <c r="AP54" s="857"/>
      <c r="AQ54" s="857"/>
      <c r="AR54" s="858"/>
      <c r="AS54" s="510"/>
      <c r="AT54" s="510"/>
      <c r="AU54" s="510"/>
      <c r="AV54" s="510"/>
      <c r="AW54" s="510"/>
      <c r="AX54" s="510"/>
      <c r="AY54" s="510"/>
      <c r="AZ54" s="510"/>
      <c r="BA54" s="510"/>
      <c r="BB54" s="510"/>
      <c r="BC54" s="510"/>
      <c r="BD54" s="510"/>
      <c r="BE54" s="510"/>
      <c r="BF54" s="510"/>
      <c r="BG54" s="510"/>
      <c r="BH54" s="510"/>
      <c r="BI54" s="99"/>
      <c r="BK54" s="654" t="s">
        <v>1293</v>
      </c>
      <c r="BL54" s="655"/>
      <c r="BM54" s="655"/>
      <c r="BN54" s="655"/>
      <c r="BO54" s="655"/>
      <c r="BP54" s="655"/>
      <c r="BQ54" s="655"/>
      <c r="BR54" s="655"/>
      <c r="BS54" s="655"/>
      <c r="BT54" s="655"/>
      <c r="BU54" s="655"/>
      <c r="BV54" s="655"/>
      <c r="BW54" s="655"/>
      <c r="BX54" s="655"/>
      <c r="BY54" s="655"/>
      <c r="BZ54" s="655"/>
      <c r="CA54" s="655"/>
      <c r="CB54" s="655"/>
      <c r="CC54" s="655"/>
      <c r="CD54" s="655"/>
      <c r="CE54" s="655"/>
      <c r="CF54" s="655"/>
      <c r="CG54" s="655"/>
      <c r="CH54" s="655"/>
    </row>
    <row r="55" spans="1:86" s="24" customFormat="1" ht="13.5" customHeight="1">
      <c r="A55" s="114"/>
      <c r="B55" s="770"/>
      <c r="C55" s="671"/>
      <c r="D55" s="671"/>
      <c r="E55" s="671"/>
      <c r="F55" s="671"/>
      <c r="G55" s="671"/>
      <c r="H55" s="859" t="str">
        <f>IF(ISERROR(VLOOKUP($B55,項目定義!$B:$X,8,FALSE)),"",VLOOKUP($B55,項目定義!$B:$X,8,FALSE))</f>
        <v/>
      </c>
      <c r="I55" s="860"/>
      <c r="J55" s="860"/>
      <c r="K55" s="860"/>
      <c r="L55" s="860"/>
      <c r="M55" s="861"/>
      <c r="N55" s="752" t="str">
        <f>IF($B55="","",VLOOKUP($B55,項目定義!$B:$X,11,FALSE))</f>
        <v/>
      </c>
      <c r="O55" s="641"/>
      <c r="P55" s="641"/>
      <c r="Q55" s="642"/>
      <c r="R55" s="862" t="str">
        <f>IF($H55="","",VLOOKUP($B55,項目定義!$B:$X,5,FALSE))</f>
        <v/>
      </c>
      <c r="S55" s="863"/>
      <c r="T55" s="768" t="str">
        <f>IF($H55="","",VLOOKUP($B55,項目定義!$B:$X,12,FALSE))</f>
        <v/>
      </c>
      <c r="U55" s="639"/>
      <c r="V55" s="640" t="str">
        <f>IF($H55="","",VLOOKUP($B55,項目定義!$B:$X,13,FALSE))</f>
        <v/>
      </c>
      <c r="W55" s="641"/>
      <c r="X55" s="642"/>
      <c r="Y55" s="640" t="str">
        <f>IF($H55="","",VLOOKUP($B55,項目定義!$B:$X,6,FALSE))</f>
        <v/>
      </c>
      <c r="Z55" s="641"/>
      <c r="AA55" s="642"/>
      <c r="AB55" s="640" t="str">
        <f>IF($H55="","",VLOOKUP($B55,項目定義!$B:$X,14,FALSE))</f>
        <v/>
      </c>
      <c r="AC55" s="641"/>
      <c r="AD55" s="642"/>
      <c r="AE55" s="640" t="str">
        <f>IF($H55="","",VLOOKUP($B55,項目定義!$B:$X,9,FALSE))&amp;""</f>
        <v/>
      </c>
      <c r="AF55" s="641"/>
      <c r="AG55" s="642"/>
      <c r="AH55" s="812" t="str">
        <f>IF($H55="","",VLOOKUP($B55,項目定義!$B:$X,21,FALSE))&amp;""</f>
        <v/>
      </c>
      <c r="AI55" s="854"/>
      <c r="AJ55" s="855"/>
      <c r="AK55" s="751"/>
      <c r="AL55" s="751"/>
      <c r="AM55" s="751"/>
      <c r="AN55" s="767"/>
      <c r="AO55" s="856"/>
      <c r="AP55" s="857"/>
      <c r="AQ55" s="857"/>
      <c r="AR55" s="858"/>
      <c r="AS55" s="510"/>
      <c r="AT55" s="510"/>
      <c r="AU55" s="510"/>
      <c r="AV55" s="510"/>
      <c r="AW55" s="510"/>
      <c r="AX55" s="510"/>
      <c r="AY55" s="510"/>
      <c r="AZ55" s="510"/>
      <c r="BA55" s="510"/>
      <c r="BB55" s="510"/>
      <c r="BC55" s="510"/>
      <c r="BD55" s="510"/>
      <c r="BE55" s="510"/>
      <c r="BF55" s="510"/>
      <c r="BG55" s="510"/>
      <c r="BH55" s="510"/>
      <c r="BI55" s="99"/>
      <c r="BK55" s="655"/>
      <c r="BL55" s="655"/>
      <c r="BM55" s="655"/>
      <c r="BN55" s="655"/>
      <c r="BO55" s="655"/>
      <c r="BP55" s="655"/>
      <c r="BQ55" s="655"/>
      <c r="BR55" s="655"/>
      <c r="BS55" s="655"/>
      <c r="BT55" s="655"/>
      <c r="BU55" s="655"/>
      <c r="BV55" s="655"/>
      <c r="BW55" s="655"/>
      <c r="BX55" s="655"/>
      <c r="BY55" s="655"/>
      <c r="BZ55" s="655"/>
      <c r="CA55" s="655"/>
      <c r="CB55" s="655"/>
      <c r="CC55" s="655"/>
      <c r="CD55" s="655"/>
      <c r="CE55" s="655"/>
      <c r="CF55" s="655"/>
      <c r="CG55" s="655"/>
      <c r="CH55" s="655"/>
    </row>
    <row r="56" spans="1:86" s="24" customFormat="1" ht="13.5" customHeight="1">
      <c r="A56" s="114"/>
      <c r="B56" s="770"/>
      <c r="C56" s="671"/>
      <c r="D56" s="671"/>
      <c r="E56" s="671"/>
      <c r="F56" s="671"/>
      <c r="G56" s="671"/>
      <c r="H56" s="859" t="str">
        <f>IF(ISERROR(VLOOKUP($B56,項目定義!$B:$X,8,FALSE)),"",VLOOKUP($B56,項目定義!$B:$X,8,FALSE))</f>
        <v/>
      </c>
      <c r="I56" s="860"/>
      <c r="J56" s="860"/>
      <c r="K56" s="860"/>
      <c r="L56" s="860"/>
      <c r="M56" s="861"/>
      <c r="N56" s="752" t="str">
        <f>IF($B56="","",VLOOKUP($B56,項目定義!$B:$X,11,FALSE))</f>
        <v/>
      </c>
      <c r="O56" s="641"/>
      <c r="P56" s="641"/>
      <c r="Q56" s="642"/>
      <c r="R56" s="862" t="str">
        <f>IF($H56="","",VLOOKUP($B56,項目定義!$B:$X,5,FALSE))</f>
        <v/>
      </c>
      <c r="S56" s="863"/>
      <c r="T56" s="768" t="str">
        <f>IF($H56="","",VLOOKUP($B56,項目定義!$B:$X,12,FALSE))</f>
        <v/>
      </c>
      <c r="U56" s="639"/>
      <c r="V56" s="640" t="str">
        <f>IF($H56="","",VLOOKUP($B56,項目定義!$B:$X,13,FALSE))</f>
        <v/>
      </c>
      <c r="W56" s="641"/>
      <c r="X56" s="642"/>
      <c r="Y56" s="640" t="str">
        <f>IF($H56="","",VLOOKUP($B56,項目定義!$B:$X,6,FALSE))</f>
        <v/>
      </c>
      <c r="Z56" s="641"/>
      <c r="AA56" s="642"/>
      <c r="AB56" s="640" t="str">
        <f>IF($H56="","",VLOOKUP($B56,項目定義!$B:$X,14,FALSE))</f>
        <v/>
      </c>
      <c r="AC56" s="641"/>
      <c r="AD56" s="642"/>
      <c r="AE56" s="640" t="str">
        <f>IF($H56="","",VLOOKUP($B56,項目定義!$B:$X,9,FALSE))&amp;""</f>
        <v/>
      </c>
      <c r="AF56" s="641"/>
      <c r="AG56" s="642"/>
      <c r="AH56" s="812" t="str">
        <f>IF($H56="","",VLOOKUP($B56,項目定義!$B:$X,21,FALSE))&amp;""</f>
        <v/>
      </c>
      <c r="AI56" s="854"/>
      <c r="AJ56" s="855"/>
      <c r="AK56" s="751"/>
      <c r="AL56" s="751"/>
      <c r="AM56" s="751"/>
      <c r="AN56" s="767"/>
      <c r="AO56" s="856"/>
      <c r="AP56" s="857"/>
      <c r="AQ56" s="857"/>
      <c r="AR56" s="858"/>
      <c r="AS56" s="510"/>
      <c r="AT56" s="510"/>
      <c r="AU56" s="510"/>
      <c r="AV56" s="510"/>
      <c r="AW56" s="510"/>
      <c r="AX56" s="510"/>
      <c r="AY56" s="510"/>
      <c r="AZ56" s="510"/>
      <c r="BA56" s="510"/>
      <c r="BB56" s="510"/>
      <c r="BC56" s="510"/>
      <c r="BD56" s="510"/>
      <c r="BE56" s="510"/>
      <c r="BF56" s="510"/>
      <c r="BG56" s="510"/>
      <c r="BH56" s="510"/>
      <c r="BI56" s="99"/>
      <c r="BK56" s="655"/>
      <c r="BL56" s="655"/>
      <c r="BM56" s="655"/>
      <c r="BN56" s="655"/>
      <c r="BO56" s="655"/>
      <c r="BP56" s="655"/>
      <c r="BQ56" s="655"/>
      <c r="BR56" s="655"/>
      <c r="BS56" s="655"/>
      <c r="BT56" s="655"/>
      <c r="BU56" s="655"/>
      <c r="BV56" s="655"/>
      <c r="BW56" s="655"/>
      <c r="BX56" s="655"/>
      <c r="BY56" s="655"/>
      <c r="BZ56" s="655"/>
      <c r="CA56" s="655"/>
      <c r="CB56" s="655"/>
      <c r="CC56" s="655"/>
      <c r="CD56" s="655"/>
      <c r="CE56" s="655"/>
      <c r="CF56" s="655"/>
      <c r="CG56" s="655"/>
      <c r="CH56" s="655"/>
    </row>
    <row r="57" spans="1:86" s="24" customFormat="1" ht="13.5" customHeight="1">
      <c r="A57" s="114"/>
      <c r="B57" s="770"/>
      <c r="C57" s="671"/>
      <c r="D57" s="671"/>
      <c r="E57" s="671"/>
      <c r="F57" s="671"/>
      <c r="G57" s="671"/>
      <c r="H57" s="859" t="str">
        <f>IF(ISERROR(VLOOKUP($B57,項目定義!$B:$X,8,FALSE)),"",VLOOKUP($B57,項目定義!$B:$X,8,FALSE))</f>
        <v/>
      </c>
      <c r="I57" s="860"/>
      <c r="J57" s="860"/>
      <c r="K57" s="860"/>
      <c r="L57" s="860"/>
      <c r="M57" s="861"/>
      <c r="N57" s="752" t="str">
        <f>IF($B57="","",VLOOKUP($B57,項目定義!$B:$X,11,FALSE))</f>
        <v/>
      </c>
      <c r="O57" s="641"/>
      <c r="P57" s="641"/>
      <c r="Q57" s="642"/>
      <c r="R57" s="862" t="str">
        <f>IF($H57="","",VLOOKUP($B57,項目定義!$B:$X,5,FALSE))</f>
        <v/>
      </c>
      <c r="S57" s="863"/>
      <c r="T57" s="768" t="str">
        <f>IF($H57="","",VLOOKUP($B57,項目定義!$B:$X,12,FALSE))</f>
        <v/>
      </c>
      <c r="U57" s="639"/>
      <c r="V57" s="640" t="str">
        <f>IF($H57="","",VLOOKUP($B57,項目定義!$B:$X,13,FALSE))</f>
        <v/>
      </c>
      <c r="W57" s="641"/>
      <c r="X57" s="642"/>
      <c r="Y57" s="640" t="str">
        <f>IF($H57="","",VLOOKUP($B57,項目定義!$B:$X,6,FALSE))</f>
        <v/>
      </c>
      <c r="Z57" s="641"/>
      <c r="AA57" s="642"/>
      <c r="AB57" s="640" t="str">
        <f>IF($H57="","",VLOOKUP($B57,項目定義!$B:$X,14,FALSE))</f>
        <v/>
      </c>
      <c r="AC57" s="641"/>
      <c r="AD57" s="642"/>
      <c r="AE57" s="640" t="str">
        <f>IF($H57="","",VLOOKUP($B57,項目定義!$B:$X,9,FALSE))&amp;""</f>
        <v/>
      </c>
      <c r="AF57" s="641"/>
      <c r="AG57" s="642"/>
      <c r="AH57" s="812" t="str">
        <f>IF($H57="","",VLOOKUP($B57,項目定義!$B:$X,21,FALSE))&amp;""</f>
        <v/>
      </c>
      <c r="AI57" s="854"/>
      <c r="AJ57" s="855"/>
      <c r="AK57" s="751"/>
      <c r="AL57" s="751"/>
      <c r="AM57" s="751"/>
      <c r="AN57" s="767"/>
      <c r="AO57" s="856"/>
      <c r="AP57" s="857"/>
      <c r="AQ57" s="857"/>
      <c r="AR57" s="858"/>
      <c r="AS57" s="510"/>
      <c r="AT57" s="510"/>
      <c r="AU57" s="510"/>
      <c r="AV57" s="510"/>
      <c r="AW57" s="510"/>
      <c r="AX57" s="510"/>
      <c r="AY57" s="510"/>
      <c r="AZ57" s="510"/>
      <c r="BA57" s="510"/>
      <c r="BB57" s="510"/>
      <c r="BC57" s="510"/>
      <c r="BD57" s="510"/>
      <c r="BE57" s="510"/>
      <c r="BF57" s="510"/>
      <c r="BG57" s="510"/>
      <c r="BH57" s="510"/>
      <c r="BI57" s="99"/>
      <c r="BK57" s="655"/>
      <c r="BL57" s="655"/>
      <c r="BM57" s="655"/>
      <c r="BN57" s="655"/>
      <c r="BO57" s="655"/>
      <c r="BP57" s="655"/>
      <c r="BQ57" s="655"/>
      <c r="BR57" s="655"/>
      <c r="BS57" s="655"/>
      <c r="BT57" s="655"/>
      <c r="BU57" s="655"/>
      <c r="BV57" s="655"/>
      <c r="BW57" s="655"/>
      <c r="BX57" s="655"/>
      <c r="BY57" s="655"/>
      <c r="BZ57" s="655"/>
      <c r="CA57" s="655"/>
      <c r="CB57" s="655"/>
      <c r="CC57" s="655"/>
      <c r="CD57" s="655"/>
      <c r="CE57" s="655"/>
      <c r="CF57" s="655"/>
      <c r="CG57" s="655"/>
      <c r="CH57" s="655"/>
    </row>
    <row r="58" spans="1:86" s="24" customFormat="1" ht="13.5" customHeight="1">
      <c r="A58" s="114"/>
      <c r="B58" s="770"/>
      <c r="C58" s="671"/>
      <c r="D58" s="671"/>
      <c r="E58" s="671"/>
      <c r="F58" s="671"/>
      <c r="G58" s="671"/>
      <c r="H58" s="859" t="str">
        <f>IF(ISERROR(VLOOKUP($B58,項目定義!$B:$X,8,FALSE)),"",VLOOKUP($B58,項目定義!$B:$X,8,FALSE))</f>
        <v/>
      </c>
      <c r="I58" s="860"/>
      <c r="J58" s="860"/>
      <c r="K58" s="860"/>
      <c r="L58" s="860"/>
      <c r="M58" s="861"/>
      <c r="N58" s="752" t="str">
        <f>IF($B58="","",VLOOKUP($B58,項目定義!$B:$X,11,FALSE))</f>
        <v/>
      </c>
      <c r="O58" s="641"/>
      <c r="P58" s="641"/>
      <c r="Q58" s="642"/>
      <c r="R58" s="862" t="str">
        <f>IF($H58="","",VLOOKUP($B58,項目定義!$B:$X,5,FALSE))</f>
        <v/>
      </c>
      <c r="S58" s="863"/>
      <c r="T58" s="768" t="str">
        <f>IF($H58="","",VLOOKUP($B58,項目定義!$B:$X,12,FALSE))</f>
        <v/>
      </c>
      <c r="U58" s="639"/>
      <c r="V58" s="640" t="str">
        <f>IF($H58="","",VLOOKUP($B58,項目定義!$B:$X,13,FALSE))</f>
        <v/>
      </c>
      <c r="W58" s="641"/>
      <c r="X58" s="642"/>
      <c r="Y58" s="640" t="str">
        <f>IF($H58="","",VLOOKUP($B58,項目定義!$B:$X,6,FALSE))</f>
        <v/>
      </c>
      <c r="Z58" s="641"/>
      <c r="AA58" s="642"/>
      <c r="AB58" s="640" t="str">
        <f>IF($H58="","",VLOOKUP($B58,項目定義!$B:$X,14,FALSE))</f>
        <v/>
      </c>
      <c r="AC58" s="641"/>
      <c r="AD58" s="642"/>
      <c r="AE58" s="640" t="str">
        <f>IF($H58="","",VLOOKUP($B58,項目定義!$B:$X,9,FALSE))&amp;""</f>
        <v/>
      </c>
      <c r="AF58" s="641"/>
      <c r="AG58" s="642"/>
      <c r="AH58" s="812" t="str">
        <f>IF($H58="","",VLOOKUP($B58,項目定義!$B:$X,21,FALSE))&amp;""</f>
        <v/>
      </c>
      <c r="AI58" s="854"/>
      <c r="AJ58" s="855"/>
      <c r="AK58" s="751"/>
      <c r="AL58" s="751"/>
      <c r="AM58" s="751"/>
      <c r="AN58" s="767"/>
      <c r="AO58" s="856"/>
      <c r="AP58" s="857"/>
      <c r="AQ58" s="857"/>
      <c r="AR58" s="858"/>
      <c r="AS58" s="510"/>
      <c r="AT58" s="510"/>
      <c r="AU58" s="510"/>
      <c r="AV58" s="510"/>
      <c r="AW58" s="510"/>
      <c r="AX58" s="510"/>
      <c r="AY58" s="510"/>
      <c r="AZ58" s="510"/>
      <c r="BA58" s="510"/>
      <c r="BB58" s="510"/>
      <c r="BC58" s="510"/>
      <c r="BD58" s="510"/>
      <c r="BE58" s="510"/>
      <c r="BF58" s="510"/>
      <c r="BG58" s="510"/>
      <c r="BH58" s="510"/>
      <c r="BI58" s="99"/>
      <c r="BK58" s="655"/>
      <c r="BL58" s="655"/>
      <c r="BM58" s="655"/>
      <c r="BN58" s="655"/>
      <c r="BO58" s="655"/>
      <c r="BP58" s="655"/>
      <c r="BQ58" s="655"/>
      <c r="BR58" s="655"/>
      <c r="BS58" s="655"/>
      <c r="BT58" s="655"/>
      <c r="BU58" s="655"/>
      <c r="BV58" s="655"/>
      <c r="BW58" s="655"/>
      <c r="BX58" s="655"/>
      <c r="BY58" s="655"/>
      <c r="BZ58" s="655"/>
      <c r="CA58" s="655"/>
      <c r="CB58" s="655"/>
      <c r="CC58" s="655"/>
      <c r="CD58" s="655"/>
      <c r="CE58" s="655"/>
      <c r="CF58" s="655"/>
      <c r="CG58" s="655"/>
      <c r="CH58" s="655"/>
    </row>
    <row r="59" spans="1:86" s="24" customFormat="1" ht="13.5" customHeight="1">
      <c r="A59" s="114"/>
      <c r="B59" s="770"/>
      <c r="C59" s="671"/>
      <c r="D59" s="671"/>
      <c r="E59" s="671"/>
      <c r="F59" s="671"/>
      <c r="G59" s="671"/>
      <c r="H59" s="859" t="str">
        <f>IF(ISERROR(VLOOKUP($B59,項目定義!$B:$X,8,FALSE)),"",VLOOKUP($B59,項目定義!$B:$X,8,FALSE))</f>
        <v/>
      </c>
      <c r="I59" s="860"/>
      <c r="J59" s="860"/>
      <c r="K59" s="860"/>
      <c r="L59" s="860"/>
      <c r="M59" s="861"/>
      <c r="N59" s="752" t="str">
        <f>IF($B59="","",VLOOKUP($B59,項目定義!$B:$X,11,FALSE))</f>
        <v/>
      </c>
      <c r="O59" s="641"/>
      <c r="P59" s="641"/>
      <c r="Q59" s="642"/>
      <c r="R59" s="862" t="str">
        <f>IF($H59="","",VLOOKUP($B59,項目定義!$B:$X,5,FALSE))</f>
        <v/>
      </c>
      <c r="S59" s="863"/>
      <c r="T59" s="768" t="str">
        <f>IF($H59="","",VLOOKUP($B59,項目定義!$B:$X,12,FALSE))</f>
        <v/>
      </c>
      <c r="U59" s="639"/>
      <c r="V59" s="640" t="str">
        <f>IF($H59="","",VLOOKUP($B59,項目定義!$B:$X,13,FALSE))</f>
        <v/>
      </c>
      <c r="W59" s="641"/>
      <c r="X59" s="642"/>
      <c r="Y59" s="640" t="str">
        <f>IF($H59="","",VLOOKUP($B59,項目定義!$B:$X,6,FALSE))</f>
        <v/>
      </c>
      <c r="Z59" s="641"/>
      <c r="AA59" s="642"/>
      <c r="AB59" s="640" t="str">
        <f>IF($H59="","",VLOOKUP($B59,項目定義!$B:$X,14,FALSE))</f>
        <v/>
      </c>
      <c r="AC59" s="641"/>
      <c r="AD59" s="642"/>
      <c r="AE59" s="640" t="str">
        <f>IF($H59="","",VLOOKUP($B59,項目定義!$B:$X,9,FALSE))&amp;""</f>
        <v/>
      </c>
      <c r="AF59" s="641"/>
      <c r="AG59" s="642"/>
      <c r="AH59" s="812" t="str">
        <f>IF($H59="","",VLOOKUP($B59,項目定義!$B:$X,21,FALSE))&amp;""</f>
        <v/>
      </c>
      <c r="AI59" s="854"/>
      <c r="AJ59" s="855"/>
      <c r="AK59" s="751"/>
      <c r="AL59" s="751"/>
      <c r="AM59" s="751"/>
      <c r="AN59" s="767"/>
      <c r="AO59" s="856"/>
      <c r="AP59" s="857"/>
      <c r="AQ59" s="857"/>
      <c r="AR59" s="858"/>
      <c r="AS59" s="510"/>
      <c r="AT59" s="510"/>
      <c r="AU59" s="510"/>
      <c r="AV59" s="510"/>
      <c r="AW59" s="510"/>
      <c r="AX59" s="510"/>
      <c r="AY59" s="510"/>
      <c r="AZ59" s="510"/>
      <c r="BA59" s="510"/>
      <c r="BB59" s="510"/>
      <c r="BC59" s="510"/>
      <c r="BD59" s="510"/>
      <c r="BE59" s="510"/>
      <c r="BF59" s="510"/>
      <c r="BG59" s="510"/>
      <c r="BH59" s="510"/>
      <c r="BI59" s="99"/>
      <c r="BK59" s="655"/>
      <c r="BL59" s="655"/>
      <c r="BM59" s="655"/>
      <c r="BN59" s="655"/>
      <c r="BO59" s="655"/>
      <c r="BP59" s="655"/>
      <c r="BQ59" s="655"/>
      <c r="BR59" s="655"/>
      <c r="BS59" s="655"/>
      <c r="BT59" s="655"/>
      <c r="BU59" s="655"/>
      <c r="BV59" s="655"/>
      <c r="BW59" s="655"/>
      <c r="BX59" s="655"/>
      <c r="BY59" s="655"/>
      <c r="BZ59" s="655"/>
      <c r="CA59" s="655"/>
      <c r="CB59" s="655"/>
      <c r="CC59" s="655"/>
      <c r="CD59" s="655"/>
      <c r="CE59" s="655"/>
      <c r="CF59" s="655"/>
      <c r="CG59" s="655"/>
      <c r="CH59" s="655"/>
    </row>
    <row r="60" spans="1:86" s="24" customFormat="1" ht="13.5" customHeight="1">
      <c r="A60" s="114"/>
      <c r="B60" s="770"/>
      <c r="C60" s="671"/>
      <c r="D60" s="671"/>
      <c r="E60" s="671"/>
      <c r="F60" s="671"/>
      <c r="G60" s="671"/>
      <c r="H60" s="859" t="str">
        <f>IF(ISERROR(VLOOKUP($B60,項目定義!$B:$X,8,FALSE)),"",VLOOKUP($B60,項目定義!$B:$X,8,FALSE))</f>
        <v/>
      </c>
      <c r="I60" s="860"/>
      <c r="J60" s="860"/>
      <c r="K60" s="860"/>
      <c r="L60" s="860"/>
      <c r="M60" s="861"/>
      <c r="N60" s="752" t="str">
        <f>IF($B60="","",VLOOKUP($B60,項目定義!$B:$X,11,FALSE))</f>
        <v/>
      </c>
      <c r="O60" s="641"/>
      <c r="P60" s="641"/>
      <c r="Q60" s="642"/>
      <c r="R60" s="862" t="str">
        <f>IF($H60="","",VLOOKUP($B60,項目定義!$B:$X,5,FALSE))</f>
        <v/>
      </c>
      <c r="S60" s="863"/>
      <c r="T60" s="768" t="str">
        <f>IF($H60="","",VLOOKUP($B60,項目定義!$B:$X,12,FALSE))</f>
        <v/>
      </c>
      <c r="U60" s="639"/>
      <c r="V60" s="640" t="str">
        <f>IF($H60="","",VLOOKUP($B60,項目定義!$B:$X,13,FALSE))</f>
        <v/>
      </c>
      <c r="W60" s="641"/>
      <c r="X60" s="642"/>
      <c r="Y60" s="640" t="str">
        <f>IF($H60="","",VLOOKUP($B60,項目定義!$B:$X,6,FALSE))</f>
        <v/>
      </c>
      <c r="Z60" s="641"/>
      <c r="AA60" s="642"/>
      <c r="AB60" s="640" t="str">
        <f>IF($H60="","",VLOOKUP($B60,項目定義!$B:$X,14,FALSE))</f>
        <v/>
      </c>
      <c r="AC60" s="641"/>
      <c r="AD60" s="642"/>
      <c r="AE60" s="640" t="str">
        <f>IF($H60="","",VLOOKUP($B60,項目定義!$B:$X,9,FALSE))&amp;""</f>
        <v/>
      </c>
      <c r="AF60" s="641"/>
      <c r="AG60" s="642"/>
      <c r="AH60" s="812" t="str">
        <f>IF($H60="","",VLOOKUP($B60,項目定義!$B:$X,21,FALSE))&amp;""</f>
        <v/>
      </c>
      <c r="AI60" s="854"/>
      <c r="AJ60" s="855"/>
      <c r="AK60" s="751"/>
      <c r="AL60" s="751"/>
      <c r="AM60" s="751"/>
      <c r="AN60" s="767"/>
      <c r="AO60" s="856"/>
      <c r="AP60" s="857"/>
      <c r="AQ60" s="857"/>
      <c r="AR60" s="858"/>
      <c r="AS60" s="510"/>
      <c r="AT60" s="510"/>
      <c r="AU60" s="510"/>
      <c r="AV60" s="510"/>
      <c r="AW60" s="510"/>
      <c r="AX60" s="510"/>
      <c r="AY60" s="510"/>
      <c r="AZ60" s="510"/>
      <c r="BA60" s="510"/>
      <c r="BB60" s="510"/>
      <c r="BC60" s="510"/>
      <c r="BD60" s="510"/>
      <c r="BE60" s="510"/>
      <c r="BF60" s="510"/>
      <c r="BG60" s="510"/>
      <c r="BH60" s="510"/>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05"/>
      <c r="C61" s="606"/>
      <c r="D61" s="606"/>
      <c r="E61" s="606"/>
      <c r="F61" s="606"/>
      <c r="G61" s="606"/>
      <c r="H61" s="848" t="str">
        <f>IF(ISERROR(VLOOKUP($B61,項目定義!$B:$X,8,FALSE)),"",VLOOKUP($B61,項目定義!$B:$X,8,FALSE))</f>
        <v/>
      </c>
      <c r="I61" s="849"/>
      <c r="J61" s="849"/>
      <c r="K61" s="849"/>
      <c r="L61" s="849"/>
      <c r="M61" s="850"/>
      <c r="N61" s="612" t="str">
        <f>IF($B61="","",VLOOKUP($B61,項目定義!$B:$X,11,FALSE))</f>
        <v/>
      </c>
      <c r="O61" s="613"/>
      <c r="P61" s="613"/>
      <c r="Q61" s="851"/>
      <c r="R61" s="852" t="str">
        <f>IF($H61="","",VLOOKUP($B61,項目定義!$B:$X,5,FALSE))</f>
        <v/>
      </c>
      <c r="S61" s="853"/>
      <c r="T61" s="783" t="str">
        <f>IF($H61="","",VLOOKUP($B61,項目定義!$B:$X,12,FALSE))</f>
        <v/>
      </c>
      <c r="U61" s="611"/>
      <c r="V61" s="612" t="str">
        <f>IF($H61="","",VLOOKUP($B61,項目定義!$B:$X,13,FALSE))</f>
        <v/>
      </c>
      <c r="W61" s="613"/>
      <c r="X61" s="614"/>
      <c r="Y61" s="612" t="str">
        <f>IF($H61="","",VLOOKUP($B61,項目定義!$B:$X,6,FALSE))</f>
        <v/>
      </c>
      <c r="Z61" s="613"/>
      <c r="AA61" s="614"/>
      <c r="AB61" s="612" t="str">
        <f>IF($H61="","",VLOOKUP($B61,項目定義!$B:$X,14,FALSE))</f>
        <v/>
      </c>
      <c r="AC61" s="613"/>
      <c r="AD61" s="614"/>
      <c r="AE61" s="612" t="str">
        <f>IF($H61="","",VLOOKUP($B61,項目定義!$B:$X,9,FALSE))&amp;""</f>
        <v/>
      </c>
      <c r="AF61" s="613"/>
      <c r="AG61" s="614"/>
      <c r="AH61" s="841" t="str">
        <f>IF($H61="","",VLOOKUP($B61,項目定義!$B:$X,21,FALSE))&amp;""</f>
        <v/>
      </c>
      <c r="AI61" s="842"/>
      <c r="AJ61" s="843"/>
      <c r="AK61" s="617"/>
      <c r="AL61" s="617"/>
      <c r="AM61" s="617"/>
      <c r="AN61" s="844"/>
      <c r="AO61" s="845"/>
      <c r="AP61" s="846"/>
      <c r="AQ61" s="846"/>
      <c r="AR61" s="847"/>
      <c r="AS61" s="510"/>
      <c r="AT61" s="510"/>
      <c r="AU61" s="510"/>
      <c r="AV61" s="510"/>
      <c r="AW61" s="510"/>
      <c r="AX61" s="510"/>
      <c r="AY61" s="510"/>
      <c r="AZ61" s="510"/>
      <c r="BA61" s="510"/>
      <c r="BB61" s="510"/>
      <c r="BC61" s="510"/>
      <c r="BD61" s="510"/>
      <c r="BE61" s="510"/>
      <c r="BF61" s="510"/>
      <c r="BG61" s="510"/>
      <c r="BH61" s="510"/>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55"/>
      <c r="BL62" s="655"/>
      <c r="BM62" s="655"/>
      <c r="BN62" s="655"/>
      <c r="BO62" s="655"/>
      <c r="BP62" s="655"/>
      <c r="BQ62" s="655"/>
      <c r="BR62" s="655"/>
      <c r="BS62" s="655"/>
      <c r="BT62" s="655"/>
      <c r="BU62" s="655"/>
      <c r="BV62" s="655"/>
      <c r="BW62" s="655"/>
      <c r="BX62" s="655"/>
      <c r="BY62" s="655"/>
      <c r="BZ62" s="655"/>
      <c r="CA62" s="655"/>
      <c r="CB62" s="655"/>
      <c r="CC62" s="655"/>
      <c r="CD62" s="655"/>
      <c r="CE62" s="655"/>
      <c r="CF62" s="655"/>
      <c r="CG62" s="655"/>
      <c r="CH62" s="655"/>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55"/>
      <c r="BL63" s="655"/>
      <c r="BM63" s="655"/>
      <c r="BN63" s="655"/>
      <c r="BO63" s="655"/>
      <c r="BP63" s="655"/>
      <c r="BQ63" s="655"/>
      <c r="BR63" s="655"/>
      <c r="BS63" s="655"/>
      <c r="BT63" s="655"/>
      <c r="BU63" s="655"/>
      <c r="BV63" s="655"/>
      <c r="BW63" s="655"/>
      <c r="BX63" s="655"/>
      <c r="BY63" s="655"/>
      <c r="BZ63" s="655"/>
      <c r="CA63" s="655"/>
      <c r="CB63" s="655"/>
      <c r="CC63" s="655"/>
      <c r="CD63" s="655"/>
      <c r="CE63" s="655"/>
      <c r="CF63" s="655"/>
      <c r="CG63" s="655"/>
      <c r="CH63" s="655"/>
    </row>
    <row r="64" spans="1:86" s="24" customFormat="1" ht="13.5" customHeight="1">
      <c r="A64" s="70" t="s">
        <v>101</v>
      </c>
      <c r="B64" s="633"/>
      <c r="C64" s="634"/>
      <c r="D64" s="634"/>
      <c r="E64" s="634"/>
      <c r="F64" s="634"/>
      <c r="G64" s="634"/>
      <c r="H64" s="834"/>
      <c r="I64" s="835"/>
      <c r="J64" s="835"/>
      <c r="K64" s="835"/>
      <c r="L64" s="835"/>
      <c r="M64" s="835"/>
      <c r="N64" s="835"/>
      <c r="O64" s="835"/>
      <c r="P64" s="836"/>
      <c r="Q64" s="837"/>
      <c r="R64" s="838"/>
      <c r="S64" s="838"/>
      <c r="T64" s="838"/>
      <c r="U64" s="838"/>
      <c r="V64" s="838"/>
      <c r="W64" s="838"/>
      <c r="X64" s="839"/>
      <c r="Y64" s="510"/>
      <c r="Z64" s="510"/>
      <c r="AA64" s="510"/>
      <c r="AB64" s="510"/>
      <c r="AC64" s="510"/>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55"/>
      <c r="BL64" s="655"/>
      <c r="BM64" s="655"/>
      <c r="BN64" s="655"/>
      <c r="BO64" s="655"/>
      <c r="BP64" s="655"/>
      <c r="BQ64" s="655"/>
      <c r="BR64" s="655"/>
      <c r="BS64" s="655"/>
      <c r="BT64" s="655"/>
      <c r="BU64" s="655"/>
      <c r="BV64" s="655"/>
      <c r="BW64" s="655"/>
      <c r="BX64" s="655"/>
      <c r="BY64" s="655"/>
      <c r="BZ64" s="655"/>
      <c r="CA64" s="655"/>
      <c r="CB64" s="655"/>
      <c r="CC64" s="655"/>
      <c r="CD64" s="655"/>
      <c r="CE64" s="655"/>
      <c r="CF64" s="655"/>
      <c r="CG64" s="655"/>
      <c r="CH64" s="655"/>
    </row>
    <row r="65" spans="1:86" s="24" customFormat="1" ht="13.5" customHeight="1">
      <c r="A65" s="69" t="s">
        <v>102</v>
      </c>
      <c r="B65" s="770"/>
      <c r="C65" s="671"/>
      <c r="D65" s="671"/>
      <c r="E65" s="671"/>
      <c r="F65" s="671"/>
      <c r="G65" s="671"/>
      <c r="H65" s="840"/>
      <c r="I65" s="636"/>
      <c r="J65" s="636"/>
      <c r="K65" s="636"/>
      <c r="L65" s="636"/>
      <c r="M65" s="636"/>
      <c r="N65" s="636"/>
      <c r="O65" s="636"/>
      <c r="P65" s="824"/>
      <c r="Q65" s="825"/>
      <c r="R65" s="826"/>
      <c r="S65" s="826"/>
      <c r="T65" s="826"/>
      <c r="U65" s="826"/>
      <c r="V65" s="826"/>
      <c r="W65" s="826"/>
      <c r="X65" s="827"/>
      <c r="Y65" s="510"/>
      <c r="Z65" s="510"/>
      <c r="AA65" s="510"/>
      <c r="AB65" s="510"/>
      <c r="AC65" s="510"/>
      <c r="AD65" s="510"/>
      <c r="AE65" s="97"/>
      <c r="AF65" s="510"/>
      <c r="AG65" s="510"/>
      <c r="AH65" s="510"/>
      <c r="AI65" s="98"/>
      <c r="AJ65" s="98"/>
      <c r="AK65" s="510"/>
      <c r="AL65" s="510"/>
      <c r="AM65" s="510"/>
      <c r="AN65" s="510"/>
      <c r="AO65" s="510"/>
      <c r="AP65" s="510"/>
      <c r="AQ65" s="510"/>
      <c r="AR65" s="510"/>
      <c r="AS65" s="510"/>
      <c r="AT65" s="510"/>
      <c r="AU65" s="510"/>
      <c r="AV65" s="510"/>
      <c r="AW65" s="510"/>
      <c r="AX65" s="510"/>
      <c r="AY65" s="510"/>
      <c r="AZ65" s="510"/>
      <c r="BA65" s="510"/>
      <c r="BB65" s="510"/>
      <c r="BC65" s="510"/>
      <c r="BD65" s="510"/>
      <c r="BE65" s="510"/>
      <c r="BF65" s="510"/>
      <c r="BG65" s="510"/>
      <c r="BH65" s="510"/>
      <c r="BI65" s="99"/>
      <c r="BK65" s="655"/>
      <c r="BL65" s="655"/>
      <c r="BM65" s="655"/>
      <c r="BN65" s="655"/>
      <c r="BO65" s="655"/>
      <c r="BP65" s="655"/>
      <c r="BQ65" s="655"/>
      <c r="BR65" s="655"/>
      <c r="BS65" s="655"/>
      <c r="BT65" s="655"/>
      <c r="BU65" s="655"/>
      <c r="BV65" s="655"/>
      <c r="BW65" s="655"/>
      <c r="BX65" s="655"/>
      <c r="BY65" s="655"/>
      <c r="BZ65" s="655"/>
      <c r="CA65" s="655"/>
      <c r="CB65" s="655"/>
      <c r="CC65" s="655"/>
      <c r="CD65" s="655"/>
      <c r="CE65" s="655"/>
      <c r="CF65" s="655"/>
      <c r="CG65" s="655"/>
      <c r="CH65" s="655"/>
    </row>
    <row r="66" spans="1:86" s="24" customFormat="1" ht="13.5" customHeight="1">
      <c r="A66" s="69" t="s">
        <v>125</v>
      </c>
      <c r="B66" s="770"/>
      <c r="C66" s="671"/>
      <c r="D66" s="671"/>
      <c r="E66" s="671"/>
      <c r="F66" s="671"/>
      <c r="G66" s="671"/>
      <c r="H66" s="823"/>
      <c r="I66" s="636"/>
      <c r="J66" s="636"/>
      <c r="K66" s="636"/>
      <c r="L66" s="636"/>
      <c r="M66" s="636"/>
      <c r="N66" s="636"/>
      <c r="O66" s="636"/>
      <c r="P66" s="824"/>
      <c r="Q66" s="825"/>
      <c r="R66" s="826"/>
      <c r="S66" s="826"/>
      <c r="T66" s="826"/>
      <c r="U66" s="826"/>
      <c r="V66" s="826"/>
      <c r="W66" s="826"/>
      <c r="X66" s="827"/>
      <c r="Y66" s="510"/>
      <c r="Z66" s="510"/>
      <c r="AA66" s="510"/>
      <c r="AB66" s="510"/>
      <c r="AC66" s="510"/>
      <c r="AD66" s="510"/>
      <c r="AE66" s="97"/>
      <c r="AF66" s="510"/>
      <c r="AG66" s="510"/>
      <c r="AH66" s="510"/>
      <c r="AI66" s="98"/>
      <c r="AJ66" s="98"/>
      <c r="AK66" s="510"/>
      <c r="AL66" s="510"/>
      <c r="AM66" s="510"/>
      <c r="AN66" s="510"/>
      <c r="AO66" s="510"/>
      <c r="AP66" s="510"/>
      <c r="AQ66" s="510"/>
      <c r="AR66" s="510"/>
      <c r="AS66" s="510"/>
      <c r="AT66" s="510"/>
      <c r="AU66" s="510"/>
      <c r="AV66" s="510"/>
      <c r="AW66" s="510"/>
      <c r="AX66" s="510"/>
      <c r="AY66" s="510"/>
      <c r="AZ66" s="510"/>
      <c r="BA66" s="510"/>
      <c r="BB66" s="510"/>
      <c r="BC66" s="510"/>
      <c r="BD66" s="510"/>
      <c r="BE66" s="510"/>
      <c r="BF66" s="510"/>
      <c r="BG66" s="510"/>
      <c r="BH66" s="510"/>
      <c r="BI66" s="99"/>
      <c r="BK66" s="655"/>
      <c r="BL66" s="655"/>
      <c r="BM66" s="655"/>
      <c r="BN66" s="655"/>
      <c r="BO66" s="655"/>
      <c r="BP66" s="655"/>
      <c r="BQ66" s="655"/>
      <c r="BR66" s="655"/>
      <c r="BS66" s="655"/>
      <c r="BT66" s="655"/>
      <c r="BU66" s="655"/>
      <c r="BV66" s="655"/>
      <c r="BW66" s="655"/>
      <c r="BX66" s="655"/>
      <c r="BY66" s="655"/>
      <c r="BZ66" s="655"/>
      <c r="CA66" s="655"/>
      <c r="CB66" s="655"/>
      <c r="CC66" s="655"/>
      <c r="CD66" s="655"/>
      <c r="CE66" s="655"/>
      <c r="CF66" s="655"/>
      <c r="CG66" s="655"/>
      <c r="CH66" s="655"/>
    </row>
    <row r="67" spans="1:86" s="24" customFormat="1" ht="13.5" customHeight="1">
      <c r="A67" s="69" t="s">
        <v>126</v>
      </c>
      <c r="B67" s="770"/>
      <c r="C67" s="671"/>
      <c r="D67" s="671"/>
      <c r="E67" s="671"/>
      <c r="F67" s="671"/>
      <c r="G67" s="671"/>
      <c r="H67" s="823"/>
      <c r="I67" s="636"/>
      <c r="J67" s="636"/>
      <c r="K67" s="636"/>
      <c r="L67" s="636"/>
      <c r="M67" s="636"/>
      <c r="N67" s="636"/>
      <c r="O67" s="636"/>
      <c r="P67" s="824"/>
      <c r="Q67" s="825"/>
      <c r="R67" s="826"/>
      <c r="S67" s="826"/>
      <c r="T67" s="826"/>
      <c r="U67" s="826"/>
      <c r="V67" s="826"/>
      <c r="W67" s="826"/>
      <c r="X67" s="827"/>
      <c r="Y67" s="510"/>
      <c r="Z67" s="510"/>
      <c r="AA67" s="510"/>
      <c r="AB67" s="510"/>
      <c r="AC67" s="510"/>
      <c r="AD67" s="510"/>
      <c r="AE67" s="97"/>
      <c r="AF67" s="510"/>
      <c r="AG67" s="510"/>
      <c r="AH67" s="510"/>
      <c r="AI67" s="98"/>
      <c r="AJ67" s="98"/>
      <c r="AK67" s="510"/>
      <c r="AL67" s="510"/>
      <c r="AM67" s="510"/>
      <c r="AN67" s="510"/>
      <c r="AO67" s="510"/>
      <c r="AP67" s="510"/>
      <c r="AQ67" s="510"/>
      <c r="AR67" s="510"/>
      <c r="AS67" s="510"/>
      <c r="AT67" s="510"/>
      <c r="AU67" s="510"/>
      <c r="AV67" s="510"/>
      <c r="AW67" s="510"/>
      <c r="AX67" s="510"/>
      <c r="AY67" s="510"/>
      <c r="AZ67" s="510"/>
      <c r="BA67" s="510"/>
      <c r="BB67" s="510"/>
      <c r="BC67" s="510"/>
      <c r="BD67" s="510"/>
      <c r="BE67" s="510"/>
      <c r="BF67" s="510"/>
      <c r="BG67" s="510"/>
      <c r="BH67" s="510"/>
      <c r="BI67" s="99"/>
      <c r="BK67" s="655"/>
      <c r="BL67" s="655"/>
      <c r="BM67" s="655"/>
      <c r="BN67" s="655"/>
      <c r="BO67" s="655"/>
      <c r="BP67" s="655"/>
      <c r="BQ67" s="655"/>
      <c r="BR67" s="655"/>
      <c r="BS67" s="655"/>
      <c r="BT67" s="655"/>
      <c r="BU67" s="655"/>
      <c r="BV67" s="655"/>
      <c r="BW67" s="655"/>
      <c r="BX67" s="655"/>
      <c r="BY67" s="655"/>
      <c r="BZ67" s="655"/>
      <c r="CA67" s="655"/>
      <c r="CB67" s="655"/>
      <c r="CC67" s="655"/>
      <c r="CD67" s="655"/>
      <c r="CE67" s="655"/>
      <c r="CF67" s="655"/>
      <c r="CG67" s="655"/>
      <c r="CH67" s="655"/>
    </row>
    <row r="68" spans="1:86" ht="13.5" customHeight="1">
      <c r="A68" s="69" t="s">
        <v>127</v>
      </c>
      <c r="B68" s="770"/>
      <c r="C68" s="671"/>
      <c r="D68" s="671"/>
      <c r="E68" s="671"/>
      <c r="F68" s="671"/>
      <c r="G68" s="671"/>
      <c r="H68" s="828"/>
      <c r="I68" s="829"/>
      <c r="J68" s="829"/>
      <c r="K68" s="829"/>
      <c r="L68" s="829"/>
      <c r="M68" s="829"/>
      <c r="N68" s="829"/>
      <c r="O68" s="829"/>
      <c r="P68" s="830"/>
      <c r="Q68" s="831"/>
      <c r="R68" s="832"/>
      <c r="S68" s="832"/>
      <c r="T68" s="832"/>
      <c r="U68" s="832"/>
      <c r="V68" s="832"/>
      <c r="W68" s="832"/>
      <c r="X68" s="833"/>
      <c r="Y68" s="511"/>
      <c r="Z68" s="511"/>
      <c r="AA68" s="511"/>
      <c r="AB68" s="511"/>
      <c r="AC68" s="511"/>
      <c r="AD68" s="511"/>
      <c r="AE68" s="165"/>
      <c r="AF68" s="511"/>
      <c r="AG68" s="511"/>
      <c r="AH68" s="511"/>
      <c r="AI68" s="98"/>
      <c r="AJ68" s="98"/>
      <c r="AK68" s="510"/>
      <c r="AL68" s="510"/>
      <c r="AM68" s="510"/>
      <c r="AN68" s="510"/>
      <c r="AO68" s="510"/>
      <c r="AP68" s="510"/>
      <c r="AQ68" s="510"/>
      <c r="AR68" s="510"/>
      <c r="AS68" s="510"/>
      <c r="AT68" s="510"/>
      <c r="AU68" s="510"/>
      <c r="AV68" s="510"/>
      <c r="AW68" s="510"/>
      <c r="AX68" s="510"/>
      <c r="AY68" s="510"/>
      <c r="AZ68" s="510"/>
      <c r="BA68" s="510"/>
      <c r="BB68" s="510"/>
      <c r="BC68" s="510"/>
      <c r="BD68" s="510"/>
      <c r="BE68" s="510"/>
      <c r="BF68" s="510"/>
      <c r="BG68" s="510"/>
      <c r="BH68" s="510"/>
      <c r="BI68" s="99"/>
      <c r="BJ68" s="24"/>
      <c r="BK68" s="656"/>
      <c r="BL68" s="656"/>
      <c r="BM68" s="656"/>
      <c r="BN68" s="656"/>
      <c r="BO68" s="656"/>
      <c r="BP68" s="656"/>
      <c r="BQ68" s="656"/>
      <c r="BR68" s="656"/>
      <c r="BS68" s="656"/>
      <c r="BT68" s="656"/>
      <c r="BU68" s="656"/>
      <c r="BV68" s="656"/>
      <c r="BW68" s="656"/>
      <c r="BX68" s="656"/>
      <c r="BY68" s="656"/>
      <c r="BZ68" s="656"/>
      <c r="CA68" s="656"/>
      <c r="CB68" s="656"/>
      <c r="CC68" s="656"/>
      <c r="CD68" s="656"/>
      <c r="CE68" s="656"/>
      <c r="CF68" s="656"/>
      <c r="CG68" s="656"/>
      <c r="CH68" s="656"/>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56"/>
      <c r="BL69" s="656"/>
      <c r="BM69" s="656"/>
      <c r="BN69" s="656"/>
      <c r="BO69" s="656"/>
      <c r="BP69" s="656"/>
      <c r="BQ69" s="656"/>
      <c r="BR69" s="656"/>
      <c r="BS69" s="656"/>
      <c r="BT69" s="656"/>
      <c r="BU69" s="656"/>
      <c r="BV69" s="656"/>
      <c r="BW69" s="656"/>
      <c r="BX69" s="656"/>
      <c r="BY69" s="656"/>
      <c r="BZ69" s="656"/>
      <c r="CA69" s="656"/>
      <c r="CB69" s="656"/>
      <c r="CC69" s="656"/>
      <c r="CD69" s="656"/>
      <c r="CE69" s="656"/>
      <c r="CF69" s="656"/>
      <c r="CG69" s="656"/>
      <c r="CH69" s="656"/>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56"/>
      <c r="BL70" s="656"/>
      <c r="BM70" s="656"/>
      <c r="BN70" s="656"/>
      <c r="BO70" s="656"/>
      <c r="BP70" s="656"/>
      <c r="BQ70" s="656"/>
      <c r="BR70" s="656"/>
      <c r="BS70" s="656"/>
      <c r="BT70" s="656"/>
      <c r="BU70" s="656"/>
      <c r="BV70" s="656"/>
      <c r="BW70" s="656"/>
      <c r="BX70" s="656"/>
      <c r="BY70" s="656"/>
      <c r="BZ70" s="656"/>
      <c r="CA70" s="656"/>
      <c r="CB70" s="656"/>
      <c r="CC70" s="656"/>
      <c r="CD70" s="656"/>
      <c r="CE70" s="656"/>
      <c r="CF70" s="656"/>
      <c r="CG70" s="656"/>
      <c r="CH70" s="656"/>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56"/>
      <c r="BL71" s="656"/>
      <c r="BM71" s="656"/>
      <c r="BN71" s="656"/>
      <c r="BO71" s="656"/>
      <c r="BP71" s="656"/>
      <c r="BQ71" s="656"/>
      <c r="BR71" s="656"/>
      <c r="BS71" s="656"/>
      <c r="BT71" s="656"/>
      <c r="BU71" s="656"/>
      <c r="BV71" s="656"/>
      <c r="BW71" s="656"/>
      <c r="BX71" s="656"/>
      <c r="BY71" s="656"/>
      <c r="BZ71" s="656"/>
      <c r="CA71" s="656"/>
      <c r="CB71" s="656"/>
      <c r="CC71" s="656"/>
      <c r="CD71" s="656"/>
      <c r="CE71" s="656"/>
      <c r="CF71" s="656"/>
      <c r="CG71" s="656"/>
      <c r="CH71" s="656"/>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56"/>
      <c r="BL72" s="656"/>
      <c r="BM72" s="656"/>
      <c r="BN72" s="656"/>
      <c r="BO72" s="656"/>
      <c r="BP72" s="656"/>
      <c r="BQ72" s="656"/>
      <c r="BR72" s="656"/>
      <c r="BS72" s="656"/>
      <c r="BT72" s="656"/>
      <c r="BU72" s="656"/>
      <c r="BV72" s="656"/>
      <c r="BW72" s="656"/>
      <c r="BX72" s="656"/>
      <c r="BY72" s="656"/>
      <c r="BZ72" s="656"/>
      <c r="CA72" s="656"/>
      <c r="CB72" s="656"/>
      <c r="CC72" s="656"/>
      <c r="CD72" s="656"/>
      <c r="CE72" s="656"/>
      <c r="CF72" s="656"/>
      <c r="CG72" s="656"/>
      <c r="CH72" s="656"/>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56"/>
      <c r="BL73" s="656"/>
      <c r="BM73" s="656"/>
      <c r="BN73" s="656"/>
      <c r="BO73" s="656"/>
      <c r="BP73" s="656"/>
      <c r="BQ73" s="656"/>
      <c r="BR73" s="656"/>
      <c r="BS73" s="656"/>
      <c r="BT73" s="656"/>
      <c r="BU73" s="656"/>
      <c r="BV73" s="656"/>
      <c r="BW73" s="656"/>
      <c r="BX73" s="656"/>
      <c r="BY73" s="656"/>
      <c r="BZ73" s="656"/>
      <c r="CA73" s="656"/>
      <c r="CB73" s="656"/>
      <c r="CC73" s="656"/>
      <c r="CD73" s="656"/>
      <c r="CE73" s="656"/>
      <c r="CF73" s="656"/>
      <c r="CG73" s="656"/>
      <c r="CH73" s="656"/>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5">
    <mergeCell ref="AW45:BB45"/>
    <mergeCell ref="AW46:BB46"/>
    <mergeCell ref="AW47:BB47"/>
    <mergeCell ref="B67:G67"/>
    <mergeCell ref="H67:P67"/>
    <mergeCell ref="Q67:X67"/>
    <mergeCell ref="B68:G68"/>
    <mergeCell ref="H68:P68"/>
    <mergeCell ref="Q68:X68"/>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BK62:CH73"/>
    <mergeCell ref="B64:G64"/>
    <mergeCell ref="H64:P64"/>
    <mergeCell ref="Q64:X64"/>
    <mergeCell ref="B65:G65"/>
    <mergeCell ref="H65:P65"/>
    <mergeCell ref="Q65:X65"/>
    <mergeCell ref="B66:G66"/>
    <mergeCell ref="H66:P66"/>
    <mergeCell ref="Q66:X66"/>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66" priority="3" operator="equal">
      <formula>""</formula>
    </cfRule>
  </conditionalFormatting>
  <conditionalFormatting sqref="AG4">
    <cfRule type="cellIs" dxfId="65" priority="2" operator="equal">
      <formula>""</formula>
    </cfRule>
  </conditionalFormatting>
  <conditionalFormatting sqref="H34">
    <cfRule type="cellIs" dxfId="64"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AW45:AW47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9084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9085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dimension ref="A1:CR115"/>
  <sheetViews>
    <sheetView topLeftCell="A19" zoomScaleNormal="100" workbookViewId="0">
      <selection activeCell="AX36" sqref="AX36"/>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6" t="s">
        <v>163</v>
      </c>
      <c r="BA1" s="557"/>
      <c r="BB1" s="557"/>
      <c r="BC1" s="557"/>
      <c r="BD1" s="558"/>
      <c r="BE1" s="708">
        <v>44013</v>
      </c>
      <c r="BF1" s="709"/>
      <c r="BG1" s="709"/>
      <c r="BH1" s="709"/>
      <c r="BI1" s="710"/>
      <c r="BJ1" s="3"/>
      <c r="BK1" s="3"/>
      <c r="BL1" s="3"/>
      <c r="BM1" s="3"/>
      <c r="BN1" s="3"/>
      <c r="BO1" s="3"/>
      <c r="BP1" s="3"/>
      <c r="BQ1" s="3"/>
      <c r="BR1" s="3"/>
    </row>
    <row r="2" spans="1:79" s="4" customFormat="1" ht="13.5" customHeight="1">
      <c r="A2" s="562" t="s">
        <v>259</v>
      </c>
      <c r="B2" s="563"/>
      <c r="C2" s="563"/>
      <c r="D2" s="563"/>
      <c r="E2" s="563"/>
      <c r="F2" s="563"/>
      <c r="G2" s="563"/>
      <c r="H2" s="563"/>
      <c r="I2" s="563"/>
      <c r="J2" s="563"/>
      <c r="K2" s="564"/>
      <c r="L2" s="568" t="s">
        <v>0</v>
      </c>
      <c r="M2" s="569"/>
      <c r="N2" s="569"/>
      <c r="O2" s="569"/>
      <c r="P2" s="570"/>
      <c r="Q2" s="571" t="str">
        <f>システム名</f>
        <v>PJ管理システム</v>
      </c>
      <c r="R2" s="572"/>
      <c r="S2" s="572"/>
      <c r="T2" s="572"/>
      <c r="U2" s="572"/>
      <c r="V2" s="572"/>
      <c r="W2" s="572"/>
      <c r="X2" s="572"/>
      <c r="Y2" s="572"/>
      <c r="Z2" s="572"/>
      <c r="AA2" s="572"/>
      <c r="AB2" s="572"/>
      <c r="AC2" s="572"/>
      <c r="AD2" s="572"/>
      <c r="AE2" s="572"/>
      <c r="AF2" s="572"/>
      <c r="AG2" s="572"/>
      <c r="AH2" s="572"/>
      <c r="AI2" s="572"/>
      <c r="AJ2" s="572"/>
      <c r="AK2" s="572"/>
      <c r="AL2" s="572"/>
      <c r="AM2" s="572"/>
      <c r="AN2" s="572"/>
      <c r="AO2" s="572"/>
      <c r="AP2" s="572"/>
      <c r="AQ2" s="572"/>
      <c r="AR2" s="572"/>
      <c r="AS2" s="572"/>
      <c r="AT2" s="572"/>
      <c r="AU2" s="572"/>
      <c r="AV2" s="572"/>
      <c r="AW2" s="572"/>
      <c r="AX2" s="572"/>
      <c r="AY2" s="573"/>
      <c r="AZ2" s="574" t="s">
        <v>1</v>
      </c>
      <c r="BA2" s="575"/>
      <c r="BB2" s="575"/>
      <c r="BC2" s="575"/>
      <c r="BD2" s="576"/>
      <c r="BE2" s="753">
        <v>44013</v>
      </c>
      <c r="BF2" s="754"/>
      <c r="BG2" s="754"/>
      <c r="BH2" s="754"/>
      <c r="BI2" s="755"/>
      <c r="BJ2" s="3"/>
      <c r="BK2" s="3"/>
      <c r="BL2" s="3"/>
      <c r="BM2" s="3"/>
      <c r="BN2" s="3"/>
      <c r="BO2" s="3"/>
      <c r="BP2" s="3"/>
      <c r="BQ2" s="3"/>
      <c r="BR2" s="3"/>
    </row>
    <row r="3" spans="1:79" s="4" customFormat="1" ht="13.5" customHeight="1" thickBot="1">
      <c r="A3" s="565"/>
      <c r="B3" s="566"/>
      <c r="C3" s="566"/>
      <c r="D3" s="566"/>
      <c r="E3" s="566"/>
      <c r="F3" s="566"/>
      <c r="G3" s="566"/>
      <c r="H3" s="566"/>
      <c r="I3" s="566"/>
      <c r="J3" s="566"/>
      <c r="K3" s="567"/>
      <c r="L3" s="580" t="s">
        <v>9</v>
      </c>
      <c r="M3" s="581"/>
      <c r="N3" s="581"/>
      <c r="O3" s="581"/>
      <c r="P3" s="582"/>
      <c r="Q3" s="583" t="s">
        <v>326</v>
      </c>
      <c r="R3" s="584"/>
      <c r="S3" s="584"/>
      <c r="T3" s="584"/>
      <c r="U3" s="584"/>
      <c r="V3" s="584"/>
      <c r="W3" s="584"/>
      <c r="X3" s="584"/>
      <c r="Y3" s="584"/>
      <c r="Z3" s="584"/>
      <c r="AA3" s="585"/>
      <c r="AB3" s="586" t="s">
        <v>2</v>
      </c>
      <c r="AC3" s="551"/>
      <c r="AD3" s="551"/>
      <c r="AE3" s="551"/>
      <c r="AF3" s="552"/>
      <c r="AG3" s="547" t="s">
        <v>1272</v>
      </c>
      <c r="AH3" s="548"/>
      <c r="AI3" s="548"/>
      <c r="AJ3" s="548"/>
      <c r="AK3" s="548"/>
      <c r="AL3" s="548"/>
      <c r="AM3" s="548"/>
      <c r="AN3" s="548"/>
      <c r="AO3" s="548"/>
      <c r="AP3" s="548"/>
      <c r="AQ3" s="548"/>
      <c r="AR3" s="548"/>
      <c r="AS3" s="548"/>
      <c r="AT3" s="548"/>
      <c r="AU3" s="548"/>
      <c r="AV3" s="548"/>
      <c r="AW3" s="548"/>
      <c r="AX3" s="548"/>
      <c r="AY3" s="549"/>
      <c r="AZ3" s="550" t="s">
        <v>3</v>
      </c>
      <c r="BA3" s="551"/>
      <c r="BB3" s="551"/>
      <c r="BC3" s="551"/>
      <c r="BD3" s="552"/>
      <c r="BE3" s="553" t="s">
        <v>909</v>
      </c>
      <c r="BF3" s="554"/>
      <c r="BG3" s="554"/>
      <c r="BH3" s="554"/>
      <c r="BI3" s="555"/>
      <c r="BJ3" s="3"/>
      <c r="BK3" s="3"/>
      <c r="BL3" s="3"/>
      <c r="BM3" s="3"/>
      <c r="BN3" s="3"/>
      <c r="BO3" s="3"/>
      <c r="BP3" s="3"/>
      <c r="BQ3" s="3"/>
      <c r="BR3" s="3"/>
    </row>
    <row r="4" spans="1:79" s="3" customFormat="1" ht="13.5" customHeight="1">
      <c r="A4" s="74" t="s">
        <v>4</v>
      </c>
      <c r="B4" s="71"/>
      <c r="C4" s="71"/>
      <c r="D4" s="75"/>
      <c r="E4" s="714" t="s">
        <v>1272</v>
      </c>
      <c r="F4" s="715"/>
      <c r="G4" s="715"/>
      <c r="H4" s="715"/>
      <c r="I4" s="715"/>
      <c r="J4" s="715"/>
      <c r="K4" s="715"/>
      <c r="L4" s="715"/>
      <c r="M4" s="715"/>
      <c r="N4" s="715"/>
      <c r="O4" s="715"/>
      <c r="P4" s="715"/>
      <c r="Q4" s="715"/>
      <c r="R4" s="715"/>
      <c r="S4" s="715"/>
      <c r="T4" s="715"/>
      <c r="U4" s="715"/>
      <c r="V4" s="715"/>
      <c r="W4" s="715"/>
      <c r="X4" s="715"/>
      <c r="Y4" s="715"/>
      <c r="Z4" s="715"/>
      <c r="AA4" s="716"/>
      <c r="AB4" s="717" t="s">
        <v>96</v>
      </c>
      <c r="AC4" s="718"/>
      <c r="AD4" s="718"/>
      <c r="AE4" s="718"/>
      <c r="AF4" s="719"/>
      <c r="AG4" s="720" t="s">
        <v>1283</v>
      </c>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2"/>
    </row>
    <row r="5" spans="1:79" s="14" customFormat="1" ht="13.5" customHeight="1">
      <c r="A5" s="76" t="s">
        <v>5</v>
      </c>
      <c r="B5" s="72"/>
      <c r="C5" s="72"/>
      <c r="D5" s="77"/>
      <c r="E5" s="8" t="s">
        <v>873</v>
      </c>
      <c r="F5" s="9"/>
      <c r="G5" s="527"/>
      <c r="H5" s="527"/>
      <c r="I5" s="527"/>
      <c r="J5" s="527"/>
      <c r="K5" s="527"/>
      <c r="L5" s="527"/>
      <c r="M5" s="527"/>
      <c r="N5" s="527"/>
      <c r="O5" s="527"/>
      <c r="P5" s="527"/>
      <c r="Q5" s="527"/>
      <c r="R5" s="527"/>
      <c r="S5" s="527"/>
      <c r="T5" s="527"/>
      <c r="U5" s="11"/>
      <c r="V5" s="527"/>
      <c r="W5" s="527"/>
      <c r="X5" s="527"/>
      <c r="Y5" s="527"/>
      <c r="Z5" s="527"/>
      <c r="AA5" s="527"/>
      <c r="AB5" s="527"/>
      <c r="AC5" s="527"/>
      <c r="AD5" s="527"/>
      <c r="AE5" s="527"/>
      <c r="AF5" s="527"/>
      <c r="AG5" s="527"/>
      <c r="AH5" s="527"/>
      <c r="AI5" s="527"/>
      <c r="AJ5" s="527"/>
      <c r="AK5" s="527"/>
      <c r="AL5" s="527"/>
      <c r="AM5" s="527"/>
      <c r="AN5" s="527"/>
      <c r="AO5" s="527"/>
      <c r="AP5" s="527"/>
      <c r="AQ5" s="527"/>
      <c r="AR5" s="527"/>
      <c r="AS5" s="527"/>
      <c r="AT5" s="527"/>
      <c r="AU5" s="527"/>
      <c r="AV5" s="527"/>
      <c r="AW5" s="527"/>
      <c r="AX5" s="527"/>
      <c r="AY5" s="527"/>
      <c r="AZ5" s="527"/>
      <c r="BA5" s="527"/>
      <c r="BB5" s="527"/>
      <c r="BC5" s="527"/>
      <c r="BD5" s="527"/>
      <c r="BE5" s="527"/>
      <c r="BF5" s="527"/>
      <c r="BG5" s="527"/>
      <c r="BH5" s="52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11" t="s">
        <v>271</v>
      </c>
      <c r="B8" s="712"/>
      <c r="C8" s="712"/>
      <c r="D8" s="712"/>
      <c r="E8" s="712"/>
      <c r="F8" s="712"/>
      <c r="G8" s="712"/>
      <c r="H8" s="712"/>
      <c r="I8" s="712"/>
      <c r="J8" s="713"/>
      <c r="BI8" s="22"/>
    </row>
    <row r="9" spans="1:79" s="3" customFormat="1" ht="13.5" customHeight="1">
      <c r="A9" s="21"/>
      <c r="BI9" s="22"/>
    </row>
    <row r="10" spans="1:79" s="3" customFormat="1" ht="13.5" customHeight="1">
      <c r="A10" s="21"/>
      <c r="G10" s="218" t="s">
        <v>1272</v>
      </c>
      <c r="BI10" s="22"/>
    </row>
    <row r="11" spans="1:79" s="3" customFormat="1" ht="13.5" customHeight="1">
      <c r="A11" s="21"/>
      <c r="BI11" s="22"/>
    </row>
    <row r="12" spans="1:79" s="3" customFormat="1" ht="13.5" customHeight="1">
      <c r="A12" s="21"/>
      <c r="F12" s="646" t="s">
        <v>266</v>
      </c>
      <c r="G12" s="647"/>
      <c r="H12" s="645" t="s">
        <v>309</v>
      </c>
      <c r="I12" s="646"/>
      <c r="J12" s="646"/>
      <c r="K12" s="646"/>
      <c r="L12" s="646"/>
      <c r="M12" s="646"/>
      <c r="N12" s="646"/>
      <c r="O12" s="647"/>
      <c r="P12" s="645" t="s">
        <v>310</v>
      </c>
      <c r="Q12" s="646"/>
      <c r="R12" s="646"/>
      <c r="S12" s="647"/>
      <c r="T12" s="645" t="s">
        <v>314</v>
      </c>
      <c r="U12" s="646"/>
      <c r="V12" s="646"/>
      <c r="W12" s="647"/>
      <c r="X12" s="520"/>
      <c r="Y12" s="520"/>
      <c r="Z12" s="520"/>
      <c r="AA12" s="520"/>
      <c r="AB12" s="520"/>
      <c r="AC12" s="520"/>
      <c r="BI12" s="22"/>
    </row>
    <row r="13" spans="1:79" s="3" customFormat="1" ht="13.5" customHeight="1">
      <c r="A13" s="21"/>
      <c r="F13" s="648">
        <v>1</v>
      </c>
      <c r="G13" s="649"/>
      <c r="H13" s="650" t="s">
        <v>267</v>
      </c>
      <c r="I13" s="651"/>
      <c r="J13" s="651"/>
      <c r="K13" s="651"/>
      <c r="L13" s="651"/>
      <c r="M13" s="651"/>
      <c r="N13" s="651"/>
      <c r="O13" s="652"/>
      <c r="P13" s="653" t="s">
        <v>311</v>
      </c>
      <c r="Q13" s="648"/>
      <c r="R13" s="648"/>
      <c r="S13" s="649"/>
      <c r="T13" s="723" t="s">
        <v>321</v>
      </c>
      <c r="U13" s="724"/>
      <c r="V13" s="724"/>
      <c r="W13" s="725"/>
      <c r="X13" s="520"/>
      <c r="Y13" s="520"/>
      <c r="Z13" s="520"/>
      <c r="AA13" s="520"/>
      <c r="AB13" s="520"/>
      <c r="AC13" s="520"/>
      <c r="BI13" s="22"/>
    </row>
    <row r="14" spans="1:79" s="3" customFormat="1" ht="13.5" customHeight="1">
      <c r="A14" s="21"/>
      <c r="F14" s="690">
        <v>2</v>
      </c>
      <c r="G14" s="691"/>
      <c r="H14" s="692" t="s">
        <v>267</v>
      </c>
      <c r="I14" s="693"/>
      <c r="J14" s="693"/>
      <c r="K14" s="693"/>
      <c r="L14" s="693"/>
      <c r="M14" s="693"/>
      <c r="N14" s="693"/>
      <c r="O14" s="694"/>
      <c r="P14" s="695" t="s">
        <v>311</v>
      </c>
      <c r="Q14" s="690"/>
      <c r="R14" s="690"/>
      <c r="S14" s="691"/>
      <c r="T14" s="696" t="s">
        <v>320</v>
      </c>
      <c r="U14" s="697"/>
      <c r="V14" s="697"/>
      <c r="W14" s="698"/>
      <c r="X14" s="520"/>
      <c r="Y14" s="520"/>
      <c r="Z14" s="520"/>
      <c r="AA14" s="520"/>
      <c r="AB14" s="520"/>
      <c r="AC14" s="520"/>
      <c r="AX14"/>
      <c r="BI14" s="22"/>
    </row>
    <row r="15" spans="1:79" s="3" customFormat="1" ht="13.5" customHeight="1">
      <c r="A15" s="21"/>
      <c r="F15" s="648">
        <v>3</v>
      </c>
      <c r="G15" s="649"/>
      <c r="H15" s="650" t="s">
        <v>268</v>
      </c>
      <c r="I15" s="651"/>
      <c r="J15" s="651"/>
      <c r="K15" s="651"/>
      <c r="L15" s="651"/>
      <c r="M15" s="651"/>
      <c r="N15" s="651"/>
      <c r="O15" s="652"/>
      <c r="P15" s="653" t="s">
        <v>312</v>
      </c>
      <c r="Q15" s="648"/>
      <c r="R15" s="648"/>
      <c r="S15" s="649"/>
      <c r="T15" s="699" t="s">
        <v>320</v>
      </c>
      <c r="U15" s="700"/>
      <c r="V15" s="700"/>
      <c r="W15" s="701"/>
      <c r="X15" s="520"/>
      <c r="Y15" s="520"/>
      <c r="Z15" s="520"/>
      <c r="AA15" s="520"/>
      <c r="AB15" s="520"/>
      <c r="AC15" s="520"/>
      <c r="BI15" s="22"/>
    </row>
    <row r="16" spans="1:79" s="3" customFormat="1" ht="13.5" customHeight="1">
      <c r="A16" s="21"/>
      <c r="F16" s="690">
        <v>4</v>
      </c>
      <c r="G16" s="691"/>
      <c r="H16" s="692" t="s">
        <v>269</v>
      </c>
      <c r="I16" s="693"/>
      <c r="J16" s="693"/>
      <c r="K16" s="693"/>
      <c r="L16" s="693"/>
      <c r="M16" s="693"/>
      <c r="N16" s="693"/>
      <c r="O16" s="694"/>
      <c r="P16" s="695" t="s">
        <v>313</v>
      </c>
      <c r="Q16" s="690"/>
      <c r="R16" s="690"/>
      <c r="S16" s="691"/>
      <c r="T16" s="729" t="s">
        <v>320</v>
      </c>
      <c r="U16" s="730"/>
      <c r="V16" s="730"/>
      <c r="W16" s="731"/>
      <c r="X16" s="520"/>
      <c r="Y16" s="520"/>
      <c r="Z16" s="520"/>
      <c r="AA16" s="520"/>
      <c r="AB16" s="520"/>
      <c r="AC16" s="520"/>
      <c r="BI16" s="22"/>
    </row>
    <row r="17" spans="1:86" s="3" customFormat="1" ht="13.5" customHeight="1">
      <c r="A17" s="21"/>
      <c r="F17" s="648">
        <v>5</v>
      </c>
      <c r="G17" s="649"/>
      <c r="H17" s="732"/>
      <c r="I17" s="733"/>
      <c r="J17" s="733"/>
      <c r="K17" s="733"/>
      <c r="L17" s="733"/>
      <c r="M17" s="733"/>
      <c r="N17" s="733"/>
      <c r="O17" s="734"/>
      <c r="P17" s="732"/>
      <c r="Q17" s="733"/>
      <c r="R17" s="733"/>
      <c r="S17" s="734"/>
      <c r="T17" s="732"/>
      <c r="U17" s="733"/>
      <c r="V17" s="733"/>
      <c r="W17" s="734"/>
      <c r="X17" s="520"/>
      <c r="Y17" s="520"/>
      <c r="Z17" s="520"/>
      <c r="AA17" s="520"/>
      <c r="AB17" s="520"/>
      <c r="AC17" s="520"/>
      <c r="BI17" s="22"/>
    </row>
    <row r="18" spans="1:86" s="3" customFormat="1" ht="13.5" customHeight="1">
      <c r="A18" s="21"/>
      <c r="F18" s="690">
        <v>6</v>
      </c>
      <c r="G18" s="691"/>
      <c r="H18" s="726"/>
      <c r="I18" s="727"/>
      <c r="J18" s="727"/>
      <c r="K18" s="727"/>
      <c r="L18" s="727"/>
      <c r="M18" s="727"/>
      <c r="N18" s="727"/>
      <c r="O18" s="728"/>
      <c r="P18" s="726"/>
      <c r="Q18" s="727"/>
      <c r="R18" s="727"/>
      <c r="S18" s="728"/>
      <c r="T18" s="726"/>
      <c r="U18" s="727"/>
      <c r="V18" s="727"/>
      <c r="W18" s="728"/>
      <c r="X18" s="520"/>
      <c r="Y18" s="520"/>
      <c r="Z18" s="520"/>
      <c r="AA18" s="520"/>
      <c r="AB18" s="520"/>
      <c r="AC18" s="520"/>
      <c r="BI18" s="22"/>
    </row>
    <row r="19" spans="1:86" s="3" customFormat="1" ht="13.5" customHeight="1">
      <c r="A19" s="21"/>
      <c r="F19" s="648">
        <v>7</v>
      </c>
      <c r="G19" s="649"/>
      <c r="H19" s="732"/>
      <c r="I19" s="733"/>
      <c r="J19" s="733"/>
      <c r="K19" s="733"/>
      <c r="L19" s="733"/>
      <c r="M19" s="733"/>
      <c r="N19" s="733"/>
      <c r="O19" s="734"/>
      <c r="P19" s="732"/>
      <c r="Q19" s="733"/>
      <c r="R19" s="733"/>
      <c r="S19" s="734"/>
      <c r="T19" s="732"/>
      <c r="U19" s="733"/>
      <c r="V19" s="733"/>
      <c r="W19" s="734"/>
      <c r="X19" s="520"/>
      <c r="Y19" s="520"/>
      <c r="Z19" s="520"/>
      <c r="AA19" s="520"/>
      <c r="AB19" s="520"/>
      <c r="AC19" s="520"/>
      <c r="BI19" s="22"/>
    </row>
    <row r="20" spans="1:86" s="3" customFormat="1" ht="13.5" customHeight="1">
      <c r="A20" s="21"/>
      <c r="F20" s="690">
        <v>8</v>
      </c>
      <c r="G20" s="691"/>
      <c r="H20" s="726"/>
      <c r="I20" s="727"/>
      <c r="J20" s="727"/>
      <c r="K20" s="727"/>
      <c r="L20" s="727"/>
      <c r="M20" s="727"/>
      <c r="N20" s="727"/>
      <c r="O20" s="728"/>
      <c r="P20" s="726"/>
      <c r="Q20" s="727"/>
      <c r="R20" s="727"/>
      <c r="S20" s="728"/>
      <c r="T20" s="726"/>
      <c r="U20" s="727"/>
      <c r="V20" s="727"/>
      <c r="W20" s="728"/>
      <c r="X20" s="520"/>
      <c r="Y20" s="520"/>
      <c r="Z20" s="520"/>
      <c r="AA20" s="520"/>
      <c r="AB20" s="520"/>
      <c r="AC20" s="520"/>
      <c r="BI20" s="22"/>
    </row>
    <row r="21" spans="1:86" s="3" customFormat="1" ht="13.5" customHeight="1">
      <c r="A21" s="21"/>
      <c r="F21" s="648">
        <v>9</v>
      </c>
      <c r="G21" s="649"/>
      <c r="H21" s="732"/>
      <c r="I21" s="733"/>
      <c r="J21" s="733"/>
      <c r="K21" s="733"/>
      <c r="L21" s="733"/>
      <c r="M21" s="733"/>
      <c r="N21" s="733"/>
      <c r="O21" s="734"/>
      <c r="P21" s="732"/>
      <c r="Q21" s="733"/>
      <c r="R21" s="733"/>
      <c r="S21" s="734"/>
      <c r="T21" s="732"/>
      <c r="U21" s="733"/>
      <c r="V21" s="733"/>
      <c r="W21" s="734"/>
      <c r="X21" s="520"/>
      <c r="Y21" s="520"/>
      <c r="Z21" s="520"/>
      <c r="AA21" s="520"/>
      <c r="AB21" s="520"/>
      <c r="AC21" s="520"/>
      <c r="BI21" s="22"/>
    </row>
    <row r="22" spans="1:86" s="3" customFormat="1" ht="13.5" customHeight="1">
      <c r="A22" s="21"/>
      <c r="F22" s="690">
        <v>10</v>
      </c>
      <c r="G22" s="691"/>
      <c r="H22" s="726"/>
      <c r="I22" s="727"/>
      <c r="J22" s="727"/>
      <c r="K22" s="727"/>
      <c r="L22" s="727"/>
      <c r="M22" s="727"/>
      <c r="N22" s="727"/>
      <c r="O22" s="728"/>
      <c r="P22" s="726"/>
      <c r="Q22" s="727"/>
      <c r="R22" s="727"/>
      <c r="S22" s="728"/>
      <c r="T22" s="726"/>
      <c r="U22" s="727"/>
      <c r="V22" s="727"/>
      <c r="W22" s="728"/>
      <c r="X22" s="520"/>
      <c r="Y22" s="520"/>
      <c r="Z22" s="520"/>
      <c r="AA22" s="520"/>
      <c r="AB22" s="520"/>
      <c r="AC22" s="520"/>
      <c r="BI22" s="22"/>
    </row>
    <row r="23" spans="1:86" s="3" customFormat="1" ht="13.5" customHeight="1">
      <c r="A23" s="21"/>
      <c r="BI23" s="22"/>
    </row>
    <row r="24" spans="1:86" s="3" customFormat="1" ht="13.5" customHeight="1">
      <c r="A24" s="21"/>
      <c r="F24" s="820" t="s">
        <v>308</v>
      </c>
      <c r="G24" s="821"/>
      <c r="H24" s="821"/>
      <c r="I24" s="821"/>
      <c r="J24" s="821"/>
      <c r="K24" s="821"/>
      <c r="L24" s="822"/>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6" t="s">
        <v>1099</v>
      </c>
      <c r="I28" s="677"/>
      <c r="J28" s="677"/>
      <c r="K28" s="677"/>
      <c r="L28" s="677"/>
      <c r="M28" s="677"/>
      <c r="N28" s="677"/>
      <c r="O28" s="677"/>
      <c r="P28" s="677"/>
      <c r="Q28" s="678"/>
      <c r="R28" s="679" t="s">
        <v>220</v>
      </c>
      <c r="S28" s="680"/>
      <c r="T28" s="680"/>
      <c r="U28" s="681"/>
      <c r="V28" s="688"/>
      <c r="W28" s="688"/>
      <c r="X28" s="688"/>
      <c r="Y28" s="688"/>
      <c r="Z28" s="688"/>
      <c r="AA28" s="688"/>
      <c r="AB28" s="689"/>
      <c r="AC28" s="702"/>
      <c r="AD28" s="703"/>
      <c r="AE28" s="703"/>
      <c r="AF28" s="703"/>
      <c r="AG28" s="703"/>
      <c r="AH28" s="703"/>
      <c r="AI28" s="704"/>
      <c r="AJ28" s="619"/>
      <c r="AK28" s="619"/>
      <c r="AL28" s="619"/>
      <c r="AM28" s="620"/>
      <c r="AN28" s="679" t="s">
        <v>221</v>
      </c>
      <c r="AO28" s="680"/>
      <c r="AP28" s="680"/>
      <c r="AQ28" s="681"/>
      <c r="AR28" s="741" t="s">
        <v>1285</v>
      </c>
      <c r="AS28" s="741"/>
      <c r="AT28" s="741"/>
      <c r="AU28" s="741"/>
      <c r="AV28" s="741"/>
      <c r="AW28" s="741"/>
      <c r="AX28" s="742"/>
      <c r="AY28" s="743" t="s">
        <v>916</v>
      </c>
      <c r="AZ28" s="744"/>
      <c r="BA28" s="744"/>
      <c r="BB28" s="744"/>
      <c r="BC28" s="744"/>
      <c r="BD28" s="744"/>
      <c r="BE28" s="745"/>
      <c r="BF28" s="744" t="s">
        <v>457</v>
      </c>
      <c r="BG28" s="744"/>
      <c r="BH28" s="744"/>
      <c r="BI28" s="746"/>
      <c r="BK28" s="654" t="s">
        <v>1184</v>
      </c>
      <c r="BL28" s="654"/>
      <c r="BM28" s="654"/>
      <c r="BN28" s="654"/>
      <c r="BO28" s="654"/>
      <c r="BP28" s="654"/>
      <c r="BQ28" s="654"/>
      <c r="BR28" s="654"/>
      <c r="BS28" s="654"/>
      <c r="BT28" s="654"/>
      <c r="BU28" s="654"/>
      <c r="BV28" s="654"/>
      <c r="BW28" s="654"/>
      <c r="BX28" s="654"/>
      <c r="BY28" s="654"/>
      <c r="BZ28" s="654"/>
      <c r="CA28" s="654"/>
      <c r="CB28" s="654"/>
      <c r="CC28" s="654"/>
      <c r="CD28" s="654"/>
      <c r="CE28" s="654"/>
      <c r="CF28" s="654"/>
      <c r="CG28" s="654"/>
      <c r="CH28" s="654"/>
    </row>
    <row r="29" spans="1:86" s="24" customFormat="1" ht="13.5" customHeight="1">
      <c r="A29" s="102" t="s">
        <v>148</v>
      </c>
      <c r="B29" s="86"/>
      <c r="C29" s="86"/>
      <c r="D29" s="86"/>
      <c r="E29" s="86"/>
      <c r="F29" s="86"/>
      <c r="G29" s="87"/>
      <c r="H29" s="676" t="s">
        <v>242</v>
      </c>
      <c r="I29" s="677"/>
      <c r="J29" s="677"/>
      <c r="K29" s="677"/>
      <c r="L29" s="677"/>
      <c r="M29" s="677"/>
      <c r="N29" s="677"/>
      <c r="O29" s="677"/>
      <c r="P29" s="677"/>
      <c r="Q29" s="678"/>
      <c r="R29" s="682"/>
      <c r="S29" s="683"/>
      <c r="T29" s="683"/>
      <c r="U29" s="684"/>
      <c r="V29" s="590"/>
      <c r="W29" s="590"/>
      <c r="X29" s="590"/>
      <c r="Y29" s="590"/>
      <c r="Z29" s="590"/>
      <c r="AA29" s="590"/>
      <c r="AB29" s="624"/>
      <c r="AC29" s="674" t="str">
        <f>IF(ISERROR(VLOOKUP($V29,ボタン定義!$B:$E,4,FALSE)),"",VLOOKUP($V29,ボタン定義!$B:$E,4,FALSE))</f>
        <v/>
      </c>
      <c r="AD29" s="625"/>
      <c r="AE29" s="625"/>
      <c r="AF29" s="625"/>
      <c r="AG29" s="625"/>
      <c r="AH29" s="625"/>
      <c r="AI29" s="675"/>
      <c r="AJ29" s="625"/>
      <c r="AK29" s="625"/>
      <c r="AL29" s="625"/>
      <c r="AM29" s="626"/>
      <c r="AN29" s="682"/>
      <c r="AO29" s="683"/>
      <c r="AP29" s="683"/>
      <c r="AQ29" s="684"/>
      <c r="AR29" s="590"/>
      <c r="AS29" s="590"/>
      <c r="AT29" s="590"/>
      <c r="AU29" s="590"/>
      <c r="AV29" s="590"/>
      <c r="AW29" s="590"/>
      <c r="AX29" s="624"/>
      <c r="AY29" s="674" t="str">
        <f>IF(ISERROR(VLOOKUP($AR29,ボタン定義!$B:$E,4,FALSE)),"",VLOOKUP($AR29,ボタン定義!$B:$E,4,FALSE))</f>
        <v/>
      </c>
      <c r="AZ29" s="625"/>
      <c r="BA29" s="625"/>
      <c r="BB29" s="625"/>
      <c r="BC29" s="625"/>
      <c r="BD29" s="625"/>
      <c r="BE29" s="675"/>
      <c r="BF29" s="625"/>
      <c r="BG29" s="625"/>
      <c r="BH29" s="625"/>
      <c r="BI29" s="707"/>
      <c r="BK29" s="654"/>
      <c r="BL29" s="654"/>
      <c r="BM29" s="654"/>
      <c r="BN29" s="654"/>
      <c r="BO29" s="654"/>
      <c r="BP29" s="654"/>
      <c r="BQ29" s="654"/>
      <c r="BR29" s="654"/>
      <c r="BS29" s="654"/>
      <c r="BT29" s="654"/>
      <c r="BU29" s="654"/>
      <c r="BV29" s="654"/>
      <c r="BW29" s="654"/>
      <c r="BX29" s="654"/>
      <c r="BY29" s="654"/>
      <c r="BZ29" s="654"/>
      <c r="CA29" s="654"/>
      <c r="CB29" s="654"/>
      <c r="CC29" s="654"/>
      <c r="CD29" s="654"/>
      <c r="CE29" s="654"/>
      <c r="CF29" s="654"/>
      <c r="CG29" s="654"/>
      <c r="CH29" s="654"/>
    </row>
    <row r="30" spans="1:86" s="24" customFormat="1" ht="13.5" customHeight="1">
      <c r="A30" s="103" t="s">
        <v>146</v>
      </c>
      <c r="B30" s="104"/>
      <c r="C30" s="104"/>
      <c r="D30" s="104"/>
      <c r="E30" s="104"/>
      <c r="F30" s="104"/>
      <c r="G30" s="105"/>
      <c r="H30" s="621" t="s">
        <v>243</v>
      </c>
      <c r="I30" s="622"/>
      <c r="J30" s="622"/>
      <c r="K30" s="622"/>
      <c r="L30" s="622"/>
      <c r="M30" s="622"/>
      <c r="N30" s="622"/>
      <c r="O30" s="622"/>
      <c r="P30" s="622"/>
      <c r="Q30" s="623"/>
      <c r="R30" s="682"/>
      <c r="S30" s="683"/>
      <c r="T30" s="683"/>
      <c r="U30" s="684"/>
      <c r="V30" s="590"/>
      <c r="W30" s="590"/>
      <c r="X30" s="590"/>
      <c r="Y30" s="590"/>
      <c r="Z30" s="590"/>
      <c r="AA30" s="590"/>
      <c r="AB30" s="624"/>
      <c r="AC30" s="674" t="str">
        <f>IF(ISERROR(VLOOKUP($V30,ボタン定義!$B:$E,4,FALSE)),"",VLOOKUP($V30,ボタン定義!$B:$E,4,FALSE))</f>
        <v/>
      </c>
      <c r="AD30" s="625"/>
      <c r="AE30" s="625"/>
      <c r="AF30" s="625"/>
      <c r="AG30" s="625"/>
      <c r="AH30" s="625"/>
      <c r="AI30" s="675"/>
      <c r="AJ30" s="625"/>
      <c r="AK30" s="625"/>
      <c r="AL30" s="625"/>
      <c r="AM30" s="626"/>
      <c r="AN30" s="682"/>
      <c r="AO30" s="683"/>
      <c r="AP30" s="683"/>
      <c r="AQ30" s="684"/>
      <c r="AR30" s="590"/>
      <c r="AS30" s="590"/>
      <c r="AT30" s="590"/>
      <c r="AU30" s="590"/>
      <c r="AV30" s="590"/>
      <c r="AW30" s="590"/>
      <c r="AX30" s="624"/>
      <c r="AY30" s="674" t="str">
        <f>IF(ISERROR(VLOOKUP($AR30,ボタン定義!$B:$E,4,FALSE)),"",VLOOKUP($AR30,ボタン定義!$B:$E,4,FALSE))</f>
        <v/>
      </c>
      <c r="AZ30" s="625"/>
      <c r="BA30" s="625"/>
      <c r="BB30" s="625"/>
      <c r="BC30" s="625"/>
      <c r="BD30" s="625"/>
      <c r="BE30" s="675"/>
      <c r="BF30" s="625"/>
      <c r="BG30" s="625"/>
      <c r="BH30" s="625"/>
      <c r="BI30" s="707"/>
      <c r="BK30" s="654"/>
      <c r="BL30" s="654"/>
      <c r="BM30" s="654"/>
      <c r="BN30" s="654"/>
      <c r="BO30" s="654"/>
      <c r="BP30" s="654"/>
      <c r="BQ30" s="654"/>
      <c r="BR30" s="654"/>
      <c r="BS30" s="654"/>
      <c r="BT30" s="654"/>
      <c r="BU30" s="654"/>
      <c r="BV30" s="654"/>
      <c r="BW30" s="654"/>
      <c r="BX30" s="654"/>
      <c r="BY30" s="654"/>
      <c r="BZ30" s="654"/>
      <c r="CA30" s="654"/>
      <c r="CB30" s="654"/>
      <c r="CC30" s="654"/>
      <c r="CD30" s="654"/>
      <c r="CE30" s="654"/>
      <c r="CF30" s="654"/>
      <c r="CG30" s="654"/>
      <c r="CH30" s="654"/>
    </row>
    <row r="31" spans="1:86" s="24" customFormat="1" ht="13.5" customHeight="1">
      <c r="A31" s="103" t="s">
        <v>147</v>
      </c>
      <c r="B31" s="107"/>
      <c r="C31" s="107"/>
      <c r="D31" s="107"/>
      <c r="E31" s="107"/>
      <c r="F31" s="107"/>
      <c r="G31" s="108"/>
      <c r="H31" s="621" t="s">
        <v>243</v>
      </c>
      <c r="I31" s="622"/>
      <c r="J31" s="622"/>
      <c r="K31" s="623"/>
      <c r="L31" s="630" t="s">
        <v>466</v>
      </c>
      <c r="M31" s="631"/>
      <c r="N31" s="735" t="s">
        <v>416</v>
      </c>
      <c r="O31" s="735"/>
      <c r="P31" s="735"/>
      <c r="Q31" s="736"/>
      <c r="R31" s="682"/>
      <c r="S31" s="683"/>
      <c r="T31" s="683"/>
      <c r="U31" s="684"/>
      <c r="V31" s="590"/>
      <c r="W31" s="590"/>
      <c r="X31" s="590"/>
      <c r="Y31" s="590"/>
      <c r="Z31" s="590"/>
      <c r="AA31" s="590"/>
      <c r="AB31" s="624"/>
      <c r="AC31" s="674" t="str">
        <f>IF(ISERROR(VLOOKUP($V31,ボタン定義!$B:$E,4,FALSE)),"",VLOOKUP($V31,ボタン定義!$B:$E,4,FALSE))</f>
        <v/>
      </c>
      <c r="AD31" s="625"/>
      <c r="AE31" s="625"/>
      <c r="AF31" s="625"/>
      <c r="AG31" s="625"/>
      <c r="AH31" s="625"/>
      <c r="AI31" s="675"/>
      <c r="AJ31" s="625"/>
      <c r="AK31" s="625"/>
      <c r="AL31" s="625"/>
      <c r="AM31" s="626"/>
      <c r="AN31" s="682"/>
      <c r="AO31" s="683"/>
      <c r="AP31" s="683"/>
      <c r="AQ31" s="684"/>
      <c r="AR31" s="590"/>
      <c r="AS31" s="590"/>
      <c r="AT31" s="590"/>
      <c r="AU31" s="590"/>
      <c r="AV31" s="590"/>
      <c r="AW31" s="590"/>
      <c r="AX31" s="624"/>
      <c r="AY31" s="674" t="str">
        <f>IF(ISERROR(VLOOKUP($AR31,ボタン定義!$B:$E,4,FALSE)),"",VLOOKUP($AR31,ボタン定義!$B:$E,4,FALSE))</f>
        <v/>
      </c>
      <c r="AZ31" s="625"/>
      <c r="BA31" s="625"/>
      <c r="BB31" s="625"/>
      <c r="BC31" s="625"/>
      <c r="BD31" s="625"/>
      <c r="BE31" s="675"/>
      <c r="BF31" s="625"/>
      <c r="BG31" s="625"/>
      <c r="BH31" s="625"/>
      <c r="BI31" s="707"/>
      <c r="BK31" s="654"/>
      <c r="BL31" s="654"/>
      <c r="BM31" s="654"/>
      <c r="BN31" s="654"/>
      <c r="BO31" s="654"/>
      <c r="BP31" s="654"/>
      <c r="BQ31" s="654"/>
      <c r="BR31" s="654"/>
      <c r="BS31" s="654"/>
      <c r="BT31" s="654"/>
      <c r="BU31" s="654"/>
      <c r="BV31" s="654"/>
      <c r="BW31" s="654"/>
      <c r="BX31" s="654"/>
      <c r="BY31" s="654"/>
      <c r="BZ31" s="654"/>
      <c r="CA31" s="654"/>
      <c r="CB31" s="654"/>
      <c r="CC31" s="654"/>
      <c r="CD31" s="654"/>
      <c r="CE31" s="654"/>
      <c r="CF31" s="654"/>
      <c r="CG31" s="654"/>
      <c r="CH31" s="654"/>
    </row>
    <row r="32" spans="1:86" s="24" customFormat="1" ht="13.5" customHeight="1">
      <c r="A32" s="103" t="s">
        <v>149</v>
      </c>
      <c r="B32" s="109"/>
      <c r="C32" s="109"/>
      <c r="D32" s="104"/>
      <c r="E32" s="109"/>
      <c r="F32" s="109"/>
      <c r="G32" s="110"/>
      <c r="H32" s="621" t="s">
        <v>243</v>
      </c>
      <c r="I32" s="622"/>
      <c r="J32" s="622"/>
      <c r="K32" s="622"/>
      <c r="L32" s="622"/>
      <c r="M32" s="622"/>
      <c r="N32" s="622"/>
      <c r="O32" s="622"/>
      <c r="P32" s="622"/>
      <c r="Q32" s="623"/>
      <c r="R32" s="682"/>
      <c r="S32" s="683"/>
      <c r="T32" s="683"/>
      <c r="U32" s="684"/>
      <c r="V32" s="590"/>
      <c r="W32" s="590"/>
      <c r="X32" s="590"/>
      <c r="Y32" s="590"/>
      <c r="Z32" s="590"/>
      <c r="AA32" s="590"/>
      <c r="AB32" s="624"/>
      <c r="AC32" s="674" t="str">
        <f>IF(ISERROR(VLOOKUP($V32,ボタン定義!$B:$E,4,FALSE)),"",VLOOKUP($V32,ボタン定義!$B:$E,4,FALSE))</f>
        <v/>
      </c>
      <c r="AD32" s="625"/>
      <c r="AE32" s="625"/>
      <c r="AF32" s="625"/>
      <c r="AG32" s="625"/>
      <c r="AH32" s="625"/>
      <c r="AI32" s="675"/>
      <c r="AJ32" s="625"/>
      <c r="AK32" s="625"/>
      <c r="AL32" s="625"/>
      <c r="AM32" s="626"/>
      <c r="AN32" s="682"/>
      <c r="AO32" s="683"/>
      <c r="AP32" s="683"/>
      <c r="AQ32" s="684"/>
      <c r="AR32" s="590"/>
      <c r="AS32" s="590"/>
      <c r="AT32" s="590"/>
      <c r="AU32" s="590"/>
      <c r="AV32" s="590"/>
      <c r="AW32" s="590"/>
      <c r="AX32" s="624"/>
      <c r="AY32" s="674" t="str">
        <f>IF(ISERROR(VLOOKUP($AR32,ボタン定義!$B:$E,4,FALSE)),"",VLOOKUP($AR32,ボタン定義!$B:$E,4,FALSE))</f>
        <v/>
      </c>
      <c r="AZ32" s="625"/>
      <c r="BA32" s="625"/>
      <c r="BB32" s="625"/>
      <c r="BC32" s="625"/>
      <c r="BD32" s="625"/>
      <c r="BE32" s="675"/>
      <c r="BF32" s="625"/>
      <c r="BG32" s="625"/>
      <c r="BH32" s="625"/>
      <c r="BI32" s="707"/>
      <c r="BK32" s="654"/>
      <c r="BL32" s="654"/>
      <c r="BM32" s="654"/>
      <c r="BN32" s="654"/>
      <c r="BO32" s="654"/>
      <c r="BP32" s="654"/>
      <c r="BQ32" s="654"/>
      <c r="BR32" s="654"/>
      <c r="BS32" s="654"/>
      <c r="BT32" s="654"/>
      <c r="BU32" s="654"/>
      <c r="BV32" s="654"/>
      <c r="BW32" s="654"/>
      <c r="BX32" s="654"/>
      <c r="BY32" s="654"/>
      <c r="BZ32" s="654"/>
      <c r="CA32" s="654"/>
      <c r="CB32" s="654"/>
      <c r="CC32" s="654"/>
      <c r="CD32" s="654"/>
      <c r="CE32" s="654"/>
      <c r="CF32" s="654"/>
      <c r="CG32" s="654"/>
      <c r="CH32" s="654"/>
    </row>
    <row r="33" spans="1:86" s="24" customFormat="1" ht="13.5" customHeight="1">
      <c r="A33" s="103" t="s">
        <v>219</v>
      </c>
      <c r="B33" s="109"/>
      <c r="C33" s="109"/>
      <c r="D33" s="104"/>
      <c r="E33" s="109"/>
      <c r="F33" s="109"/>
      <c r="G33" s="109"/>
      <c r="H33" s="621" t="s">
        <v>243</v>
      </c>
      <c r="I33" s="622"/>
      <c r="J33" s="622"/>
      <c r="K33" s="622"/>
      <c r="L33" s="622"/>
      <c r="M33" s="622"/>
      <c r="N33" s="622"/>
      <c r="O33" s="622"/>
      <c r="P33" s="622"/>
      <c r="Q33" s="623"/>
      <c r="R33" s="682"/>
      <c r="S33" s="683"/>
      <c r="T33" s="683"/>
      <c r="U33" s="684"/>
      <c r="V33" s="590"/>
      <c r="W33" s="590"/>
      <c r="X33" s="590"/>
      <c r="Y33" s="590"/>
      <c r="Z33" s="590"/>
      <c r="AA33" s="590"/>
      <c r="AB33" s="624"/>
      <c r="AC33" s="674" t="str">
        <f>IF(ISERROR(VLOOKUP($V33,ボタン定義!$B:$E,4,FALSE)),"",VLOOKUP($V33,ボタン定義!$B:$E,4,FALSE))</f>
        <v/>
      </c>
      <c r="AD33" s="625"/>
      <c r="AE33" s="625"/>
      <c r="AF33" s="625"/>
      <c r="AG33" s="625"/>
      <c r="AH33" s="625"/>
      <c r="AI33" s="675"/>
      <c r="AJ33" s="625"/>
      <c r="AK33" s="625"/>
      <c r="AL33" s="625"/>
      <c r="AM33" s="626"/>
      <c r="AN33" s="682"/>
      <c r="AO33" s="683"/>
      <c r="AP33" s="683"/>
      <c r="AQ33" s="684"/>
      <c r="AR33" s="590"/>
      <c r="AS33" s="590"/>
      <c r="AT33" s="590"/>
      <c r="AU33" s="590"/>
      <c r="AV33" s="590"/>
      <c r="AW33" s="590"/>
      <c r="AX33" s="624"/>
      <c r="AY33" s="674" t="str">
        <f>IF(ISERROR(VLOOKUP($AR33,ボタン定義!$B:$E,4,FALSE)),"",VLOOKUP($AR33,ボタン定義!$B:$E,4,FALSE))</f>
        <v/>
      </c>
      <c r="AZ33" s="625"/>
      <c r="BA33" s="625"/>
      <c r="BB33" s="625"/>
      <c r="BC33" s="625"/>
      <c r="BD33" s="625"/>
      <c r="BE33" s="675"/>
      <c r="BF33" s="625"/>
      <c r="BG33" s="625"/>
      <c r="BH33" s="625"/>
      <c r="BI33" s="707"/>
      <c r="BK33" s="654"/>
      <c r="BL33" s="654"/>
      <c r="BM33" s="654"/>
      <c r="BN33" s="654"/>
      <c r="BO33" s="654"/>
      <c r="BP33" s="654"/>
      <c r="BQ33" s="654"/>
      <c r="BR33" s="654"/>
      <c r="BS33" s="654"/>
      <c r="BT33" s="654"/>
      <c r="BU33" s="654"/>
      <c r="BV33" s="654"/>
      <c r="BW33" s="654"/>
      <c r="BX33" s="654"/>
      <c r="BY33" s="654"/>
      <c r="BZ33" s="654"/>
      <c r="CA33" s="654"/>
      <c r="CB33" s="654"/>
      <c r="CC33" s="654"/>
      <c r="CD33" s="654"/>
      <c r="CE33" s="654"/>
      <c r="CF33" s="654"/>
      <c r="CG33" s="654"/>
      <c r="CH33" s="654"/>
    </row>
    <row r="34" spans="1:86" s="24" customFormat="1" ht="13.5" customHeight="1">
      <c r="A34" s="103" t="s">
        <v>401</v>
      </c>
      <c r="B34" s="109"/>
      <c r="C34" s="109"/>
      <c r="D34" s="104"/>
      <c r="E34" s="109"/>
      <c r="F34" s="109"/>
      <c r="G34" s="109"/>
      <c r="H34" s="621" t="s">
        <v>364</v>
      </c>
      <c r="I34" s="622"/>
      <c r="J34" s="622"/>
      <c r="K34" s="622"/>
      <c r="L34" s="622"/>
      <c r="M34" s="622"/>
      <c r="N34" s="622"/>
      <c r="O34" s="622"/>
      <c r="P34" s="622"/>
      <c r="Q34" s="623"/>
      <c r="R34" s="685"/>
      <c r="S34" s="686"/>
      <c r="T34" s="686"/>
      <c r="U34" s="687"/>
      <c r="V34" s="741"/>
      <c r="W34" s="741"/>
      <c r="X34" s="741"/>
      <c r="Y34" s="741"/>
      <c r="Z34" s="741"/>
      <c r="AA34" s="741"/>
      <c r="AB34" s="742"/>
      <c r="AC34" s="747" t="str">
        <f>IF(ISERROR(VLOOKUP($V34,ボタン定義!$B:$E,4,FALSE)),"",VLOOKUP($V34,ボタン定義!$B:$E,4,FALSE))</f>
        <v/>
      </c>
      <c r="AD34" s="748"/>
      <c r="AE34" s="748"/>
      <c r="AF34" s="748"/>
      <c r="AG34" s="748"/>
      <c r="AH34" s="748"/>
      <c r="AI34" s="749"/>
      <c r="AJ34" s="744"/>
      <c r="AK34" s="744"/>
      <c r="AL34" s="744"/>
      <c r="AM34" s="750"/>
      <c r="AN34" s="685"/>
      <c r="AO34" s="686"/>
      <c r="AP34" s="686"/>
      <c r="AQ34" s="687"/>
      <c r="AR34" s="741"/>
      <c r="AS34" s="741"/>
      <c r="AT34" s="741"/>
      <c r="AU34" s="741"/>
      <c r="AV34" s="741"/>
      <c r="AW34" s="741"/>
      <c r="AX34" s="742"/>
      <c r="AY34" s="743" t="str">
        <f>IF(ISERROR(VLOOKUP($AR34,ボタン定義!$B:$E,4,FALSE)),"",VLOOKUP($AR34,ボタン定義!$B:$E,4,FALSE))</f>
        <v/>
      </c>
      <c r="AZ34" s="744"/>
      <c r="BA34" s="744"/>
      <c r="BB34" s="744"/>
      <c r="BC34" s="744"/>
      <c r="BD34" s="744"/>
      <c r="BE34" s="745"/>
      <c r="BF34" s="744"/>
      <c r="BG34" s="744"/>
      <c r="BH34" s="744"/>
      <c r="BI34" s="746"/>
      <c r="BK34" s="654"/>
      <c r="BL34" s="654"/>
      <c r="BM34" s="654"/>
      <c r="BN34" s="654"/>
      <c r="BO34" s="654"/>
      <c r="BP34" s="654"/>
      <c r="BQ34" s="654"/>
      <c r="BR34" s="654"/>
      <c r="BS34" s="654"/>
      <c r="BT34" s="654"/>
      <c r="BU34" s="654"/>
      <c r="BV34" s="654"/>
      <c r="BW34" s="654"/>
      <c r="BX34" s="654"/>
      <c r="BY34" s="654"/>
      <c r="BZ34" s="654"/>
      <c r="CA34" s="654"/>
      <c r="CB34" s="654"/>
      <c r="CC34" s="654"/>
      <c r="CD34" s="654"/>
      <c r="CE34" s="654"/>
      <c r="CF34" s="654"/>
      <c r="CG34" s="654"/>
      <c r="CH34" s="654"/>
    </row>
    <row r="35" spans="1:86" ht="13.5" customHeight="1">
      <c r="A35" s="103" t="s">
        <v>522</v>
      </c>
      <c r="B35" s="81"/>
      <c r="C35" s="81"/>
      <c r="D35" s="81"/>
      <c r="E35" s="81"/>
      <c r="F35" s="81"/>
      <c r="G35" s="83"/>
      <c r="H35" s="705"/>
      <c r="I35" s="705"/>
      <c r="J35" s="705"/>
      <c r="K35" s="705"/>
      <c r="L35" s="705"/>
      <c r="M35" s="705"/>
      <c r="N35" s="705"/>
      <c r="O35" s="705"/>
      <c r="P35" s="705"/>
      <c r="Q35" s="705"/>
      <c r="R35" s="705"/>
      <c r="S35" s="705"/>
      <c r="T35" s="705"/>
      <c r="U35" s="705"/>
      <c r="V35" s="705"/>
      <c r="W35" s="705"/>
      <c r="X35" s="705"/>
      <c r="Y35" s="705"/>
      <c r="Z35" s="705"/>
      <c r="AA35" s="705"/>
      <c r="AB35" s="705"/>
      <c r="AC35" s="705"/>
      <c r="AD35" s="705"/>
      <c r="AE35" s="705"/>
      <c r="AF35" s="705"/>
      <c r="AG35" s="705"/>
      <c r="AH35" s="705"/>
      <c r="AI35" s="705"/>
      <c r="AJ35" s="705"/>
      <c r="AK35" s="705"/>
      <c r="AL35" s="705"/>
      <c r="AM35" s="705"/>
      <c r="AN35" s="705"/>
      <c r="AO35" s="705"/>
      <c r="AP35" s="705"/>
      <c r="AQ35" s="705"/>
      <c r="AR35" s="705"/>
      <c r="AS35" s="705"/>
      <c r="AT35" s="705"/>
      <c r="AU35" s="705"/>
      <c r="AV35" s="705"/>
      <c r="AW35" s="705"/>
      <c r="AX35" s="705"/>
      <c r="AY35" s="705"/>
      <c r="AZ35" s="705"/>
      <c r="BA35" s="705"/>
      <c r="BB35" s="705"/>
      <c r="BC35" s="705"/>
      <c r="BD35" s="705"/>
      <c r="BE35" s="705"/>
      <c r="BF35" s="705"/>
      <c r="BG35" s="705"/>
      <c r="BH35" s="705"/>
      <c r="BI35" s="706"/>
      <c r="BK35" s="654"/>
      <c r="BL35" s="654"/>
      <c r="BM35" s="654"/>
      <c r="BN35" s="654"/>
      <c r="BO35" s="654"/>
      <c r="BP35" s="654"/>
      <c r="BQ35" s="654"/>
      <c r="BR35" s="654"/>
      <c r="BS35" s="654"/>
      <c r="BT35" s="654"/>
      <c r="BU35" s="654"/>
      <c r="BV35" s="654"/>
      <c r="BW35" s="654"/>
      <c r="BX35" s="654"/>
      <c r="BY35" s="654"/>
      <c r="BZ35" s="654"/>
      <c r="CA35" s="654"/>
      <c r="CB35" s="654"/>
      <c r="CC35" s="654"/>
      <c r="CD35" s="654"/>
      <c r="CE35" s="654"/>
      <c r="CF35" s="654"/>
      <c r="CG35" s="654"/>
      <c r="CH35" s="654"/>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4"/>
      <c r="BL36" s="654"/>
      <c r="BM36" s="654"/>
      <c r="BN36" s="654"/>
      <c r="BO36" s="654"/>
      <c r="BP36" s="654"/>
      <c r="BQ36" s="654"/>
      <c r="BR36" s="654"/>
      <c r="BS36" s="654"/>
      <c r="BT36" s="654"/>
      <c r="BU36" s="654"/>
      <c r="BV36" s="654"/>
      <c r="BW36" s="654"/>
      <c r="BX36" s="654"/>
      <c r="BY36" s="654"/>
      <c r="BZ36" s="654"/>
      <c r="CA36" s="654"/>
      <c r="CB36" s="654"/>
      <c r="CC36" s="654"/>
      <c r="CD36" s="654"/>
      <c r="CE36" s="654"/>
      <c r="CF36" s="654"/>
      <c r="CG36" s="654"/>
      <c r="CH36" s="654"/>
    </row>
    <row r="37" spans="1:86" s="24" customFormat="1" ht="13.5" customHeight="1">
      <c r="A37" s="113" t="s">
        <v>101</v>
      </c>
      <c r="B37" s="174" t="s">
        <v>1277</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4"/>
      <c r="BL37" s="654"/>
      <c r="BM37" s="654"/>
      <c r="BN37" s="654"/>
      <c r="BO37" s="654"/>
      <c r="BP37" s="654"/>
      <c r="BQ37" s="654"/>
      <c r="BR37" s="654"/>
      <c r="BS37" s="654"/>
      <c r="BT37" s="654"/>
      <c r="BU37" s="654"/>
      <c r="BV37" s="654"/>
      <c r="BW37" s="654"/>
      <c r="BX37" s="654"/>
      <c r="BY37" s="654"/>
      <c r="BZ37" s="654"/>
      <c r="CA37" s="654"/>
      <c r="CB37" s="654"/>
      <c r="CC37" s="654"/>
      <c r="CD37" s="654"/>
      <c r="CE37" s="654"/>
      <c r="CF37" s="654"/>
      <c r="CG37" s="654"/>
      <c r="CH37" s="654"/>
    </row>
    <row r="38" spans="1:86" s="24" customFormat="1" ht="13.5" customHeight="1">
      <c r="A38" s="114" t="s">
        <v>102</v>
      </c>
      <c r="B38" s="177" t="s">
        <v>1279</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4"/>
      <c r="BL38" s="654"/>
      <c r="BM38" s="654"/>
      <c r="BN38" s="654"/>
      <c r="BO38" s="654"/>
      <c r="BP38" s="654"/>
      <c r="BQ38" s="654"/>
      <c r="BR38" s="654"/>
      <c r="BS38" s="654"/>
      <c r="BT38" s="654"/>
      <c r="BU38" s="654"/>
      <c r="BV38" s="654"/>
      <c r="BW38" s="654"/>
      <c r="BX38" s="654"/>
      <c r="BY38" s="654"/>
      <c r="BZ38" s="654"/>
      <c r="CA38" s="654"/>
      <c r="CB38" s="654"/>
      <c r="CC38" s="654"/>
      <c r="CD38" s="654"/>
      <c r="CE38" s="654"/>
      <c r="CF38" s="654"/>
      <c r="CG38" s="654"/>
      <c r="CH38" s="654"/>
    </row>
    <row r="39" spans="1:86" s="24" customFormat="1" ht="13.5" customHeight="1">
      <c r="A39" s="114" t="s">
        <v>394</v>
      </c>
      <c r="B39" s="357" t="s">
        <v>1278</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4"/>
      <c r="BL39" s="654"/>
      <c r="BM39" s="654"/>
      <c r="BN39" s="654"/>
      <c r="BO39" s="654"/>
      <c r="BP39" s="654"/>
      <c r="BQ39" s="654"/>
      <c r="BR39" s="654"/>
      <c r="BS39" s="654"/>
      <c r="BT39" s="654"/>
      <c r="BU39" s="654"/>
      <c r="BV39" s="654"/>
      <c r="BW39" s="654"/>
      <c r="BX39" s="654"/>
      <c r="BY39" s="654"/>
      <c r="BZ39" s="654"/>
      <c r="CA39" s="654"/>
      <c r="CB39" s="654"/>
      <c r="CC39" s="654"/>
      <c r="CD39" s="654"/>
      <c r="CE39" s="654"/>
      <c r="CF39" s="654"/>
      <c r="CG39" s="654"/>
      <c r="CH39" s="654"/>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4"/>
      <c r="BL40" s="654"/>
      <c r="BM40" s="654"/>
      <c r="BN40" s="654"/>
      <c r="BO40" s="654"/>
      <c r="BP40" s="654"/>
      <c r="BQ40" s="654"/>
      <c r="BR40" s="654"/>
      <c r="BS40" s="654"/>
      <c r="BT40" s="654"/>
      <c r="BU40" s="654"/>
      <c r="BV40" s="654"/>
      <c r="BW40" s="654"/>
      <c r="BX40" s="654"/>
      <c r="BY40" s="654"/>
      <c r="BZ40" s="654"/>
      <c r="CA40" s="654"/>
      <c r="CB40" s="654"/>
      <c r="CC40" s="654"/>
      <c r="CD40" s="654"/>
      <c r="CE40" s="654"/>
      <c r="CF40" s="654"/>
      <c r="CG40" s="654"/>
      <c r="CH40" s="654"/>
    </row>
    <row r="41" spans="1:86" s="24" customFormat="1" ht="13.5" customHeight="1">
      <c r="A41" s="80" t="s">
        <v>274</v>
      </c>
      <c r="B41" s="81"/>
      <c r="C41" s="81"/>
      <c r="D41" s="81"/>
      <c r="E41" s="81"/>
      <c r="F41" s="81"/>
      <c r="G41" s="81"/>
      <c r="H41" s="81"/>
      <c r="I41" s="81"/>
      <c r="J41" s="81"/>
      <c r="K41" s="81"/>
      <c r="L41" s="81"/>
      <c r="M41" s="81"/>
      <c r="N41" s="632"/>
      <c r="O41" s="632"/>
      <c r="P41" s="632"/>
      <c r="Q41" s="632"/>
      <c r="R41" s="632"/>
      <c r="S41" s="632"/>
      <c r="T41" s="632"/>
      <c r="U41" s="632"/>
      <c r="V41" s="632"/>
      <c r="W41" s="632"/>
      <c r="X41" s="632"/>
      <c r="Y41" s="632"/>
      <c r="Z41" s="63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row>
    <row r="42" spans="1:86" s="24" customFormat="1" ht="13.5" customHeight="1">
      <c r="A42" s="174" t="s">
        <v>1280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4"/>
      <c r="BL42" s="654"/>
      <c r="BM42" s="654"/>
      <c r="BN42" s="654"/>
      <c r="BO42" s="654"/>
      <c r="BP42" s="654"/>
      <c r="BQ42" s="654"/>
      <c r="BR42" s="654"/>
      <c r="BS42" s="654"/>
      <c r="BT42" s="654"/>
      <c r="BU42" s="654"/>
      <c r="BV42" s="654"/>
      <c r="BW42" s="654"/>
      <c r="BX42" s="654"/>
      <c r="BY42" s="654"/>
      <c r="BZ42" s="654"/>
      <c r="CA42" s="654"/>
      <c r="CB42" s="654"/>
      <c r="CC42" s="654"/>
      <c r="CD42" s="654"/>
      <c r="CE42" s="654"/>
      <c r="CF42" s="654"/>
      <c r="CG42" s="654"/>
      <c r="CH42" s="654"/>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row>
    <row r="44" spans="1:86" s="24" customFormat="1" ht="13.5" customHeight="1">
      <c r="A44" s="80" t="s">
        <v>100</v>
      </c>
      <c r="B44" s="80" t="s">
        <v>103</v>
      </c>
      <c r="C44" s="81"/>
      <c r="D44" s="81"/>
      <c r="E44" s="81"/>
      <c r="F44" s="81"/>
      <c r="G44" s="83"/>
      <c r="H44" s="85" t="s">
        <v>104</v>
      </c>
      <c r="I44" s="86"/>
      <c r="J44" s="86"/>
      <c r="K44" s="86"/>
      <c r="L44" s="86"/>
      <c r="M44" s="87"/>
      <c r="N44" s="627" t="s">
        <v>136</v>
      </c>
      <c r="O44" s="629"/>
      <c r="P44" s="629"/>
      <c r="Q44" s="627" t="s">
        <v>135</v>
      </c>
      <c r="R44" s="628"/>
      <c r="S44" s="627" t="s">
        <v>107</v>
      </c>
      <c r="T44" s="628"/>
      <c r="U44" s="627" t="s">
        <v>137</v>
      </c>
      <c r="V44" s="629"/>
      <c r="W44" s="629"/>
      <c r="X44" s="627" t="s">
        <v>138</v>
      </c>
      <c r="Y44" s="629"/>
      <c r="Z44" s="629"/>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row>
    <row r="45" spans="1:86" s="24" customFormat="1" ht="13.5" customHeight="1">
      <c r="A45" s="113" t="s">
        <v>101</v>
      </c>
      <c r="B45" s="633" t="s">
        <v>1197</v>
      </c>
      <c r="C45" s="634"/>
      <c r="D45" s="634"/>
      <c r="E45" s="634"/>
      <c r="F45" s="634"/>
      <c r="G45" s="634"/>
      <c r="H45" s="756" t="str">
        <f>IF(ISERROR(VLOOKUP($B45,項目定義!$B:$X,8,FALSE)),"",VLOOKUP($B45,項目定義!$B:$X,8,FALSE))</f>
        <v>社員名</v>
      </c>
      <c r="I45" s="757"/>
      <c r="J45" s="757"/>
      <c r="K45" s="757"/>
      <c r="L45" s="757"/>
      <c r="M45" s="758"/>
      <c r="N45" s="759" t="str">
        <f>IF($H45="","",VLOOKUP($B45,項目定義!$B:$X,11,FALSE))</f>
        <v>1 :text</v>
      </c>
      <c r="O45" s="760"/>
      <c r="P45" s="761"/>
      <c r="Q45" s="762">
        <f>IF($H45="","",VLOOKUP($B45,項目定義!$B:$X,5,FALSE))</f>
        <v>60</v>
      </c>
      <c r="R45" s="763"/>
      <c r="S45" s="762">
        <f>IF($H45="","",VLOOKUP($B45,項目定義!$B:$X,12,FALSE))</f>
        <v>62</v>
      </c>
      <c r="T45" s="763"/>
      <c r="U45" s="759" t="str">
        <f>IF($H45="","",VLOOKUP($B45,項目定義!$B:$X,13,FALSE))</f>
        <v>9:ALL OK</v>
      </c>
      <c r="V45" s="760"/>
      <c r="W45" s="761"/>
      <c r="X45" s="762" t="str">
        <f>IF($H45="","",VLOOKUP($B45,項目定義!$B:$X,20,FALSE))&amp;""</f>
        <v>SYA2</v>
      </c>
      <c r="Y45" s="764"/>
      <c r="Z45" s="765"/>
      <c r="AA45" s="766"/>
      <c r="AB45" s="751"/>
      <c r="AC45" s="767"/>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row>
    <row r="46" spans="1:86" s="24" customFormat="1" ht="13.5" customHeight="1">
      <c r="A46" s="113" t="s">
        <v>1281</v>
      </c>
      <c r="B46" s="770" t="s">
        <v>1149</v>
      </c>
      <c r="C46" s="671"/>
      <c r="D46" s="671"/>
      <c r="E46" s="671"/>
      <c r="F46" s="671"/>
      <c r="G46" s="671"/>
      <c r="H46" s="771" t="str">
        <f>IF(ISERROR(VLOOKUP($B46,項目定義!$B:$X,8,FALSE)),"",VLOOKUP($B46,項目定義!$B:$X,8,FALSE))</f>
        <v>プロジェクトコード</v>
      </c>
      <c r="I46" s="772"/>
      <c r="J46" s="772"/>
      <c r="K46" s="772"/>
      <c r="L46" s="772"/>
      <c r="M46" s="773"/>
      <c r="N46" s="774" t="str">
        <f>IF($H46="","",VLOOKUP($B46,項目定義!$B:$X,11,FALSE))</f>
        <v>1 :text</v>
      </c>
      <c r="O46" s="775"/>
      <c r="P46" s="776"/>
      <c r="Q46" s="768">
        <f>IF($H46="","",VLOOKUP($B46,項目定義!$B:$X,12,FALSE))</f>
        <v>10</v>
      </c>
      <c r="R46" s="639"/>
      <c r="S46" s="768">
        <f>IF($H46="","",VLOOKUP($B46,項目定義!$B:$X,12,FALSE))</f>
        <v>10</v>
      </c>
      <c r="T46" s="639"/>
      <c r="U46" s="774" t="str">
        <f>IF($H46="","",VLOOKUP($B46,項目定義!$B:$X,13,FALSE))</f>
        <v>3:半角英数</v>
      </c>
      <c r="V46" s="775"/>
      <c r="W46" s="776"/>
      <c r="X46" s="768" t="str">
        <f>IF($H46="","",VLOOKUP($B46,項目定義!$B:$X,20,FALSE))&amp;""</f>
        <v>PJN1</v>
      </c>
      <c r="Y46" s="638"/>
      <c r="Z46" s="769"/>
      <c r="AA46" s="766"/>
      <c r="AB46" s="751"/>
      <c r="AC46" s="767"/>
      <c r="AD46" s="523"/>
      <c r="AE46" s="97"/>
      <c r="AF46" s="523"/>
      <c r="AG46" s="98"/>
      <c r="AH46" s="523"/>
      <c r="AI46" s="523"/>
      <c r="AJ46" s="523"/>
      <c r="AK46" s="523"/>
      <c r="AL46" s="523"/>
      <c r="AM46" s="523"/>
      <c r="AN46" s="523"/>
      <c r="AO46" s="523"/>
      <c r="AP46" s="523"/>
      <c r="AQ46" s="98"/>
      <c r="AR46" s="523"/>
      <c r="AS46" s="523"/>
      <c r="AT46" s="523"/>
      <c r="AU46" s="523"/>
      <c r="AV46" s="523"/>
      <c r="AW46" s="523"/>
      <c r="AX46" s="523"/>
      <c r="AY46" s="523"/>
      <c r="AZ46" s="523"/>
      <c r="BA46" s="523"/>
      <c r="BB46" s="523"/>
      <c r="BC46" s="523"/>
      <c r="BD46" s="523"/>
      <c r="BE46" s="523"/>
      <c r="BF46" s="523"/>
      <c r="BG46" s="523"/>
      <c r="BH46" s="523"/>
      <c r="BI46" s="99"/>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row>
    <row r="47" spans="1:86" ht="13.5" customHeight="1">
      <c r="A47" s="113" t="s">
        <v>125</v>
      </c>
      <c r="B47" s="770" t="s">
        <v>1151</v>
      </c>
      <c r="C47" s="671"/>
      <c r="D47" s="671"/>
      <c r="E47" s="671"/>
      <c r="F47" s="671"/>
      <c r="G47" s="814"/>
      <c r="H47" s="771" t="str">
        <f>IF(ISERROR(VLOOKUP($B47,項目定義!$B:$X,8,FALSE)),"",VLOOKUP($B47,項目定義!$B:$X,8,FALSE))</f>
        <v>枝番ナンバ</v>
      </c>
      <c r="I47" s="772"/>
      <c r="J47" s="772"/>
      <c r="K47" s="772"/>
      <c r="L47" s="772"/>
      <c r="M47" s="773"/>
      <c r="N47" s="774" t="str">
        <f>IF($H47="","",VLOOKUP($B47,項目定義!$B:$X,11,FALSE))</f>
        <v>1 :text</v>
      </c>
      <c r="O47" s="775"/>
      <c r="P47" s="776"/>
      <c r="Q47" s="768">
        <f>IF($H47="","",VLOOKUP($B47,項目定義!$B:$X,12,FALSE))</f>
        <v>10</v>
      </c>
      <c r="R47" s="639"/>
      <c r="S47" s="768">
        <f>IF($H47="","",VLOOKUP($B47,項目定義!$B:$X,12,FALSE))</f>
        <v>10</v>
      </c>
      <c r="T47" s="639"/>
      <c r="U47" s="774" t="str">
        <f>IF($H47="","",VLOOKUP($B47,項目定義!$B:$X,13,FALSE))</f>
        <v>3:半角英数</v>
      </c>
      <c r="V47" s="775"/>
      <c r="W47" s="776"/>
      <c r="X47" s="768" t="str">
        <f>IF($H47="","",VLOOKUP($B47,項目定義!$B:$X,20,FALSE))&amp;""</f>
        <v>EDA1</v>
      </c>
      <c r="Y47" s="638"/>
      <c r="Z47" s="769"/>
      <c r="AA47" s="766"/>
      <c r="AB47" s="751"/>
      <c r="AC47" s="767"/>
      <c r="AD47" s="523"/>
      <c r="AE47" s="97"/>
      <c r="AF47" s="523"/>
      <c r="AG47" s="98"/>
      <c r="AH47" s="523"/>
      <c r="AI47" s="523"/>
      <c r="AJ47" s="523"/>
      <c r="AK47" s="523"/>
      <c r="AL47" s="523"/>
      <c r="AM47" s="523"/>
      <c r="AN47" s="523"/>
      <c r="AO47" s="523"/>
      <c r="AP47" s="523"/>
      <c r="AQ47" s="98"/>
      <c r="AR47" s="523"/>
      <c r="AS47" s="523"/>
      <c r="AT47" s="523"/>
      <c r="AU47" s="523"/>
      <c r="AV47" s="523"/>
      <c r="AW47" s="523"/>
      <c r="AX47" s="523"/>
      <c r="AY47" s="523"/>
      <c r="AZ47" s="523"/>
      <c r="BA47" s="523"/>
      <c r="BB47" s="523"/>
      <c r="BC47" s="523"/>
      <c r="BD47" s="523"/>
      <c r="BE47" s="523"/>
      <c r="BF47" s="523"/>
      <c r="BG47" s="523"/>
      <c r="BH47" s="523"/>
      <c r="BI47" s="99"/>
      <c r="BK47" s="654"/>
      <c r="BL47" s="654"/>
      <c r="BM47" s="654"/>
      <c r="BN47" s="654"/>
      <c r="BO47" s="654"/>
      <c r="BP47" s="654"/>
      <c r="BQ47" s="654"/>
      <c r="BR47" s="654"/>
      <c r="BS47" s="654"/>
      <c r="BT47" s="654"/>
      <c r="BU47" s="654"/>
      <c r="BV47" s="654"/>
      <c r="BW47" s="654"/>
      <c r="BX47" s="654"/>
      <c r="BY47" s="654"/>
      <c r="BZ47" s="654"/>
      <c r="CA47" s="654"/>
      <c r="CB47" s="654"/>
      <c r="CC47" s="654"/>
      <c r="CD47" s="654"/>
      <c r="CE47" s="654"/>
      <c r="CF47" s="654"/>
      <c r="CG47" s="654"/>
      <c r="CH47" s="654"/>
    </row>
    <row r="48" spans="1:86" s="24" customFormat="1" ht="13.5" customHeight="1">
      <c r="A48" s="113" t="s">
        <v>126</v>
      </c>
      <c r="B48" s="770" t="s">
        <v>1152</v>
      </c>
      <c r="C48" s="671"/>
      <c r="D48" s="671"/>
      <c r="E48" s="671"/>
      <c r="F48" s="671"/>
      <c r="G48" s="671"/>
      <c r="H48" s="777" t="str">
        <f>IF(ISERROR(VLOOKUP($B48,項目定義!$B:$X,8,FALSE)),"",VLOOKUP($B48,項目定義!$B:$X,8,FALSE))</f>
        <v>製版・案件名</v>
      </c>
      <c r="I48" s="778"/>
      <c r="J48" s="778"/>
      <c r="K48" s="778"/>
      <c r="L48" s="778"/>
      <c r="M48" s="779"/>
      <c r="N48" s="780" t="str">
        <f>IF($H48="","",VLOOKUP($B48,項目定義!$B:$X,11,FALSE))</f>
        <v>1 :text</v>
      </c>
      <c r="O48" s="781"/>
      <c r="P48" s="782"/>
      <c r="Q48" s="783">
        <f>IF($H48="","",VLOOKUP($B48,項目定義!$B:$X,12,FALSE))</f>
        <v>62</v>
      </c>
      <c r="R48" s="611"/>
      <c r="S48" s="783">
        <f>IF($H48="","",VLOOKUP($B48,項目定義!$B:$X,12,FALSE))</f>
        <v>62</v>
      </c>
      <c r="T48" s="611"/>
      <c r="U48" s="780" t="str">
        <f>IF($H48="","",VLOOKUP($B48,項目定義!$B:$X,13,FALSE))</f>
        <v>9:ALL OK</v>
      </c>
      <c r="V48" s="781"/>
      <c r="W48" s="782"/>
      <c r="X48" s="783" t="str">
        <f>IF($H48="","",VLOOKUP($B48,項目定義!$B:$X,20,FALSE))&amp;""</f>
        <v>EDA2</v>
      </c>
      <c r="Y48" s="610"/>
      <c r="Z48" s="784"/>
      <c r="AA48" s="766"/>
      <c r="AB48" s="751"/>
      <c r="AC48" s="767"/>
      <c r="AD48" s="523"/>
      <c r="AE48" s="97"/>
      <c r="AF48" s="523"/>
      <c r="AG48" s="98"/>
      <c r="AH48" s="523"/>
      <c r="AI48" s="523"/>
      <c r="AJ48" s="523"/>
      <c r="AK48" s="523"/>
      <c r="AL48" s="523"/>
      <c r="AM48" s="523"/>
      <c r="AN48" s="523"/>
      <c r="AO48" s="523"/>
      <c r="AP48" s="523"/>
      <c r="AQ48" s="98"/>
      <c r="AR48" s="523"/>
      <c r="AS48" s="523"/>
      <c r="AT48" s="523"/>
      <c r="AU48" s="523"/>
      <c r="AV48" s="523"/>
      <c r="AW48" s="523"/>
      <c r="AX48" s="523"/>
      <c r="AY48" s="523"/>
      <c r="AZ48" s="523"/>
      <c r="BA48" s="523"/>
      <c r="BB48" s="523"/>
      <c r="BC48" s="523"/>
      <c r="BD48" s="523"/>
      <c r="BE48" s="523"/>
      <c r="BF48" s="523"/>
      <c r="BG48" s="523"/>
      <c r="BH48" s="523"/>
      <c r="BI48" s="99"/>
      <c r="BK48" s="654"/>
      <c r="BL48" s="654"/>
      <c r="BM48" s="654"/>
      <c r="BN48" s="654"/>
      <c r="BO48" s="654"/>
      <c r="BP48" s="654"/>
      <c r="BQ48" s="654"/>
      <c r="BR48" s="654"/>
      <c r="BS48" s="654"/>
      <c r="BT48" s="654"/>
      <c r="BU48" s="654"/>
      <c r="BV48" s="654"/>
      <c r="BW48" s="654"/>
      <c r="BX48" s="654"/>
      <c r="BY48" s="654"/>
      <c r="BZ48" s="654"/>
      <c r="CA48" s="654"/>
      <c r="CB48" s="654"/>
      <c r="CC48" s="654"/>
      <c r="CD48" s="654"/>
      <c r="CE48" s="654"/>
      <c r="CF48" s="654"/>
      <c r="CG48" s="654"/>
      <c r="CH48" s="654"/>
    </row>
    <row r="49" spans="1:96" ht="13.5" customHeight="1">
      <c r="A49" s="113" t="s">
        <v>127</v>
      </c>
      <c r="B49" s="770" t="s">
        <v>1128</v>
      </c>
      <c r="C49" s="671"/>
      <c r="D49" s="671"/>
      <c r="E49" s="671"/>
      <c r="F49" s="671"/>
      <c r="G49" s="814"/>
      <c r="H49" s="771" t="str">
        <f>IF(ISERROR(VLOOKUP($B49,項目定義!$B:$X,8,FALSE)),"",VLOOKUP($B49,項目定義!$B:$X,8,FALSE))</f>
        <v>作業日付</v>
      </c>
      <c r="I49" s="772"/>
      <c r="J49" s="772"/>
      <c r="K49" s="772"/>
      <c r="L49" s="772"/>
      <c r="M49" s="773"/>
      <c r="N49" s="774" t="str">
        <f>IF($H49="","",VLOOKUP($B49,項目定義!$B:$X,11,FALSE))</f>
        <v>3 :日付</v>
      </c>
      <c r="O49" s="775"/>
      <c r="P49" s="776"/>
      <c r="Q49" s="768">
        <f>IF($H49="","",VLOOKUP($B49,項目定義!$B:$X,12,FALSE))</f>
        <v>12</v>
      </c>
      <c r="R49" s="639"/>
      <c r="S49" s="768">
        <f>IF($H49="","",VLOOKUP($B49,項目定義!$B:$X,12,FALSE))</f>
        <v>12</v>
      </c>
      <c r="T49" s="639"/>
      <c r="U49" s="774" t="str">
        <f>IF($H49="","",VLOOKUP($B49,項目定義!$B:$X,13,FALSE))</f>
        <v>5:半角英数記号</v>
      </c>
      <c r="V49" s="775"/>
      <c r="W49" s="776"/>
      <c r="X49" s="768" t="str">
        <f>IF($H49="","",VLOOKUP($B49,項目定義!$B:$X,20,FALSE))&amp;""</f>
        <v/>
      </c>
      <c r="Y49" s="638"/>
      <c r="Z49" s="769"/>
      <c r="AA49" s="766" t="s">
        <v>30</v>
      </c>
      <c r="AB49" s="751"/>
      <c r="AC49" s="767"/>
      <c r="AD49" s="523"/>
      <c r="AE49" s="97"/>
      <c r="AF49" s="523"/>
      <c r="AG49" s="98"/>
      <c r="AH49" s="523"/>
      <c r="AI49" s="523"/>
      <c r="AJ49" s="523"/>
      <c r="AK49" s="523"/>
      <c r="AL49" s="523"/>
      <c r="AM49" s="523"/>
      <c r="AN49" s="523"/>
      <c r="AO49" s="523"/>
      <c r="AP49" s="523"/>
      <c r="AQ49" s="98"/>
      <c r="AR49" s="523"/>
      <c r="AS49" s="523"/>
      <c r="AT49" s="523"/>
      <c r="AU49" s="523"/>
      <c r="AV49" s="523"/>
      <c r="AW49" s="523"/>
      <c r="AX49" s="523"/>
      <c r="AY49" s="523"/>
      <c r="AZ49" s="523"/>
      <c r="BA49" s="523"/>
      <c r="BB49" s="523"/>
      <c r="BC49" s="523"/>
      <c r="BD49" s="523"/>
      <c r="BE49" s="523"/>
      <c r="BF49" s="523"/>
      <c r="BG49" s="523"/>
      <c r="BH49" s="523"/>
      <c r="BI49" s="99"/>
      <c r="BK49" s="654"/>
      <c r="BL49" s="654"/>
      <c r="BM49" s="654"/>
      <c r="BN49" s="654"/>
      <c r="BO49" s="654"/>
      <c r="BP49" s="654"/>
      <c r="BQ49" s="654"/>
      <c r="BR49" s="654"/>
      <c r="BS49" s="654"/>
      <c r="BT49" s="654"/>
      <c r="BU49" s="654"/>
      <c r="BV49" s="654"/>
      <c r="BW49" s="654"/>
      <c r="BX49" s="654"/>
      <c r="BY49" s="654"/>
      <c r="BZ49" s="654"/>
      <c r="CA49" s="654"/>
      <c r="CB49" s="654"/>
      <c r="CC49" s="654"/>
      <c r="CD49" s="654"/>
      <c r="CE49" s="654"/>
      <c r="CF49" s="654"/>
      <c r="CG49" s="654"/>
      <c r="CH49" s="654"/>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18"/>
      <c r="BL50" s="518"/>
      <c r="BM50" s="518"/>
      <c r="BN50" s="518"/>
      <c r="BO50" s="518"/>
      <c r="BP50" s="518"/>
      <c r="BQ50" s="518"/>
      <c r="BR50" s="518"/>
      <c r="BS50" s="518"/>
      <c r="BT50" s="518"/>
      <c r="BU50" s="518"/>
      <c r="BV50" s="518"/>
      <c r="BW50" s="518"/>
      <c r="BX50" s="518"/>
      <c r="BY50" s="518"/>
      <c r="BZ50" s="518"/>
      <c r="CA50" s="518"/>
      <c r="CB50" s="518"/>
      <c r="CC50" s="518"/>
      <c r="CD50" s="518"/>
      <c r="CE50" s="518"/>
      <c r="CF50" s="518"/>
      <c r="CG50" s="518"/>
      <c r="CH50" s="518"/>
    </row>
    <row r="51" spans="1:96" s="24" customFormat="1" ht="13.5" customHeight="1">
      <c r="A51" s="80" t="s">
        <v>100</v>
      </c>
      <c r="B51" s="80" t="s">
        <v>103</v>
      </c>
      <c r="C51" s="81"/>
      <c r="D51" s="81"/>
      <c r="E51" s="81"/>
      <c r="F51" s="81"/>
      <c r="G51" s="83"/>
      <c r="H51" s="85" t="s">
        <v>104</v>
      </c>
      <c r="I51" s="86"/>
      <c r="J51" s="86"/>
      <c r="K51" s="86"/>
      <c r="L51" s="86"/>
      <c r="M51" s="87"/>
      <c r="N51" s="627" t="s">
        <v>107</v>
      </c>
      <c r="O51" s="628"/>
      <c r="P51" s="627" t="s">
        <v>115</v>
      </c>
      <c r="Q51" s="629"/>
      <c r="R51" s="629"/>
      <c r="S51" s="627" t="s">
        <v>116</v>
      </c>
      <c r="T51" s="629"/>
      <c r="U51" s="628"/>
      <c r="V51" s="630" t="s">
        <v>142</v>
      </c>
      <c r="W51" s="631"/>
      <c r="X51" s="632" t="s">
        <v>123</v>
      </c>
      <c r="Y51" s="631"/>
      <c r="Z51" s="629" t="s">
        <v>124</v>
      </c>
      <c r="AA51" s="629"/>
      <c r="AB51" s="629"/>
      <c r="AC51" s="628"/>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33" t="s">
        <v>1045</v>
      </c>
      <c r="C52" s="634"/>
      <c r="D52" s="634"/>
      <c r="E52" s="634"/>
      <c r="F52" s="634"/>
      <c r="G52" s="634"/>
      <c r="H52" s="635" t="str">
        <f>IF(ISERROR(VLOOKUP($B52,項目定義!$B:$X,8,FALSE)),"",VLOOKUP($B52,項目定義!$B:$X,8,FALSE))</f>
        <v>プロジェクトナンバ</v>
      </c>
      <c r="I52" s="636"/>
      <c r="J52" s="636"/>
      <c r="K52" s="636"/>
      <c r="L52" s="636"/>
      <c r="M52" s="637"/>
      <c r="N52" s="638">
        <f>IF($H52="","",VLOOKUP($B52,項目定義!$B:$X,12,FALSE))</f>
        <v>10</v>
      </c>
      <c r="O52" s="639"/>
      <c r="P52" s="640" t="str">
        <f>IF($H52="","",VLOOKUP($B52,項目定義!$B:$X,16,FALSE))</f>
        <v>1:中央</v>
      </c>
      <c r="Q52" s="641"/>
      <c r="R52" s="641"/>
      <c r="S52" s="640" t="str">
        <f>IF($H52="","",VLOOKUP($B52,項目定義!$B:$X,15,FALSE))</f>
        <v>0:なし</v>
      </c>
      <c r="T52" s="641"/>
      <c r="U52" s="642"/>
      <c r="V52" s="643"/>
      <c r="W52" s="644"/>
      <c r="X52" s="751"/>
      <c r="Y52" s="751"/>
      <c r="Z52" s="752" t="str">
        <f>IF($X52="","",VLOOKUP($B52,項目定義!$B:$X,18,FALSE))</f>
        <v/>
      </c>
      <c r="AA52" s="641"/>
      <c r="AB52" s="641"/>
      <c r="AC52" s="642"/>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4" t="s">
        <v>1185</v>
      </c>
      <c r="BL52" s="655"/>
      <c r="BM52" s="655"/>
      <c r="BN52" s="655"/>
      <c r="BO52" s="655"/>
      <c r="BP52" s="655"/>
      <c r="BQ52" s="655"/>
      <c r="BR52" s="655"/>
      <c r="BS52" s="655"/>
      <c r="BT52" s="655"/>
      <c r="BU52" s="655"/>
      <c r="BV52" s="655"/>
      <c r="BW52" s="655"/>
      <c r="BX52" s="655"/>
      <c r="BY52" s="655"/>
      <c r="BZ52" s="655"/>
      <c r="CA52" s="655"/>
      <c r="CB52" s="655"/>
      <c r="CC52" s="655"/>
      <c r="CD52" s="655"/>
      <c r="CE52" s="655"/>
      <c r="CF52" s="655"/>
      <c r="CG52" s="655"/>
      <c r="CH52" s="655"/>
    </row>
    <row r="53" spans="1:96" s="24" customFormat="1" ht="13.5" customHeight="1">
      <c r="A53" s="114" t="s">
        <v>102</v>
      </c>
      <c r="B53" s="770" t="s">
        <v>1046</v>
      </c>
      <c r="C53" s="671"/>
      <c r="D53" s="671"/>
      <c r="E53" s="671"/>
      <c r="F53" s="671"/>
      <c r="G53" s="671"/>
      <c r="H53" s="635" t="str">
        <f>IF(ISERROR(VLOOKUP($B53,項目定義!$B:$X,8,FALSE)),"",VLOOKUP($B53,項目定義!$B:$X,8,FALSE))</f>
        <v>枝番ナンバ</v>
      </c>
      <c r="I53" s="636"/>
      <c r="J53" s="636"/>
      <c r="K53" s="636"/>
      <c r="L53" s="636"/>
      <c r="M53" s="637"/>
      <c r="N53" s="638">
        <f>IF($H53="","",VLOOKUP($B53,項目定義!$B:$X,12,FALSE))</f>
        <v>10</v>
      </c>
      <c r="O53" s="639"/>
      <c r="P53" s="640" t="str">
        <f>IF($H53="","",VLOOKUP($B53,項目定義!$B:$X,16,FALSE))</f>
        <v>1:中央</v>
      </c>
      <c r="Q53" s="641"/>
      <c r="R53" s="641"/>
      <c r="S53" s="640" t="str">
        <f>IF($H53="","",VLOOKUP($B53,項目定義!$B:$X,15,FALSE))</f>
        <v>0:なし</v>
      </c>
      <c r="T53" s="641"/>
      <c r="U53" s="642"/>
      <c r="V53" s="643"/>
      <c r="W53" s="644"/>
      <c r="X53" s="751"/>
      <c r="Y53" s="751"/>
      <c r="Z53" s="752" t="str">
        <f>IF($X53="","",VLOOKUP($B53,項目定義!$B:$X,18,FALSE))</f>
        <v/>
      </c>
      <c r="AA53" s="641"/>
      <c r="AB53" s="641"/>
      <c r="AC53" s="642"/>
      <c r="AD53" s="523"/>
      <c r="AE53" s="97"/>
      <c r="AF53" s="523"/>
      <c r="AG53" s="523"/>
      <c r="AH53" s="523"/>
      <c r="AI53" s="98"/>
      <c r="AJ53" s="98"/>
      <c r="AK53" s="523"/>
      <c r="AL53" s="523"/>
      <c r="AM53" s="523"/>
      <c r="AN53" s="523"/>
      <c r="AO53" s="523"/>
      <c r="AP53" s="523"/>
      <c r="AQ53" s="523"/>
      <c r="AR53" s="523"/>
      <c r="AS53" s="523"/>
      <c r="AT53" s="523"/>
      <c r="AU53" s="523"/>
      <c r="AV53" s="523"/>
      <c r="AW53" s="523"/>
      <c r="AX53" s="523"/>
      <c r="AY53" s="523"/>
      <c r="AZ53" s="523"/>
      <c r="BA53" s="523"/>
      <c r="BB53" s="523"/>
      <c r="BC53" s="523"/>
      <c r="BD53" s="523"/>
      <c r="BE53" s="523"/>
      <c r="BF53" s="523"/>
      <c r="BG53" s="523"/>
      <c r="BH53" s="523"/>
      <c r="BI53" s="99"/>
      <c r="BK53" s="655"/>
      <c r="BL53" s="655"/>
      <c r="BM53" s="655"/>
      <c r="BN53" s="655"/>
      <c r="BO53" s="655"/>
      <c r="BP53" s="655"/>
      <c r="BQ53" s="655"/>
      <c r="BR53" s="655"/>
      <c r="BS53" s="655"/>
      <c r="BT53" s="655"/>
      <c r="BU53" s="655"/>
      <c r="BV53" s="655"/>
      <c r="BW53" s="655"/>
      <c r="BX53" s="655"/>
      <c r="BY53" s="655"/>
      <c r="BZ53" s="655"/>
      <c r="CA53" s="655"/>
      <c r="CB53" s="655"/>
      <c r="CC53" s="655"/>
      <c r="CD53" s="655"/>
      <c r="CE53" s="655"/>
      <c r="CF53" s="655"/>
      <c r="CG53" s="655"/>
      <c r="CH53" s="655"/>
    </row>
    <row r="54" spans="1:96" s="24" customFormat="1" ht="13.5" customHeight="1">
      <c r="A54" s="114" t="s">
        <v>125</v>
      </c>
      <c r="B54" s="770" t="s">
        <v>1048</v>
      </c>
      <c r="C54" s="671"/>
      <c r="D54" s="671"/>
      <c r="E54" s="671"/>
      <c r="F54" s="671"/>
      <c r="G54" s="671"/>
      <c r="H54" s="635" t="str">
        <f>IF(ISERROR(VLOOKUP($B54,項目定義!$B:$X,8,FALSE)),"",VLOOKUP($B54,項目定義!$B:$X,8,FALSE))</f>
        <v>製版・案件名</v>
      </c>
      <c r="I54" s="636"/>
      <c r="J54" s="636"/>
      <c r="K54" s="636"/>
      <c r="L54" s="636"/>
      <c r="M54" s="637"/>
      <c r="N54" s="638">
        <f>IF($H54="","",VLOOKUP($B54,項目定義!$B:$X,12,FALSE))</f>
        <v>62</v>
      </c>
      <c r="O54" s="639"/>
      <c r="P54" s="640" t="str">
        <f>IF($H54="","",VLOOKUP($B54,項目定義!$B:$X,16,FALSE))</f>
        <v>0:左寄せ</v>
      </c>
      <c r="Q54" s="641"/>
      <c r="R54" s="641"/>
      <c r="S54" s="640" t="str">
        <f>IF($H54="","",VLOOKUP($B54,項目定義!$B:$X,15,FALSE))</f>
        <v>0:なし</v>
      </c>
      <c r="T54" s="641"/>
      <c r="U54" s="642"/>
      <c r="V54" s="643"/>
      <c r="W54" s="644"/>
      <c r="X54" s="751"/>
      <c r="Y54" s="751"/>
      <c r="Z54" s="752" t="str">
        <f>IF($X54="","",VLOOKUP($B54,項目定義!$B:$X,18,FALSE))</f>
        <v/>
      </c>
      <c r="AA54" s="641"/>
      <c r="AB54" s="641"/>
      <c r="AC54" s="642"/>
      <c r="AD54" s="523"/>
      <c r="AE54" s="97"/>
      <c r="AF54" s="523"/>
      <c r="AG54" s="523"/>
      <c r="AH54" s="523"/>
      <c r="AI54" s="98"/>
      <c r="AJ54" s="98"/>
      <c r="AK54" s="523"/>
      <c r="AL54" s="523"/>
      <c r="AM54" s="523"/>
      <c r="AN54" s="523"/>
      <c r="AO54" s="523"/>
      <c r="AP54" s="523"/>
      <c r="AQ54" s="523"/>
      <c r="AR54" s="523"/>
      <c r="AS54" s="523"/>
      <c r="AT54" s="523"/>
      <c r="AU54" s="523"/>
      <c r="AV54" s="523"/>
      <c r="AW54" s="523"/>
      <c r="AX54" s="523"/>
      <c r="AY54" s="523"/>
      <c r="AZ54" s="523"/>
      <c r="BA54" s="523"/>
      <c r="BB54" s="523"/>
      <c r="BC54" s="523"/>
      <c r="BD54" s="523"/>
      <c r="BE54" s="523"/>
      <c r="BF54" s="523"/>
      <c r="BG54" s="523"/>
      <c r="BH54" s="523"/>
      <c r="BI54" s="99"/>
      <c r="BK54" s="655"/>
      <c r="BL54" s="655"/>
      <c r="BM54" s="655"/>
      <c r="BN54" s="655"/>
      <c r="BO54" s="655"/>
      <c r="BP54" s="655"/>
      <c r="BQ54" s="655"/>
      <c r="BR54" s="655"/>
      <c r="BS54" s="655"/>
      <c r="BT54" s="655"/>
      <c r="BU54" s="655"/>
      <c r="BV54" s="655"/>
      <c r="BW54" s="655"/>
      <c r="BX54" s="655"/>
      <c r="BY54" s="655"/>
      <c r="BZ54" s="655"/>
      <c r="CA54" s="655"/>
      <c r="CB54" s="655"/>
      <c r="CC54" s="655"/>
      <c r="CD54" s="655"/>
      <c r="CE54" s="655"/>
      <c r="CF54" s="655"/>
      <c r="CG54" s="655"/>
      <c r="CH54" s="655"/>
    </row>
    <row r="55" spans="1:96" s="24" customFormat="1" ht="13.5" customHeight="1">
      <c r="A55" s="114" t="s">
        <v>126</v>
      </c>
      <c r="B55" s="770" t="s">
        <v>947</v>
      </c>
      <c r="C55" s="671"/>
      <c r="D55" s="671"/>
      <c r="E55" s="671"/>
      <c r="F55" s="671"/>
      <c r="G55" s="671"/>
      <c r="H55" s="635" t="str">
        <f>IF(ISERROR(VLOOKUP($B55,項目定義!$B:$X,8,FALSE)),"",VLOOKUP($B55,項目定義!$B:$X,8,FALSE))</f>
        <v>工程名</v>
      </c>
      <c r="I55" s="636"/>
      <c r="J55" s="636"/>
      <c r="K55" s="636"/>
      <c r="L55" s="636"/>
      <c r="M55" s="637"/>
      <c r="N55" s="638">
        <f>IF($H55="","",VLOOKUP($B55,項目定義!$B:$X,12,FALSE))</f>
        <v>62</v>
      </c>
      <c r="O55" s="639"/>
      <c r="P55" s="640" t="str">
        <f>IF($H55="","",VLOOKUP($B55,項目定義!$B:$X,16,FALSE))</f>
        <v>0:左寄せ</v>
      </c>
      <c r="Q55" s="641"/>
      <c r="R55" s="641"/>
      <c r="S55" s="640" t="str">
        <f>IF($H55="","",VLOOKUP($B55,項目定義!$B:$X,15,FALSE))</f>
        <v>0:なし</v>
      </c>
      <c r="T55" s="641"/>
      <c r="U55" s="642"/>
      <c r="V55" s="643"/>
      <c r="W55" s="644"/>
      <c r="X55" s="751"/>
      <c r="Y55" s="751"/>
      <c r="Z55" s="752" t="str">
        <f>IF($X55="","",VLOOKUP($B55,項目定義!$B:$X,18,FALSE))</f>
        <v/>
      </c>
      <c r="AA55" s="641"/>
      <c r="AB55" s="641"/>
      <c r="AC55" s="642"/>
      <c r="AD55" s="523"/>
      <c r="AE55" s="97"/>
      <c r="AF55" s="523"/>
      <c r="AG55" s="523"/>
      <c r="AH55" s="523"/>
      <c r="AI55" s="98"/>
      <c r="AJ55" s="98"/>
      <c r="AK55" s="523"/>
      <c r="AL55" s="523"/>
      <c r="AM55" s="523"/>
      <c r="AN55" s="523"/>
      <c r="AO55" s="523"/>
      <c r="AP55" s="523"/>
      <c r="AQ55" s="523"/>
      <c r="AR55" s="523"/>
      <c r="AS55" s="523"/>
      <c r="AT55" s="523"/>
      <c r="AU55" s="523"/>
      <c r="AV55" s="523"/>
      <c r="AW55" s="523"/>
      <c r="AX55" s="523"/>
      <c r="AY55" s="523"/>
      <c r="AZ55" s="523"/>
      <c r="BA55" s="523"/>
      <c r="BB55" s="523"/>
      <c r="BC55" s="523"/>
      <c r="BD55" s="523"/>
      <c r="BE55" s="523"/>
      <c r="BF55" s="523"/>
      <c r="BG55" s="523"/>
      <c r="BH55" s="523"/>
      <c r="BI55" s="99"/>
      <c r="BK55" s="655"/>
      <c r="BL55" s="655"/>
      <c r="BM55" s="655"/>
      <c r="BN55" s="655"/>
      <c r="BO55" s="655"/>
      <c r="BP55" s="655"/>
      <c r="BQ55" s="655"/>
      <c r="BR55" s="655"/>
      <c r="BS55" s="655"/>
      <c r="BT55" s="655"/>
      <c r="BU55" s="655"/>
      <c r="BV55" s="655"/>
      <c r="BW55" s="655"/>
      <c r="BX55" s="655"/>
      <c r="BY55" s="655"/>
      <c r="BZ55" s="655"/>
      <c r="CA55" s="655"/>
      <c r="CB55" s="655"/>
      <c r="CC55" s="655"/>
      <c r="CD55" s="655"/>
      <c r="CE55" s="655"/>
      <c r="CF55" s="655"/>
      <c r="CG55" s="655"/>
      <c r="CH55" s="655"/>
    </row>
    <row r="56" spans="1:96" ht="13.5" customHeight="1">
      <c r="A56" s="113" t="s">
        <v>127</v>
      </c>
      <c r="B56" s="770" t="s">
        <v>904</v>
      </c>
      <c r="C56" s="671"/>
      <c r="D56" s="671"/>
      <c r="E56" s="671"/>
      <c r="F56" s="671"/>
      <c r="G56" s="671"/>
      <c r="H56" s="635" t="str">
        <f>IF(ISERROR(VLOOKUP($B56,項目定義!$B:$X,8,FALSE)),"",VLOOKUP($B56,項目定義!$B:$X,8,FALSE))</f>
        <v>社員名</v>
      </c>
      <c r="I56" s="636"/>
      <c r="J56" s="636"/>
      <c r="K56" s="636"/>
      <c r="L56" s="636"/>
      <c r="M56" s="637"/>
      <c r="N56" s="638">
        <f>IF($H56="","",VLOOKUP($B56,項目定義!$B:$X,12,FALSE))</f>
        <v>62</v>
      </c>
      <c r="O56" s="639"/>
      <c r="P56" s="640" t="str">
        <f>IF($H56="","",VLOOKUP($B56,項目定義!$B:$X,16,FALSE))</f>
        <v>0:左寄せ</v>
      </c>
      <c r="Q56" s="641"/>
      <c r="R56" s="641"/>
      <c r="S56" s="640" t="str">
        <f>IF($H56="","",VLOOKUP($B56,項目定義!$B:$X,15,FALSE))</f>
        <v>0:なし</v>
      </c>
      <c r="T56" s="641"/>
      <c r="U56" s="642"/>
      <c r="V56" s="643"/>
      <c r="W56" s="644"/>
      <c r="X56" s="751"/>
      <c r="Y56" s="751"/>
      <c r="Z56" s="752" t="str">
        <f>IF($X56="","",VLOOKUP($B56,項目定義!$B:$X,18,FALSE))</f>
        <v/>
      </c>
      <c r="AA56" s="641"/>
      <c r="AB56" s="641"/>
      <c r="AC56" s="642"/>
      <c r="AD56" s="523"/>
      <c r="AE56" s="97"/>
      <c r="AF56" s="523"/>
      <c r="AG56" s="523"/>
      <c r="AH56" s="523"/>
      <c r="AI56" s="98"/>
      <c r="AJ56" s="98"/>
      <c r="AK56" s="523"/>
      <c r="AL56" s="523"/>
      <c r="AM56" s="523"/>
      <c r="AN56" s="523"/>
      <c r="AO56" s="523"/>
      <c r="AP56" s="523"/>
      <c r="AQ56" s="523"/>
      <c r="AR56" s="523"/>
      <c r="AS56" s="523"/>
      <c r="AT56" s="523"/>
      <c r="AU56" s="523"/>
      <c r="AV56" s="523"/>
      <c r="AW56" s="523"/>
      <c r="AX56" s="523"/>
      <c r="AY56" s="523"/>
      <c r="AZ56" s="523"/>
      <c r="BA56" s="523"/>
      <c r="BB56" s="523"/>
      <c r="BC56" s="523"/>
      <c r="BD56" s="523"/>
      <c r="BE56" s="523"/>
      <c r="BF56" s="523"/>
      <c r="BG56" s="523"/>
      <c r="BH56" s="523"/>
      <c r="BI56" s="99"/>
      <c r="BK56" s="655"/>
      <c r="BL56" s="655"/>
      <c r="BM56" s="655"/>
      <c r="BN56" s="655"/>
      <c r="BO56" s="655"/>
      <c r="BP56" s="655"/>
      <c r="BQ56" s="655"/>
      <c r="BR56" s="655"/>
      <c r="BS56" s="655"/>
      <c r="BT56" s="655"/>
      <c r="BU56" s="655"/>
      <c r="BV56" s="655"/>
      <c r="BW56" s="655"/>
      <c r="BX56" s="655"/>
      <c r="BY56" s="655"/>
      <c r="BZ56" s="655"/>
      <c r="CA56" s="655"/>
      <c r="CB56" s="655"/>
      <c r="CC56" s="655"/>
      <c r="CD56" s="655"/>
      <c r="CE56" s="655"/>
      <c r="CF56" s="655"/>
      <c r="CG56" s="655"/>
      <c r="CH56" s="655"/>
    </row>
    <row r="57" spans="1:96" ht="13.5" customHeight="1">
      <c r="A57" s="114" t="s">
        <v>128</v>
      </c>
      <c r="B57" s="770" t="s">
        <v>1128</v>
      </c>
      <c r="C57" s="671"/>
      <c r="D57" s="671"/>
      <c r="E57" s="671"/>
      <c r="F57" s="671"/>
      <c r="G57" s="671"/>
      <c r="H57" s="635" t="str">
        <f>IF(ISERROR(VLOOKUP($B57,項目定義!$B:$X,8,FALSE)),"",VLOOKUP($B57,項目定義!$B:$X,8,FALSE))</f>
        <v>作業日付</v>
      </c>
      <c r="I57" s="636"/>
      <c r="J57" s="636"/>
      <c r="K57" s="636"/>
      <c r="L57" s="636"/>
      <c r="M57" s="637"/>
      <c r="N57" s="638">
        <f>IF($H57="","",VLOOKUP($B57,項目定義!$B:$X,12,FALSE))</f>
        <v>12</v>
      </c>
      <c r="O57" s="639"/>
      <c r="P57" s="640" t="str">
        <f>IF($H57="","",VLOOKUP($B57,項目定義!$B:$X,16,FALSE))</f>
        <v>1:中央</v>
      </c>
      <c r="Q57" s="641"/>
      <c r="R57" s="641"/>
      <c r="S57" s="640" t="str">
        <f>IF($H57="","",VLOOKUP($B57,項目定義!$B:$X,15,FALSE))</f>
        <v>0:なし</v>
      </c>
      <c r="T57" s="641"/>
      <c r="U57" s="642"/>
      <c r="V57" s="643"/>
      <c r="W57" s="644"/>
      <c r="X57" s="751"/>
      <c r="Y57" s="751"/>
      <c r="Z57" s="752" t="str">
        <f>IF($X57="","",VLOOKUP($B57,項目定義!$B:$X,18,FALSE))</f>
        <v/>
      </c>
      <c r="AA57" s="641"/>
      <c r="AB57" s="641"/>
      <c r="AC57" s="642"/>
      <c r="AD57" s="523"/>
      <c r="AE57" s="97"/>
      <c r="AF57" s="523"/>
      <c r="AG57" s="523"/>
      <c r="AH57" s="523"/>
      <c r="AI57" s="98"/>
      <c r="AJ57" s="98"/>
      <c r="AK57" s="523"/>
      <c r="AL57" s="523"/>
      <c r="AM57" s="523"/>
      <c r="AN57" s="523"/>
      <c r="AO57" s="523"/>
      <c r="AP57" s="523"/>
      <c r="AQ57" s="523"/>
      <c r="AR57" s="523"/>
      <c r="AS57" s="523"/>
      <c r="AT57" s="523"/>
      <c r="AU57" s="523"/>
      <c r="AV57" s="523"/>
      <c r="AW57" s="523"/>
      <c r="AX57" s="523"/>
      <c r="AY57" s="523"/>
      <c r="AZ57" s="523"/>
      <c r="BA57" s="523"/>
      <c r="BB57" s="523"/>
      <c r="BC57" s="523"/>
      <c r="BD57" s="523"/>
      <c r="BE57" s="523"/>
      <c r="BF57" s="523"/>
      <c r="BG57" s="523"/>
      <c r="BH57" s="523"/>
      <c r="BI57" s="99"/>
      <c r="BK57" s="655"/>
      <c r="BL57" s="655"/>
      <c r="BM57" s="655"/>
      <c r="BN57" s="655"/>
      <c r="BO57" s="655"/>
      <c r="BP57" s="655"/>
      <c r="BQ57" s="655"/>
      <c r="BR57" s="655"/>
      <c r="BS57" s="655"/>
      <c r="BT57" s="655"/>
      <c r="BU57" s="655"/>
      <c r="BV57" s="655"/>
      <c r="BW57" s="655"/>
      <c r="BX57" s="655"/>
      <c r="BY57" s="655"/>
      <c r="BZ57" s="655"/>
      <c r="CA57" s="655"/>
      <c r="CB57" s="655"/>
      <c r="CC57" s="655"/>
      <c r="CD57" s="655"/>
      <c r="CE57" s="655"/>
      <c r="CF57" s="655"/>
      <c r="CG57" s="655"/>
      <c r="CH57" s="655"/>
    </row>
    <row r="58" spans="1:96" s="24" customFormat="1" ht="13.5" customHeight="1">
      <c r="A58" s="114" t="s">
        <v>129</v>
      </c>
      <c r="B58" s="770" t="s">
        <v>1157</v>
      </c>
      <c r="C58" s="671"/>
      <c r="D58" s="671"/>
      <c r="E58" s="671"/>
      <c r="F58" s="671"/>
      <c r="G58" s="671"/>
      <c r="H58" s="635" t="str">
        <f>IF(ISERROR(VLOOKUP($B58,項目定義!$B:$X,8,FALSE)),"",VLOOKUP($B58,項目定義!$B:$X,8,FALSE))</f>
        <v>定時時間</v>
      </c>
      <c r="I58" s="636"/>
      <c r="J58" s="636"/>
      <c r="K58" s="636"/>
      <c r="L58" s="636"/>
      <c r="M58" s="637"/>
      <c r="N58" s="638">
        <f>IF($H58="","",VLOOKUP($B58,項目定義!$B:$X,12,FALSE))</f>
        <v>12</v>
      </c>
      <c r="O58" s="639"/>
      <c r="P58" s="640" t="str">
        <f>IF($H58="","",VLOOKUP($B58,項目定義!$B:$X,16,FALSE))</f>
        <v>0:左寄せ</v>
      </c>
      <c r="Q58" s="641"/>
      <c r="R58" s="641"/>
      <c r="S58" s="640" t="str">
        <f>IF($H58="","",VLOOKUP($B58,項目定義!$B:$X,15,FALSE))</f>
        <v>0:なし</v>
      </c>
      <c r="T58" s="641"/>
      <c r="U58" s="642"/>
      <c r="V58" s="643"/>
      <c r="W58" s="644"/>
      <c r="X58" s="751"/>
      <c r="Y58" s="751"/>
      <c r="Z58" s="752" t="str">
        <f>IF($X58="","",VLOOKUP($B58,項目定義!$B:$X,18,FALSE))</f>
        <v/>
      </c>
      <c r="AA58" s="641"/>
      <c r="AB58" s="641"/>
      <c r="AC58" s="642"/>
      <c r="AD58" s="523"/>
      <c r="AE58" s="97"/>
      <c r="AF58" s="523"/>
      <c r="AG58" s="523"/>
      <c r="AH58" s="523"/>
      <c r="AI58" s="98"/>
      <c r="AJ58" s="98"/>
      <c r="AK58" s="523"/>
      <c r="AL58" s="523"/>
      <c r="AM58" s="523"/>
      <c r="AN58" s="523"/>
      <c r="AO58" s="523"/>
      <c r="AP58" s="523"/>
      <c r="AQ58" s="523"/>
      <c r="AR58" s="523"/>
      <c r="AS58" s="523"/>
      <c r="AT58" s="523"/>
      <c r="AU58" s="523"/>
      <c r="AV58" s="523"/>
      <c r="AW58" s="523"/>
      <c r="AX58" s="523"/>
      <c r="AY58" s="523"/>
      <c r="AZ58" s="523"/>
      <c r="BA58" s="523"/>
      <c r="BB58" s="523"/>
      <c r="BC58" s="523"/>
      <c r="BD58" s="523"/>
      <c r="BE58" s="523"/>
      <c r="BF58" s="523"/>
      <c r="BG58" s="523"/>
      <c r="BH58" s="523"/>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t="s">
        <v>130</v>
      </c>
      <c r="B59" s="605" t="s">
        <v>1129</v>
      </c>
      <c r="C59" s="606"/>
      <c r="D59" s="606"/>
      <c r="E59" s="606"/>
      <c r="F59" s="606"/>
      <c r="G59" s="606"/>
      <c r="H59" s="607" t="str">
        <f>IF(ISERROR(VLOOKUP($B59,項目定義!$B:$X,8,FALSE)),"",VLOOKUP($B59,項目定義!$B:$X,8,FALSE))</f>
        <v>残業時間</v>
      </c>
      <c r="I59" s="608"/>
      <c r="J59" s="608"/>
      <c r="K59" s="608"/>
      <c r="L59" s="608"/>
      <c r="M59" s="609"/>
      <c r="N59" s="610">
        <f>IF($H59="","",VLOOKUP($B59,項目定義!$B:$X,12,FALSE))</f>
        <v>12</v>
      </c>
      <c r="O59" s="611"/>
      <c r="P59" s="612" t="str">
        <f>IF($H59="","",VLOOKUP($B59,項目定義!$B:$X,16,FALSE))</f>
        <v>0:左寄せ</v>
      </c>
      <c r="Q59" s="613"/>
      <c r="R59" s="613"/>
      <c r="S59" s="612" t="str">
        <f>IF($H59="","",VLOOKUP($B59,項目定義!$B:$X,15,FALSE))</f>
        <v>0:なし</v>
      </c>
      <c r="T59" s="613"/>
      <c r="U59" s="614"/>
      <c r="V59" s="615"/>
      <c r="W59" s="616"/>
      <c r="X59" s="617"/>
      <c r="Y59" s="617"/>
      <c r="Z59" s="618" t="str">
        <f>IF($X59="","",VLOOKUP($B59,項目定義!$B:$X,18,FALSE))</f>
        <v/>
      </c>
      <c r="AA59" s="613"/>
      <c r="AB59" s="613"/>
      <c r="AC59" s="614"/>
      <c r="AD59" s="523"/>
      <c r="AE59" s="97"/>
      <c r="AF59" s="523"/>
      <c r="AG59" s="523"/>
      <c r="AH59" s="523"/>
      <c r="AI59" s="98"/>
      <c r="AJ59" s="98"/>
      <c r="AK59" s="523"/>
      <c r="AL59" s="523"/>
      <c r="AM59" s="523"/>
      <c r="AN59" s="523"/>
      <c r="AO59" s="523"/>
      <c r="AP59" s="523"/>
      <c r="AQ59" s="523"/>
      <c r="AR59" s="523"/>
      <c r="AS59" s="523"/>
      <c r="AT59" s="523"/>
      <c r="AU59" s="523"/>
      <c r="AV59" s="523"/>
      <c r="AW59" s="523"/>
      <c r="AX59" s="523"/>
      <c r="AY59" s="523"/>
      <c r="AZ59" s="523"/>
      <c r="BA59" s="523"/>
      <c r="BB59" s="523"/>
      <c r="BC59" s="523"/>
      <c r="BD59" s="523"/>
      <c r="BE59" s="523"/>
      <c r="BF59" s="523"/>
      <c r="BG59" s="523"/>
      <c r="BH59" s="52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54" t="s">
        <v>1177</v>
      </c>
      <c r="BL60" s="655"/>
      <c r="BM60" s="655"/>
      <c r="BN60" s="655"/>
      <c r="BO60" s="655"/>
      <c r="BP60" s="655"/>
      <c r="BQ60" s="655"/>
      <c r="BR60" s="655"/>
      <c r="BS60" s="655"/>
      <c r="BT60" s="655"/>
      <c r="BU60" s="655"/>
      <c r="BV60" s="655"/>
      <c r="BW60" s="655"/>
      <c r="BX60" s="655"/>
      <c r="BY60" s="655"/>
      <c r="BZ60" s="655"/>
      <c r="CA60" s="655"/>
      <c r="CB60" s="655"/>
      <c r="CC60" s="655"/>
      <c r="CD60" s="655"/>
      <c r="CE60" s="655"/>
      <c r="CF60" s="655"/>
      <c r="CG60" s="655"/>
      <c r="CH60" s="655"/>
      <c r="CI60" s="656"/>
      <c r="CJ60" s="656"/>
      <c r="CK60" s="656"/>
      <c r="CL60" s="656"/>
      <c r="CM60" s="656"/>
      <c r="CN60" s="656"/>
      <c r="CO60" s="656"/>
      <c r="CP60" s="656"/>
      <c r="CQ60" s="656"/>
      <c r="CR60" s="656"/>
    </row>
    <row r="61" spans="1:96" s="24" customFormat="1" ht="13.5" customHeight="1">
      <c r="A61" s="111" t="s">
        <v>101</v>
      </c>
      <c r="B61" s="785" t="s">
        <v>934</v>
      </c>
      <c r="C61" s="786"/>
      <c r="D61" s="786"/>
      <c r="E61" s="786"/>
      <c r="F61" s="786"/>
      <c r="G61" s="786"/>
      <c r="H61" s="786"/>
      <c r="I61" s="786"/>
      <c r="J61" s="786"/>
      <c r="K61" s="786"/>
      <c r="L61" s="786"/>
      <c r="M61" s="786"/>
      <c r="N61" s="786"/>
      <c r="O61" s="786"/>
      <c r="P61" s="786"/>
      <c r="Q61" s="786"/>
      <c r="R61" s="786"/>
      <c r="S61" s="786"/>
      <c r="T61" s="786"/>
      <c r="U61" s="787"/>
      <c r="V61" s="788" t="s">
        <v>162</v>
      </c>
      <c r="W61" s="789"/>
      <c r="X61" s="789"/>
      <c r="Y61" s="789"/>
      <c r="Z61" s="789"/>
      <c r="AA61" s="789"/>
      <c r="AB61" s="789"/>
      <c r="AC61" s="78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55"/>
      <c r="BL61" s="655"/>
      <c r="BM61" s="655"/>
      <c r="BN61" s="655"/>
      <c r="BO61" s="655"/>
      <c r="BP61" s="655"/>
      <c r="BQ61" s="655"/>
      <c r="BR61" s="655"/>
      <c r="BS61" s="655"/>
      <c r="BT61" s="655"/>
      <c r="BU61" s="655"/>
      <c r="BV61" s="655"/>
      <c r="BW61" s="655"/>
      <c r="BX61" s="655"/>
      <c r="BY61" s="655"/>
      <c r="BZ61" s="655"/>
      <c r="CA61" s="655"/>
      <c r="CB61" s="655"/>
      <c r="CC61" s="655"/>
      <c r="CD61" s="655"/>
      <c r="CE61" s="655"/>
      <c r="CF61" s="655"/>
      <c r="CG61" s="655"/>
      <c r="CH61" s="655"/>
      <c r="CI61" s="656"/>
      <c r="CJ61" s="656"/>
      <c r="CK61" s="656"/>
      <c r="CL61" s="656"/>
      <c r="CM61" s="656"/>
      <c r="CN61" s="656"/>
      <c r="CO61" s="656"/>
      <c r="CP61" s="656"/>
      <c r="CQ61" s="656"/>
      <c r="CR61" s="656"/>
    </row>
    <row r="62" spans="1:96" s="24" customFormat="1" ht="13.5" customHeight="1">
      <c r="A62" s="112" t="s">
        <v>102</v>
      </c>
      <c r="B62" s="790" t="s">
        <v>903</v>
      </c>
      <c r="C62" s="791"/>
      <c r="D62" s="791"/>
      <c r="E62" s="791"/>
      <c r="F62" s="791"/>
      <c r="G62" s="791"/>
      <c r="H62" s="791"/>
      <c r="I62" s="791"/>
      <c r="J62" s="791"/>
      <c r="K62" s="791"/>
      <c r="L62" s="791"/>
      <c r="M62" s="791"/>
      <c r="N62" s="791"/>
      <c r="O62" s="791"/>
      <c r="P62" s="791"/>
      <c r="Q62" s="791"/>
      <c r="R62" s="791"/>
      <c r="S62" s="791"/>
      <c r="T62" s="791"/>
      <c r="U62" s="792"/>
      <c r="V62" s="793" t="s">
        <v>161</v>
      </c>
      <c r="W62" s="794"/>
      <c r="X62" s="794"/>
      <c r="Y62" s="794"/>
      <c r="Z62" s="794"/>
      <c r="AA62" s="794"/>
      <c r="AB62" s="794"/>
      <c r="AC62" s="79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5"/>
      <c r="BL62" s="655"/>
      <c r="BM62" s="655"/>
      <c r="BN62" s="655"/>
      <c r="BO62" s="655"/>
      <c r="BP62" s="655"/>
      <c r="BQ62" s="655"/>
      <c r="BR62" s="655"/>
      <c r="BS62" s="655"/>
      <c r="BT62" s="655"/>
      <c r="BU62" s="655"/>
      <c r="BV62" s="655"/>
      <c r="BW62" s="655"/>
      <c r="BX62" s="655"/>
      <c r="BY62" s="655"/>
      <c r="BZ62" s="655"/>
      <c r="CA62" s="655"/>
      <c r="CB62" s="655"/>
      <c r="CC62" s="655"/>
      <c r="CD62" s="655"/>
      <c r="CE62" s="655"/>
      <c r="CF62" s="655"/>
      <c r="CG62" s="655"/>
      <c r="CH62" s="655"/>
      <c r="CI62" s="656"/>
      <c r="CJ62" s="656"/>
      <c r="CK62" s="656"/>
      <c r="CL62" s="656"/>
      <c r="CM62" s="656"/>
      <c r="CN62" s="656"/>
      <c r="CO62" s="656"/>
      <c r="CP62" s="656"/>
      <c r="CQ62" s="656"/>
      <c r="CR62" s="656"/>
    </row>
    <row r="63" spans="1:96" ht="13.5" customHeight="1">
      <c r="A63" s="112" t="s">
        <v>125</v>
      </c>
      <c r="B63" s="790"/>
      <c r="C63" s="791"/>
      <c r="D63" s="791"/>
      <c r="E63" s="791"/>
      <c r="F63" s="791"/>
      <c r="G63" s="791"/>
      <c r="H63" s="791"/>
      <c r="I63" s="791"/>
      <c r="J63" s="791"/>
      <c r="K63" s="791"/>
      <c r="L63" s="791"/>
      <c r="M63" s="791"/>
      <c r="N63" s="791"/>
      <c r="O63" s="791"/>
      <c r="P63" s="791"/>
      <c r="Q63" s="791"/>
      <c r="R63" s="791"/>
      <c r="S63" s="791"/>
      <c r="T63" s="791"/>
      <c r="U63" s="792"/>
      <c r="V63" s="793"/>
      <c r="W63" s="794"/>
      <c r="X63" s="794"/>
      <c r="Y63" s="794"/>
      <c r="Z63" s="794"/>
      <c r="AA63" s="794"/>
      <c r="AB63" s="794"/>
      <c r="AC63" s="79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5"/>
      <c r="BL63" s="655"/>
      <c r="BM63" s="655"/>
      <c r="BN63" s="655"/>
      <c r="BO63" s="655"/>
      <c r="BP63" s="655"/>
      <c r="BQ63" s="655"/>
      <c r="BR63" s="655"/>
      <c r="BS63" s="655"/>
      <c r="BT63" s="655"/>
      <c r="BU63" s="655"/>
      <c r="BV63" s="655"/>
      <c r="BW63" s="655"/>
      <c r="BX63" s="655"/>
      <c r="BY63" s="655"/>
      <c r="BZ63" s="655"/>
      <c r="CA63" s="655"/>
      <c r="CB63" s="655"/>
      <c r="CC63" s="655"/>
      <c r="CD63" s="655"/>
      <c r="CE63" s="655"/>
      <c r="CF63" s="655"/>
      <c r="CG63" s="655"/>
      <c r="CH63" s="655"/>
      <c r="CI63" s="656"/>
      <c r="CJ63" s="656"/>
      <c r="CK63" s="656"/>
      <c r="CL63" s="656"/>
      <c r="CM63" s="656"/>
      <c r="CN63" s="656"/>
      <c r="CO63" s="656"/>
      <c r="CP63" s="656"/>
      <c r="CQ63" s="656"/>
      <c r="CR63" s="656"/>
    </row>
    <row r="64" spans="1:96" s="24" customFormat="1" ht="13.5" hidden="1" customHeight="1" outlineLevel="1">
      <c r="A64" s="525" t="s">
        <v>404</v>
      </c>
      <c r="B64" s="526"/>
      <c r="C64" s="526"/>
      <c r="D64" s="526"/>
      <c r="E64" s="526"/>
      <c r="F64" s="526"/>
      <c r="G64" s="526"/>
      <c r="H64" s="526"/>
      <c r="I64" s="526"/>
      <c r="J64" s="526"/>
      <c r="K64" s="526"/>
      <c r="L64" s="526"/>
      <c r="M64" s="526"/>
      <c r="N64" s="526"/>
      <c r="O64" s="526"/>
      <c r="P64" s="526"/>
      <c r="Q64" s="526"/>
      <c r="R64" s="526"/>
      <c r="S64" s="526"/>
      <c r="T64" s="526"/>
      <c r="U64" s="526"/>
      <c r="V64" s="526"/>
      <c r="W64" s="526"/>
      <c r="X64" s="526"/>
      <c r="Y64" s="526"/>
      <c r="Z64" s="526"/>
      <c r="AA64" s="526"/>
      <c r="AB64" s="526"/>
      <c r="AC64" s="526"/>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5"/>
      <c r="BL64" s="655"/>
      <c r="BM64" s="655"/>
      <c r="BN64" s="655"/>
      <c r="BO64" s="655"/>
      <c r="BP64" s="655"/>
      <c r="BQ64" s="655"/>
      <c r="BR64" s="655"/>
      <c r="BS64" s="655"/>
      <c r="BT64" s="655"/>
      <c r="BU64" s="655"/>
      <c r="BV64" s="655"/>
      <c r="BW64" s="655"/>
      <c r="BX64" s="655"/>
      <c r="BY64" s="655"/>
      <c r="BZ64" s="655"/>
      <c r="CA64" s="655"/>
      <c r="CB64" s="655"/>
      <c r="CC64" s="655"/>
      <c r="CD64" s="655"/>
      <c r="CE64" s="655"/>
      <c r="CF64" s="655"/>
      <c r="CG64" s="655"/>
      <c r="CH64" s="655"/>
      <c r="CI64" s="656"/>
      <c r="CJ64" s="656"/>
      <c r="CK64" s="656"/>
      <c r="CL64" s="656"/>
      <c r="CM64" s="656"/>
      <c r="CN64" s="656"/>
      <c r="CO64" s="656"/>
      <c r="CP64" s="656"/>
      <c r="CQ64" s="656"/>
      <c r="CR64" s="656"/>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5"/>
      <c r="BL65" s="655"/>
      <c r="BM65" s="655"/>
      <c r="BN65" s="655"/>
      <c r="BO65" s="655"/>
      <c r="BP65" s="655"/>
      <c r="BQ65" s="655"/>
      <c r="BR65" s="655"/>
      <c r="BS65" s="655"/>
      <c r="BT65" s="655"/>
      <c r="BU65" s="655"/>
      <c r="BV65" s="655"/>
      <c r="BW65" s="655"/>
      <c r="BX65" s="655"/>
      <c r="BY65" s="655"/>
      <c r="BZ65" s="655"/>
      <c r="CA65" s="655"/>
      <c r="CB65" s="655"/>
      <c r="CC65" s="655"/>
      <c r="CD65" s="655"/>
      <c r="CE65" s="655"/>
      <c r="CF65" s="655"/>
      <c r="CG65" s="655"/>
      <c r="CH65" s="655"/>
      <c r="CI65" s="656"/>
      <c r="CJ65" s="656"/>
      <c r="CK65" s="656"/>
      <c r="CL65" s="656"/>
      <c r="CM65" s="656"/>
      <c r="CN65" s="656"/>
      <c r="CO65" s="656"/>
      <c r="CP65" s="656"/>
      <c r="CQ65" s="656"/>
      <c r="CR65" s="656"/>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5"/>
      <c r="BL66" s="655"/>
      <c r="BM66" s="655"/>
      <c r="BN66" s="655"/>
      <c r="BO66" s="655"/>
      <c r="BP66" s="655"/>
      <c r="BQ66" s="655"/>
      <c r="BR66" s="655"/>
      <c r="BS66" s="655"/>
      <c r="BT66" s="655"/>
      <c r="BU66" s="655"/>
      <c r="BV66" s="655"/>
      <c r="BW66" s="655"/>
      <c r="BX66" s="655"/>
      <c r="BY66" s="655"/>
      <c r="BZ66" s="655"/>
      <c r="CA66" s="655"/>
      <c r="CB66" s="655"/>
      <c r="CC66" s="655"/>
      <c r="CD66" s="655"/>
      <c r="CE66" s="655"/>
      <c r="CF66" s="655"/>
      <c r="CG66" s="655"/>
      <c r="CH66" s="655"/>
      <c r="CI66" s="656"/>
      <c r="CJ66" s="656"/>
      <c r="CK66" s="656"/>
      <c r="CL66" s="656"/>
      <c r="CM66" s="656"/>
      <c r="CN66" s="656"/>
      <c r="CO66" s="656"/>
      <c r="CP66" s="656"/>
      <c r="CQ66" s="656"/>
      <c r="CR66" s="656"/>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5"/>
      <c r="BL67" s="655"/>
      <c r="BM67" s="655"/>
      <c r="BN67" s="655"/>
      <c r="BO67" s="655"/>
      <c r="BP67" s="655"/>
      <c r="BQ67" s="655"/>
      <c r="BR67" s="655"/>
      <c r="BS67" s="655"/>
      <c r="BT67" s="655"/>
      <c r="BU67" s="655"/>
      <c r="BV67" s="655"/>
      <c r="BW67" s="655"/>
      <c r="BX67" s="655"/>
      <c r="BY67" s="655"/>
      <c r="BZ67" s="655"/>
      <c r="CA67" s="655"/>
      <c r="CB67" s="655"/>
      <c r="CC67" s="655"/>
      <c r="CD67" s="655"/>
      <c r="CE67" s="655"/>
      <c r="CF67" s="655"/>
      <c r="CG67" s="655"/>
      <c r="CH67" s="655"/>
      <c r="CI67" s="656"/>
      <c r="CJ67" s="656"/>
      <c r="CK67" s="656"/>
      <c r="CL67" s="656"/>
      <c r="CM67" s="656"/>
      <c r="CN67" s="656"/>
      <c r="CO67" s="656"/>
      <c r="CP67" s="656"/>
      <c r="CQ67" s="656"/>
      <c r="CR67" s="656"/>
    </row>
    <row r="68" spans="1:96" s="24" customFormat="1" ht="13.5" hidden="1" customHeight="1" outlineLevel="1">
      <c r="A68" s="287" t="s">
        <v>407</v>
      </c>
      <c r="B68" s="288"/>
      <c r="C68" s="288"/>
      <c r="D68" s="288"/>
      <c r="E68" s="288"/>
      <c r="F68" s="288"/>
      <c r="G68" s="288"/>
      <c r="H68" s="288"/>
      <c r="I68" s="288"/>
      <c r="J68" s="288"/>
      <c r="K68" s="288"/>
      <c r="L68" s="288"/>
      <c r="M68" s="288"/>
      <c r="N68" s="796"/>
      <c r="O68" s="796"/>
      <c r="P68" s="796"/>
      <c r="Q68" s="796"/>
      <c r="R68" s="796"/>
      <c r="S68" s="796"/>
      <c r="T68" s="796"/>
      <c r="U68" s="796"/>
      <c r="V68" s="796"/>
      <c r="W68" s="796"/>
      <c r="X68" s="796"/>
      <c r="Y68" s="796"/>
      <c r="Z68" s="796"/>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5"/>
      <c r="BL68" s="655"/>
      <c r="BM68" s="655"/>
      <c r="BN68" s="655"/>
      <c r="BO68" s="655"/>
      <c r="BP68" s="655"/>
      <c r="BQ68" s="655"/>
      <c r="BR68" s="655"/>
      <c r="BS68" s="655"/>
      <c r="BT68" s="655"/>
      <c r="BU68" s="655"/>
      <c r="BV68" s="655"/>
      <c r="BW68" s="655"/>
      <c r="BX68" s="655"/>
      <c r="BY68" s="655"/>
      <c r="BZ68" s="655"/>
      <c r="CA68" s="655"/>
      <c r="CB68" s="655"/>
      <c r="CC68" s="655"/>
      <c r="CD68" s="655"/>
      <c r="CE68" s="655"/>
      <c r="CF68" s="655"/>
      <c r="CG68" s="655"/>
      <c r="CH68" s="655"/>
      <c r="CI68" s="656"/>
      <c r="CJ68" s="656"/>
      <c r="CK68" s="656"/>
      <c r="CL68" s="656"/>
      <c r="CM68" s="656"/>
      <c r="CN68" s="656"/>
      <c r="CO68" s="656"/>
      <c r="CP68" s="656"/>
      <c r="CQ68" s="656"/>
      <c r="CR68" s="656"/>
    </row>
    <row r="69" spans="1:96" ht="13.5" hidden="1" customHeight="1" outlineLevel="1">
      <c r="A69" s="797"/>
      <c r="B69" s="735"/>
      <c r="C69" s="735"/>
      <c r="D69" s="735"/>
      <c r="E69" s="735"/>
      <c r="F69" s="73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5"/>
      <c r="BL69" s="655"/>
      <c r="BM69" s="655"/>
      <c r="BN69" s="655"/>
      <c r="BO69" s="655"/>
      <c r="BP69" s="655"/>
      <c r="BQ69" s="655"/>
      <c r="BR69" s="655"/>
      <c r="BS69" s="655"/>
      <c r="BT69" s="655"/>
      <c r="BU69" s="655"/>
      <c r="BV69" s="655"/>
      <c r="BW69" s="655"/>
      <c r="BX69" s="655"/>
      <c r="BY69" s="655"/>
      <c r="BZ69" s="655"/>
      <c r="CA69" s="655"/>
      <c r="CB69" s="655"/>
      <c r="CC69" s="655"/>
      <c r="CD69" s="655"/>
      <c r="CE69" s="655"/>
      <c r="CF69" s="655"/>
      <c r="CG69" s="655"/>
      <c r="CH69" s="655"/>
      <c r="CI69" s="656"/>
      <c r="CJ69" s="656"/>
      <c r="CK69" s="656"/>
      <c r="CL69" s="656"/>
      <c r="CM69" s="656"/>
      <c r="CN69" s="656"/>
      <c r="CO69" s="656"/>
      <c r="CP69" s="656"/>
      <c r="CQ69" s="656"/>
      <c r="CR69" s="656"/>
    </row>
    <row r="70" spans="1:96" ht="13.5" hidden="1" customHeight="1" outlineLevel="1">
      <c r="A70" s="525" t="s">
        <v>405</v>
      </c>
      <c r="B70" s="526"/>
      <c r="C70" s="526"/>
      <c r="D70" s="526"/>
      <c r="E70" s="526"/>
      <c r="F70" s="526"/>
      <c r="G70" s="526"/>
      <c r="H70" s="291"/>
      <c r="I70" s="291"/>
      <c r="J70" s="291"/>
      <c r="K70" s="291"/>
      <c r="L70" s="291"/>
      <c r="M70" s="291"/>
      <c r="N70" s="291"/>
      <c r="O70" s="291"/>
      <c r="P70" s="291"/>
      <c r="Q70" s="291"/>
      <c r="R70" s="291"/>
      <c r="S70" s="291"/>
      <c r="T70" s="291"/>
      <c r="U70" s="291"/>
      <c r="V70" s="291"/>
      <c r="W70" s="291"/>
      <c r="X70" s="291"/>
      <c r="Y70" s="291"/>
      <c r="Z70" s="291"/>
      <c r="AA70" s="526"/>
      <c r="AB70" s="526"/>
      <c r="AC70" s="526"/>
      <c r="AD70" s="526"/>
      <c r="AE70" s="526"/>
      <c r="AF70" s="526"/>
      <c r="AG70" s="526"/>
      <c r="AH70" s="526"/>
      <c r="AI70" s="526"/>
      <c r="AJ70" s="526"/>
      <c r="AK70" s="526"/>
      <c r="AL70" s="526"/>
      <c r="AM70" s="526"/>
      <c r="AN70" s="526"/>
      <c r="AO70" s="526"/>
      <c r="AP70" s="526"/>
      <c r="AQ70" s="526"/>
      <c r="AR70" s="526"/>
      <c r="AS70" s="526"/>
      <c r="AT70" s="526"/>
      <c r="AU70" s="526"/>
      <c r="AV70" s="526"/>
      <c r="AW70" s="526"/>
      <c r="AX70" s="526"/>
      <c r="AY70" s="526"/>
      <c r="AZ70" s="526"/>
      <c r="BA70" s="526"/>
      <c r="BB70" s="526"/>
      <c r="BC70" s="526"/>
      <c r="BD70" s="526"/>
      <c r="BE70" s="526"/>
      <c r="BF70" s="526"/>
      <c r="BG70" s="526"/>
      <c r="BH70" s="526"/>
      <c r="BI70" s="290"/>
      <c r="BK70" s="655"/>
      <c r="BL70" s="655"/>
      <c r="BM70" s="655"/>
      <c r="BN70" s="655"/>
      <c r="BO70" s="655"/>
      <c r="BP70" s="655"/>
      <c r="BQ70" s="655"/>
      <c r="BR70" s="655"/>
      <c r="BS70" s="655"/>
      <c r="BT70" s="655"/>
      <c r="BU70" s="655"/>
      <c r="BV70" s="655"/>
      <c r="BW70" s="655"/>
      <c r="BX70" s="655"/>
      <c r="BY70" s="655"/>
      <c r="BZ70" s="655"/>
      <c r="CA70" s="655"/>
      <c r="CB70" s="655"/>
      <c r="CC70" s="655"/>
      <c r="CD70" s="655"/>
      <c r="CE70" s="655"/>
      <c r="CF70" s="655"/>
      <c r="CG70" s="655"/>
      <c r="CH70" s="655"/>
      <c r="CI70" s="656"/>
      <c r="CJ70" s="656"/>
      <c r="CK70" s="656"/>
      <c r="CL70" s="656"/>
      <c r="CM70" s="656"/>
      <c r="CN70" s="656"/>
      <c r="CO70" s="656"/>
      <c r="CP70" s="656"/>
      <c r="CQ70" s="656"/>
      <c r="CR70" s="656"/>
    </row>
    <row r="71" spans="1:96" s="24" customFormat="1" ht="13.5" hidden="1" customHeight="1" outlineLevel="1">
      <c r="A71" s="287" t="s">
        <v>100</v>
      </c>
      <c r="B71" s="287" t="s">
        <v>103</v>
      </c>
      <c r="C71" s="288"/>
      <c r="D71" s="288"/>
      <c r="E71" s="288"/>
      <c r="F71" s="288"/>
      <c r="G71" s="293"/>
      <c r="H71" s="294" t="s">
        <v>104</v>
      </c>
      <c r="I71" s="295"/>
      <c r="J71" s="295"/>
      <c r="K71" s="295"/>
      <c r="L71" s="295"/>
      <c r="M71" s="296"/>
      <c r="N71" s="798" t="s">
        <v>107</v>
      </c>
      <c r="O71" s="799"/>
      <c r="P71" s="798" t="s">
        <v>115</v>
      </c>
      <c r="Q71" s="800"/>
      <c r="R71" s="800"/>
      <c r="S71" s="798" t="s">
        <v>116</v>
      </c>
      <c r="T71" s="800"/>
      <c r="U71" s="799"/>
      <c r="V71" s="801" t="s">
        <v>142</v>
      </c>
      <c r="W71" s="802"/>
      <c r="X71" s="796" t="s">
        <v>123</v>
      </c>
      <c r="Y71" s="802"/>
      <c r="Z71" s="800" t="s">
        <v>124</v>
      </c>
      <c r="AA71" s="800"/>
      <c r="AB71" s="800"/>
      <c r="AC71" s="799"/>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5"/>
      <c r="BL71" s="655"/>
      <c r="BM71" s="655"/>
      <c r="BN71" s="655"/>
      <c r="BO71" s="655"/>
      <c r="BP71" s="655"/>
      <c r="BQ71" s="655"/>
      <c r="BR71" s="655"/>
      <c r="BS71" s="655"/>
      <c r="BT71" s="655"/>
      <c r="BU71" s="655"/>
      <c r="BV71" s="655"/>
      <c r="BW71" s="655"/>
      <c r="BX71" s="655"/>
      <c r="BY71" s="655"/>
      <c r="BZ71" s="655"/>
      <c r="CA71" s="655"/>
      <c r="CB71" s="655"/>
      <c r="CC71" s="655"/>
      <c r="CD71" s="655"/>
      <c r="CE71" s="655"/>
      <c r="CF71" s="655"/>
      <c r="CG71" s="655"/>
      <c r="CH71" s="655"/>
      <c r="CI71" s="656"/>
      <c r="CJ71" s="656"/>
      <c r="CK71" s="656"/>
      <c r="CL71" s="656"/>
      <c r="CM71" s="656"/>
      <c r="CN71" s="656"/>
      <c r="CO71" s="656"/>
      <c r="CP71" s="656"/>
      <c r="CQ71" s="656"/>
      <c r="CR71" s="656"/>
    </row>
    <row r="72" spans="1:96" s="24" customFormat="1" ht="13.5" hidden="1" customHeight="1" outlineLevel="1">
      <c r="A72" s="113" t="s">
        <v>101</v>
      </c>
      <c r="B72" s="633"/>
      <c r="C72" s="634"/>
      <c r="D72" s="634"/>
      <c r="E72" s="634"/>
      <c r="F72" s="634"/>
      <c r="G72" s="634"/>
      <c r="H72" s="803" t="str">
        <f>IF(ISERROR(VLOOKUP($B72,項目定義!$B:$X,8,FALSE)),"",VLOOKUP($B72,項目定義!$B:$X,8,FALSE))</f>
        <v/>
      </c>
      <c r="I72" s="804"/>
      <c r="J72" s="804"/>
      <c r="K72" s="804"/>
      <c r="L72" s="804"/>
      <c r="M72" s="805"/>
      <c r="N72" s="762" t="str">
        <f>IF($H72="","",VLOOKUP($B72,項目定義!$B:$X,12,FALSE))</f>
        <v/>
      </c>
      <c r="O72" s="763"/>
      <c r="P72" s="759" t="str">
        <f>IF($H72="","",VLOOKUP($B72,項目定義!$B:$X,16,FALSE))</f>
        <v/>
      </c>
      <c r="Q72" s="760"/>
      <c r="R72" s="760"/>
      <c r="S72" s="759" t="str">
        <f>IF($H72="","",VLOOKUP($B72,項目定義!$B:$X,15,FALSE))</f>
        <v/>
      </c>
      <c r="T72" s="760"/>
      <c r="U72" s="806"/>
      <c r="V72" s="807"/>
      <c r="W72" s="808"/>
      <c r="X72" s="809"/>
      <c r="Y72" s="810"/>
      <c r="Z72" s="811" t="str">
        <f>IF($X72="","",VLOOKUP($B72,項目定義!$B:$X,18,FALSE))</f>
        <v/>
      </c>
      <c r="AA72" s="760"/>
      <c r="AB72" s="760"/>
      <c r="AC72" s="80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5"/>
      <c r="BL72" s="655"/>
      <c r="BM72" s="655"/>
      <c r="BN72" s="655"/>
      <c r="BO72" s="655"/>
      <c r="BP72" s="655"/>
      <c r="BQ72" s="655"/>
      <c r="BR72" s="655"/>
      <c r="BS72" s="655"/>
      <c r="BT72" s="655"/>
      <c r="BU72" s="655"/>
      <c r="BV72" s="655"/>
      <c r="BW72" s="655"/>
      <c r="BX72" s="655"/>
      <c r="BY72" s="655"/>
      <c r="BZ72" s="655"/>
      <c r="CA72" s="655"/>
      <c r="CB72" s="655"/>
      <c r="CC72" s="655"/>
      <c r="CD72" s="655"/>
      <c r="CE72" s="655"/>
      <c r="CF72" s="655"/>
      <c r="CG72" s="655"/>
      <c r="CH72" s="655"/>
      <c r="CI72" s="656"/>
      <c r="CJ72" s="656"/>
      <c r="CK72" s="656"/>
      <c r="CL72" s="656"/>
      <c r="CM72" s="656"/>
      <c r="CN72" s="656"/>
      <c r="CO72" s="656"/>
      <c r="CP72" s="656"/>
      <c r="CQ72" s="656"/>
      <c r="CR72" s="656"/>
    </row>
    <row r="73" spans="1:96" s="24" customFormat="1" ht="13.5" hidden="1" customHeight="1" outlineLevel="1">
      <c r="A73" s="114" t="s">
        <v>102</v>
      </c>
      <c r="B73" s="770"/>
      <c r="C73" s="671"/>
      <c r="D73" s="671"/>
      <c r="E73" s="671"/>
      <c r="F73" s="671"/>
      <c r="G73" s="671"/>
      <c r="H73" s="635" t="str">
        <f>IF(ISERROR(VLOOKUP($B73,項目定義!$B:$X,8,FALSE)),"",VLOOKUP($B73,項目定義!$B:$X,8,FALSE))</f>
        <v/>
      </c>
      <c r="I73" s="636"/>
      <c r="J73" s="636"/>
      <c r="K73" s="636"/>
      <c r="L73" s="636"/>
      <c r="M73" s="637"/>
      <c r="N73" s="812" t="str">
        <f>IF($H73="","",VLOOKUP($B73,項目定義!$B:$X,12,FALSE))</f>
        <v/>
      </c>
      <c r="O73" s="813"/>
      <c r="P73" s="640" t="str">
        <f>IF($H73="","",VLOOKUP($B73,項目定義!$B:$X,16,FALSE))</f>
        <v/>
      </c>
      <c r="Q73" s="641"/>
      <c r="R73" s="641"/>
      <c r="S73" s="640" t="str">
        <f>IF($H73="","",VLOOKUP($B73,項目定義!$B:$X,15,FALSE))</f>
        <v/>
      </c>
      <c r="T73" s="641"/>
      <c r="U73" s="642"/>
      <c r="V73" s="643"/>
      <c r="W73" s="644"/>
      <c r="X73" s="751"/>
      <c r="Y73" s="751"/>
      <c r="Z73" s="752" t="str">
        <f>IF($X73="","",VLOOKUP($B73,項目定義!$B:$X,18,FALSE))</f>
        <v/>
      </c>
      <c r="AA73" s="641"/>
      <c r="AB73" s="641"/>
      <c r="AC73" s="642"/>
      <c r="AD73" s="523"/>
      <c r="AE73" s="97"/>
      <c r="AF73" s="523"/>
      <c r="AG73" s="523"/>
      <c r="AH73" s="523"/>
      <c r="AI73" s="98"/>
      <c r="AJ73" s="98"/>
      <c r="AK73" s="523"/>
      <c r="AL73" s="523"/>
      <c r="AM73" s="523"/>
      <c r="AN73" s="523"/>
      <c r="AO73" s="523"/>
      <c r="AP73" s="523"/>
      <c r="AQ73" s="523"/>
      <c r="AR73" s="523"/>
      <c r="AS73" s="523"/>
      <c r="AT73" s="523"/>
      <c r="AU73" s="523"/>
      <c r="AV73" s="523"/>
      <c r="AW73" s="523"/>
      <c r="AX73" s="523"/>
      <c r="AY73" s="523"/>
      <c r="AZ73" s="523"/>
      <c r="BA73" s="523"/>
      <c r="BB73" s="523"/>
      <c r="BC73" s="523"/>
      <c r="BD73" s="523"/>
      <c r="BE73" s="523"/>
      <c r="BF73" s="523"/>
      <c r="BG73" s="523"/>
      <c r="BH73" s="523"/>
      <c r="BI73" s="99"/>
      <c r="BK73" s="655"/>
      <c r="BL73" s="655"/>
      <c r="BM73" s="655"/>
      <c r="BN73" s="655"/>
      <c r="BO73" s="655"/>
      <c r="BP73" s="655"/>
      <c r="BQ73" s="655"/>
      <c r="BR73" s="655"/>
      <c r="BS73" s="655"/>
      <c r="BT73" s="655"/>
      <c r="BU73" s="655"/>
      <c r="BV73" s="655"/>
      <c r="BW73" s="655"/>
      <c r="BX73" s="655"/>
      <c r="BY73" s="655"/>
      <c r="BZ73" s="655"/>
      <c r="CA73" s="655"/>
      <c r="CB73" s="655"/>
      <c r="CC73" s="655"/>
      <c r="CD73" s="655"/>
      <c r="CE73" s="655"/>
      <c r="CF73" s="655"/>
      <c r="CG73" s="655"/>
      <c r="CH73" s="655"/>
      <c r="CI73" s="656"/>
      <c r="CJ73" s="656"/>
      <c r="CK73" s="656"/>
      <c r="CL73" s="656"/>
      <c r="CM73" s="656"/>
      <c r="CN73" s="656"/>
      <c r="CO73" s="656"/>
      <c r="CP73" s="656"/>
      <c r="CQ73" s="656"/>
      <c r="CR73" s="656"/>
    </row>
    <row r="74" spans="1:96" s="24" customFormat="1" ht="13.5" hidden="1" customHeight="1" outlineLevel="1">
      <c r="A74" s="114" t="s">
        <v>125</v>
      </c>
      <c r="B74" s="770"/>
      <c r="C74" s="671"/>
      <c r="D74" s="671"/>
      <c r="E74" s="671"/>
      <c r="F74" s="671"/>
      <c r="G74" s="671"/>
      <c r="H74" s="635" t="str">
        <f>IF(ISERROR(VLOOKUP($B74,項目定義!$B:$X,8,FALSE)),"",VLOOKUP($B74,項目定義!$B:$X,8,FALSE))</f>
        <v/>
      </c>
      <c r="I74" s="636"/>
      <c r="J74" s="636"/>
      <c r="K74" s="636"/>
      <c r="L74" s="636"/>
      <c r="M74" s="637"/>
      <c r="N74" s="768" t="str">
        <f>IF($H74="","",VLOOKUP($B74,項目定義!$B:$X,12,FALSE))</f>
        <v/>
      </c>
      <c r="O74" s="639"/>
      <c r="P74" s="640" t="str">
        <f>IF($H74="","",VLOOKUP($B74,項目定義!$B:$X,16,FALSE))</f>
        <v/>
      </c>
      <c r="Q74" s="641"/>
      <c r="R74" s="641"/>
      <c r="S74" s="640" t="str">
        <f>IF($H74="","",VLOOKUP($B74,項目定義!$B:$X,15,FALSE))</f>
        <v/>
      </c>
      <c r="T74" s="641"/>
      <c r="U74" s="642"/>
      <c r="V74" s="643"/>
      <c r="W74" s="644"/>
      <c r="X74" s="751"/>
      <c r="Y74" s="751"/>
      <c r="Z74" s="752" t="str">
        <f>IF($X74="","",VLOOKUP($B74,項目定義!$B:$X,18,FALSE))</f>
        <v/>
      </c>
      <c r="AA74" s="641"/>
      <c r="AB74" s="641"/>
      <c r="AC74" s="642"/>
      <c r="AD74" s="523"/>
      <c r="AE74" s="97"/>
      <c r="AF74" s="523"/>
      <c r="AG74" s="523"/>
      <c r="AH74" s="523"/>
      <c r="AI74" s="98"/>
      <c r="AJ74" s="98"/>
      <c r="AK74" s="523"/>
      <c r="AL74" s="523"/>
      <c r="AM74" s="523"/>
      <c r="AN74" s="523"/>
      <c r="AO74" s="523"/>
      <c r="AP74" s="523"/>
      <c r="AQ74" s="523"/>
      <c r="AR74" s="523"/>
      <c r="AS74" s="523"/>
      <c r="AT74" s="523"/>
      <c r="AU74" s="523"/>
      <c r="AV74" s="523"/>
      <c r="AW74" s="523"/>
      <c r="AX74" s="523"/>
      <c r="AY74" s="523"/>
      <c r="AZ74" s="523"/>
      <c r="BA74" s="523"/>
      <c r="BB74" s="523"/>
      <c r="BC74" s="523"/>
      <c r="BD74" s="523"/>
      <c r="BE74" s="523"/>
      <c r="BF74" s="523"/>
      <c r="BG74" s="523"/>
      <c r="BH74" s="523"/>
      <c r="BI74" s="99"/>
      <c r="BK74" s="655"/>
      <c r="BL74" s="655"/>
      <c r="BM74" s="655"/>
      <c r="BN74" s="655"/>
      <c r="BO74" s="655"/>
      <c r="BP74" s="655"/>
      <c r="BQ74" s="655"/>
      <c r="BR74" s="655"/>
      <c r="BS74" s="655"/>
      <c r="BT74" s="655"/>
      <c r="BU74" s="655"/>
      <c r="BV74" s="655"/>
      <c r="BW74" s="655"/>
      <c r="BX74" s="655"/>
      <c r="BY74" s="655"/>
      <c r="BZ74" s="655"/>
      <c r="CA74" s="655"/>
      <c r="CB74" s="655"/>
      <c r="CC74" s="655"/>
      <c r="CD74" s="655"/>
      <c r="CE74" s="655"/>
      <c r="CF74" s="655"/>
      <c r="CG74" s="655"/>
      <c r="CH74" s="655"/>
      <c r="CI74" s="656"/>
      <c r="CJ74" s="656"/>
      <c r="CK74" s="656"/>
      <c r="CL74" s="656"/>
      <c r="CM74" s="656"/>
      <c r="CN74" s="656"/>
      <c r="CO74" s="656"/>
      <c r="CP74" s="656"/>
      <c r="CQ74" s="656"/>
      <c r="CR74" s="656"/>
    </row>
    <row r="75" spans="1:96" s="24" customFormat="1" ht="13.5" hidden="1" customHeight="1" outlineLevel="1">
      <c r="A75" s="114" t="s">
        <v>126</v>
      </c>
      <c r="B75" s="770"/>
      <c r="C75" s="671"/>
      <c r="D75" s="671"/>
      <c r="E75" s="671"/>
      <c r="F75" s="671"/>
      <c r="G75" s="671"/>
      <c r="H75" s="635" t="str">
        <f>IF(ISERROR(VLOOKUP($B75,項目定義!$B:$X,8,FALSE)),"",VLOOKUP($B75,項目定義!$B:$X,8,FALSE))</f>
        <v/>
      </c>
      <c r="I75" s="636"/>
      <c r="J75" s="636"/>
      <c r="K75" s="636"/>
      <c r="L75" s="636"/>
      <c r="M75" s="637"/>
      <c r="N75" s="768" t="str">
        <f>IF($H75="","",VLOOKUP($B75,項目定義!$B:$X,12,FALSE))</f>
        <v/>
      </c>
      <c r="O75" s="639"/>
      <c r="P75" s="640" t="str">
        <f>IF($H75="","",VLOOKUP($B75,項目定義!$B:$X,16,FALSE))</f>
        <v/>
      </c>
      <c r="Q75" s="641"/>
      <c r="R75" s="641"/>
      <c r="S75" s="640" t="str">
        <f>IF($H75="","",VLOOKUP($B75,項目定義!$B:$X,15,FALSE))</f>
        <v/>
      </c>
      <c r="T75" s="641"/>
      <c r="U75" s="642"/>
      <c r="V75" s="643"/>
      <c r="W75" s="644"/>
      <c r="X75" s="751"/>
      <c r="Y75" s="751"/>
      <c r="Z75" s="752" t="str">
        <f>IF($X75="","",VLOOKUP($B75,項目定義!$B:$X,18,FALSE))</f>
        <v/>
      </c>
      <c r="AA75" s="641"/>
      <c r="AB75" s="641"/>
      <c r="AC75" s="642"/>
      <c r="AD75" s="523"/>
      <c r="AE75" s="97"/>
      <c r="AF75" s="523"/>
      <c r="AG75" s="523"/>
      <c r="AH75" s="523"/>
      <c r="AI75" s="98"/>
      <c r="AJ75" s="98"/>
      <c r="AK75" s="523"/>
      <c r="AL75" s="523"/>
      <c r="AM75" s="523"/>
      <c r="AN75" s="523"/>
      <c r="AO75" s="523"/>
      <c r="AP75" s="523"/>
      <c r="AQ75" s="523"/>
      <c r="AR75" s="523"/>
      <c r="AS75" s="523"/>
      <c r="AT75" s="523"/>
      <c r="AU75" s="523"/>
      <c r="AV75" s="523"/>
      <c r="AW75" s="523"/>
      <c r="AX75" s="523"/>
      <c r="AY75" s="523"/>
      <c r="AZ75" s="523"/>
      <c r="BA75" s="523"/>
      <c r="BB75" s="523"/>
      <c r="BC75" s="523"/>
      <c r="BD75" s="523"/>
      <c r="BE75" s="523"/>
      <c r="BF75" s="523"/>
      <c r="BG75" s="523"/>
      <c r="BH75" s="523"/>
      <c r="BI75" s="99"/>
      <c r="BK75" s="655"/>
      <c r="BL75" s="655"/>
      <c r="BM75" s="655"/>
      <c r="BN75" s="655"/>
      <c r="BO75" s="655"/>
      <c r="BP75" s="655"/>
      <c r="BQ75" s="655"/>
      <c r="BR75" s="655"/>
      <c r="BS75" s="655"/>
      <c r="BT75" s="655"/>
      <c r="BU75" s="655"/>
      <c r="BV75" s="655"/>
      <c r="BW75" s="655"/>
      <c r="BX75" s="655"/>
      <c r="BY75" s="655"/>
      <c r="BZ75" s="655"/>
      <c r="CA75" s="655"/>
      <c r="CB75" s="655"/>
      <c r="CC75" s="655"/>
      <c r="CD75" s="655"/>
      <c r="CE75" s="655"/>
      <c r="CF75" s="655"/>
      <c r="CG75" s="655"/>
      <c r="CH75" s="655"/>
      <c r="CI75" s="656"/>
      <c r="CJ75" s="656"/>
      <c r="CK75" s="656"/>
      <c r="CL75" s="656"/>
      <c r="CM75" s="656"/>
      <c r="CN75" s="656"/>
      <c r="CO75" s="656"/>
      <c r="CP75" s="656"/>
      <c r="CQ75" s="656"/>
      <c r="CR75" s="656"/>
    </row>
    <row r="76" spans="1:96" ht="13.5" hidden="1" customHeight="1" outlineLevel="1">
      <c r="A76" s="114" t="s">
        <v>127</v>
      </c>
      <c r="B76" s="770"/>
      <c r="C76" s="671"/>
      <c r="D76" s="671"/>
      <c r="E76" s="671"/>
      <c r="F76" s="671"/>
      <c r="G76" s="671"/>
      <c r="H76" s="635" t="str">
        <f>IF(ISERROR(VLOOKUP($B76,項目定義!$B:$X,8,FALSE)),"",VLOOKUP($B76,項目定義!$B:$X,8,FALSE))</f>
        <v/>
      </c>
      <c r="I76" s="636"/>
      <c r="J76" s="636"/>
      <c r="K76" s="636"/>
      <c r="L76" s="636"/>
      <c r="M76" s="637"/>
      <c r="N76" s="768" t="str">
        <f>IF($H76="","",VLOOKUP($B76,項目定義!$B:$X,12,FALSE))</f>
        <v/>
      </c>
      <c r="O76" s="639"/>
      <c r="P76" s="640" t="str">
        <f>IF($H76="","",VLOOKUP($B76,項目定義!$B:$X,16,FALSE))</f>
        <v/>
      </c>
      <c r="Q76" s="641"/>
      <c r="R76" s="641"/>
      <c r="S76" s="640" t="str">
        <f>IF($H76="","",VLOOKUP($B76,項目定義!$B:$X,15,FALSE))</f>
        <v/>
      </c>
      <c r="T76" s="641"/>
      <c r="U76" s="642"/>
      <c r="V76" s="643"/>
      <c r="W76" s="644"/>
      <c r="X76" s="751"/>
      <c r="Y76" s="751"/>
      <c r="Z76" s="752" t="str">
        <f>IF($X76="","",VLOOKUP($B76,項目定義!$B:$X,18,FALSE))</f>
        <v/>
      </c>
      <c r="AA76" s="641"/>
      <c r="AB76" s="641"/>
      <c r="AC76" s="642"/>
      <c r="AD76" s="523"/>
      <c r="AE76" s="97"/>
      <c r="AF76" s="523"/>
      <c r="AG76" s="523"/>
      <c r="AH76" s="523"/>
      <c r="AI76" s="98"/>
      <c r="AJ76" s="98"/>
      <c r="AK76" s="523"/>
      <c r="AL76" s="523"/>
      <c r="AM76" s="523"/>
      <c r="AN76" s="523"/>
      <c r="AO76" s="523"/>
      <c r="AP76" s="523"/>
      <c r="AQ76" s="523"/>
      <c r="AR76" s="523"/>
      <c r="AS76" s="523"/>
      <c r="AT76" s="523"/>
      <c r="AU76" s="523"/>
      <c r="AV76" s="523"/>
      <c r="AW76" s="523"/>
      <c r="AX76" s="523"/>
      <c r="AY76" s="523"/>
      <c r="AZ76" s="523"/>
      <c r="BA76" s="523"/>
      <c r="BB76" s="523"/>
      <c r="BC76" s="523"/>
      <c r="BD76" s="523"/>
      <c r="BE76" s="523"/>
      <c r="BF76" s="523"/>
      <c r="BG76" s="523"/>
      <c r="BH76" s="523"/>
      <c r="BI76" s="99"/>
      <c r="BK76" s="655"/>
      <c r="BL76" s="655"/>
      <c r="BM76" s="655"/>
      <c r="BN76" s="655"/>
      <c r="BO76" s="655"/>
      <c r="BP76" s="655"/>
      <c r="BQ76" s="655"/>
      <c r="BR76" s="655"/>
      <c r="BS76" s="655"/>
      <c r="BT76" s="655"/>
      <c r="BU76" s="655"/>
      <c r="BV76" s="655"/>
      <c r="BW76" s="655"/>
      <c r="BX76" s="655"/>
      <c r="BY76" s="655"/>
      <c r="BZ76" s="655"/>
      <c r="CA76" s="655"/>
      <c r="CB76" s="655"/>
      <c r="CC76" s="655"/>
      <c r="CD76" s="655"/>
      <c r="CE76" s="655"/>
      <c r="CF76" s="655"/>
      <c r="CG76" s="655"/>
      <c r="CH76" s="655"/>
      <c r="CI76" s="656"/>
      <c r="CJ76" s="656"/>
      <c r="CK76" s="656"/>
      <c r="CL76" s="656"/>
      <c r="CM76" s="656"/>
      <c r="CN76" s="656"/>
      <c r="CO76" s="656"/>
      <c r="CP76" s="656"/>
      <c r="CQ76" s="656"/>
      <c r="CR76" s="656"/>
    </row>
    <row r="77" spans="1:96" ht="13.5" hidden="1" customHeight="1" outlineLevel="1">
      <c r="A77" s="114" t="s">
        <v>128</v>
      </c>
      <c r="B77" s="521"/>
      <c r="C77" s="519"/>
      <c r="D77" s="519"/>
      <c r="E77" s="519"/>
      <c r="F77" s="519"/>
      <c r="G77" s="522"/>
      <c r="H77" s="635" t="str">
        <f>IF(ISERROR(VLOOKUP($B77,項目定義!$B:$X,8,FALSE)),"",VLOOKUP($B77,項目定義!$B:$X,8,FALSE))</f>
        <v/>
      </c>
      <c r="I77" s="636"/>
      <c r="J77" s="636"/>
      <c r="K77" s="636"/>
      <c r="L77" s="636"/>
      <c r="M77" s="637"/>
      <c r="N77" s="768" t="str">
        <f>IF($H77="","",VLOOKUP($B77,項目定義!$B:$X,12,FALSE))</f>
        <v/>
      </c>
      <c r="O77" s="639"/>
      <c r="P77" s="640" t="str">
        <f>IF($H77="","",VLOOKUP($B77,項目定義!$B:$X,16,FALSE))</f>
        <v/>
      </c>
      <c r="Q77" s="641"/>
      <c r="R77" s="641"/>
      <c r="S77" s="640" t="str">
        <f>IF($H77="","",VLOOKUP($B77,項目定義!$B:$X,15,FALSE))</f>
        <v/>
      </c>
      <c r="T77" s="641"/>
      <c r="U77" s="642"/>
      <c r="V77" s="643"/>
      <c r="W77" s="644"/>
      <c r="X77" s="751"/>
      <c r="Y77" s="751"/>
      <c r="Z77" s="752" t="str">
        <f>IF($X77="","",VLOOKUP($B77,項目定義!$B:$X,18,FALSE))</f>
        <v/>
      </c>
      <c r="AA77" s="641"/>
      <c r="AB77" s="641"/>
      <c r="AC77" s="642"/>
      <c r="AD77" s="523"/>
      <c r="AE77" s="97"/>
      <c r="AF77" s="523"/>
      <c r="AG77" s="523"/>
      <c r="AH77" s="523"/>
      <c r="AI77" s="98"/>
      <c r="AJ77" s="98"/>
      <c r="AK77" s="523"/>
      <c r="AL77" s="523"/>
      <c r="AM77" s="523"/>
      <c r="AN77" s="523"/>
      <c r="AO77" s="523"/>
      <c r="AP77" s="523"/>
      <c r="AQ77" s="523"/>
      <c r="AR77" s="523"/>
      <c r="AS77" s="523"/>
      <c r="AT77" s="523"/>
      <c r="AU77" s="523"/>
      <c r="AV77" s="523"/>
      <c r="AW77" s="523"/>
      <c r="AX77" s="523"/>
      <c r="AY77" s="523"/>
      <c r="AZ77" s="523"/>
      <c r="BA77" s="523"/>
      <c r="BB77" s="523"/>
      <c r="BC77" s="523"/>
      <c r="BD77" s="523"/>
      <c r="BE77" s="523"/>
      <c r="BF77" s="523"/>
      <c r="BG77" s="523"/>
      <c r="BH77" s="523"/>
      <c r="BI77" s="99"/>
      <c r="BK77" s="655"/>
      <c r="BL77" s="655"/>
      <c r="BM77" s="655"/>
      <c r="BN77" s="655"/>
      <c r="BO77" s="655"/>
      <c r="BP77" s="655"/>
      <c r="BQ77" s="655"/>
      <c r="BR77" s="655"/>
      <c r="BS77" s="655"/>
      <c r="BT77" s="655"/>
      <c r="BU77" s="655"/>
      <c r="BV77" s="655"/>
      <c r="BW77" s="655"/>
      <c r="BX77" s="655"/>
      <c r="BY77" s="655"/>
      <c r="BZ77" s="655"/>
      <c r="CA77" s="655"/>
      <c r="CB77" s="655"/>
      <c r="CC77" s="655"/>
      <c r="CD77" s="655"/>
      <c r="CE77" s="655"/>
      <c r="CF77" s="655"/>
      <c r="CG77" s="655"/>
      <c r="CH77" s="655"/>
      <c r="CI77" s="656"/>
      <c r="CJ77" s="656"/>
      <c r="CK77" s="656"/>
      <c r="CL77" s="656"/>
      <c r="CM77" s="656"/>
      <c r="CN77" s="656"/>
      <c r="CO77" s="656"/>
      <c r="CP77" s="656"/>
      <c r="CQ77" s="656"/>
      <c r="CR77" s="656"/>
    </row>
    <row r="78" spans="1:96" s="24" customFormat="1" ht="13.5" hidden="1" customHeight="1" outlineLevel="1">
      <c r="A78" s="114" t="s">
        <v>129</v>
      </c>
      <c r="B78" s="770"/>
      <c r="C78" s="671"/>
      <c r="D78" s="671"/>
      <c r="E78" s="671"/>
      <c r="F78" s="671"/>
      <c r="G78" s="814"/>
      <c r="H78" s="635"/>
      <c r="I78" s="636"/>
      <c r="J78" s="636"/>
      <c r="K78" s="636"/>
      <c r="L78" s="636"/>
      <c r="M78" s="637"/>
      <c r="N78" s="768" t="str">
        <f>IF($H78="","",VLOOKUP($B78,項目定義!$B:$X,12,FALSE))</f>
        <v/>
      </c>
      <c r="O78" s="639"/>
      <c r="P78" s="640" t="str">
        <f>IF($H78="","",VLOOKUP($B78,項目定義!$B:$X,16,FALSE))</f>
        <v/>
      </c>
      <c r="Q78" s="641"/>
      <c r="R78" s="641"/>
      <c r="S78" s="640" t="str">
        <f>IF($H78="","",VLOOKUP($B78,項目定義!$B:$X,15,FALSE))</f>
        <v/>
      </c>
      <c r="T78" s="641"/>
      <c r="U78" s="642"/>
      <c r="V78" s="643"/>
      <c r="W78" s="644"/>
      <c r="X78" s="751"/>
      <c r="Y78" s="751"/>
      <c r="Z78" s="752" t="str">
        <f>IF($X78="","",VLOOKUP($B78,項目定義!$B:$X,18,FALSE))</f>
        <v/>
      </c>
      <c r="AA78" s="641"/>
      <c r="AB78" s="641"/>
      <c r="AC78" s="642"/>
      <c r="AD78" s="523"/>
      <c r="AE78" s="97"/>
      <c r="AF78" s="523"/>
      <c r="AG78" s="523"/>
      <c r="AH78" s="523"/>
      <c r="AI78" s="98"/>
      <c r="AJ78" s="98"/>
      <c r="AK78" s="523"/>
      <c r="AL78" s="523"/>
      <c r="AM78" s="523"/>
      <c r="AN78" s="523"/>
      <c r="AO78" s="523"/>
      <c r="AP78" s="523"/>
      <c r="AQ78" s="523"/>
      <c r="AR78" s="523"/>
      <c r="AS78" s="523"/>
      <c r="AT78" s="523"/>
      <c r="AU78" s="523"/>
      <c r="AV78" s="523"/>
      <c r="AW78" s="523"/>
      <c r="AX78" s="523"/>
      <c r="AY78" s="523"/>
      <c r="AZ78" s="523"/>
      <c r="BA78" s="523"/>
      <c r="BB78" s="523"/>
      <c r="BC78" s="523"/>
      <c r="BD78" s="523"/>
      <c r="BE78" s="523"/>
      <c r="BF78" s="523"/>
      <c r="BG78" s="523"/>
      <c r="BH78" s="523"/>
      <c r="BI78" s="99"/>
      <c r="BK78" s="655"/>
      <c r="BL78" s="655"/>
      <c r="BM78" s="655"/>
      <c r="BN78" s="655"/>
      <c r="BO78" s="655"/>
      <c r="BP78" s="655"/>
      <c r="BQ78" s="655"/>
      <c r="BR78" s="655"/>
      <c r="BS78" s="655"/>
      <c r="BT78" s="655"/>
      <c r="BU78" s="655"/>
      <c r="BV78" s="655"/>
      <c r="BW78" s="655"/>
      <c r="BX78" s="655"/>
      <c r="BY78" s="655"/>
      <c r="BZ78" s="655"/>
      <c r="CA78" s="655"/>
      <c r="CB78" s="655"/>
      <c r="CC78" s="655"/>
      <c r="CD78" s="655"/>
      <c r="CE78" s="655"/>
      <c r="CF78" s="655"/>
      <c r="CG78" s="655"/>
      <c r="CH78" s="655"/>
      <c r="CI78" s="656"/>
      <c r="CJ78" s="656"/>
      <c r="CK78" s="656"/>
      <c r="CL78" s="656"/>
      <c r="CM78" s="656"/>
      <c r="CN78" s="656"/>
      <c r="CO78" s="656"/>
      <c r="CP78" s="656"/>
      <c r="CQ78" s="656"/>
      <c r="CR78" s="656"/>
    </row>
    <row r="79" spans="1:96" s="24" customFormat="1" ht="13.5" hidden="1" customHeight="1" outlineLevel="1">
      <c r="A79" s="114"/>
      <c r="B79" s="605"/>
      <c r="C79" s="606"/>
      <c r="D79" s="606"/>
      <c r="E79" s="606"/>
      <c r="F79" s="606"/>
      <c r="G79" s="606"/>
      <c r="H79" s="607" t="str">
        <f>IF(ISERROR(VLOOKUP($B79,項目定義!$B:$X,8,FALSE)),"",VLOOKUP($B79,項目定義!$B:$X,8,FALSE))</f>
        <v/>
      </c>
      <c r="I79" s="608"/>
      <c r="J79" s="608"/>
      <c r="K79" s="608"/>
      <c r="L79" s="608"/>
      <c r="M79" s="609"/>
      <c r="N79" s="783" t="str">
        <f>IF($H79="","",VLOOKUP($B79,項目定義!$B:$X,12,FALSE))</f>
        <v/>
      </c>
      <c r="O79" s="611"/>
      <c r="P79" s="612" t="str">
        <f>IF($H79="","",VLOOKUP($B79,項目定義!$B:$X,16,FALSE))</f>
        <v/>
      </c>
      <c r="Q79" s="613"/>
      <c r="R79" s="613"/>
      <c r="S79" s="612" t="str">
        <f>IF($H79="","",VLOOKUP($B79,項目定義!$B:$X,15,FALSE))</f>
        <v/>
      </c>
      <c r="T79" s="613"/>
      <c r="U79" s="614"/>
      <c r="V79" s="615"/>
      <c r="W79" s="616"/>
      <c r="X79" s="617"/>
      <c r="Y79" s="617"/>
      <c r="Z79" s="618" t="str">
        <f>IF($X79="","",VLOOKUP($B79,項目定義!$B:$X,18,FALSE))</f>
        <v/>
      </c>
      <c r="AA79" s="613"/>
      <c r="AB79" s="613"/>
      <c r="AC79" s="614"/>
      <c r="AD79" s="523"/>
      <c r="AE79" s="97"/>
      <c r="AF79" s="523"/>
      <c r="AG79" s="523"/>
      <c r="AH79" s="523"/>
      <c r="AI79" s="98"/>
      <c r="AJ79" s="98"/>
      <c r="AK79" s="523"/>
      <c r="AL79" s="523"/>
      <c r="AM79" s="523"/>
      <c r="AN79" s="523"/>
      <c r="AO79" s="523"/>
      <c r="AP79" s="523"/>
      <c r="AQ79" s="523"/>
      <c r="AR79" s="523"/>
      <c r="AS79" s="523"/>
      <c r="AT79" s="523"/>
      <c r="AU79" s="523"/>
      <c r="AV79" s="523"/>
      <c r="AW79" s="523"/>
      <c r="AX79" s="523"/>
      <c r="AY79" s="523"/>
      <c r="AZ79" s="523"/>
      <c r="BA79" s="523"/>
      <c r="BB79" s="523"/>
      <c r="BC79" s="523"/>
      <c r="BD79" s="523"/>
      <c r="BE79" s="523"/>
      <c r="BF79" s="523"/>
      <c r="BG79" s="523"/>
      <c r="BH79" s="523"/>
      <c r="BI79" s="99"/>
      <c r="BK79" s="655"/>
      <c r="BL79" s="655"/>
      <c r="BM79" s="655"/>
      <c r="BN79" s="655"/>
      <c r="BO79" s="655"/>
      <c r="BP79" s="655"/>
      <c r="BQ79" s="655"/>
      <c r="BR79" s="655"/>
      <c r="BS79" s="655"/>
      <c r="BT79" s="655"/>
      <c r="BU79" s="655"/>
      <c r="BV79" s="655"/>
      <c r="BW79" s="655"/>
      <c r="BX79" s="655"/>
      <c r="BY79" s="655"/>
      <c r="BZ79" s="655"/>
      <c r="CA79" s="655"/>
      <c r="CB79" s="655"/>
      <c r="CC79" s="655"/>
      <c r="CD79" s="655"/>
      <c r="CE79" s="655"/>
      <c r="CF79" s="655"/>
      <c r="CG79" s="655"/>
      <c r="CH79" s="655"/>
      <c r="CI79" s="656"/>
      <c r="CJ79" s="656"/>
      <c r="CK79" s="656"/>
      <c r="CL79" s="656"/>
      <c r="CM79" s="656"/>
      <c r="CN79" s="656"/>
      <c r="CO79" s="656"/>
      <c r="CP79" s="656"/>
      <c r="CQ79" s="656"/>
      <c r="CR79" s="656"/>
    </row>
    <row r="80" spans="1:96" s="24" customFormat="1" ht="13.5" hidden="1" customHeight="1" outlineLevel="1">
      <c r="A80" s="525" t="s">
        <v>406</v>
      </c>
      <c r="B80" s="526"/>
      <c r="C80" s="526"/>
      <c r="D80" s="526"/>
      <c r="E80" s="526"/>
      <c r="F80" s="526"/>
      <c r="G80" s="526"/>
      <c r="H80" s="291"/>
      <c r="I80" s="291"/>
      <c r="J80" s="291"/>
      <c r="K80" s="291"/>
      <c r="L80" s="291"/>
      <c r="M80" s="291"/>
      <c r="N80" s="291"/>
      <c r="O80" s="291"/>
      <c r="P80" s="291"/>
      <c r="Q80" s="291"/>
      <c r="R80" s="291"/>
      <c r="S80" s="291"/>
      <c r="T80" s="291"/>
      <c r="U80" s="291"/>
      <c r="V80" s="291"/>
      <c r="W80" s="291"/>
      <c r="X80" s="291"/>
      <c r="Y80" s="291"/>
      <c r="Z80" s="291"/>
      <c r="AA80" s="526"/>
      <c r="AB80" s="526"/>
      <c r="AC80" s="526"/>
      <c r="AD80" s="526"/>
      <c r="AE80" s="526"/>
      <c r="AF80" s="526"/>
      <c r="AG80" s="526"/>
      <c r="AH80" s="526"/>
      <c r="AI80" s="526"/>
      <c r="AJ80" s="526"/>
      <c r="AK80" s="526"/>
      <c r="AL80" s="526"/>
      <c r="AM80" s="526"/>
      <c r="AN80" s="526"/>
      <c r="AO80" s="526"/>
      <c r="AP80" s="526"/>
      <c r="AQ80" s="526"/>
      <c r="AR80" s="526"/>
      <c r="AS80" s="526"/>
      <c r="AT80" s="526"/>
      <c r="AU80" s="526"/>
      <c r="AV80" s="526"/>
      <c r="AW80" s="526"/>
      <c r="AX80" s="526"/>
      <c r="AY80" s="526"/>
      <c r="AZ80" s="526"/>
      <c r="BA80" s="526"/>
      <c r="BB80" s="526"/>
      <c r="BC80" s="526"/>
      <c r="BD80" s="526"/>
      <c r="BE80" s="526"/>
      <c r="BF80" s="526"/>
      <c r="BG80" s="526"/>
      <c r="BH80" s="526"/>
      <c r="BI80" s="290"/>
      <c r="BK80" s="655"/>
      <c r="BL80" s="655"/>
      <c r="BM80" s="655"/>
      <c r="BN80" s="655"/>
      <c r="BO80" s="655"/>
      <c r="BP80" s="655"/>
      <c r="BQ80" s="655"/>
      <c r="BR80" s="655"/>
      <c r="BS80" s="655"/>
      <c r="BT80" s="655"/>
      <c r="BU80" s="655"/>
      <c r="BV80" s="655"/>
      <c r="BW80" s="655"/>
      <c r="BX80" s="655"/>
      <c r="BY80" s="655"/>
      <c r="BZ80" s="655"/>
      <c r="CA80" s="655"/>
      <c r="CB80" s="655"/>
      <c r="CC80" s="655"/>
      <c r="CD80" s="655"/>
      <c r="CE80" s="655"/>
      <c r="CF80" s="655"/>
      <c r="CG80" s="655"/>
      <c r="CH80" s="655"/>
      <c r="CI80" s="656"/>
      <c r="CJ80" s="656"/>
      <c r="CK80" s="656"/>
      <c r="CL80" s="656"/>
      <c r="CM80" s="656"/>
      <c r="CN80" s="656"/>
      <c r="CO80" s="656"/>
      <c r="CP80" s="656"/>
      <c r="CQ80" s="656"/>
      <c r="CR80" s="656"/>
    </row>
    <row r="81" spans="1:96" s="24" customFormat="1" ht="13.5" hidden="1" customHeight="1" outlineLevel="1">
      <c r="A81" s="111" t="s">
        <v>101</v>
      </c>
      <c r="B81" s="785"/>
      <c r="C81" s="786"/>
      <c r="D81" s="786"/>
      <c r="E81" s="786"/>
      <c r="F81" s="786"/>
      <c r="G81" s="786"/>
      <c r="H81" s="786"/>
      <c r="I81" s="786"/>
      <c r="J81" s="786"/>
      <c r="K81" s="786"/>
      <c r="L81" s="786"/>
      <c r="M81" s="786"/>
      <c r="N81" s="786"/>
      <c r="O81" s="786"/>
      <c r="P81" s="786"/>
      <c r="Q81" s="786"/>
      <c r="R81" s="786"/>
      <c r="S81" s="786"/>
      <c r="T81" s="786"/>
      <c r="U81" s="787"/>
      <c r="V81" s="788"/>
      <c r="W81" s="789"/>
      <c r="X81" s="789"/>
      <c r="Y81" s="789"/>
      <c r="Z81" s="789"/>
      <c r="AA81" s="789"/>
      <c r="AB81" s="789"/>
      <c r="AC81" s="78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5"/>
      <c r="BL81" s="655"/>
      <c r="BM81" s="655"/>
      <c r="BN81" s="655"/>
      <c r="BO81" s="655"/>
      <c r="BP81" s="655"/>
      <c r="BQ81" s="655"/>
      <c r="BR81" s="655"/>
      <c r="BS81" s="655"/>
      <c r="BT81" s="655"/>
      <c r="BU81" s="655"/>
      <c r="BV81" s="655"/>
      <c r="BW81" s="655"/>
      <c r="BX81" s="655"/>
      <c r="BY81" s="655"/>
      <c r="BZ81" s="655"/>
      <c r="CA81" s="655"/>
      <c r="CB81" s="655"/>
      <c r="CC81" s="655"/>
      <c r="CD81" s="655"/>
      <c r="CE81" s="655"/>
      <c r="CF81" s="655"/>
      <c r="CG81" s="655"/>
      <c r="CH81" s="655"/>
      <c r="CI81" s="656"/>
      <c r="CJ81" s="656"/>
      <c r="CK81" s="656"/>
      <c r="CL81" s="656"/>
      <c r="CM81" s="656"/>
      <c r="CN81" s="656"/>
      <c r="CO81" s="656"/>
      <c r="CP81" s="656"/>
      <c r="CQ81" s="656"/>
      <c r="CR81" s="656"/>
    </row>
    <row r="82" spans="1:96" s="24" customFormat="1" ht="13.5" hidden="1" customHeight="1" outlineLevel="1">
      <c r="A82" s="112" t="s">
        <v>102</v>
      </c>
      <c r="B82" s="790"/>
      <c r="C82" s="791"/>
      <c r="D82" s="791"/>
      <c r="E82" s="791"/>
      <c r="F82" s="791"/>
      <c r="G82" s="791"/>
      <c r="H82" s="791"/>
      <c r="I82" s="791"/>
      <c r="J82" s="791"/>
      <c r="K82" s="791"/>
      <c r="L82" s="791"/>
      <c r="M82" s="791"/>
      <c r="N82" s="791"/>
      <c r="O82" s="791"/>
      <c r="P82" s="791"/>
      <c r="Q82" s="791"/>
      <c r="R82" s="791"/>
      <c r="S82" s="791"/>
      <c r="T82" s="791"/>
      <c r="U82" s="792"/>
      <c r="V82" s="793"/>
      <c r="W82" s="794"/>
      <c r="X82" s="794"/>
      <c r="Y82" s="794"/>
      <c r="Z82" s="794"/>
      <c r="AA82" s="794"/>
      <c r="AB82" s="794"/>
      <c r="AC82" s="794"/>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5"/>
      <c r="BL82" s="655"/>
      <c r="BM82" s="655"/>
      <c r="BN82" s="655"/>
      <c r="BO82" s="655"/>
      <c r="BP82" s="655"/>
      <c r="BQ82" s="655"/>
      <c r="BR82" s="655"/>
      <c r="BS82" s="655"/>
      <c r="BT82" s="655"/>
      <c r="BU82" s="655"/>
      <c r="BV82" s="655"/>
      <c r="BW82" s="655"/>
      <c r="BX82" s="655"/>
      <c r="BY82" s="655"/>
      <c r="BZ82" s="655"/>
      <c r="CA82" s="655"/>
      <c r="CB82" s="655"/>
      <c r="CC82" s="655"/>
      <c r="CD82" s="655"/>
      <c r="CE82" s="655"/>
      <c r="CF82" s="655"/>
      <c r="CG82" s="655"/>
      <c r="CH82" s="655"/>
      <c r="CI82" s="656"/>
      <c r="CJ82" s="656"/>
      <c r="CK82" s="656"/>
      <c r="CL82" s="656"/>
      <c r="CM82" s="656"/>
      <c r="CN82" s="656"/>
      <c r="CO82" s="656"/>
      <c r="CP82" s="656"/>
      <c r="CQ82" s="656"/>
      <c r="CR82" s="656"/>
    </row>
    <row r="83" spans="1:96" s="24" customFormat="1" ht="13.5" hidden="1" customHeight="1" outlineLevel="1">
      <c r="A83" s="112" t="s">
        <v>125</v>
      </c>
      <c r="B83" s="790"/>
      <c r="C83" s="791"/>
      <c r="D83" s="791"/>
      <c r="E83" s="791"/>
      <c r="F83" s="791"/>
      <c r="G83" s="791"/>
      <c r="H83" s="791"/>
      <c r="I83" s="791"/>
      <c r="J83" s="791"/>
      <c r="K83" s="791"/>
      <c r="L83" s="791"/>
      <c r="M83" s="791"/>
      <c r="N83" s="791"/>
      <c r="O83" s="791"/>
      <c r="P83" s="791"/>
      <c r="Q83" s="791"/>
      <c r="R83" s="791"/>
      <c r="S83" s="791"/>
      <c r="T83" s="791"/>
      <c r="U83" s="792"/>
      <c r="V83" s="793"/>
      <c r="W83" s="794"/>
      <c r="X83" s="794"/>
      <c r="Y83" s="794"/>
      <c r="Z83" s="794"/>
      <c r="AA83" s="794"/>
      <c r="AB83" s="794"/>
      <c r="AC83" s="794"/>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5"/>
      <c r="BL83" s="655"/>
      <c r="BM83" s="655"/>
      <c r="BN83" s="655"/>
      <c r="BO83" s="655"/>
      <c r="BP83" s="655"/>
      <c r="BQ83" s="655"/>
      <c r="BR83" s="655"/>
      <c r="BS83" s="655"/>
      <c r="BT83" s="655"/>
      <c r="BU83" s="655"/>
      <c r="BV83" s="655"/>
      <c r="BW83" s="655"/>
      <c r="BX83" s="655"/>
      <c r="BY83" s="655"/>
      <c r="BZ83" s="655"/>
      <c r="CA83" s="655"/>
      <c r="CB83" s="655"/>
      <c r="CC83" s="655"/>
      <c r="CD83" s="655"/>
      <c r="CE83" s="655"/>
      <c r="CF83" s="655"/>
      <c r="CG83" s="655"/>
      <c r="CH83" s="655"/>
      <c r="CI83" s="656"/>
      <c r="CJ83" s="656"/>
      <c r="CK83" s="656"/>
      <c r="CL83" s="656"/>
      <c r="CM83" s="656"/>
      <c r="CN83" s="656"/>
      <c r="CO83" s="656"/>
      <c r="CP83" s="656"/>
      <c r="CQ83" s="656"/>
      <c r="CR83" s="656"/>
    </row>
    <row r="84" spans="1:96" s="24" customFormat="1" ht="13.5" hidden="1" customHeight="1" outlineLevel="1">
      <c r="A84" s="112" t="s">
        <v>126</v>
      </c>
      <c r="B84" s="790"/>
      <c r="C84" s="791"/>
      <c r="D84" s="791"/>
      <c r="E84" s="791"/>
      <c r="F84" s="791"/>
      <c r="G84" s="791"/>
      <c r="H84" s="791"/>
      <c r="I84" s="791"/>
      <c r="J84" s="791"/>
      <c r="K84" s="791"/>
      <c r="L84" s="791"/>
      <c r="M84" s="791"/>
      <c r="N84" s="791"/>
      <c r="O84" s="791"/>
      <c r="P84" s="791"/>
      <c r="Q84" s="791"/>
      <c r="R84" s="791"/>
      <c r="S84" s="791"/>
      <c r="T84" s="791"/>
      <c r="U84" s="792"/>
      <c r="V84" s="793"/>
      <c r="W84" s="794"/>
      <c r="X84" s="794"/>
      <c r="Y84" s="794"/>
      <c r="Z84" s="794"/>
      <c r="AA84" s="794"/>
      <c r="AB84" s="794"/>
      <c r="AC84" s="794"/>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5"/>
      <c r="BL84" s="655"/>
      <c r="BM84" s="655"/>
      <c r="BN84" s="655"/>
      <c r="BO84" s="655"/>
      <c r="BP84" s="655"/>
      <c r="BQ84" s="655"/>
      <c r="BR84" s="655"/>
      <c r="BS84" s="655"/>
      <c r="BT84" s="655"/>
      <c r="BU84" s="655"/>
      <c r="BV84" s="655"/>
      <c r="BW84" s="655"/>
      <c r="BX84" s="655"/>
      <c r="BY84" s="655"/>
      <c r="BZ84" s="655"/>
      <c r="CA84" s="655"/>
      <c r="CB84" s="655"/>
      <c r="CC84" s="655"/>
      <c r="CD84" s="655"/>
      <c r="CE84" s="655"/>
      <c r="CF84" s="655"/>
      <c r="CG84" s="655"/>
      <c r="CH84" s="655"/>
      <c r="CI84" s="656"/>
      <c r="CJ84" s="656"/>
      <c r="CK84" s="656"/>
      <c r="CL84" s="656"/>
      <c r="CM84" s="656"/>
      <c r="CN84" s="656"/>
      <c r="CO84" s="656"/>
      <c r="CP84" s="656"/>
      <c r="CQ84" s="656"/>
      <c r="CR84" s="656"/>
    </row>
    <row r="85" spans="1:96" s="24" customFormat="1" ht="13.5" hidden="1" customHeight="1" outlineLevel="1">
      <c r="A85" s="112" t="s">
        <v>127</v>
      </c>
      <c r="B85" s="815"/>
      <c r="C85" s="816"/>
      <c r="D85" s="816"/>
      <c r="E85" s="816"/>
      <c r="F85" s="816"/>
      <c r="G85" s="816"/>
      <c r="H85" s="816"/>
      <c r="I85" s="816"/>
      <c r="J85" s="816"/>
      <c r="K85" s="816"/>
      <c r="L85" s="816"/>
      <c r="M85" s="816"/>
      <c r="N85" s="816"/>
      <c r="O85" s="816"/>
      <c r="P85" s="816"/>
      <c r="Q85" s="816"/>
      <c r="R85" s="816"/>
      <c r="S85" s="816"/>
      <c r="T85" s="816"/>
      <c r="U85" s="817"/>
      <c r="V85" s="818"/>
      <c r="W85" s="705"/>
      <c r="X85" s="705"/>
      <c r="Y85" s="705"/>
      <c r="Z85" s="705"/>
      <c r="AA85" s="705"/>
      <c r="AB85" s="705"/>
      <c r="AC85" s="819"/>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5"/>
      <c r="BL85" s="655"/>
      <c r="BM85" s="655"/>
      <c r="BN85" s="655"/>
      <c r="BO85" s="655"/>
      <c r="BP85" s="655"/>
      <c r="BQ85" s="655"/>
      <c r="BR85" s="655"/>
      <c r="BS85" s="655"/>
      <c r="BT85" s="655"/>
      <c r="BU85" s="655"/>
      <c r="BV85" s="655"/>
      <c r="BW85" s="655"/>
      <c r="BX85" s="655"/>
      <c r="BY85" s="655"/>
      <c r="BZ85" s="655"/>
      <c r="CA85" s="655"/>
      <c r="CB85" s="655"/>
      <c r="CC85" s="655"/>
      <c r="CD85" s="655"/>
      <c r="CE85" s="655"/>
      <c r="CF85" s="655"/>
      <c r="CG85" s="655"/>
      <c r="CH85" s="655"/>
      <c r="CI85" s="656"/>
      <c r="CJ85" s="656"/>
      <c r="CK85" s="656"/>
      <c r="CL85" s="656"/>
      <c r="CM85" s="656"/>
      <c r="CN85" s="656"/>
      <c r="CO85" s="656"/>
      <c r="CP85" s="656"/>
      <c r="CQ85" s="656"/>
      <c r="CR85" s="656"/>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56"/>
      <c r="BL86" s="656"/>
      <c r="BM86" s="656"/>
      <c r="BN86" s="656"/>
      <c r="BO86" s="656"/>
      <c r="BP86" s="656"/>
      <c r="BQ86" s="656"/>
      <c r="BR86" s="656"/>
      <c r="BS86" s="656"/>
      <c r="BT86" s="656"/>
      <c r="BU86" s="656"/>
      <c r="BV86" s="656"/>
      <c r="BW86" s="656"/>
      <c r="BX86" s="656"/>
      <c r="BY86" s="656"/>
      <c r="BZ86" s="656"/>
      <c r="CA86" s="656"/>
      <c r="CB86" s="656"/>
      <c r="CC86" s="656"/>
      <c r="CD86" s="656"/>
      <c r="CE86" s="656"/>
      <c r="CF86" s="656"/>
      <c r="CG86" s="656"/>
      <c r="CH86" s="656"/>
      <c r="CI86" s="656"/>
      <c r="CJ86" s="656"/>
      <c r="CK86" s="656"/>
      <c r="CL86" s="656"/>
      <c r="CM86" s="656"/>
      <c r="CN86" s="656"/>
      <c r="CO86" s="656"/>
      <c r="CP86" s="656"/>
      <c r="CQ86" s="656"/>
      <c r="CR86" s="656"/>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56"/>
      <c r="BL87" s="656"/>
      <c r="BM87" s="656"/>
      <c r="BN87" s="656"/>
      <c r="BO87" s="656"/>
      <c r="BP87" s="656"/>
      <c r="BQ87" s="656"/>
      <c r="BR87" s="656"/>
      <c r="BS87" s="656"/>
      <c r="BT87" s="656"/>
      <c r="BU87" s="656"/>
      <c r="BV87" s="656"/>
      <c r="BW87" s="656"/>
      <c r="BX87" s="656"/>
      <c r="BY87" s="656"/>
      <c r="BZ87" s="656"/>
      <c r="CA87" s="656"/>
      <c r="CB87" s="656"/>
      <c r="CC87" s="656"/>
      <c r="CD87" s="656"/>
      <c r="CE87" s="656"/>
      <c r="CF87" s="656"/>
      <c r="CG87" s="656"/>
      <c r="CH87" s="656"/>
      <c r="CI87" s="656"/>
      <c r="CJ87" s="656"/>
      <c r="CK87" s="656"/>
      <c r="CL87" s="656"/>
      <c r="CM87" s="656"/>
      <c r="CN87" s="656"/>
      <c r="CO87" s="656"/>
      <c r="CP87" s="656"/>
      <c r="CQ87" s="656"/>
      <c r="CR87" s="656"/>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56"/>
      <c r="BL88" s="656"/>
      <c r="BM88" s="656"/>
      <c r="BN88" s="656"/>
      <c r="BO88" s="656"/>
      <c r="BP88" s="656"/>
      <c r="BQ88" s="656"/>
      <c r="BR88" s="656"/>
      <c r="BS88" s="656"/>
      <c r="BT88" s="656"/>
      <c r="BU88" s="656"/>
      <c r="BV88" s="656"/>
      <c r="BW88" s="656"/>
      <c r="BX88" s="656"/>
      <c r="BY88" s="656"/>
      <c r="BZ88" s="656"/>
      <c r="CA88" s="656"/>
      <c r="CB88" s="656"/>
      <c r="CC88" s="656"/>
      <c r="CD88" s="656"/>
      <c r="CE88" s="656"/>
      <c r="CF88" s="656"/>
      <c r="CG88" s="656"/>
      <c r="CH88" s="656"/>
      <c r="CI88" s="656"/>
      <c r="CJ88" s="656"/>
      <c r="CK88" s="656"/>
      <c r="CL88" s="656"/>
      <c r="CM88" s="656"/>
      <c r="CN88" s="656"/>
      <c r="CO88" s="656"/>
      <c r="CP88" s="656"/>
      <c r="CQ88" s="656"/>
      <c r="CR88" s="656"/>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56"/>
      <c r="BL89" s="656"/>
      <c r="BM89" s="656"/>
      <c r="BN89" s="656"/>
      <c r="BO89" s="656"/>
      <c r="BP89" s="656"/>
      <c r="BQ89" s="656"/>
      <c r="BR89" s="656"/>
      <c r="BS89" s="656"/>
      <c r="BT89" s="656"/>
      <c r="BU89" s="656"/>
      <c r="BV89" s="656"/>
      <c r="BW89" s="656"/>
      <c r="BX89" s="656"/>
      <c r="BY89" s="656"/>
      <c r="BZ89" s="656"/>
      <c r="CA89" s="656"/>
      <c r="CB89" s="656"/>
      <c r="CC89" s="656"/>
      <c r="CD89" s="656"/>
      <c r="CE89" s="656"/>
      <c r="CF89" s="656"/>
      <c r="CG89" s="656"/>
      <c r="CH89" s="656"/>
      <c r="CI89" s="656"/>
      <c r="CJ89" s="656"/>
      <c r="CK89" s="656"/>
      <c r="CL89" s="656"/>
      <c r="CM89" s="656"/>
      <c r="CN89" s="656"/>
      <c r="CO89" s="656"/>
      <c r="CP89" s="656"/>
      <c r="CQ89" s="656"/>
      <c r="CR89" s="656"/>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56"/>
      <c r="BL90" s="656"/>
      <c r="BM90" s="656"/>
      <c r="BN90" s="656"/>
      <c r="BO90" s="656"/>
      <c r="BP90" s="656"/>
      <c r="BQ90" s="656"/>
      <c r="BR90" s="656"/>
      <c r="BS90" s="656"/>
      <c r="BT90" s="656"/>
      <c r="BU90" s="656"/>
      <c r="BV90" s="656"/>
      <c r="BW90" s="656"/>
      <c r="BX90" s="656"/>
      <c r="BY90" s="656"/>
      <c r="BZ90" s="656"/>
      <c r="CA90" s="656"/>
      <c r="CB90" s="656"/>
      <c r="CC90" s="656"/>
      <c r="CD90" s="656"/>
      <c r="CE90" s="656"/>
      <c r="CF90" s="656"/>
      <c r="CG90" s="656"/>
      <c r="CH90" s="656"/>
      <c r="CI90" s="656"/>
      <c r="CJ90" s="656"/>
      <c r="CK90" s="656"/>
      <c r="CL90" s="656"/>
      <c r="CM90" s="656"/>
      <c r="CN90" s="656"/>
      <c r="CO90" s="656"/>
      <c r="CP90" s="656"/>
      <c r="CQ90" s="656"/>
      <c r="CR90" s="656"/>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56"/>
      <c r="BL91" s="656"/>
      <c r="BM91" s="656"/>
      <c r="BN91" s="656"/>
      <c r="BO91" s="656"/>
      <c r="BP91" s="656"/>
      <c r="BQ91" s="656"/>
      <c r="BR91" s="656"/>
      <c r="BS91" s="656"/>
      <c r="BT91" s="656"/>
      <c r="BU91" s="656"/>
      <c r="BV91" s="656"/>
      <c r="BW91" s="656"/>
      <c r="BX91" s="656"/>
      <c r="BY91" s="656"/>
      <c r="BZ91" s="656"/>
      <c r="CA91" s="656"/>
      <c r="CB91" s="656"/>
      <c r="CC91" s="656"/>
      <c r="CD91" s="656"/>
      <c r="CE91" s="656"/>
      <c r="CF91" s="656"/>
      <c r="CG91" s="656"/>
      <c r="CH91" s="656"/>
      <c r="CI91" s="656"/>
      <c r="CJ91" s="656"/>
      <c r="CK91" s="656"/>
      <c r="CL91" s="656"/>
      <c r="CM91" s="656"/>
      <c r="CN91" s="656"/>
      <c r="CO91" s="656"/>
      <c r="CP91" s="656"/>
      <c r="CQ91" s="656"/>
      <c r="CR91" s="656"/>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B46:G46"/>
    <mergeCell ref="H46:M46"/>
    <mergeCell ref="N46:P46"/>
    <mergeCell ref="Q46:R46"/>
    <mergeCell ref="S46:T46"/>
    <mergeCell ref="U46:W46"/>
    <mergeCell ref="X46:Z46"/>
    <mergeCell ref="AA46:AC46"/>
    <mergeCell ref="U45:W45"/>
    <mergeCell ref="X45:Z45"/>
    <mergeCell ref="AA45:AC45"/>
    <mergeCell ref="N51:O51"/>
    <mergeCell ref="P51:R51"/>
    <mergeCell ref="S51:U51"/>
    <mergeCell ref="V51:W51"/>
    <mergeCell ref="X51:Y51"/>
    <mergeCell ref="Z51:AC51"/>
    <mergeCell ref="X47:Z47"/>
    <mergeCell ref="AA47:AC47"/>
    <mergeCell ref="B48:G48"/>
    <mergeCell ref="H48:M48"/>
    <mergeCell ref="N48:P48"/>
    <mergeCell ref="Q48:R48"/>
    <mergeCell ref="S48:T48"/>
    <mergeCell ref="U48:W48"/>
    <mergeCell ref="X48:Z48"/>
    <mergeCell ref="AA48:AC48"/>
    <mergeCell ref="B47:G47"/>
    <mergeCell ref="H47:M47"/>
    <mergeCell ref="N47:P47"/>
    <mergeCell ref="Q47:R47"/>
    <mergeCell ref="S47:T47"/>
    <mergeCell ref="U47:W47"/>
    <mergeCell ref="X49:Z49"/>
    <mergeCell ref="AA49:AC49"/>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B49:G49"/>
    <mergeCell ref="H49:M49"/>
    <mergeCell ref="N49:P49"/>
    <mergeCell ref="Q49:R49"/>
    <mergeCell ref="S49:T49"/>
    <mergeCell ref="U49:W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s>
  <phoneticPr fontId="3"/>
  <conditionalFormatting sqref="E4:AA4">
    <cfRule type="cellIs" dxfId="63" priority="4" operator="equal">
      <formula>""</formula>
    </cfRule>
  </conditionalFormatting>
  <conditionalFormatting sqref="AG4">
    <cfRule type="cellIs" dxfId="62" priority="3" operator="equal">
      <formula>""</formula>
    </cfRule>
  </conditionalFormatting>
  <conditionalFormatting sqref="H29">
    <cfRule type="cellIs" dxfId="61" priority="1" operator="equal">
      <formula>""</formula>
    </cfRule>
  </conditionalFormatting>
  <conditionalFormatting sqref="H28">
    <cfRule type="cellIs" dxfId="60"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AJ28:AM34 BF28:BI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0825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60825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CH79"/>
  <sheetViews>
    <sheetView zoomScaleNormal="100" workbookViewId="0">
      <selection activeCell="CH15" sqref="CH15"/>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6" t="s">
        <v>163</v>
      </c>
      <c r="BA1" s="557"/>
      <c r="BB1" s="557"/>
      <c r="BC1" s="557"/>
      <c r="BD1" s="558"/>
      <c r="BE1" s="708">
        <v>44014</v>
      </c>
      <c r="BF1" s="709"/>
      <c r="BG1" s="709"/>
      <c r="BH1" s="709"/>
      <c r="BI1" s="710"/>
      <c r="BJ1" s="3"/>
      <c r="BK1" s="3"/>
      <c r="BL1" s="3"/>
      <c r="BM1" s="3"/>
      <c r="BN1" s="3"/>
      <c r="BO1" s="3"/>
      <c r="BP1" s="3"/>
      <c r="BQ1" s="3"/>
      <c r="BR1" s="3"/>
    </row>
    <row r="2" spans="1:79" s="4" customFormat="1" ht="13.5" customHeight="1">
      <c r="A2" s="562" t="s">
        <v>258</v>
      </c>
      <c r="B2" s="563"/>
      <c r="C2" s="563"/>
      <c r="D2" s="563"/>
      <c r="E2" s="563"/>
      <c r="F2" s="563"/>
      <c r="G2" s="563"/>
      <c r="H2" s="563"/>
      <c r="I2" s="563"/>
      <c r="J2" s="563"/>
      <c r="K2" s="564"/>
      <c r="L2" s="568" t="s">
        <v>0</v>
      </c>
      <c r="M2" s="569"/>
      <c r="N2" s="569"/>
      <c r="O2" s="569"/>
      <c r="P2" s="570"/>
      <c r="Q2" s="571" t="str">
        <f>システム名</f>
        <v>PJ管理システム</v>
      </c>
      <c r="R2" s="572"/>
      <c r="S2" s="572"/>
      <c r="T2" s="572"/>
      <c r="U2" s="572"/>
      <c r="V2" s="572"/>
      <c r="W2" s="572"/>
      <c r="X2" s="572"/>
      <c r="Y2" s="572"/>
      <c r="Z2" s="572"/>
      <c r="AA2" s="572"/>
      <c r="AB2" s="572"/>
      <c r="AC2" s="572"/>
      <c r="AD2" s="572"/>
      <c r="AE2" s="572"/>
      <c r="AF2" s="572"/>
      <c r="AG2" s="572"/>
      <c r="AH2" s="572"/>
      <c r="AI2" s="572"/>
      <c r="AJ2" s="572"/>
      <c r="AK2" s="572"/>
      <c r="AL2" s="572"/>
      <c r="AM2" s="572"/>
      <c r="AN2" s="572"/>
      <c r="AO2" s="572"/>
      <c r="AP2" s="572"/>
      <c r="AQ2" s="572"/>
      <c r="AR2" s="572"/>
      <c r="AS2" s="572"/>
      <c r="AT2" s="572"/>
      <c r="AU2" s="572"/>
      <c r="AV2" s="572"/>
      <c r="AW2" s="572"/>
      <c r="AX2" s="572"/>
      <c r="AY2" s="573"/>
      <c r="AZ2" s="574" t="s">
        <v>1</v>
      </c>
      <c r="BA2" s="575"/>
      <c r="BB2" s="575"/>
      <c r="BC2" s="575"/>
      <c r="BD2" s="576"/>
      <c r="BE2" s="708">
        <v>44014</v>
      </c>
      <c r="BF2" s="709"/>
      <c r="BG2" s="709"/>
      <c r="BH2" s="709"/>
      <c r="BI2" s="710"/>
      <c r="BJ2" s="3"/>
      <c r="BK2" s="3"/>
      <c r="BL2" s="3"/>
      <c r="BM2" s="3"/>
      <c r="BN2" s="3"/>
      <c r="BO2" s="3"/>
      <c r="BP2" s="3"/>
      <c r="BQ2" s="3"/>
      <c r="BR2" s="3"/>
    </row>
    <row r="3" spans="1:79" s="4" customFormat="1" ht="13.5" customHeight="1" thickBot="1">
      <c r="A3" s="565"/>
      <c r="B3" s="566"/>
      <c r="C3" s="566"/>
      <c r="D3" s="566"/>
      <c r="E3" s="566"/>
      <c r="F3" s="566"/>
      <c r="G3" s="566"/>
      <c r="H3" s="566"/>
      <c r="I3" s="566"/>
      <c r="J3" s="566"/>
      <c r="K3" s="567"/>
      <c r="L3" s="580" t="s">
        <v>9</v>
      </c>
      <c r="M3" s="581"/>
      <c r="N3" s="581"/>
      <c r="O3" s="581"/>
      <c r="P3" s="582"/>
      <c r="Q3" s="583" t="s">
        <v>326</v>
      </c>
      <c r="R3" s="584"/>
      <c r="S3" s="584"/>
      <c r="T3" s="584"/>
      <c r="U3" s="584"/>
      <c r="V3" s="584"/>
      <c r="W3" s="584"/>
      <c r="X3" s="584"/>
      <c r="Y3" s="584"/>
      <c r="Z3" s="584"/>
      <c r="AA3" s="585"/>
      <c r="AB3" s="586" t="s">
        <v>2</v>
      </c>
      <c r="AC3" s="551"/>
      <c r="AD3" s="551"/>
      <c r="AE3" s="551"/>
      <c r="AF3" s="552"/>
      <c r="AG3" s="547" t="s">
        <v>1274</v>
      </c>
      <c r="AH3" s="548"/>
      <c r="AI3" s="548"/>
      <c r="AJ3" s="548"/>
      <c r="AK3" s="548"/>
      <c r="AL3" s="548"/>
      <c r="AM3" s="548"/>
      <c r="AN3" s="548"/>
      <c r="AO3" s="548"/>
      <c r="AP3" s="548"/>
      <c r="AQ3" s="548"/>
      <c r="AR3" s="548"/>
      <c r="AS3" s="548"/>
      <c r="AT3" s="548"/>
      <c r="AU3" s="548"/>
      <c r="AV3" s="548"/>
      <c r="AW3" s="548"/>
      <c r="AX3" s="548"/>
      <c r="AY3" s="549"/>
      <c r="AZ3" s="550" t="s">
        <v>3</v>
      </c>
      <c r="BA3" s="551"/>
      <c r="BB3" s="551"/>
      <c r="BC3" s="551"/>
      <c r="BD3" s="552"/>
      <c r="BE3" s="553" t="s">
        <v>909</v>
      </c>
      <c r="BF3" s="554"/>
      <c r="BG3" s="554"/>
      <c r="BH3" s="554"/>
      <c r="BI3" s="555"/>
      <c r="BJ3" s="3"/>
      <c r="BK3" s="3"/>
      <c r="BL3" s="3"/>
      <c r="BM3" s="3"/>
      <c r="BN3" s="3"/>
      <c r="BO3" s="3"/>
      <c r="BP3" s="3"/>
      <c r="BQ3" s="3"/>
      <c r="BR3" s="3"/>
    </row>
    <row r="4" spans="1:79" s="3" customFormat="1" ht="13.5" customHeight="1">
      <c r="A4" s="74" t="s">
        <v>4</v>
      </c>
      <c r="B4" s="71"/>
      <c r="C4" s="71"/>
      <c r="D4" s="75"/>
      <c r="E4" s="714" t="s">
        <v>1274</v>
      </c>
      <c r="F4" s="715"/>
      <c r="G4" s="715"/>
      <c r="H4" s="715"/>
      <c r="I4" s="715"/>
      <c r="J4" s="715"/>
      <c r="K4" s="715"/>
      <c r="L4" s="715"/>
      <c r="M4" s="715"/>
      <c r="N4" s="715"/>
      <c r="O4" s="715"/>
      <c r="P4" s="715"/>
      <c r="Q4" s="715"/>
      <c r="R4" s="715"/>
      <c r="S4" s="715"/>
      <c r="T4" s="715"/>
      <c r="U4" s="715"/>
      <c r="V4" s="715"/>
      <c r="W4" s="715"/>
      <c r="X4" s="715"/>
      <c r="Y4" s="715"/>
      <c r="Z4" s="715"/>
      <c r="AA4" s="716"/>
      <c r="AB4" s="717" t="s">
        <v>96</v>
      </c>
      <c r="AC4" s="718"/>
      <c r="AD4" s="718"/>
      <c r="AE4" s="718"/>
      <c r="AF4" s="719"/>
      <c r="AG4" s="720" t="s">
        <v>1285</v>
      </c>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2"/>
    </row>
    <row r="5" spans="1:79" s="14" customFormat="1" ht="13.5" customHeight="1">
      <c r="A5" s="76" t="s">
        <v>5</v>
      </c>
      <c r="B5" s="72"/>
      <c r="C5" s="72"/>
      <c r="D5" s="77"/>
      <c r="E5" s="8" t="s">
        <v>1275</v>
      </c>
      <c r="F5" s="9"/>
      <c r="G5" s="527"/>
      <c r="H5" s="527"/>
      <c r="I5" s="527"/>
      <c r="J5" s="527"/>
      <c r="K5" s="527"/>
      <c r="L5" s="527"/>
      <c r="M5" s="527"/>
      <c r="N5" s="527"/>
      <c r="O5" s="527"/>
      <c r="P5" s="527"/>
      <c r="Q5" s="527"/>
      <c r="R5" s="527"/>
      <c r="S5" s="527"/>
      <c r="T5" s="527"/>
      <c r="U5" s="11"/>
      <c r="V5" s="527"/>
      <c r="W5" s="527"/>
      <c r="X5" s="527"/>
      <c r="Y5" s="527"/>
      <c r="Z5" s="527"/>
      <c r="AA5" s="527"/>
      <c r="AB5" s="527"/>
      <c r="AC5" s="527"/>
      <c r="AD5" s="527"/>
      <c r="AE5" s="527"/>
      <c r="AF5" s="527"/>
      <c r="AG5" s="527"/>
      <c r="AH5" s="527"/>
      <c r="AI5" s="527"/>
      <c r="AJ5" s="527"/>
      <c r="AK5" s="527"/>
      <c r="AL5" s="527"/>
      <c r="AM5" s="527"/>
      <c r="AN5" s="527"/>
      <c r="AO5" s="527"/>
      <c r="AP5" s="527"/>
      <c r="AQ5" s="527"/>
      <c r="AR5" s="527"/>
      <c r="AS5" s="527"/>
      <c r="AT5" s="527"/>
      <c r="AU5" s="527"/>
      <c r="AV5" s="527"/>
      <c r="AW5" s="527"/>
      <c r="AX5" s="527"/>
      <c r="AY5" s="527"/>
      <c r="AZ5" s="527"/>
      <c r="BA5" s="527"/>
      <c r="BB5" s="527"/>
      <c r="BC5" s="527"/>
      <c r="BD5" s="527"/>
      <c r="BE5" s="527"/>
      <c r="BF5" s="527"/>
      <c r="BG5" s="527"/>
      <c r="BH5" s="52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1276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820" t="s">
        <v>301</v>
      </c>
      <c r="J29" s="821"/>
      <c r="K29" s="821"/>
      <c r="L29" s="821"/>
      <c r="M29" s="821"/>
      <c r="N29" s="821"/>
      <c r="O29" s="822"/>
      <c r="P29" s="410"/>
      <c r="Q29" s="410"/>
      <c r="R29" s="410"/>
      <c r="S29" s="410"/>
      <c r="T29" s="410"/>
      <c r="U29" s="410"/>
      <c r="V29" s="410"/>
      <c r="W29" s="410"/>
      <c r="X29" s="410"/>
      <c r="Y29" s="820" t="s">
        <v>462</v>
      </c>
      <c r="Z29" s="821"/>
      <c r="AA29" s="821"/>
      <c r="AB29" s="821"/>
      <c r="AC29" s="821"/>
      <c r="AD29" s="821"/>
      <c r="AE29" s="822"/>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6" t="s">
        <v>1099</v>
      </c>
      <c r="I34" s="677"/>
      <c r="J34" s="677"/>
      <c r="K34" s="677"/>
      <c r="L34" s="677"/>
      <c r="M34" s="677"/>
      <c r="N34" s="677"/>
      <c r="O34" s="677"/>
      <c r="P34" s="677"/>
      <c r="Q34" s="678"/>
      <c r="R34" s="679" t="s">
        <v>220</v>
      </c>
      <c r="S34" s="680"/>
      <c r="T34" s="680"/>
      <c r="U34" s="681"/>
      <c r="V34" s="688" t="s">
        <v>1283</v>
      </c>
      <c r="W34" s="688"/>
      <c r="X34" s="688"/>
      <c r="Y34" s="688"/>
      <c r="Z34" s="688"/>
      <c r="AA34" s="688"/>
      <c r="AB34" s="689"/>
      <c r="AC34" s="674" t="s">
        <v>467</v>
      </c>
      <c r="AD34" s="625"/>
      <c r="AE34" s="625"/>
      <c r="AF34" s="625"/>
      <c r="AG34" s="625"/>
      <c r="AH34" s="625"/>
      <c r="AI34" s="675"/>
      <c r="AJ34" s="619" t="s">
        <v>457</v>
      </c>
      <c r="AK34" s="619"/>
      <c r="AL34" s="619"/>
      <c r="AM34" s="620"/>
      <c r="AN34" s="679" t="s">
        <v>221</v>
      </c>
      <c r="AO34" s="680"/>
      <c r="AP34" s="680"/>
      <c r="AQ34" s="681"/>
      <c r="AR34" s="688"/>
      <c r="AS34" s="688"/>
      <c r="AT34" s="688"/>
      <c r="AU34" s="688"/>
      <c r="AV34" s="688"/>
      <c r="AW34" s="688"/>
      <c r="AX34" s="689"/>
      <c r="AY34" s="737" t="str">
        <f>IF(ISERROR(VLOOKUP($AR34,ボタン定義!$B:$E,4,FALSE)),"",VLOOKUP($AR34,ボタン定義!$B:$E,4,FALSE))</f>
        <v/>
      </c>
      <c r="AZ34" s="738"/>
      <c r="BA34" s="738"/>
      <c r="BB34" s="738"/>
      <c r="BC34" s="738"/>
      <c r="BD34" s="738"/>
      <c r="BE34" s="739"/>
      <c r="BF34" s="619"/>
      <c r="BG34" s="619"/>
      <c r="BH34" s="619"/>
      <c r="BI34" s="740"/>
      <c r="BJ34" s="183" t="s">
        <v>260</v>
      </c>
      <c r="BK34" s="654" t="s">
        <v>1265</v>
      </c>
      <c r="BL34" s="654"/>
      <c r="BM34" s="654"/>
      <c r="BN34" s="654"/>
      <c r="BO34" s="654"/>
      <c r="BP34" s="654"/>
      <c r="BQ34" s="654"/>
      <c r="BR34" s="654"/>
      <c r="BS34" s="654"/>
      <c r="BT34" s="654"/>
      <c r="BU34" s="654"/>
      <c r="BV34" s="654"/>
      <c r="BW34" s="654"/>
      <c r="BX34" s="654"/>
      <c r="BY34" s="654"/>
      <c r="BZ34" s="654"/>
      <c r="CA34" s="654"/>
      <c r="CB34" s="654"/>
      <c r="CC34" s="654"/>
      <c r="CD34" s="654"/>
      <c r="CE34" s="654"/>
      <c r="CF34" s="654"/>
      <c r="CG34" s="654"/>
      <c r="CH34" s="654"/>
    </row>
    <row r="35" spans="1:86" s="24" customFormat="1" ht="13.5" customHeight="1">
      <c r="A35" s="103" t="s">
        <v>297</v>
      </c>
      <c r="B35" s="81"/>
      <c r="C35" s="81"/>
      <c r="D35" s="81"/>
      <c r="E35" s="81"/>
      <c r="F35" s="81"/>
      <c r="G35" s="83"/>
      <c r="H35" s="621" t="s">
        <v>298</v>
      </c>
      <c r="I35" s="622"/>
      <c r="J35" s="622"/>
      <c r="K35" s="622"/>
      <c r="L35" s="622"/>
      <c r="M35" s="622"/>
      <c r="N35" s="622"/>
      <c r="O35" s="622"/>
      <c r="P35" s="622"/>
      <c r="Q35" s="623"/>
      <c r="R35" s="682"/>
      <c r="S35" s="683"/>
      <c r="T35" s="683"/>
      <c r="U35" s="684"/>
      <c r="V35" s="590"/>
      <c r="W35" s="590"/>
      <c r="X35" s="590"/>
      <c r="Y35" s="590"/>
      <c r="Z35" s="590"/>
      <c r="AA35" s="590"/>
      <c r="AB35" s="624"/>
      <c r="AC35" s="674" t="str">
        <f>IF(ISERROR(VLOOKUP($V35,ボタン定義!$B:$E,4,FALSE)),"",VLOOKUP($V35,ボタン定義!$B:$E,4,FALSE))</f>
        <v/>
      </c>
      <c r="AD35" s="625"/>
      <c r="AE35" s="625"/>
      <c r="AF35" s="625"/>
      <c r="AG35" s="625"/>
      <c r="AH35" s="625"/>
      <c r="AI35" s="675"/>
      <c r="AJ35" s="625"/>
      <c r="AK35" s="625"/>
      <c r="AL35" s="625"/>
      <c r="AM35" s="626"/>
      <c r="AN35" s="682"/>
      <c r="AO35" s="683"/>
      <c r="AP35" s="683"/>
      <c r="AQ35" s="684"/>
      <c r="AR35" s="590"/>
      <c r="AS35" s="590"/>
      <c r="AT35" s="590"/>
      <c r="AU35" s="590"/>
      <c r="AV35" s="590"/>
      <c r="AW35" s="590"/>
      <c r="AX35" s="624"/>
      <c r="AY35" s="674" t="str">
        <f>IF(ISERROR(VLOOKUP($AR35,ボタン定義!$B:$E,4,FALSE)),"",VLOOKUP($AR35,ボタン定義!$B:$E,4,FALSE))</f>
        <v/>
      </c>
      <c r="AZ35" s="625"/>
      <c r="BA35" s="625"/>
      <c r="BB35" s="625"/>
      <c r="BC35" s="625"/>
      <c r="BD35" s="625"/>
      <c r="BE35" s="675"/>
      <c r="BF35" s="625"/>
      <c r="BG35" s="625"/>
      <c r="BH35" s="625"/>
      <c r="BI35" s="707"/>
      <c r="BK35" s="654"/>
      <c r="BL35" s="654"/>
      <c r="BM35" s="654"/>
      <c r="BN35" s="654"/>
      <c r="BO35" s="654"/>
      <c r="BP35" s="654"/>
      <c r="BQ35" s="654"/>
      <c r="BR35" s="654"/>
      <c r="BS35" s="654"/>
      <c r="BT35" s="654"/>
      <c r="BU35" s="654"/>
      <c r="BV35" s="654"/>
      <c r="BW35" s="654"/>
      <c r="BX35" s="654"/>
      <c r="BY35" s="654"/>
      <c r="BZ35" s="654"/>
      <c r="CA35" s="654"/>
      <c r="CB35" s="654"/>
      <c r="CC35" s="654"/>
      <c r="CD35" s="654"/>
      <c r="CE35" s="654"/>
      <c r="CF35" s="654"/>
      <c r="CG35" s="654"/>
      <c r="CH35" s="654"/>
    </row>
    <row r="36" spans="1:86" s="24" customFormat="1" ht="13.5" customHeight="1">
      <c r="A36" s="103" t="s">
        <v>366</v>
      </c>
      <c r="B36" s="81"/>
      <c r="C36" s="81"/>
      <c r="D36" s="81"/>
      <c r="E36" s="81"/>
      <c r="F36" s="81"/>
      <c r="G36" s="83"/>
      <c r="H36" s="621" t="s">
        <v>364</v>
      </c>
      <c r="I36" s="622"/>
      <c r="J36" s="622"/>
      <c r="K36" s="622"/>
      <c r="L36" s="622"/>
      <c r="M36" s="622"/>
      <c r="N36" s="622"/>
      <c r="O36" s="622"/>
      <c r="P36" s="622"/>
      <c r="Q36" s="623"/>
      <c r="R36" s="682"/>
      <c r="S36" s="683"/>
      <c r="T36" s="683"/>
      <c r="U36" s="684"/>
      <c r="V36" s="590"/>
      <c r="W36" s="590"/>
      <c r="X36" s="590"/>
      <c r="Y36" s="590"/>
      <c r="Z36" s="590"/>
      <c r="AA36" s="590"/>
      <c r="AB36" s="624"/>
      <c r="AC36" s="674" t="str">
        <f>IF(ISERROR(VLOOKUP($V36,ボタン定義!$B:$E,4,FALSE)),"",VLOOKUP($V36,ボタン定義!$B:$E,4,FALSE))</f>
        <v/>
      </c>
      <c r="AD36" s="625"/>
      <c r="AE36" s="625"/>
      <c r="AF36" s="625"/>
      <c r="AG36" s="625"/>
      <c r="AH36" s="625"/>
      <c r="AI36" s="675"/>
      <c r="AJ36" s="625"/>
      <c r="AK36" s="625"/>
      <c r="AL36" s="625"/>
      <c r="AM36" s="626"/>
      <c r="AN36" s="682"/>
      <c r="AO36" s="683"/>
      <c r="AP36" s="683"/>
      <c r="AQ36" s="684"/>
      <c r="AR36" s="590"/>
      <c r="AS36" s="590"/>
      <c r="AT36" s="590"/>
      <c r="AU36" s="590"/>
      <c r="AV36" s="590"/>
      <c r="AW36" s="590"/>
      <c r="AX36" s="624"/>
      <c r="AY36" s="674" t="str">
        <f>IF(ISERROR(VLOOKUP($AR36,ボタン定義!$B:$E,4,FALSE)),"",VLOOKUP($AR36,ボタン定義!$B:$E,4,FALSE))</f>
        <v/>
      </c>
      <c r="AZ36" s="625"/>
      <c r="BA36" s="625"/>
      <c r="BB36" s="625"/>
      <c r="BC36" s="625"/>
      <c r="BD36" s="625"/>
      <c r="BE36" s="675"/>
      <c r="BF36" s="625"/>
      <c r="BG36" s="625"/>
      <c r="BH36" s="625"/>
      <c r="BI36" s="707"/>
      <c r="BK36" s="654"/>
      <c r="BL36" s="654"/>
      <c r="BM36" s="654"/>
      <c r="BN36" s="654"/>
      <c r="BO36" s="654"/>
      <c r="BP36" s="654"/>
      <c r="BQ36" s="654"/>
      <c r="BR36" s="654"/>
      <c r="BS36" s="654"/>
      <c r="BT36" s="654"/>
      <c r="BU36" s="654"/>
      <c r="BV36" s="654"/>
      <c r="BW36" s="654"/>
      <c r="BX36" s="654"/>
      <c r="BY36" s="654"/>
      <c r="BZ36" s="654"/>
      <c r="CA36" s="654"/>
      <c r="CB36" s="654"/>
      <c r="CC36" s="654"/>
      <c r="CD36" s="654"/>
      <c r="CE36" s="654"/>
      <c r="CF36" s="654"/>
      <c r="CG36" s="654"/>
      <c r="CH36" s="654"/>
    </row>
    <row r="37" spans="1:86" s="24" customFormat="1" ht="13.5" customHeight="1">
      <c r="A37" s="167"/>
      <c r="B37" s="168"/>
      <c r="C37" s="168"/>
      <c r="D37" s="168"/>
      <c r="E37" s="168"/>
      <c r="F37" s="168"/>
      <c r="G37" s="168"/>
      <c r="H37" s="385"/>
      <c r="I37" s="385"/>
      <c r="J37" s="385"/>
      <c r="K37" s="385"/>
      <c r="L37" s="385"/>
      <c r="M37" s="385"/>
      <c r="N37" s="385"/>
      <c r="O37" s="385"/>
      <c r="P37" s="385"/>
      <c r="Q37" s="385"/>
      <c r="R37" s="682"/>
      <c r="S37" s="683"/>
      <c r="T37" s="683"/>
      <c r="U37" s="684"/>
      <c r="V37" s="590"/>
      <c r="W37" s="590"/>
      <c r="X37" s="590"/>
      <c r="Y37" s="590"/>
      <c r="Z37" s="590"/>
      <c r="AA37" s="590"/>
      <c r="AB37" s="624"/>
      <c r="AC37" s="674" t="str">
        <f>IF(ISERROR(VLOOKUP($V37,ボタン定義!$B:$E,4,FALSE)),"",VLOOKUP($V37,ボタン定義!$B:$E,4,FALSE))</f>
        <v/>
      </c>
      <c r="AD37" s="625"/>
      <c r="AE37" s="625"/>
      <c r="AF37" s="625"/>
      <c r="AG37" s="625"/>
      <c r="AH37" s="625"/>
      <c r="AI37" s="675"/>
      <c r="AJ37" s="625"/>
      <c r="AK37" s="625"/>
      <c r="AL37" s="625"/>
      <c r="AM37" s="626"/>
      <c r="AN37" s="682"/>
      <c r="AO37" s="683"/>
      <c r="AP37" s="683"/>
      <c r="AQ37" s="684"/>
      <c r="AR37" s="590"/>
      <c r="AS37" s="590"/>
      <c r="AT37" s="590"/>
      <c r="AU37" s="590"/>
      <c r="AV37" s="590"/>
      <c r="AW37" s="590"/>
      <c r="AX37" s="624"/>
      <c r="AY37" s="674" t="str">
        <f>IF(ISERROR(VLOOKUP($AR37,ボタン定義!$B:$E,4,FALSE)),"",VLOOKUP($AR37,ボタン定義!$B:$E,4,FALSE))</f>
        <v/>
      </c>
      <c r="AZ37" s="625"/>
      <c r="BA37" s="625"/>
      <c r="BB37" s="625"/>
      <c r="BC37" s="625"/>
      <c r="BD37" s="625"/>
      <c r="BE37" s="675"/>
      <c r="BF37" s="625"/>
      <c r="BG37" s="625"/>
      <c r="BH37" s="625"/>
      <c r="BI37" s="707"/>
      <c r="BK37" s="654"/>
      <c r="BL37" s="654"/>
      <c r="BM37" s="654"/>
      <c r="BN37" s="654"/>
      <c r="BO37" s="654"/>
      <c r="BP37" s="654"/>
      <c r="BQ37" s="654"/>
      <c r="BR37" s="654"/>
      <c r="BS37" s="654"/>
      <c r="BT37" s="654"/>
      <c r="BU37" s="654"/>
      <c r="BV37" s="654"/>
      <c r="BW37" s="654"/>
      <c r="BX37" s="654"/>
      <c r="BY37" s="654"/>
      <c r="BZ37" s="654"/>
      <c r="CA37" s="654"/>
      <c r="CB37" s="654"/>
      <c r="CC37" s="654"/>
      <c r="CD37" s="654"/>
      <c r="CE37" s="654"/>
      <c r="CF37" s="654"/>
      <c r="CG37" s="654"/>
      <c r="CH37" s="654"/>
    </row>
    <row r="38" spans="1:86" s="24" customFormat="1" ht="13.5" customHeight="1">
      <c r="A38" s="169"/>
      <c r="B38" s="170"/>
      <c r="C38" s="170"/>
      <c r="D38" s="171"/>
      <c r="E38" s="170"/>
      <c r="F38" s="170"/>
      <c r="G38" s="170"/>
      <c r="H38" s="386"/>
      <c r="I38" s="386"/>
      <c r="J38" s="386"/>
      <c r="K38" s="386"/>
      <c r="L38" s="386"/>
      <c r="M38" s="386"/>
      <c r="N38" s="386"/>
      <c r="O38" s="386"/>
      <c r="P38" s="386"/>
      <c r="Q38" s="386"/>
      <c r="R38" s="685"/>
      <c r="S38" s="686"/>
      <c r="T38" s="686"/>
      <c r="U38" s="687"/>
      <c r="V38" s="741"/>
      <c r="W38" s="741"/>
      <c r="X38" s="741"/>
      <c r="Y38" s="741"/>
      <c r="Z38" s="741"/>
      <c r="AA38" s="741"/>
      <c r="AB38" s="742"/>
      <c r="AC38" s="747" t="str">
        <f>IF(ISERROR(VLOOKUP($V38,ボタン定義!$B:$E,4,FALSE)),"",VLOOKUP($V38,ボタン定義!$B:$E,4,FALSE))</f>
        <v/>
      </c>
      <c r="AD38" s="748"/>
      <c r="AE38" s="748"/>
      <c r="AF38" s="748"/>
      <c r="AG38" s="748"/>
      <c r="AH38" s="748"/>
      <c r="AI38" s="749"/>
      <c r="AJ38" s="625"/>
      <c r="AK38" s="625"/>
      <c r="AL38" s="625"/>
      <c r="AM38" s="626"/>
      <c r="AN38" s="685"/>
      <c r="AO38" s="686"/>
      <c r="AP38" s="686"/>
      <c r="AQ38" s="687"/>
      <c r="AR38" s="741"/>
      <c r="AS38" s="741"/>
      <c r="AT38" s="741"/>
      <c r="AU38" s="741"/>
      <c r="AV38" s="741"/>
      <c r="AW38" s="741"/>
      <c r="AX38" s="742"/>
      <c r="AY38" s="743" t="str">
        <f>IF(ISERROR(VLOOKUP($AR38,ボタン定義!$B:$E,4,FALSE)),"",VLOOKUP($AR38,ボタン定義!$B:$E,4,FALSE))</f>
        <v/>
      </c>
      <c r="AZ38" s="744"/>
      <c r="BA38" s="744"/>
      <c r="BB38" s="744"/>
      <c r="BC38" s="744"/>
      <c r="BD38" s="744"/>
      <c r="BE38" s="745"/>
      <c r="BF38" s="748"/>
      <c r="BG38" s="748"/>
      <c r="BH38" s="748"/>
      <c r="BI38" s="879"/>
      <c r="BK38" s="654"/>
      <c r="BL38" s="654"/>
      <c r="BM38" s="654"/>
      <c r="BN38" s="654"/>
      <c r="BO38" s="654"/>
      <c r="BP38" s="654"/>
      <c r="BQ38" s="654"/>
      <c r="BR38" s="654"/>
      <c r="BS38" s="654"/>
      <c r="BT38" s="654"/>
      <c r="BU38" s="654"/>
      <c r="BV38" s="654"/>
      <c r="BW38" s="654"/>
      <c r="BX38" s="654"/>
      <c r="BY38" s="654"/>
      <c r="BZ38" s="654"/>
      <c r="CA38" s="654"/>
      <c r="CB38" s="654"/>
      <c r="CC38" s="654"/>
      <c r="CD38" s="654"/>
      <c r="CE38" s="654"/>
      <c r="CF38" s="654"/>
      <c r="CG38" s="654"/>
      <c r="CH38" s="654"/>
    </row>
    <row r="39" spans="1:86" ht="13.5" customHeight="1">
      <c r="A39" s="103" t="s">
        <v>522</v>
      </c>
      <c r="B39" s="81"/>
      <c r="C39" s="81"/>
      <c r="D39" s="81"/>
      <c r="E39" s="81"/>
      <c r="F39" s="81"/>
      <c r="G39" s="83"/>
      <c r="H39" s="705" t="s">
        <v>523</v>
      </c>
      <c r="I39" s="705"/>
      <c r="J39" s="705"/>
      <c r="K39" s="705"/>
      <c r="L39" s="705"/>
      <c r="M39" s="705"/>
      <c r="N39" s="705"/>
      <c r="O39" s="705"/>
      <c r="P39" s="705"/>
      <c r="Q39" s="705"/>
      <c r="R39" s="705"/>
      <c r="S39" s="705"/>
      <c r="T39" s="705"/>
      <c r="U39" s="705"/>
      <c r="V39" s="705"/>
      <c r="W39" s="705"/>
      <c r="X39" s="705"/>
      <c r="Y39" s="705"/>
      <c r="Z39" s="705"/>
      <c r="AA39" s="705"/>
      <c r="AB39" s="705"/>
      <c r="AC39" s="705"/>
      <c r="AD39" s="705"/>
      <c r="AE39" s="705"/>
      <c r="AF39" s="705"/>
      <c r="AG39" s="705"/>
      <c r="AH39" s="705"/>
      <c r="AI39" s="705"/>
      <c r="AJ39" s="705"/>
      <c r="AK39" s="705"/>
      <c r="AL39" s="705"/>
      <c r="AM39" s="705"/>
      <c r="AN39" s="705"/>
      <c r="AO39" s="705"/>
      <c r="AP39" s="705"/>
      <c r="AQ39" s="705"/>
      <c r="AR39" s="705"/>
      <c r="AS39" s="705"/>
      <c r="AT39" s="705"/>
      <c r="AU39" s="705"/>
      <c r="AV39" s="705"/>
      <c r="AW39" s="705"/>
      <c r="AX39" s="705"/>
      <c r="AY39" s="705"/>
      <c r="AZ39" s="705"/>
      <c r="BA39" s="705"/>
      <c r="BB39" s="705"/>
      <c r="BC39" s="705"/>
      <c r="BD39" s="705"/>
      <c r="BE39" s="705"/>
      <c r="BF39" s="705"/>
      <c r="BG39" s="705"/>
      <c r="BH39" s="705"/>
      <c r="BI39" s="706"/>
      <c r="BK39" s="654"/>
      <c r="BL39" s="654"/>
      <c r="BM39" s="654"/>
      <c r="BN39" s="654"/>
      <c r="BO39" s="654"/>
      <c r="BP39" s="654"/>
      <c r="BQ39" s="654"/>
      <c r="BR39" s="654"/>
      <c r="BS39" s="654"/>
      <c r="BT39" s="654"/>
      <c r="BU39" s="654"/>
      <c r="BV39" s="654"/>
      <c r="BW39" s="654"/>
      <c r="BX39" s="654"/>
      <c r="BY39" s="654"/>
      <c r="BZ39" s="654"/>
      <c r="CA39" s="654"/>
      <c r="CB39" s="654"/>
      <c r="CC39" s="654"/>
      <c r="CD39" s="654"/>
      <c r="CE39" s="654"/>
      <c r="CF39" s="654"/>
      <c r="CG39" s="654"/>
      <c r="CH39" s="654"/>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54"/>
      <c r="BL40" s="654"/>
      <c r="BM40" s="654"/>
      <c r="BN40" s="654"/>
      <c r="BO40" s="654"/>
      <c r="BP40" s="654"/>
      <c r="BQ40" s="654"/>
      <c r="BR40" s="654"/>
      <c r="BS40" s="654"/>
      <c r="BT40" s="654"/>
      <c r="BU40" s="654"/>
      <c r="BV40" s="654"/>
      <c r="BW40" s="654"/>
      <c r="BX40" s="654"/>
      <c r="BY40" s="654"/>
      <c r="BZ40" s="654"/>
      <c r="CA40" s="654"/>
      <c r="CB40" s="654"/>
      <c r="CC40" s="654"/>
      <c r="CD40" s="654"/>
      <c r="CE40" s="654"/>
      <c r="CF40" s="654"/>
      <c r="CG40" s="654"/>
      <c r="CH40" s="654"/>
    </row>
    <row r="41" spans="1:86" s="24" customFormat="1" ht="13.5" customHeight="1">
      <c r="A41" s="80" t="s">
        <v>100</v>
      </c>
      <c r="B41" s="80" t="s">
        <v>103</v>
      </c>
      <c r="C41" s="81"/>
      <c r="D41" s="81"/>
      <c r="E41" s="81"/>
      <c r="F41" s="81"/>
      <c r="G41" s="83"/>
      <c r="H41" s="85" t="s">
        <v>104</v>
      </c>
      <c r="I41" s="86"/>
      <c r="J41" s="86"/>
      <c r="K41" s="86"/>
      <c r="L41" s="86"/>
      <c r="M41" s="87"/>
      <c r="N41" s="629" t="s">
        <v>224</v>
      </c>
      <c r="O41" s="629"/>
      <c r="P41" s="629"/>
      <c r="Q41" s="628"/>
      <c r="R41" s="873" t="s">
        <v>34</v>
      </c>
      <c r="S41" s="874"/>
      <c r="T41" s="627" t="s">
        <v>107</v>
      </c>
      <c r="U41" s="628"/>
      <c r="V41" s="627" t="s">
        <v>137</v>
      </c>
      <c r="W41" s="629"/>
      <c r="X41" s="628"/>
      <c r="Y41" s="627" t="s">
        <v>222</v>
      </c>
      <c r="Z41" s="629"/>
      <c r="AA41" s="628"/>
      <c r="AB41" s="627" t="s">
        <v>226</v>
      </c>
      <c r="AC41" s="629"/>
      <c r="AD41" s="628"/>
      <c r="AE41" s="875" t="s">
        <v>223</v>
      </c>
      <c r="AF41" s="876"/>
      <c r="AG41" s="877"/>
      <c r="AH41" s="875" t="s">
        <v>138</v>
      </c>
      <c r="AI41" s="876"/>
      <c r="AJ41" s="877"/>
      <c r="AK41" s="630" t="s">
        <v>228</v>
      </c>
      <c r="AL41" s="632"/>
      <c r="AM41" s="632"/>
      <c r="AN41" s="631"/>
      <c r="AO41" s="878" t="s">
        <v>229</v>
      </c>
      <c r="AP41" s="878"/>
      <c r="AQ41" s="878"/>
      <c r="AR41" s="878"/>
      <c r="AS41" s="81" t="s">
        <v>227</v>
      </c>
      <c r="AT41" s="81"/>
      <c r="AU41" s="81"/>
      <c r="AV41" s="81"/>
      <c r="AW41" s="81"/>
      <c r="AX41" s="81"/>
      <c r="AY41" s="81"/>
      <c r="AZ41" s="81"/>
      <c r="BA41" s="81"/>
      <c r="BB41" s="81"/>
      <c r="BC41" s="81"/>
      <c r="BD41" s="81"/>
      <c r="BE41" s="81"/>
      <c r="BF41" s="81"/>
      <c r="BG41" s="81"/>
      <c r="BH41" s="81"/>
      <c r="BI41" s="82"/>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row>
    <row r="42" spans="1:86" s="24" customFormat="1" ht="13.5" customHeight="1">
      <c r="A42" s="114" t="s">
        <v>1282</v>
      </c>
      <c r="B42" s="770" t="s">
        <v>1149</v>
      </c>
      <c r="C42" s="671"/>
      <c r="D42" s="671"/>
      <c r="E42" s="671"/>
      <c r="F42" s="671"/>
      <c r="G42" s="671"/>
      <c r="H42" s="859" t="str">
        <f>IF(ISERROR(VLOOKUP($B42,項目定義!$B:$X,8,FALSE)),"",VLOOKUP($B42,項目定義!$B:$X,8,FALSE))</f>
        <v>プロジェクトコード</v>
      </c>
      <c r="I42" s="860"/>
      <c r="J42" s="860"/>
      <c r="K42" s="860"/>
      <c r="L42" s="860"/>
      <c r="M42" s="861"/>
      <c r="N42" s="752" t="str">
        <f>IF($B42="","",VLOOKUP($B42,項目定義!$B:$X,11,FALSE))</f>
        <v>1 :text</v>
      </c>
      <c r="O42" s="641"/>
      <c r="P42" s="641"/>
      <c r="Q42" s="642"/>
      <c r="R42" s="862">
        <f>IF($H42="","",VLOOKUP($B42,項目定義!$B:$X,5,FALSE))</f>
        <v>8</v>
      </c>
      <c r="S42" s="863"/>
      <c r="T42" s="812">
        <f>IF($H42="","",VLOOKUP($B42,項目定義!$B:$X,12,FALSE))</f>
        <v>10</v>
      </c>
      <c r="U42" s="813"/>
      <c r="V42" s="640" t="str">
        <f>IF($H42="","",VLOOKUP($B42,項目定義!$B:$X,13,FALSE))</f>
        <v>3:半角英数</v>
      </c>
      <c r="W42" s="641"/>
      <c r="X42" s="642"/>
      <c r="Y42" s="640" t="str">
        <f>IF($H42="","",VLOOKUP($B42,項目定義!$B:$X,6,FALSE))</f>
        <v>1:不可(NOT NULL)</v>
      </c>
      <c r="Z42" s="641"/>
      <c r="AA42" s="642"/>
      <c r="AB42" s="640" t="str">
        <f>IF($H42="","",VLOOKUP($B42,項目定義!$B:$X,14,FALSE))</f>
        <v>2:短いの可</v>
      </c>
      <c r="AC42" s="641"/>
      <c r="AD42" s="642"/>
      <c r="AE42" s="640" t="str">
        <f>IF($H42="","",VLOOKUP($B42,項目定義!$B:$X,9,FALSE))&amp;""</f>
        <v/>
      </c>
      <c r="AF42" s="641"/>
      <c r="AG42" s="642"/>
      <c r="AH42" s="812" t="str">
        <f>IF($H42="","",VLOOKUP($B42,項目定義!$B:$X,21,FALSE))&amp;""</f>
        <v/>
      </c>
      <c r="AI42" s="854"/>
      <c r="AJ42" s="855"/>
      <c r="AK42" s="751"/>
      <c r="AL42" s="751"/>
      <c r="AM42" s="751"/>
      <c r="AN42" s="767"/>
      <c r="AO42" s="856"/>
      <c r="AP42" s="857"/>
      <c r="AQ42" s="857"/>
      <c r="AR42" s="858"/>
      <c r="AS42" s="523"/>
      <c r="AT42" s="523"/>
      <c r="AU42" s="523"/>
      <c r="AV42" s="523"/>
      <c r="AW42" s="523"/>
      <c r="AX42" s="523"/>
      <c r="AY42" s="523"/>
      <c r="AZ42" s="523"/>
      <c r="BA42" s="523"/>
      <c r="BB42" s="523"/>
      <c r="BC42" s="523"/>
      <c r="BD42" s="523"/>
      <c r="BE42" s="523"/>
      <c r="BF42" s="523"/>
      <c r="BG42" s="523"/>
      <c r="BH42" s="523"/>
      <c r="BI42" s="99"/>
      <c r="BK42" s="654"/>
      <c r="BL42" s="654"/>
      <c r="BM42" s="654"/>
      <c r="BN42" s="654"/>
      <c r="BO42" s="654"/>
      <c r="BP42" s="654"/>
      <c r="BQ42" s="654"/>
      <c r="BR42" s="654"/>
      <c r="BS42" s="654"/>
      <c r="BT42" s="654"/>
      <c r="BU42" s="654"/>
      <c r="BV42" s="654"/>
      <c r="BW42" s="654"/>
      <c r="BX42" s="654"/>
      <c r="BY42" s="654"/>
      <c r="BZ42" s="654"/>
      <c r="CA42" s="654"/>
      <c r="CB42" s="654"/>
      <c r="CC42" s="654"/>
      <c r="CD42" s="654"/>
      <c r="CE42" s="654"/>
      <c r="CF42" s="654"/>
      <c r="CG42" s="654"/>
      <c r="CH42" s="654"/>
    </row>
    <row r="43" spans="1:86" s="24" customFormat="1" ht="13.5" customHeight="1">
      <c r="A43" s="114" t="s">
        <v>1281</v>
      </c>
      <c r="B43" s="770" t="s">
        <v>1151</v>
      </c>
      <c r="C43" s="671"/>
      <c r="D43" s="671"/>
      <c r="E43" s="671"/>
      <c r="F43" s="671"/>
      <c r="G43" s="671"/>
      <c r="H43" s="859" t="str">
        <f>IF(ISERROR(VLOOKUP($B43,項目定義!$B:$X,8,FALSE)),"",VLOOKUP($B43,項目定義!$B:$X,8,FALSE))</f>
        <v>枝番ナンバ</v>
      </c>
      <c r="I43" s="860"/>
      <c r="J43" s="860"/>
      <c r="K43" s="860"/>
      <c r="L43" s="860"/>
      <c r="M43" s="861"/>
      <c r="N43" s="752" t="str">
        <f>IF($B43="","",VLOOKUP($B43,項目定義!$B:$X,11,FALSE))</f>
        <v>1 :text</v>
      </c>
      <c r="O43" s="641"/>
      <c r="P43" s="641"/>
      <c r="Q43" s="642"/>
      <c r="R43" s="862">
        <f>IF($H43="","",VLOOKUP($B43,項目定義!$B:$X,5,FALSE))</f>
        <v>8</v>
      </c>
      <c r="S43" s="863"/>
      <c r="T43" s="768">
        <f>IF($H43="","",VLOOKUP($B43,項目定義!$B:$X,12,FALSE))</f>
        <v>10</v>
      </c>
      <c r="U43" s="639"/>
      <c r="V43" s="640" t="str">
        <f>IF($H43="","",VLOOKUP($B43,項目定義!$B:$X,13,FALSE))</f>
        <v>3:半角英数</v>
      </c>
      <c r="W43" s="641"/>
      <c r="X43" s="642"/>
      <c r="Y43" s="640" t="str">
        <f>IF($H43="","",VLOOKUP($B43,項目定義!$B:$X,6,FALSE))</f>
        <v>1:不可(NOT NULL)</v>
      </c>
      <c r="Z43" s="641"/>
      <c r="AA43" s="642"/>
      <c r="AB43" s="640" t="str">
        <f>IF($H43="","",VLOOKUP($B43,項目定義!$B:$X,14,FALSE))</f>
        <v>2:短いの可</v>
      </c>
      <c r="AC43" s="641"/>
      <c r="AD43" s="642"/>
      <c r="AE43" s="640" t="str">
        <f>IF($H43="","",VLOOKUP($B43,項目定義!$B:$X,9,FALSE))&amp;""</f>
        <v/>
      </c>
      <c r="AF43" s="641"/>
      <c r="AG43" s="642"/>
      <c r="AH43" s="812" t="str">
        <f>IF($H43="","",VLOOKUP($B43,項目定義!$B:$X,21,FALSE))&amp;""</f>
        <v/>
      </c>
      <c r="AI43" s="854"/>
      <c r="AJ43" s="855"/>
      <c r="AK43" s="751"/>
      <c r="AL43" s="751"/>
      <c r="AM43" s="751"/>
      <c r="AN43" s="767"/>
      <c r="AO43" s="856"/>
      <c r="AP43" s="857"/>
      <c r="AQ43" s="857"/>
      <c r="AR43" s="858"/>
      <c r="AS43" s="523"/>
      <c r="AT43" s="523"/>
      <c r="AU43" s="523"/>
      <c r="AV43" s="523"/>
      <c r="AW43" s="633" t="s">
        <v>983</v>
      </c>
      <c r="AX43" s="634"/>
      <c r="AY43" s="634"/>
      <c r="AZ43" s="634"/>
      <c r="BA43" s="634"/>
      <c r="BB43" s="634"/>
      <c r="BC43" s="523"/>
      <c r="BD43" s="523"/>
      <c r="BE43" s="523"/>
      <c r="BF43" s="523"/>
      <c r="BG43" s="523"/>
      <c r="BH43" s="523"/>
      <c r="BI43" s="99"/>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row>
    <row r="44" spans="1:86" s="24" customFormat="1" ht="13.5" customHeight="1">
      <c r="A44" s="114" t="s">
        <v>125</v>
      </c>
      <c r="B44" s="770" t="s">
        <v>1152</v>
      </c>
      <c r="C44" s="671"/>
      <c r="D44" s="671"/>
      <c r="E44" s="671"/>
      <c r="F44" s="671"/>
      <c r="G44" s="671"/>
      <c r="H44" s="859" t="str">
        <f>IF(ISERROR(VLOOKUP($B44,項目定義!$B:$X,8,FALSE)),"",VLOOKUP($B44,項目定義!$B:$X,8,FALSE))</f>
        <v>製版・案件名</v>
      </c>
      <c r="I44" s="860"/>
      <c r="J44" s="860"/>
      <c r="K44" s="860"/>
      <c r="L44" s="860"/>
      <c r="M44" s="861"/>
      <c r="N44" s="752" t="str">
        <f>IF($B44="","",VLOOKUP($B44,項目定義!$B:$X,11,FALSE))</f>
        <v>1 :text</v>
      </c>
      <c r="O44" s="641"/>
      <c r="P44" s="641"/>
      <c r="Q44" s="642"/>
      <c r="R44" s="862">
        <f>IF($H44="","",VLOOKUP($B44,項目定義!$B:$X,5,FALSE))</f>
        <v>60</v>
      </c>
      <c r="S44" s="863"/>
      <c r="T44" s="768">
        <f>IF($H44="","",VLOOKUP($B44,項目定義!$B:$X,12,FALSE))</f>
        <v>62</v>
      </c>
      <c r="U44" s="639"/>
      <c r="V44" s="640" t="str">
        <f>IF($H44="","",VLOOKUP($B44,項目定義!$B:$X,13,FALSE))</f>
        <v>9:ALL OK</v>
      </c>
      <c r="W44" s="641"/>
      <c r="X44" s="642"/>
      <c r="Y44" s="640" t="str">
        <f>IF($H44="","",VLOOKUP($B44,項目定義!$B:$X,6,FALSE))</f>
        <v>1:不可(NOT NULL)</v>
      </c>
      <c r="Z44" s="641"/>
      <c r="AA44" s="642"/>
      <c r="AB44" s="640" t="str">
        <f>IF($H44="","",VLOOKUP($B44,項目定義!$B:$X,14,FALSE))</f>
        <v>2:短いの可</v>
      </c>
      <c r="AC44" s="641"/>
      <c r="AD44" s="642"/>
      <c r="AE44" s="640" t="str">
        <f>IF($H44="","",VLOOKUP($B44,項目定義!$B:$X,9,FALSE))&amp;""</f>
        <v/>
      </c>
      <c r="AF44" s="641"/>
      <c r="AG44" s="642"/>
      <c r="AH44" s="812" t="str">
        <f>IF($H44="","",VLOOKUP($B44,項目定義!$B:$X,21,FALSE))&amp;""</f>
        <v/>
      </c>
      <c r="AI44" s="854"/>
      <c r="AJ44" s="855"/>
      <c r="AK44" s="751"/>
      <c r="AL44" s="751"/>
      <c r="AM44" s="751"/>
      <c r="AN44" s="767"/>
      <c r="AO44" s="856"/>
      <c r="AP44" s="857"/>
      <c r="AQ44" s="857"/>
      <c r="AR44" s="858"/>
      <c r="AS44" s="523"/>
      <c r="AT44" s="523"/>
      <c r="AU44" s="523"/>
      <c r="AV44" s="523"/>
      <c r="AW44" s="770" t="s">
        <v>1183</v>
      </c>
      <c r="AX44" s="671"/>
      <c r="AY44" s="671"/>
      <c r="AZ44" s="671"/>
      <c r="BA44" s="671"/>
      <c r="BB44" s="671"/>
      <c r="BC44" s="523"/>
      <c r="BD44" s="523"/>
      <c r="BE44" s="523"/>
      <c r="BF44" s="523"/>
      <c r="BG44" s="523"/>
      <c r="BH44" s="523"/>
      <c r="BI44" s="99"/>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row>
    <row r="45" spans="1:86" s="24" customFormat="1" ht="13.5" customHeight="1">
      <c r="A45" s="114" t="s">
        <v>126</v>
      </c>
      <c r="B45" s="770" t="s">
        <v>1197</v>
      </c>
      <c r="C45" s="671"/>
      <c r="D45" s="671"/>
      <c r="E45" s="671"/>
      <c r="F45" s="671"/>
      <c r="G45" s="671"/>
      <c r="H45" s="859" t="str">
        <f>IF(ISERROR(VLOOKUP($B45,項目定義!$B:$X,8,FALSE)),"",VLOOKUP($B45,項目定義!$B:$X,8,FALSE))</f>
        <v>社員名</v>
      </c>
      <c r="I45" s="860"/>
      <c r="J45" s="860"/>
      <c r="K45" s="860"/>
      <c r="L45" s="860"/>
      <c r="M45" s="861"/>
      <c r="N45" s="752" t="str">
        <f>IF($B45="","",VLOOKUP($B45,項目定義!$B:$X,11,FALSE))</f>
        <v>1 :text</v>
      </c>
      <c r="O45" s="641"/>
      <c r="P45" s="641"/>
      <c r="Q45" s="642"/>
      <c r="R45" s="862">
        <f>IF($H45="","",VLOOKUP($B45,項目定義!$B:$X,5,FALSE))</f>
        <v>60</v>
      </c>
      <c r="S45" s="863"/>
      <c r="T45" s="768">
        <f>IF($H45="","",VLOOKUP($B45,項目定義!$B:$X,12,FALSE))</f>
        <v>62</v>
      </c>
      <c r="U45" s="639"/>
      <c r="V45" s="640" t="str">
        <f>IF($H45="","",VLOOKUP($B45,項目定義!$B:$X,13,FALSE))</f>
        <v>9:ALL OK</v>
      </c>
      <c r="W45" s="641"/>
      <c r="X45" s="642"/>
      <c r="Y45" s="640" t="str">
        <f>IF($H45="","",VLOOKUP($B45,項目定義!$B:$X,6,FALSE))</f>
        <v>1:不可(NOT NULL)</v>
      </c>
      <c r="Z45" s="641"/>
      <c r="AA45" s="642"/>
      <c r="AB45" s="640" t="str">
        <f>IF($H45="","",VLOOKUP($B45,項目定義!$B:$X,14,FALSE))</f>
        <v>2:短いの可</v>
      </c>
      <c r="AC45" s="641"/>
      <c r="AD45" s="642"/>
      <c r="AE45" s="640" t="str">
        <f>IF($H45="","",VLOOKUP($B45,項目定義!$B:$X,9,FALSE))&amp;""</f>
        <v/>
      </c>
      <c r="AF45" s="641"/>
      <c r="AG45" s="642"/>
      <c r="AH45" s="812" t="str">
        <f>IF($H45="","",VLOOKUP($B45,項目定義!$B:$X,21,FALSE))&amp;""</f>
        <v/>
      </c>
      <c r="AI45" s="854"/>
      <c r="AJ45" s="855"/>
      <c r="AK45" s="751"/>
      <c r="AL45" s="751"/>
      <c r="AM45" s="751"/>
      <c r="AN45" s="767"/>
      <c r="AO45" s="856"/>
      <c r="AP45" s="857"/>
      <c r="AQ45" s="857"/>
      <c r="AR45" s="858"/>
      <c r="AS45" s="523"/>
      <c r="AT45" s="523"/>
      <c r="AU45" s="523"/>
      <c r="AV45" s="523"/>
      <c r="AW45" s="523"/>
      <c r="AX45" s="523"/>
      <c r="AY45" s="523"/>
      <c r="AZ45" s="523"/>
      <c r="BA45" s="523"/>
      <c r="BB45" s="523"/>
      <c r="BC45" s="523"/>
      <c r="BD45" s="523"/>
      <c r="BE45" s="523"/>
      <c r="BF45" s="523"/>
      <c r="BG45" s="523"/>
      <c r="BH45" s="523"/>
      <c r="BI45" s="99"/>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row>
    <row r="46" spans="1:86" s="24" customFormat="1" ht="13.5" customHeight="1">
      <c r="A46" s="114" t="s">
        <v>127</v>
      </c>
      <c r="B46" s="770" t="s">
        <v>946</v>
      </c>
      <c r="C46" s="671"/>
      <c r="D46" s="671"/>
      <c r="E46" s="671"/>
      <c r="F46" s="671"/>
      <c r="G46" s="671"/>
      <c r="H46" s="859" t="str">
        <f>IF(ISERROR(VLOOKUP($B46,項目定義!$B:$X,8,FALSE)),"",VLOOKUP($B46,項目定義!$B:$X,8,FALSE))</f>
        <v>工程番号</v>
      </c>
      <c r="I46" s="860"/>
      <c r="J46" s="860"/>
      <c r="K46" s="860"/>
      <c r="L46" s="860"/>
      <c r="M46" s="861"/>
      <c r="N46" s="752" t="str">
        <f>IF($B46="","",VLOOKUP($B46,項目定義!$B:$X,11,FALSE))</f>
        <v>1 :text</v>
      </c>
      <c r="O46" s="641"/>
      <c r="P46" s="641"/>
      <c r="Q46" s="642"/>
      <c r="R46" s="862">
        <f>IF($H46="","",VLOOKUP($B46,項目定義!$B:$X,5,FALSE))</f>
        <v>6</v>
      </c>
      <c r="S46" s="863"/>
      <c r="T46" s="768">
        <f>IF($H46="","",VLOOKUP($B46,項目定義!$B:$X,12,FALSE))</f>
        <v>8</v>
      </c>
      <c r="U46" s="639"/>
      <c r="V46" s="640" t="str">
        <f>IF($H46="","",VLOOKUP($B46,項目定義!$B:$X,13,FALSE))</f>
        <v>3:半角英数</v>
      </c>
      <c r="W46" s="641"/>
      <c r="X46" s="642"/>
      <c r="Y46" s="640" t="str">
        <f>IF($H46="","",VLOOKUP($B46,項目定義!$B:$X,6,FALSE))</f>
        <v>1:不可(NOT NULL)</v>
      </c>
      <c r="Z46" s="641"/>
      <c r="AA46" s="642"/>
      <c r="AB46" s="640" t="str">
        <f>IF($H46="","",VLOOKUP($B46,項目定義!$B:$X,14,FALSE))</f>
        <v>2:短いの可</v>
      </c>
      <c r="AC46" s="641"/>
      <c r="AD46" s="642"/>
      <c r="AE46" s="640" t="str">
        <f>IF($H46="","",VLOOKUP($B46,項目定義!$B:$X,9,FALSE))&amp;""</f>
        <v/>
      </c>
      <c r="AF46" s="641"/>
      <c r="AG46" s="642"/>
      <c r="AH46" s="812" t="str">
        <f>IF($H46="","",VLOOKUP($B46,項目定義!$B:$X,21,FALSE))&amp;""</f>
        <v/>
      </c>
      <c r="AI46" s="854"/>
      <c r="AJ46" s="855"/>
      <c r="AK46" s="751"/>
      <c r="AL46" s="751"/>
      <c r="AM46" s="751"/>
      <c r="AN46" s="767"/>
      <c r="AO46" s="856"/>
      <c r="AP46" s="857"/>
      <c r="AQ46" s="857"/>
      <c r="AR46" s="858"/>
      <c r="AS46" s="523"/>
      <c r="AT46" s="523"/>
      <c r="AU46" s="523"/>
      <c r="AV46" s="523"/>
      <c r="AW46" s="523"/>
      <c r="AX46" s="523"/>
      <c r="AY46" s="523"/>
      <c r="AZ46" s="523"/>
      <c r="BA46" s="523"/>
      <c r="BB46" s="523"/>
      <c r="BC46" s="523"/>
      <c r="BD46" s="523"/>
      <c r="BE46" s="523"/>
      <c r="BF46" s="523"/>
      <c r="BG46" s="523"/>
      <c r="BH46" s="523"/>
      <c r="BI46" s="99"/>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row>
    <row r="47" spans="1:86" s="24" customFormat="1" ht="13.5" customHeight="1">
      <c r="A47" s="114" t="s">
        <v>128</v>
      </c>
      <c r="B47" s="770" t="s">
        <v>947</v>
      </c>
      <c r="C47" s="671"/>
      <c r="D47" s="671"/>
      <c r="E47" s="671"/>
      <c r="F47" s="671"/>
      <c r="G47" s="671"/>
      <c r="H47" s="859" t="str">
        <f>IF(ISERROR(VLOOKUP($B47,項目定義!$B:$X,8,FALSE)),"",VLOOKUP($B47,項目定義!$B:$X,8,FALSE))</f>
        <v>工程名</v>
      </c>
      <c r="I47" s="860"/>
      <c r="J47" s="860"/>
      <c r="K47" s="860"/>
      <c r="L47" s="860"/>
      <c r="M47" s="861"/>
      <c r="N47" s="752" t="str">
        <f>IF($B47="","",VLOOKUP($B47,項目定義!$B:$X,11,FALSE))</f>
        <v>1 :text</v>
      </c>
      <c r="O47" s="641"/>
      <c r="P47" s="641"/>
      <c r="Q47" s="642"/>
      <c r="R47" s="862">
        <f>IF($H47="","",VLOOKUP($B47,項目定義!$B:$X,5,FALSE))</f>
        <v>60</v>
      </c>
      <c r="S47" s="863"/>
      <c r="T47" s="768">
        <f>IF($H47="","",VLOOKUP($B47,項目定義!$B:$X,12,FALSE))</f>
        <v>62</v>
      </c>
      <c r="U47" s="639"/>
      <c r="V47" s="640" t="str">
        <f>IF($H47="","",VLOOKUP($B47,項目定義!$B:$X,13,FALSE))</f>
        <v>9:ALL OK</v>
      </c>
      <c r="W47" s="641"/>
      <c r="X47" s="642"/>
      <c r="Y47" s="640" t="str">
        <f>IF($H47="","",VLOOKUP($B47,項目定義!$B:$X,6,FALSE))</f>
        <v>1:不可(NOT NULL)</v>
      </c>
      <c r="Z47" s="641"/>
      <c r="AA47" s="642"/>
      <c r="AB47" s="640" t="str">
        <f>IF($H47="","",VLOOKUP($B47,項目定義!$B:$X,14,FALSE))</f>
        <v>2:短いの可</v>
      </c>
      <c r="AC47" s="641"/>
      <c r="AD47" s="642"/>
      <c r="AE47" s="640" t="str">
        <f>IF($H47="","",VLOOKUP($B47,項目定義!$B:$X,9,FALSE))&amp;""</f>
        <v/>
      </c>
      <c r="AF47" s="641"/>
      <c r="AG47" s="642"/>
      <c r="AH47" s="812" t="str">
        <f>IF($H47="","",VLOOKUP($B47,項目定義!$B:$X,21,FALSE))&amp;""</f>
        <v/>
      </c>
      <c r="AI47" s="854"/>
      <c r="AJ47" s="855"/>
      <c r="AK47" s="751"/>
      <c r="AL47" s="751"/>
      <c r="AM47" s="751"/>
      <c r="AN47" s="767"/>
      <c r="AO47" s="856"/>
      <c r="AP47" s="857"/>
      <c r="AQ47" s="857"/>
      <c r="AR47" s="858"/>
      <c r="AS47" s="523"/>
      <c r="AT47" s="523"/>
      <c r="AU47" s="523"/>
      <c r="AV47" s="523"/>
      <c r="AW47" s="523"/>
      <c r="AX47" s="523"/>
      <c r="AY47" s="523"/>
      <c r="AZ47" s="523"/>
      <c r="BA47" s="523"/>
      <c r="BB47" s="523"/>
      <c r="BC47" s="523"/>
      <c r="BD47" s="523"/>
      <c r="BE47" s="523"/>
      <c r="BF47" s="523"/>
      <c r="BG47" s="523"/>
      <c r="BH47" s="523"/>
      <c r="BI47" s="99"/>
      <c r="BK47" s="654"/>
      <c r="BL47" s="654"/>
      <c r="BM47" s="654"/>
      <c r="BN47" s="654"/>
      <c r="BO47" s="654"/>
      <c r="BP47" s="654"/>
      <c r="BQ47" s="654"/>
      <c r="BR47" s="654"/>
      <c r="BS47" s="654"/>
      <c r="BT47" s="654"/>
      <c r="BU47" s="654"/>
      <c r="BV47" s="654"/>
      <c r="BW47" s="654"/>
      <c r="BX47" s="654"/>
      <c r="BY47" s="654"/>
      <c r="BZ47" s="654"/>
      <c r="CA47" s="654"/>
      <c r="CB47" s="654"/>
      <c r="CC47" s="654"/>
      <c r="CD47" s="654"/>
      <c r="CE47" s="654"/>
      <c r="CF47" s="654"/>
      <c r="CG47" s="654"/>
      <c r="CH47" s="654"/>
    </row>
    <row r="48" spans="1:86" s="24" customFormat="1" ht="13.5" customHeight="1">
      <c r="A48" s="114" t="s">
        <v>129</v>
      </c>
      <c r="B48" s="770" t="s">
        <v>1128</v>
      </c>
      <c r="C48" s="671"/>
      <c r="D48" s="671"/>
      <c r="E48" s="671"/>
      <c r="F48" s="671"/>
      <c r="G48" s="671"/>
      <c r="H48" s="859" t="str">
        <f>IF(ISERROR(VLOOKUP($B48,項目定義!$B:$X,8,FALSE)),"",VLOOKUP($B48,項目定義!$B:$X,8,FALSE))</f>
        <v>作業日付</v>
      </c>
      <c r="I48" s="860"/>
      <c r="J48" s="860"/>
      <c r="K48" s="860"/>
      <c r="L48" s="860"/>
      <c r="M48" s="861"/>
      <c r="N48" s="752" t="str">
        <f>IF($B48="","",VLOOKUP($B48,項目定義!$B:$X,11,FALSE))</f>
        <v>3 :日付</v>
      </c>
      <c r="O48" s="641"/>
      <c r="P48" s="641"/>
      <c r="Q48" s="642"/>
      <c r="R48" s="862">
        <f>IF($H48="","",VLOOKUP($B48,項目定義!$B:$X,5,FALSE))</f>
        <v>10</v>
      </c>
      <c r="S48" s="863"/>
      <c r="T48" s="768">
        <f>IF($H48="","",VLOOKUP($B48,項目定義!$B:$X,12,FALSE))</f>
        <v>12</v>
      </c>
      <c r="U48" s="639"/>
      <c r="V48" s="640" t="str">
        <f>IF($H48="","",VLOOKUP($B48,項目定義!$B:$X,13,FALSE))</f>
        <v>5:半角英数記号</v>
      </c>
      <c r="W48" s="641"/>
      <c r="X48" s="642"/>
      <c r="Y48" s="640" t="str">
        <f>IF($H48="","",VLOOKUP($B48,項目定義!$B:$X,6,FALSE))</f>
        <v>1:不可(NOT NULL)</v>
      </c>
      <c r="Z48" s="641"/>
      <c r="AA48" s="642"/>
      <c r="AB48" s="640" t="str">
        <f>IF($H48="","",VLOOKUP($B48,項目定義!$B:$X,14,FALSE))</f>
        <v>2:短いの可</v>
      </c>
      <c r="AC48" s="641"/>
      <c r="AD48" s="642"/>
      <c r="AE48" s="640" t="str">
        <f>IF($H48="","",VLOOKUP($B48,項目定義!$B:$X,9,FALSE))&amp;""</f>
        <v/>
      </c>
      <c r="AF48" s="641"/>
      <c r="AG48" s="642"/>
      <c r="AH48" s="812" t="str">
        <f>IF($H48="","",VLOOKUP($B48,項目定義!$B:$X,21,FALSE))&amp;""</f>
        <v/>
      </c>
      <c r="AI48" s="854"/>
      <c r="AJ48" s="855"/>
      <c r="AK48" s="751"/>
      <c r="AL48" s="751"/>
      <c r="AM48" s="751"/>
      <c r="AN48" s="767"/>
      <c r="AO48" s="856"/>
      <c r="AP48" s="857"/>
      <c r="AQ48" s="857"/>
      <c r="AR48" s="858"/>
      <c r="AS48" s="523"/>
      <c r="AT48" s="523"/>
      <c r="AU48" s="523"/>
      <c r="AV48" s="523"/>
      <c r="AW48" s="523"/>
      <c r="AX48" s="523"/>
      <c r="AY48" s="523"/>
      <c r="AZ48" s="523"/>
      <c r="BA48" s="523"/>
      <c r="BB48" s="523"/>
      <c r="BC48" s="523"/>
      <c r="BD48" s="523"/>
      <c r="BE48" s="523"/>
      <c r="BF48" s="523"/>
      <c r="BG48" s="523"/>
      <c r="BH48" s="523"/>
      <c r="BI48" s="99"/>
      <c r="BK48" s="654"/>
      <c r="BL48" s="654"/>
      <c r="BM48" s="654"/>
      <c r="BN48" s="654"/>
      <c r="BO48" s="654"/>
      <c r="BP48" s="654"/>
      <c r="BQ48" s="654"/>
      <c r="BR48" s="654"/>
      <c r="BS48" s="654"/>
      <c r="BT48" s="654"/>
      <c r="BU48" s="654"/>
      <c r="BV48" s="654"/>
      <c r="BW48" s="654"/>
      <c r="BX48" s="654"/>
      <c r="BY48" s="654"/>
      <c r="BZ48" s="654"/>
      <c r="CA48" s="654"/>
      <c r="CB48" s="654"/>
      <c r="CC48" s="654"/>
      <c r="CD48" s="654"/>
      <c r="CE48" s="654"/>
      <c r="CF48" s="654"/>
      <c r="CG48" s="654"/>
      <c r="CH48" s="654"/>
    </row>
    <row r="49" spans="1:86" s="24" customFormat="1" ht="13.5" customHeight="1">
      <c r="A49" s="114" t="s">
        <v>130</v>
      </c>
      <c r="B49" s="770" t="s">
        <v>1157</v>
      </c>
      <c r="C49" s="671"/>
      <c r="D49" s="671"/>
      <c r="E49" s="671"/>
      <c r="F49" s="671"/>
      <c r="G49" s="671"/>
      <c r="H49" s="859" t="str">
        <f>IF(ISERROR(VLOOKUP($B49,項目定義!$B:$X,8,FALSE)),"",VLOOKUP($B49,項目定義!$B:$X,8,FALSE))</f>
        <v>定時時間</v>
      </c>
      <c r="I49" s="860"/>
      <c r="J49" s="860"/>
      <c r="K49" s="860"/>
      <c r="L49" s="860"/>
      <c r="M49" s="861"/>
      <c r="N49" s="752" t="str">
        <f>IF($B49="","",VLOOKUP($B49,項目定義!$B:$X,11,FALSE))</f>
        <v>1 :text</v>
      </c>
      <c r="O49" s="641"/>
      <c r="P49" s="641"/>
      <c r="Q49" s="642"/>
      <c r="R49" s="862">
        <f>IF($H49="","",VLOOKUP($B49,項目定義!$B:$X,5,FALSE))</f>
        <v>10</v>
      </c>
      <c r="S49" s="863"/>
      <c r="T49" s="768">
        <f>IF($H49="","",VLOOKUP($B49,項目定義!$B:$X,12,FALSE))</f>
        <v>12</v>
      </c>
      <c r="U49" s="639"/>
      <c r="V49" s="640" t="str">
        <f>IF($H49="","",VLOOKUP($B49,項目定義!$B:$X,13,FALSE))</f>
        <v>5:半角英数記号</v>
      </c>
      <c r="W49" s="641"/>
      <c r="X49" s="642"/>
      <c r="Y49" s="640" t="str">
        <f>IF($H49="","",VLOOKUP($B49,項目定義!$B:$X,6,FALSE))</f>
        <v>1:不可(NOT NULL)</v>
      </c>
      <c r="Z49" s="641"/>
      <c r="AA49" s="642"/>
      <c r="AB49" s="640" t="str">
        <f>IF($H49="","",VLOOKUP($B49,項目定義!$B:$X,14,FALSE))</f>
        <v>2:短いの可</v>
      </c>
      <c r="AC49" s="641"/>
      <c r="AD49" s="642"/>
      <c r="AE49" s="640" t="str">
        <f>IF($H49="","",VLOOKUP($B49,項目定義!$B:$X,9,FALSE))&amp;""</f>
        <v/>
      </c>
      <c r="AF49" s="641"/>
      <c r="AG49" s="642"/>
      <c r="AH49" s="812" t="str">
        <f>IF($H49="","",VLOOKUP($B49,項目定義!$B:$X,21,FALSE))&amp;""</f>
        <v/>
      </c>
      <c r="AI49" s="854"/>
      <c r="AJ49" s="855"/>
      <c r="AK49" s="751"/>
      <c r="AL49" s="751"/>
      <c r="AM49" s="751"/>
      <c r="AN49" s="767"/>
      <c r="AO49" s="856"/>
      <c r="AP49" s="857"/>
      <c r="AQ49" s="857"/>
      <c r="AR49" s="858"/>
      <c r="AS49" s="523"/>
      <c r="AT49" s="523"/>
      <c r="AU49" s="523"/>
      <c r="AV49" s="523"/>
      <c r="AW49" s="523"/>
      <c r="AX49" s="523"/>
      <c r="AY49" s="523"/>
      <c r="AZ49" s="523"/>
      <c r="BA49" s="523"/>
      <c r="BB49" s="523"/>
      <c r="BC49" s="523"/>
      <c r="BD49" s="523"/>
      <c r="BE49" s="523"/>
      <c r="BF49" s="523"/>
      <c r="BG49" s="523"/>
      <c r="BH49" s="523"/>
      <c r="BI49" s="99"/>
      <c r="BK49" s="654"/>
      <c r="BL49" s="654"/>
      <c r="BM49" s="654"/>
      <c r="BN49" s="654"/>
      <c r="BO49" s="654"/>
      <c r="BP49" s="654"/>
      <c r="BQ49" s="654"/>
      <c r="BR49" s="654"/>
      <c r="BS49" s="654"/>
      <c r="BT49" s="654"/>
      <c r="BU49" s="654"/>
      <c r="BV49" s="654"/>
      <c r="BW49" s="654"/>
      <c r="BX49" s="654"/>
      <c r="BY49" s="654"/>
      <c r="BZ49" s="654"/>
      <c r="CA49" s="654"/>
      <c r="CB49" s="654"/>
      <c r="CC49" s="654"/>
      <c r="CD49" s="654"/>
      <c r="CE49" s="654"/>
      <c r="CF49" s="654"/>
      <c r="CG49" s="654"/>
      <c r="CH49" s="654"/>
    </row>
    <row r="50" spans="1:86" s="24" customFormat="1" ht="13.5" customHeight="1">
      <c r="A50" s="114" t="s">
        <v>131</v>
      </c>
      <c r="B50" s="770" t="s">
        <v>1129</v>
      </c>
      <c r="C50" s="671"/>
      <c r="D50" s="671"/>
      <c r="E50" s="671"/>
      <c r="F50" s="671"/>
      <c r="G50" s="671"/>
      <c r="H50" s="859" t="str">
        <f>IF(ISERROR(VLOOKUP($B50,項目定義!$B:$X,8,FALSE)),"",VLOOKUP($B50,項目定義!$B:$X,8,FALSE))</f>
        <v>残業時間</v>
      </c>
      <c r="I50" s="860"/>
      <c r="J50" s="860"/>
      <c r="K50" s="860"/>
      <c r="L50" s="860"/>
      <c r="M50" s="861"/>
      <c r="N50" s="752" t="str">
        <f>IF($B50="","",VLOOKUP($B50,項目定義!$B:$X,11,FALSE))</f>
        <v>1 :text</v>
      </c>
      <c r="O50" s="641"/>
      <c r="P50" s="641"/>
      <c r="Q50" s="642"/>
      <c r="R50" s="862">
        <f>IF($H50="","",VLOOKUP($B50,項目定義!$B:$X,5,FALSE))</f>
        <v>10</v>
      </c>
      <c r="S50" s="863"/>
      <c r="T50" s="768">
        <f>IF($H50="","",VLOOKUP($B50,項目定義!$B:$X,12,FALSE))</f>
        <v>12</v>
      </c>
      <c r="U50" s="639"/>
      <c r="V50" s="640" t="str">
        <f>IF($H50="","",VLOOKUP($B50,項目定義!$B:$X,13,FALSE))</f>
        <v>5:半角英数記号</v>
      </c>
      <c r="W50" s="641"/>
      <c r="X50" s="642"/>
      <c r="Y50" s="640" t="str">
        <f>IF($H50="","",VLOOKUP($B50,項目定義!$B:$X,6,FALSE))</f>
        <v>1:不可(NOT NULL)</v>
      </c>
      <c r="Z50" s="641"/>
      <c r="AA50" s="642"/>
      <c r="AB50" s="640" t="str">
        <f>IF($H50="","",VLOOKUP($B50,項目定義!$B:$X,14,FALSE))</f>
        <v>2:短いの可</v>
      </c>
      <c r="AC50" s="641"/>
      <c r="AD50" s="642"/>
      <c r="AE50" s="640">
        <v>0</v>
      </c>
      <c r="AF50" s="641"/>
      <c r="AG50" s="642"/>
      <c r="AH50" s="812" t="str">
        <f>IF($H50="","",VLOOKUP($B50,項目定義!$B:$X,21,FALSE))&amp;""</f>
        <v/>
      </c>
      <c r="AI50" s="854"/>
      <c r="AJ50" s="855"/>
      <c r="AK50" s="751"/>
      <c r="AL50" s="751"/>
      <c r="AM50" s="751"/>
      <c r="AN50" s="767"/>
      <c r="AO50" s="856"/>
      <c r="AP50" s="857"/>
      <c r="AQ50" s="857"/>
      <c r="AR50" s="858"/>
      <c r="AS50" s="523"/>
      <c r="AT50" s="523"/>
      <c r="AU50" s="523"/>
      <c r="AV50" s="523"/>
      <c r="AW50" s="523"/>
      <c r="AX50" s="523"/>
      <c r="AY50" s="523"/>
      <c r="AZ50" s="523"/>
      <c r="BA50" s="523"/>
      <c r="BB50" s="523"/>
      <c r="BC50" s="523"/>
      <c r="BD50" s="523"/>
      <c r="BE50" s="523"/>
      <c r="BF50" s="523"/>
      <c r="BG50" s="523"/>
      <c r="BH50" s="523"/>
      <c r="BI50" s="99"/>
      <c r="BK50" s="654"/>
      <c r="BL50" s="654"/>
      <c r="BM50" s="654"/>
      <c r="BN50" s="654"/>
      <c r="BO50" s="654"/>
      <c r="BP50" s="654"/>
      <c r="BQ50" s="654"/>
      <c r="BR50" s="654"/>
      <c r="BS50" s="654"/>
      <c r="BT50" s="654"/>
      <c r="BU50" s="654"/>
      <c r="BV50" s="654"/>
      <c r="BW50" s="654"/>
      <c r="BX50" s="654"/>
      <c r="BY50" s="654"/>
      <c r="BZ50" s="654"/>
      <c r="CA50" s="654"/>
      <c r="CB50" s="654"/>
      <c r="CC50" s="654"/>
      <c r="CD50" s="654"/>
      <c r="CE50" s="654"/>
      <c r="CF50" s="654"/>
      <c r="CG50" s="654"/>
      <c r="CH50" s="654"/>
    </row>
    <row r="51" spans="1:86" s="24" customFormat="1" ht="13.5" customHeight="1">
      <c r="A51" s="114"/>
      <c r="B51" s="770"/>
      <c r="C51" s="671"/>
      <c r="D51" s="671"/>
      <c r="E51" s="671"/>
      <c r="F51" s="671"/>
      <c r="G51" s="671"/>
      <c r="H51" s="859" t="str">
        <f>IF(ISERROR(VLOOKUP($B51,項目定義!$B:$X,8,FALSE)),"",VLOOKUP($B51,項目定義!$B:$X,8,FALSE))</f>
        <v/>
      </c>
      <c r="I51" s="860"/>
      <c r="J51" s="860"/>
      <c r="K51" s="860"/>
      <c r="L51" s="860"/>
      <c r="M51" s="861"/>
      <c r="N51" s="752" t="str">
        <f>IF($B51="","",VLOOKUP($B51,項目定義!$B:$X,11,FALSE))</f>
        <v/>
      </c>
      <c r="O51" s="641"/>
      <c r="P51" s="641"/>
      <c r="Q51" s="642"/>
      <c r="R51" s="862" t="str">
        <f>IF($H51="","",VLOOKUP($B51,項目定義!$B:$X,5,FALSE))</f>
        <v/>
      </c>
      <c r="S51" s="863"/>
      <c r="T51" s="768" t="str">
        <f>IF($H51="","",VLOOKUP($B51,項目定義!$B:$X,12,FALSE))</f>
        <v/>
      </c>
      <c r="U51" s="639"/>
      <c r="V51" s="640" t="str">
        <f>IF($H51="","",VLOOKUP($B51,項目定義!$B:$X,13,FALSE))</f>
        <v/>
      </c>
      <c r="W51" s="641"/>
      <c r="X51" s="642"/>
      <c r="Y51" s="640" t="str">
        <f>IF($H51="","",VLOOKUP($B51,項目定義!$B:$X,6,FALSE))</f>
        <v/>
      </c>
      <c r="Z51" s="641"/>
      <c r="AA51" s="642"/>
      <c r="AB51" s="640" t="str">
        <f>IF($H51="","",VLOOKUP($B51,項目定義!$B:$X,14,FALSE))</f>
        <v/>
      </c>
      <c r="AC51" s="641"/>
      <c r="AD51" s="642"/>
      <c r="AE51" s="640" t="str">
        <f>IF($H51="","",VLOOKUP($B51,項目定義!$B:$X,9,FALSE))&amp;""</f>
        <v/>
      </c>
      <c r="AF51" s="641"/>
      <c r="AG51" s="642"/>
      <c r="AH51" s="812" t="str">
        <f>IF($H51="","",VLOOKUP($B51,項目定義!$B:$X,21,FALSE))&amp;""</f>
        <v/>
      </c>
      <c r="AI51" s="854"/>
      <c r="AJ51" s="855"/>
      <c r="AK51" s="751"/>
      <c r="AL51" s="751"/>
      <c r="AM51" s="751"/>
      <c r="AN51" s="767"/>
      <c r="AO51" s="856"/>
      <c r="AP51" s="857"/>
      <c r="AQ51" s="857"/>
      <c r="AR51" s="858"/>
      <c r="AS51" s="523"/>
      <c r="AT51" s="523"/>
      <c r="AU51" s="523"/>
      <c r="AV51" s="523"/>
      <c r="AW51" s="523"/>
      <c r="AX51" s="523"/>
      <c r="AY51" s="523"/>
      <c r="AZ51" s="523"/>
      <c r="BA51" s="523"/>
      <c r="BB51" s="523"/>
      <c r="BC51" s="523"/>
      <c r="BD51" s="523"/>
      <c r="BE51" s="523"/>
      <c r="BF51" s="523"/>
      <c r="BG51" s="523"/>
      <c r="BH51" s="523"/>
      <c r="BI51" s="99"/>
      <c r="BK51" s="654"/>
      <c r="BL51" s="654"/>
      <c r="BM51" s="654"/>
      <c r="BN51" s="654"/>
      <c r="BO51" s="654"/>
      <c r="BP51" s="654"/>
      <c r="BQ51" s="654"/>
      <c r="BR51" s="654"/>
      <c r="BS51" s="654"/>
      <c r="BT51" s="654"/>
      <c r="BU51" s="654"/>
      <c r="BV51" s="654"/>
      <c r="BW51" s="654"/>
      <c r="BX51" s="654"/>
      <c r="BY51" s="654"/>
      <c r="BZ51" s="654"/>
      <c r="CA51" s="654"/>
      <c r="CB51" s="654"/>
      <c r="CC51" s="654"/>
      <c r="CD51" s="654"/>
      <c r="CE51" s="654"/>
      <c r="CF51" s="654"/>
      <c r="CG51" s="654"/>
      <c r="CH51" s="654"/>
    </row>
    <row r="52" spans="1:86" s="24" customFormat="1" ht="13.5" customHeight="1">
      <c r="A52" s="114"/>
      <c r="B52" s="770"/>
      <c r="C52" s="671"/>
      <c r="D52" s="671"/>
      <c r="E52" s="671"/>
      <c r="F52" s="671"/>
      <c r="G52" s="671"/>
      <c r="H52" s="859" t="str">
        <f>IF(ISERROR(VLOOKUP($B52,項目定義!$B:$X,8,FALSE)),"",VLOOKUP($B52,項目定義!$B:$X,8,FALSE))</f>
        <v/>
      </c>
      <c r="I52" s="860"/>
      <c r="J52" s="860"/>
      <c r="K52" s="860"/>
      <c r="L52" s="860"/>
      <c r="M52" s="861"/>
      <c r="N52" s="752" t="str">
        <f>IF($B52="","",VLOOKUP($B52,項目定義!$B:$X,11,FALSE))</f>
        <v/>
      </c>
      <c r="O52" s="641"/>
      <c r="P52" s="641"/>
      <c r="Q52" s="642"/>
      <c r="R52" s="862" t="str">
        <f>IF($H52="","",VLOOKUP($B52,項目定義!$B:$X,5,FALSE))</f>
        <v/>
      </c>
      <c r="S52" s="863"/>
      <c r="T52" s="768" t="str">
        <f>IF($H52="","",VLOOKUP($B52,項目定義!$B:$X,12,FALSE))</f>
        <v/>
      </c>
      <c r="U52" s="639"/>
      <c r="V52" s="640" t="str">
        <f>IF($H52="","",VLOOKUP($B52,項目定義!$B:$X,13,FALSE))</f>
        <v/>
      </c>
      <c r="W52" s="641"/>
      <c r="X52" s="642"/>
      <c r="Y52" s="640" t="str">
        <f>IF($H52="","",VLOOKUP($B52,項目定義!$B:$X,6,FALSE))</f>
        <v/>
      </c>
      <c r="Z52" s="641"/>
      <c r="AA52" s="642"/>
      <c r="AB52" s="640" t="str">
        <f>IF($H52="","",VLOOKUP($B52,項目定義!$B:$X,14,FALSE))</f>
        <v/>
      </c>
      <c r="AC52" s="641"/>
      <c r="AD52" s="642"/>
      <c r="AE52" s="640" t="str">
        <f>IF($H52="","",VLOOKUP($B52,項目定義!$B:$X,9,FALSE))&amp;""</f>
        <v/>
      </c>
      <c r="AF52" s="641"/>
      <c r="AG52" s="642"/>
      <c r="AH52" s="812" t="str">
        <f>IF($H52="","",VLOOKUP($B52,項目定義!$B:$X,21,FALSE))&amp;""</f>
        <v/>
      </c>
      <c r="AI52" s="854"/>
      <c r="AJ52" s="855"/>
      <c r="AK52" s="751"/>
      <c r="AL52" s="751"/>
      <c r="AM52" s="751"/>
      <c r="AN52" s="767"/>
      <c r="AO52" s="856"/>
      <c r="AP52" s="857"/>
      <c r="AQ52" s="857"/>
      <c r="AR52" s="858"/>
      <c r="AS52" s="523"/>
      <c r="AT52" s="523"/>
      <c r="AU52" s="523"/>
      <c r="AV52" s="523"/>
      <c r="AW52" s="523"/>
      <c r="AX52" s="523"/>
      <c r="AY52" s="523"/>
      <c r="AZ52" s="523"/>
      <c r="BA52" s="523"/>
      <c r="BB52" s="523"/>
      <c r="BC52" s="523"/>
      <c r="BD52" s="523"/>
      <c r="BE52" s="523"/>
      <c r="BF52" s="523"/>
      <c r="BG52" s="523"/>
      <c r="BH52" s="523"/>
      <c r="BI52" s="99"/>
      <c r="BK52" s="518"/>
      <c r="BL52" s="518"/>
      <c r="BM52" s="518"/>
      <c r="BN52" s="518"/>
      <c r="BO52" s="518"/>
      <c r="BP52" s="518"/>
      <c r="BQ52" s="518"/>
      <c r="BR52" s="518"/>
      <c r="BS52" s="518"/>
      <c r="BT52" s="518"/>
      <c r="BU52" s="518"/>
      <c r="BV52" s="518"/>
      <c r="BW52" s="518"/>
      <c r="BX52" s="518"/>
      <c r="BY52" s="518"/>
      <c r="BZ52" s="518"/>
      <c r="CA52" s="518"/>
      <c r="CB52" s="518"/>
      <c r="CC52" s="518"/>
      <c r="CD52" s="518"/>
      <c r="CE52" s="518"/>
      <c r="CF52" s="518"/>
      <c r="CG52" s="518"/>
      <c r="CH52" s="518"/>
    </row>
    <row r="53" spans="1:86" s="24" customFormat="1" ht="13.5" customHeight="1">
      <c r="A53" s="114"/>
      <c r="B53" s="770"/>
      <c r="C53" s="671"/>
      <c r="D53" s="671"/>
      <c r="E53" s="671"/>
      <c r="F53" s="671"/>
      <c r="G53" s="671"/>
      <c r="H53" s="859" t="str">
        <f>IF(ISERROR(VLOOKUP($B53,項目定義!$B:$X,8,FALSE)),"",VLOOKUP($B53,項目定義!$B:$X,8,FALSE))</f>
        <v/>
      </c>
      <c r="I53" s="860"/>
      <c r="J53" s="860"/>
      <c r="K53" s="860"/>
      <c r="L53" s="860"/>
      <c r="M53" s="861"/>
      <c r="N53" s="752" t="str">
        <f>IF($B53="","",VLOOKUP($B53,項目定義!$B:$X,11,FALSE))</f>
        <v/>
      </c>
      <c r="O53" s="641"/>
      <c r="P53" s="641"/>
      <c r="Q53" s="642"/>
      <c r="R53" s="862" t="str">
        <f>IF($H53="","",VLOOKUP($B53,項目定義!$B:$X,5,FALSE))</f>
        <v/>
      </c>
      <c r="S53" s="863"/>
      <c r="T53" s="768" t="str">
        <f>IF($H53="","",VLOOKUP($B53,項目定義!$B:$X,12,FALSE))</f>
        <v/>
      </c>
      <c r="U53" s="639"/>
      <c r="V53" s="640" t="str">
        <f>IF($H53="","",VLOOKUP($B53,項目定義!$B:$X,13,FALSE))</f>
        <v/>
      </c>
      <c r="W53" s="641"/>
      <c r="X53" s="642"/>
      <c r="Y53" s="640" t="str">
        <f>IF($H53="","",VLOOKUP($B53,項目定義!$B:$X,6,FALSE))</f>
        <v/>
      </c>
      <c r="Z53" s="641"/>
      <c r="AA53" s="642"/>
      <c r="AB53" s="640" t="str">
        <f>IF($H53="","",VLOOKUP($B53,項目定義!$B:$X,14,FALSE))</f>
        <v/>
      </c>
      <c r="AC53" s="641"/>
      <c r="AD53" s="642"/>
      <c r="AE53" s="640" t="str">
        <f>IF($H53="","",VLOOKUP($B53,項目定義!$B:$X,9,FALSE))&amp;""</f>
        <v/>
      </c>
      <c r="AF53" s="641"/>
      <c r="AG53" s="642"/>
      <c r="AH53" s="812" t="str">
        <f>IF($H53="","",VLOOKUP($B53,項目定義!$B:$X,21,FALSE))&amp;""</f>
        <v/>
      </c>
      <c r="AI53" s="854"/>
      <c r="AJ53" s="855"/>
      <c r="AK53" s="751"/>
      <c r="AL53" s="751"/>
      <c r="AM53" s="751"/>
      <c r="AN53" s="767"/>
      <c r="AO53" s="856"/>
      <c r="AP53" s="857"/>
      <c r="AQ53" s="857"/>
      <c r="AR53" s="858"/>
      <c r="AS53" s="523"/>
      <c r="AT53" s="523"/>
      <c r="AU53" s="523"/>
      <c r="AV53" s="523"/>
      <c r="AW53" s="523"/>
      <c r="AX53" s="523"/>
      <c r="AY53" s="523"/>
      <c r="AZ53" s="523"/>
      <c r="BA53" s="523"/>
      <c r="BB53" s="523"/>
      <c r="BC53" s="523"/>
      <c r="BD53" s="523"/>
      <c r="BE53" s="523"/>
      <c r="BF53" s="523"/>
      <c r="BG53" s="523"/>
      <c r="BH53" s="523"/>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70"/>
      <c r="C54" s="671"/>
      <c r="D54" s="671"/>
      <c r="E54" s="671"/>
      <c r="F54" s="671"/>
      <c r="G54" s="671"/>
      <c r="H54" s="859" t="str">
        <f>IF(ISERROR(VLOOKUP($B54,項目定義!$B:$X,8,FALSE)),"",VLOOKUP($B54,項目定義!$B:$X,8,FALSE))</f>
        <v/>
      </c>
      <c r="I54" s="860"/>
      <c r="J54" s="860"/>
      <c r="K54" s="860"/>
      <c r="L54" s="860"/>
      <c r="M54" s="861"/>
      <c r="N54" s="752" t="str">
        <f>IF($B54="","",VLOOKUP($B54,項目定義!$B:$X,11,FALSE))</f>
        <v/>
      </c>
      <c r="O54" s="641"/>
      <c r="P54" s="641"/>
      <c r="Q54" s="642"/>
      <c r="R54" s="862" t="str">
        <f>IF($H54="","",VLOOKUP($B54,項目定義!$B:$X,5,FALSE))</f>
        <v/>
      </c>
      <c r="S54" s="863"/>
      <c r="T54" s="768" t="str">
        <f>IF($H54="","",VLOOKUP($B54,項目定義!$B:$X,12,FALSE))</f>
        <v/>
      </c>
      <c r="U54" s="639"/>
      <c r="V54" s="640" t="str">
        <f>IF($H54="","",VLOOKUP($B54,項目定義!$B:$X,13,FALSE))</f>
        <v/>
      </c>
      <c r="W54" s="641"/>
      <c r="X54" s="642"/>
      <c r="Y54" s="640" t="str">
        <f>IF($H54="","",VLOOKUP($B54,項目定義!$B:$X,6,FALSE))</f>
        <v/>
      </c>
      <c r="Z54" s="641"/>
      <c r="AA54" s="642"/>
      <c r="AB54" s="640" t="str">
        <f>IF($H54="","",VLOOKUP($B54,項目定義!$B:$X,14,FALSE))</f>
        <v/>
      </c>
      <c r="AC54" s="641"/>
      <c r="AD54" s="642"/>
      <c r="AE54" s="640" t="str">
        <f>IF($H54="","",VLOOKUP($B54,項目定義!$B:$X,9,FALSE))&amp;""</f>
        <v/>
      </c>
      <c r="AF54" s="641"/>
      <c r="AG54" s="642"/>
      <c r="AH54" s="812" t="str">
        <f>IF($H54="","",VLOOKUP($B54,項目定義!$B:$X,21,FALSE))&amp;""</f>
        <v/>
      </c>
      <c r="AI54" s="854"/>
      <c r="AJ54" s="855"/>
      <c r="AK54" s="751"/>
      <c r="AL54" s="751"/>
      <c r="AM54" s="751"/>
      <c r="AN54" s="767"/>
      <c r="AO54" s="856"/>
      <c r="AP54" s="857"/>
      <c r="AQ54" s="857"/>
      <c r="AR54" s="858"/>
      <c r="AS54" s="523"/>
      <c r="AT54" s="523"/>
      <c r="AU54" s="523"/>
      <c r="AV54" s="523"/>
      <c r="AW54" s="523"/>
      <c r="AX54" s="523"/>
      <c r="AY54" s="523"/>
      <c r="AZ54" s="523"/>
      <c r="BA54" s="523"/>
      <c r="BB54" s="523"/>
      <c r="BC54" s="523"/>
      <c r="BD54" s="523"/>
      <c r="BE54" s="523"/>
      <c r="BF54" s="523"/>
      <c r="BG54" s="523"/>
      <c r="BH54" s="523"/>
      <c r="BI54" s="99"/>
      <c r="BK54" s="654" t="s">
        <v>1266</v>
      </c>
      <c r="BL54" s="655"/>
      <c r="BM54" s="655"/>
      <c r="BN54" s="655"/>
      <c r="BO54" s="655"/>
      <c r="BP54" s="655"/>
      <c r="BQ54" s="655"/>
      <c r="BR54" s="655"/>
      <c r="BS54" s="655"/>
      <c r="BT54" s="655"/>
      <c r="BU54" s="655"/>
      <c r="BV54" s="655"/>
      <c r="BW54" s="655"/>
      <c r="BX54" s="655"/>
      <c r="BY54" s="655"/>
      <c r="BZ54" s="655"/>
      <c r="CA54" s="655"/>
      <c r="CB54" s="655"/>
      <c r="CC54" s="655"/>
      <c r="CD54" s="655"/>
      <c r="CE54" s="655"/>
      <c r="CF54" s="655"/>
      <c r="CG54" s="655"/>
      <c r="CH54" s="655"/>
    </row>
    <row r="55" spans="1:86" s="24" customFormat="1" ht="13.5" customHeight="1">
      <c r="A55" s="114"/>
      <c r="B55" s="770"/>
      <c r="C55" s="671"/>
      <c r="D55" s="671"/>
      <c r="E55" s="671"/>
      <c r="F55" s="671"/>
      <c r="G55" s="671"/>
      <c r="H55" s="859" t="str">
        <f>IF(ISERROR(VLOOKUP($B55,項目定義!$B:$X,8,FALSE)),"",VLOOKUP($B55,項目定義!$B:$X,8,FALSE))</f>
        <v/>
      </c>
      <c r="I55" s="860"/>
      <c r="J55" s="860"/>
      <c r="K55" s="860"/>
      <c r="L55" s="860"/>
      <c r="M55" s="861"/>
      <c r="N55" s="752" t="str">
        <f>IF($B55="","",VLOOKUP($B55,項目定義!$B:$X,11,FALSE))</f>
        <v/>
      </c>
      <c r="O55" s="641"/>
      <c r="P55" s="641"/>
      <c r="Q55" s="642"/>
      <c r="R55" s="862" t="str">
        <f>IF($H55="","",VLOOKUP($B55,項目定義!$B:$X,5,FALSE))</f>
        <v/>
      </c>
      <c r="S55" s="863"/>
      <c r="T55" s="768" t="str">
        <f>IF($H55="","",VLOOKUP($B55,項目定義!$B:$X,12,FALSE))</f>
        <v/>
      </c>
      <c r="U55" s="639"/>
      <c r="V55" s="640" t="str">
        <f>IF($H55="","",VLOOKUP($B55,項目定義!$B:$X,13,FALSE))</f>
        <v/>
      </c>
      <c r="W55" s="641"/>
      <c r="X55" s="642"/>
      <c r="Y55" s="640" t="str">
        <f>IF($H55="","",VLOOKUP($B55,項目定義!$B:$X,6,FALSE))</f>
        <v/>
      </c>
      <c r="Z55" s="641"/>
      <c r="AA55" s="642"/>
      <c r="AB55" s="640" t="str">
        <f>IF($H55="","",VLOOKUP($B55,項目定義!$B:$X,14,FALSE))</f>
        <v/>
      </c>
      <c r="AC55" s="641"/>
      <c r="AD55" s="642"/>
      <c r="AE55" s="640" t="str">
        <f>IF($H55="","",VLOOKUP($B55,項目定義!$B:$X,9,FALSE))&amp;""</f>
        <v/>
      </c>
      <c r="AF55" s="641"/>
      <c r="AG55" s="642"/>
      <c r="AH55" s="812" t="str">
        <f>IF($H55="","",VLOOKUP($B55,項目定義!$B:$X,21,FALSE))&amp;""</f>
        <v/>
      </c>
      <c r="AI55" s="854"/>
      <c r="AJ55" s="855"/>
      <c r="AK55" s="751"/>
      <c r="AL55" s="751"/>
      <c r="AM55" s="751"/>
      <c r="AN55" s="767"/>
      <c r="AO55" s="856"/>
      <c r="AP55" s="857"/>
      <c r="AQ55" s="857"/>
      <c r="AR55" s="858"/>
      <c r="AS55" s="523"/>
      <c r="AT55" s="523"/>
      <c r="AU55" s="523"/>
      <c r="AV55" s="523"/>
      <c r="AW55" s="523"/>
      <c r="AX55" s="523"/>
      <c r="AY55" s="523"/>
      <c r="AZ55" s="523"/>
      <c r="BA55" s="523"/>
      <c r="BB55" s="523"/>
      <c r="BC55" s="523"/>
      <c r="BD55" s="523"/>
      <c r="BE55" s="523"/>
      <c r="BF55" s="523"/>
      <c r="BG55" s="523"/>
      <c r="BH55" s="523"/>
      <c r="BI55" s="99"/>
      <c r="BK55" s="655"/>
      <c r="BL55" s="655"/>
      <c r="BM55" s="655"/>
      <c r="BN55" s="655"/>
      <c r="BO55" s="655"/>
      <c r="BP55" s="655"/>
      <c r="BQ55" s="655"/>
      <c r="BR55" s="655"/>
      <c r="BS55" s="655"/>
      <c r="BT55" s="655"/>
      <c r="BU55" s="655"/>
      <c r="BV55" s="655"/>
      <c r="BW55" s="655"/>
      <c r="BX55" s="655"/>
      <c r="BY55" s="655"/>
      <c r="BZ55" s="655"/>
      <c r="CA55" s="655"/>
      <c r="CB55" s="655"/>
      <c r="CC55" s="655"/>
      <c r="CD55" s="655"/>
      <c r="CE55" s="655"/>
      <c r="CF55" s="655"/>
      <c r="CG55" s="655"/>
      <c r="CH55" s="655"/>
    </row>
    <row r="56" spans="1:86" s="24" customFormat="1" ht="13.5" customHeight="1">
      <c r="A56" s="114"/>
      <c r="B56" s="770"/>
      <c r="C56" s="671"/>
      <c r="D56" s="671"/>
      <c r="E56" s="671"/>
      <c r="F56" s="671"/>
      <c r="G56" s="671"/>
      <c r="H56" s="859" t="str">
        <f>IF(ISERROR(VLOOKUP($B56,項目定義!$B:$X,8,FALSE)),"",VLOOKUP($B56,項目定義!$B:$X,8,FALSE))</f>
        <v/>
      </c>
      <c r="I56" s="860"/>
      <c r="J56" s="860"/>
      <c r="K56" s="860"/>
      <c r="L56" s="860"/>
      <c r="M56" s="861"/>
      <c r="N56" s="752" t="str">
        <f>IF($B56="","",VLOOKUP($B56,項目定義!$B:$X,11,FALSE))</f>
        <v/>
      </c>
      <c r="O56" s="641"/>
      <c r="P56" s="641"/>
      <c r="Q56" s="642"/>
      <c r="R56" s="862" t="str">
        <f>IF($H56="","",VLOOKUP($B56,項目定義!$B:$X,5,FALSE))</f>
        <v/>
      </c>
      <c r="S56" s="863"/>
      <c r="T56" s="768" t="str">
        <f>IF($H56="","",VLOOKUP($B56,項目定義!$B:$X,12,FALSE))</f>
        <v/>
      </c>
      <c r="U56" s="639"/>
      <c r="V56" s="640" t="str">
        <f>IF($H56="","",VLOOKUP($B56,項目定義!$B:$X,13,FALSE))</f>
        <v/>
      </c>
      <c r="W56" s="641"/>
      <c r="X56" s="642"/>
      <c r="Y56" s="640" t="str">
        <f>IF($H56="","",VLOOKUP($B56,項目定義!$B:$X,6,FALSE))</f>
        <v/>
      </c>
      <c r="Z56" s="641"/>
      <c r="AA56" s="642"/>
      <c r="AB56" s="640" t="str">
        <f>IF($H56="","",VLOOKUP($B56,項目定義!$B:$X,14,FALSE))</f>
        <v/>
      </c>
      <c r="AC56" s="641"/>
      <c r="AD56" s="642"/>
      <c r="AE56" s="640" t="str">
        <f>IF($H56="","",VLOOKUP($B56,項目定義!$B:$X,9,FALSE))&amp;""</f>
        <v/>
      </c>
      <c r="AF56" s="641"/>
      <c r="AG56" s="642"/>
      <c r="AH56" s="812" t="str">
        <f>IF($H56="","",VLOOKUP($B56,項目定義!$B:$X,21,FALSE))&amp;""</f>
        <v/>
      </c>
      <c r="AI56" s="854"/>
      <c r="AJ56" s="855"/>
      <c r="AK56" s="751"/>
      <c r="AL56" s="751"/>
      <c r="AM56" s="751"/>
      <c r="AN56" s="767"/>
      <c r="AO56" s="856"/>
      <c r="AP56" s="857"/>
      <c r="AQ56" s="857"/>
      <c r="AR56" s="858"/>
      <c r="AS56" s="523"/>
      <c r="AT56" s="523"/>
      <c r="AU56" s="523"/>
      <c r="AV56" s="523"/>
      <c r="AW56" s="523"/>
      <c r="AX56" s="523"/>
      <c r="AY56" s="523"/>
      <c r="AZ56" s="523"/>
      <c r="BA56" s="523"/>
      <c r="BB56" s="523"/>
      <c r="BC56" s="523"/>
      <c r="BD56" s="523"/>
      <c r="BE56" s="523"/>
      <c r="BF56" s="523"/>
      <c r="BG56" s="523"/>
      <c r="BH56" s="523"/>
      <c r="BI56" s="99"/>
      <c r="BK56" s="655"/>
      <c r="BL56" s="655"/>
      <c r="BM56" s="655"/>
      <c r="BN56" s="655"/>
      <c r="BO56" s="655"/>
      <c r="BP56" s="655"/>
      <c r="BQ56" s="655"/>
      <c r="BR56" s="655"/>
      <c r="BS56" s="655"/>
      <c r="BT56" s="655"/>
      <c r="BU56" s="655"/>
      <c r="BV56" s="655"/>
      <c r="BW56" s="655"/>
      <c r="BX56" s="655"/>
      <c r="BY56" s="655"/>
      <c r="BZ56" s="655"/>
      <c r="CA56" s="655"/>
      <c r="CB56" s="655"/>
      <c r="CC56" s="655"/>
      <c r="CD56" s="655"/>
      <c r="CE56" s="655"/>
      <c r="CF56" s="655"/>
      <c r="CG56" s="655"/>
      <c r="CH56" s="655"/>
    </row>
    <row r="57" spans="1:86" s="24" customFormat="1" ht="13.5" customHeight="1">
      <c r="A57" s="114"/>
      <c r="B57" s="770"/>
      <c r="C57" s="671"/>
      <c r="D57" s="671"/>
      <c r="E57" s="671"/>
      <c r="F57" s="671"/>
      <c r="G57" s="671"/>
      <c r="H57" s="859" t="str">
        <f>IF(ISERROR(VLOOKUP($B57,項目定義!$B:$X,8,FALSE)),"",VLOOKUP($B57,項目定義!$B:$X,8,FALSE))</f>
        <v/>
      </c>
      <c r="I57" s="860"/>
      <c r="J57" s="860"/>
      <c r="K57" s="860"/>
      <c r="L57" s="860"/>
      <c r="M57" s="861"/>
      <c r="N57" s="752" t="str">
        <f>IF($B57="","",VLOOKUP($B57,項目定義!$B:$X,11,FALSE))</f>
        <v/>
      </c>
      <c r="O57" s="641"/>
      <c r="P57" s="641"/>
      <c r="Q57" s="642"/>
      <c r="R57" s="862" t="str">
        <f>IF($H57="","",VLOOKUP($B57,項目定義!$B:$X,5,FALSE))</f>
        <v/>
      </c>
      <c r="S57" s="863"/>
      <c r="T57" s="768" t="str">
        <f>IF($H57="","",VLOOKUP($B57,項目定義!$B:$X,12,FALSE))</f>
        <v/>
      </c>
      <c r="U57" s="639"/>
      <c r="V57" s="640" t="str">
        <f>IF($H57="","",VLOOKUP($B57,項目定義!$B:$X,13,FALSE))</f>
        <v/>
      </c>
      <c r="W57" s="641"/>
      <c r="X57" s="642"/>
      <c r="Y57" s="640" t="str">
        <f>IF($H57="","",VLOOKUP($B57,項目定義!$B:$X,6,FALSE))</f>
        <v/>
      </c>
      <c r="Z57" s="641"/>
      <c r="AA57" s="642"/>
      <c r="AB57" s="640" t="str">
        <f>IF($H57="","",VLOOKUP($B57,項目定義!$B:$X,14,FALSE))</f>
        <v/>
      </c>
      <c r="AC57" s="641"/>
      <c r="AD57" s="642"/>
      <c r="AE57" s="640" t="str">
        <f>IF($H57="","",VLOOKUP($B57,項目定義!$B:$X,9,FALSE))&amp;""</f>
        <v/>
      </c>
      <c r="AF57" s="641"/>
      <c r="AG57" s="642"/>
      <c r="AH57" s="812" t="str">
        <f>IF($H57="","",VLOOKUP($B57,項目定義!$B:$X,21,FALSE))&amp;""</f>
        <v/>
      </c>
      <c r="AI57" s="854"/>
      <c r="AJ57" s="855"/>
      <c r="AK57" s="751"/>
      <c r="AL57" s="751"/>
      <c r="AM57" s="751"/>
      <c r="AN57" s="767"/>
      <c r="AO57" s="856"/>
      <c r="AP57" s="857"/>
      <c r="AQ57" s="857"/>
      <c r="AR57" s="858"/>
      <c r="AS57" s="523"/>
      <c r="AT57" s="523"/>
      <c r="AU57" s="523"/>
      <c r="AV57" s="523"/>
      <c r="AW57" s="523"/>
      <c r="AX57" s="523"/>
      <c r="AY57" s="523"/>
      <c r="AZ57" s="523"/>
      <c r="BA57" s="523"/>
      <c r="BB57" s="523"/>
      <c r="BC57" s="523"/>
      <c r="BD57" s="523"/>
      <c r="BE57" s="523"/>
      <c r="BF57" s="523"/>
      <c r="BG57" s="523"/>
      <c r="BH57" s="523"/>
      <c r="BI57" s="99"/>
      <c r="BK57" s="655"/>
      <c r="BL57" s="655"/>
      <c r="BM57" s="655"/>
      <c r="BN57" s="655"/>
      <c r="BO57" s="655"/>
      <c r="BP57" s="655"/>
      <c r="BQ57" s="655"/>
      <c r="BR57" s="655"/>
      <c r="BS57" s="655"/>
      <c r="BT57" s="655"/>
      <c r="BU57" s="655"/>
      <c r="BV57" s="655"/>
      <c r="BW57" s="655"/>
      <c r="BX57" s="655"/>
      <c r="BY57" s="655"/>
      <c r="BZ57" s="655"/>
      <c r="CA57" s="655"/>
      <c r="CB57" s="655"/>
      <c r="CC57" s="655"/>
      <c r="CD57" s="655"/>
      <c r="CE57" s="655"/>
      <c r="CF57" s="655"/>
      <c r="CG57" s="655"/>
      <c r="CH57" s="655"/>
    </row>
    <row r="58" spans="1:86" s="24" customFormat="1" ht="13.5" customHeight="1">
      <c r="A58" s="114"/>
      <c r="B58" s="605"/>
      <c r="C58" s="606"/>
      <c r="D58" s="606"/>
      <c r="E58" s="606"/>
      <c r="F58" s="606"/>
      <c r="G58" s="606"/>
      <c r="H58" s="848" t="str">
        <f>IF(ISERROR(VLOOKUP($B58,項目定義!$B:$X,8,FALSE)),"",VLOOKUP($B58,項目定義!$B:$X,8,FALSE))</f>
        <v/>
      </c>
      <c r="I58" s="849"/>
      <c r="J58" s="849"/>
      <c r="K58" s="849"/>
      <c r="L58" s="849"/>
      <c r="M58" s="850"/>
      <c r="N58" s="612" t="str">
        <f>IF($B58="","",VLOOKUP($B58,項目定義!$B:$X,11,FALSE))</f>
        <v/>
      </c>
      <c r="O58" s="613"/>
      <c r="P58" s="613"/>
      <c r="Q58" s="851"/>
      <c r="R58" s="852" t="str">
        <f>IF($H58="","",VLOOKUP($B58,項目定義!$B:$X,5,FALSE))</f>
        <v/>
      </c>
      <c r="S58" s="853"/>
      <c r="T58" s="783" t="str">
        <f>IF($H58="","",VLOOKUP($B58,項目定義!$B:$X,12,FALSE))</f>
        <v/>
      </c>
      <c r="U58" s="611"/>
      <c r="V58" s="612" t="str">
        <f>IF($H58="","",VLOOKUP($B58,項目定義!$B:$X,13,FALSE))</f>
        <v/>
      </c>
      <c r="W58" s="613"/>
      <c r="X58" s="614"/>
      <c r="Y58" s="612" t="str">
        <f>IF($H58="","",VLOOKUP($B58,項目定義!$B:$X,6,FALSE))</f>
        <v/>
      </c>
      <c r="Z58" s="613"/>
      <c r="AA58" s="614"/>
      <c r="AB58" s="612" t="str">
        <f>IF($H58="","",VLOOKUP($B58,項目定義!$B:$X,14,FALSE))</f>
        <v/>
      </c>
      <c r="AC58" s="613"/>
      <c r="AD58" s="614"/>
      <c r="AE58" s="612" t="str">
        <f>IF($H58="","",VLOOKUP($B58,項目定義!$B:$X,9,FALSE))&amp;""</f>
        <v/>
      </c>
      <c r="AF58" s="613"/>
      <c r="AG58" s="614"/>
      <c r="AH58" s="841" t="str">
        <f>IF($H58="","",VLOOKUP($B58,項目定義!$B:$X,21,FALSE))&amp;""</f>
        <v/>
      </c>
      <c r="AI58" s="842"/>
      <c r="AJ58" s="843"/>
      <c r="AK58" s="617"/>
      <c r="AL58" s="617"/>
      <c r="AM58" s="617"/>
      <c r="AN58" s="844"/>
      <c r="AO58" s="845"/>
      <c r="AP58" s="846"/>
      <c r="AQ58" s="846"/>
      <c r="AR58" s="847"/>
      <c r="AS58" s="523"/>
      <c r="AT58" s="523"/>
      <c r="AU58" s="523"/>
      <c r="AV58" s="523"/>
      <c r="AW58" s="523"/>
      <c r="AX58" s="523"/>
      <c r="AY58" s="523"/>
      <c r="AZ58" s="523"/>
      <c r="BA58" s="523"/>
      <c r="BB58" s="523"/>
      <c r="BC58" s="523"/>
      <c r="BD58" s="523"/>
      <c r="BE58" s="523"/>
      <c r="BF58" s="523"/>
      <c r="BG58" s="523"/>
      <c r="BH58" s="523"/>
      <c r="BI58" s="99"/>
      <c r="BK58" s="655"/>
      <c r="BL58" s="655"/>
      <c r="BM58" s="655"/>
      <c r="BN58" s="655"/>
      <c r="BO58" s="655"/>
      <c r="BP58" s="655"/>
      <c r="BQ58" s="655"/>
      <c r="BR58" s="655"/>
      <c r="BS58" s="655"/>
      <c r="BT58" s="655"/>
      <c r="BU58" s="655"/>
      <c r="BV58" s="655"/>
      <c r="BW58" s="655"/>
      <c r="BX58" s="655"/>
      <c r="BY58" s="655"/>
      <c r="BZ58" s="655"/>
      <c r="CA58" s="655"/>
      <c r="CB58" s="655"/>
      <c r="CC58" s="655"/>
      <c r="CD58" s="655"/>
      <c r="CE58" s="655"/>
      <c r="CF58" s="655"/>
      <c r="CG58" s="655"/>
      <c r="CH58" s="655"/>
    </row>
    <row r="59" spans="1:86" s="24" customFormat="1" ht="13.5" customHeight="1">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655"/>
      <c r="BL59" s="655"/>
      <c r="BM59" s="655"/>
      <c r="BN59" s="655"/>
      <c r="BO59" s="655"/>
      <c r="BP59" s="655"/>
      <c r="BQ59" s="655"/>
      <c r="BR59" s="655"/>
      <c r="BS59" s="655"/>
      <c r="BT59" s="655"/>
      <c r="BU59" s="655"/>
      <c r="BV59" s="655"/>
      <c r="BW59" s="655"/>
      <c r="BX59" s="655"/>
      <c r="BY59" s="655"/>
      <c r="BZ59" s="655"/>
      <c r="CA59" s="655"/>
      <c r="CB59" s="655"/>
      <c r="CC59" s="655"/>
      <c r="CD59" s="655"/>
      <c r="CE59" s="655"/>
      <c r="CF59" s="655"/>
      <c r="CG59" s="655"/>
      <c r="CH59" s="655"/>
    </row>
    <row r="60" spans="1:86" s="24" customFormat="1" ht="13.5" customHeight="1">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c r="A61" s="70" t="s">
        <v>101</v>
      </c>
      <c r="B61" s="633"/>
      <c r="C61" s="634"/>
      <c r="D61" s="634"/>
      <c r="E61" s="634"/>
      <c r="F61" s="634"/>
      <c r="G61" s="634"/>
      <c r="H61" s="834"/>
      <c r="I61" s="835"/>
      <c r="J61" s="835"/>
      <c r="K61" s="835"/>
      <c r="L61" s="835"/>
      <c r="M61" s="835"/>
      <c r="N61" s="835"/>
      <c r="O61" s="835"/>
      <c r="P61" s="836"/>
      <c r="Q61" s="837"/>
      <c r="R61" s="838"/>
      <c r="S61" s="838"/>
      <c r="T61" s="838"/>
      <c r="U61" s="838"/>
      <c r="V61" s="838"/>
      <c r="W61" s="838"/>
      <c r="X61" s="839"/>
      <c r="Y61" s="523"/>
      <c r="Z61" s="523"/>
      <c r="AA61" s="523"/>
      <c r="AB61" s="523"/>
      <c r="AC61" s="523"/>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69" t="s">
        <v>102</v>
      </c>
      <c r="B62" s="770"/>
      <c r="C62" s="671"/>
      <c r="D62" s="671"/>
      <c r="E62" s="671"/>
      <c r="F62" s="671"/>
      <c r="G62" s="671"/>
      <c r="H62" s="840"/>
      <c r="I62" s="636"/>
      <c r="J62" s="636"/>
      <c r="K62" s="636"/>
      <c r="L62" s="636"/>
      <c r="M62" s="636"/>
      <c r="N62" s="636"/>
      <c r="O62" s="636"/>
      <c r="P62" s="824"/>
      <c r="Q62" s="825"/>
      <c r="R62" s="826"/>
      <c r="S62" s="826"/>
      <c r="T62" s="826"/>
      <c r="U62" s="826"/>
      <c r="V62" s="826"/>
      <c r="W62" s="826"/>
      <c r="X62" s="827"/>
      <c r="Y62" s="523"/>
      <c r="Z62" s="523"/>
      <c r="AA62" s="523"/>
      <c r="AB62" s="523"/>
      <c r="AC62" s="523"/>
      <c r="AD62" s="523"/>
      <c r="AE62" s="97"/>
      <c r="AF62" s="523"/>
      <c r="AG62" s="523"/>
      <c r="AH62" s="523"/>
      <c r="AI62" s="98"/>
      <c r="AJ62" s="98"/>
      <c r="AK62" s="523"/>
      <c r="AL62" s="523"/>
      <c r="AM62" s="523"/>
      <c r="AN62" s="523"/>
      <c r="AO62" s="523"/>
      <c r="AP62" s="523"/>
      <c r="AQ62" s="523"/>
      <c r="AR62" s="523"/>
      <c r="AS62" s="523"/>
      <c r="AT62" s="523"/>
      <c r="AU62" s="523"/>
      <c r="AV62" s="523"/>
      <c r="AW62" s="523"/>
      <c r="AX62" s="523"/>
      <c r="AY62" s="523"/>
      <c r="AZ62" s="523"/>
      <c r="BA62" s="523"/>
      <c r="BB62" s="523"/>
      <c r="BC62" s="523"/>
      <c r="BD62" s="523"/>
      <c r="BE62" s="523"/>
      <c r="BF62" s="523"/>
      <c r="BG62" s="523"/>
      <c r="BH62" s="523"/>
      <c r="BI62" s="99"/>
      <c r="BK62" s="655"/>
      <c r="BL62" s="655"/>
      <c r="BM62" s="655"/>
      <c r="BN62" s="655"/>
      <c r="BO62" s="655"/>
      <c r="BP62" s="655"/>
      <c r="BQ62" s="655"/>
      <c r="BR62" s="655"/>
      <c r="BS62" s="655"/>
      <c r="BT62" s="655"/>
      <c r="BU62" s="655"/>
      <c r="BV62" s="655"/>
      <c r="BW62" s="655"/>
      <c r="BX62" s="655"/>
      <c r="BY62" s="655"/>
      <c r="BZ62" s="655"/>
      <c r="CA62" s="655"/>
      <c r="CB62" s="655"/>
      <c r="CC62" s="655"/>
      <c r="CD62" s="655"/>
      <c r="CE62" s="655"/>
      <c r="CF62" s="655"/>
      <c r="CG62" s="655"/>
      <c r="CH62" s="655"/>
    </row>
    <row r="63" spans="1:86" s="24" customFormat="1" ht="13.5" customHeight="1">
      <c r="A63" s="69" t="s">
        <v>125</v>
      </c>
      <c r="B63" s="770"/>
      <c r="C63" s="671"/>
      <c r="D63" s="671"/>
      <c r="E63" s="671"/>
      <c r="F63" s="671"/>
      <c r="G63" s="671"/>
      <c r="H63" s="823"/>
      <c r="I63" s="636"/>
      <c r="J63" s="636"/>
      <c r="K63" s="636"/>
      <c r="L63" s="636"/>
      <c r="M63" s="636"/>
      <c r="N63" s="636"/>
      <c r="O63" s="636"/>
      <c r="P63" s="824"/>
      <c r="Q63" s="825"/>
      <c r="R63" s="826"/>
      <c r="S63" s="826"/>
      <c r="T63" s="826"/>
      <c r="U63" s="826"/>
      <c r="V63" s="826"/>
      <c r="W63" s="826"/>
      <c r="X63" s="827"/>
      <c r="Y63" s="523"/>
      <c r="Z63" s="523"/>
      <c r="AA63" s="523"/>
      <c r="AB63" s="523"/>
      <c r="AC63" s="523"/>
      <c r="AD63" s="523"/>
      <c r="AE63" s="97"/>
      <c r="AF63" s="523"/>
      <c r="AG63" s="523"/>
      <c r="AH63" s="523"/>
      <c r="AI63" s="98"/>
      <c r="AJ63" s="98"/>
      <c r="AK63" s="523"/>
      <c r="AL63" s="523"/>
      <c r="AM63" s="523"/>
      <c r="AN63" s="523"/>
      <c r="AO63" s="523"/>
      <c r="AP63" s="523"/>
      <c r="AQ63" s="523"/>
      <c r="AR63" s="523"/>
      <c r="AS63" s="523"/>
      <c r="AT63" s="523"/>
      <c r="AU63" s="523"/>
      <c r="AV63" s="523"/>
      <c r="AW63" s="523"/>
      <c r="AX63" s="523"/>
      <c r="AY63" s="523"/>
      <c r="AZ63" s="523"/>
      <c r="BA63" s="523"/>
      <c r="BB63" s="523"/>
      <c r="BC63" s="523"/>
      <c r="BD63" s="523"/>
      <c r="BE63" s="523"/>
      <c r="BF63" s="523"/>
      <c r="BG63" s="523"/>
      <c r="BH63" s="523"/>
      <c r="BI63" s="99"/>
      <c r="BK63" s="655"/>
      <c r="BL63" s="655"/>
      <c r="BM63" s="655"/>
      <c r="BN63" s="655"/>
      <c r="BO63" s="655"/>
      <c r="BP63" s="655"/>
      <c r="BQ63" s="655"/>
      <c r="BR63" s="655"/>
      <c r="BS63" s="655"/>
      <c r="BT63" s="655"/>
      <c r="BU63" s="655"/>
      <c r="BV63" s="655"/>
      <c r="BW63" s="655"/>
      <c r="BX63" s="655"/>
      <c r="BY63" s="655"/>
      <c r="BZ63" s="655"/>
      <c r="CA63" s="655"/>
      <c r="CB63" s="655"/>
      <c r="CC63" s="655"/>
      <c r="CD63" s="655"/>
      <c r="CE63" s="655"/>
      <c r="CF63" s="655"/>
      <c r="CG63" s="655"/>
      <c r="CH63" s="655"/>
    </row>
    <row r="64" spans="1:86" s="24" customFormat="1" ht="13.5" customHeight="1">
      <c r="A64" s="69" t="s">
        <v>126</v>
      </c>
      <c r="B64" s="770"/>
      <c r="C64" s="671"/>
      <c r="D64" s="671"/>
      <c r="E64" s="671"/>
      <c r="F64" s="671"/>
      <c r="G64" s="671"/>
      <c r="H64" s="823"/>
      <c r="I64" s="636"/>
      <c r="J64" s="636"/>
      <c r="K64" s="636"/>
      <c r="L64" s="636"/>
      <c r="M64" s="636"/>
      <c r="N64" s="636"/>
      <c r="O64" s="636"/>
      <c r="P64" s="824"/>
      <c r="Q64" s="825"/>
      <c r="R64" s="826"/>
      <c r="S64" s="826"/>
      <c r="T64" s="826"/>
      <c r="U64" s="826"/>
      <c r="V64" s="826"/>
      <c r="W64" s="826"/>
      <c r="X64" s="827"/>
      <c r="Y64" s="523"/>
      <c r="Z64" s="523"/>
      <c r="AA64" s="523"/>
      <c r="AB64" s="523"/>
      <c r="AC64" s="523"/>
      <c r="AD64" s="523"/>
      <c r="AE64" s="97"/>
      <c r="AF64" s="523"/>
      <c r="AG64" s="523"/>
      <c r="AH64" s="523"/>
      <c r="AI64" s="98"/>
      <c r="AJ64" s="98"/>
      <c r="AK64" s="523"/>
      <c r="AL64" s="523"/>
      <c r="AM64" s="523"/>
      <c r="AN64" s="523"/>
      <c r="AO64" s="523"/>
      <c r="AP64" s="523"/>
      <c r="AQ64" s="523"/>
      <c r="AR64" s="523"/>
      <c r="AS64" s="523"/>
      <c r="AT64" s="523"/>
      <c r="AU64" s="523"/>
      <c r="AV64" s="523"/>
      <c r="AW64" s="523"/>
      <c r="AX64" s="523"/>
      <c r="AY64" s="523"/>
      <c r="AZ64" s="523"/>
      <c r="BA64" s="523"/>
      <c r="BB64" s="523"/>
      <c r="BC64" s="523"/>
      <c r="BD64" s="523"/>
      <c r="BE64" s="523"/>
      <c r="BF64" s="523"/>
      <c r="BG64" s="523"/>
      <c r="BH64" s="523"/>
      <c r="BI64" s="99"/>
      <c r="BK64" s="655"/>
      <c r="BL64" s="655"/>
      <c r="BM64" s="655"/>
      <c r="BN64" s="655"/>
      <c r="BO64" s="655"/>
      <c r="BP64" s="655"/>
      <c r="BQ64" s="655"/>
      <c r="BR64" s="655"/>
      <c r="BS64" s="655"/>
      <c r="BT64" s="655"/>
      <c r="BU64" s="655"/>
      <c r="BV64" s="655"/>
      <c r="BW64" s="655"/>
      <c r="BX64" s="655"/>
      <c r="BY64" s="655"/>
      <c r="BZ64" s="655"/>
      <c r="CA64" s="655"/>
      <c r="CB64" s="655"/>
      <c r="CC64" s="655"/>
      <c r="CD64" s="655"/>
      <c r="CE64" s="655"/>
      <c r="CF64" s="655"/>
      <c r="CG64" s="655"/>
      <c r="CH64" s="655"/>
    </row>
    <row r="65" spans="1:86" s="24" customFormat="1" ht="13.5" customHeight="1">
      <c r="A65" s="69" t="s">
        <v>127</v>
      </c>
      <c r="B65" s="770"/>
      <c r="C65" s="671"/>
      <c r="D65" s="671"/>
      <c r="E65" s="671"/>
      <c r="F65" s="671"/>
      <c r="G65" s="671"/>
      <c r="H65" s="828"/>
      <c r="I65" s="829"/>
      <c r="J65" s="829"/>
      <c r="K65" s="829"/>
      <c r="L65" s="829"/>
      <c r="M65" s="829"/>
      <c r="N65" s="829"/>
      <c r="O65" s="829"/>
      <c r="P65" s="830"/>
      <c r="Q65" s="831"/>
      <c r="R65" s="832"/>
      <c r="S65" s="832"/>
      <c r="T65" s="832"/>
      <c r="U65" s="832"/>
      <c r="V65" s="832"/>
      <c r="W65" s="832"/>
      <c r="X65" s="833"/>
      <c r="Y65" s="524"/>
      <c r="Z65" s="524"/>
      <c r="AA65" s="524"/>
      <c r="AB65" s="524"/>
      <c r="AC65" s="524"/>
      <c r="AD65" s="524"/>
      <c r="AE65" s="165"/>
      <c r="AF65" s="524"/>
      <c r="AG65" s="524"/>
      <c r="AH65" s="524"/>
      <c r="AI65" s="98"/>
      <c r="AJ65" s="98"/>
      <c r="AK65" s="523"/>
      <c r="AL65" s="523"/>
      <c r="AM65" s="523"/>
      <c r="AN65" s="523"/>
      <c r="AO65" s="523"/>
      <c r="AP65" s="523"/>
      <c r="AQ65" s="523"/>
      <c r="AR65" s="523"/>
      <c r="AS65" s="523"/>
      <c r="AT65" s="523"/>
      <c r="AU65" s="523"/>
      <c r="AV65" s="523"/>
      <c r="AW65" s="523"/>
      <c r="AX65" s="523"/>
      <c r="AY65" s="523"/>
      <c r="AZ65" s="523"/>
      <c r="BA65" s="523"/>
      <c r="BB65" s="523"/>
      <c r="BC65" s="523"/>
      <c r="BD65" s="523"/>
      <c r="BE65" s="523"/>
      <c r="BF65" s="523"/>
      <c r="BG65" s="523"/>
      <c r="BH65" s="523"/>
      <c r="BI65" s="99"/>
      <c r="BK65" s="655"/>
      <c r="BL65" s="655"/>
      <c r="BM65" s="655"/>
      <c r="BN65" s="655"/>
      <c r="BO65" s="655"/>
      <c r="BP65" s="655"/>
      <c r="BQ65" s="655"/>
      <c r="BR65" s="655"/>
      <c r="BS65" s="655"/>
      <c r="BT65" s="655"/>
      <c r="BU65" s="655"/>
      <c r="BV65" s="655"/>
      <c r="BW65" s="655"/>
      <c r="BX65" s="655"/>
      <c r="BY65" s="655"/>
      <c r="BZ65" s="655"/>
      <c r="CA65" s="655"/>
      <c r="CB65" s="655"/>
      <c r="CC65" s="655"/>
      <c r="CD65" s="655"/>
      <c r="CE65" s="655"/>
      <c r="CF65" s="655"/>
      <c r="CG65" s="655"/>
      <c r="CH65" s="655"/>
    </row>
    <row r="66" spans="1:86" s="24" customFormat="1" ht="13.5" customHeight="1">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655"/>
      <c r="BL66" s="655"/>
      <c r="BM66" s="655"/>
      <c r="BN66" s="655"/>
      <c r="BO66" s="655"/>
      <c r="BP66" s="655"/>
      <c r="BQ66" s="655"/>
      <c r="BR66" s="655"/>
      <c r="BS66" s="655"/>
      <c r="BT66" s="655"/>
      <c r="BU66" s="655"/>
      <c r="BV66" s="655"/>
      <c r="BW66" s="655"/>
      <c r="BX66" s="655"/>
      <c r="BY66" s="655"/>
      <c r="BZ66" s="655"/>
      <c r="CA66" s="655"/>
      <c r="CB66" s="655"/>
      <c r="CC66" s="655"/>
      <c r="CD66" s="655"/>
      <c r="CE66" s="655"/>
      <c r="CF66" s="655"/>
      <c r="CG66" s="655"/>
      <c r="CH66" s="655"/>
    </row>
    <row r="67" spans="1:86" s="24" customFormat="1" ht="13.5" customHeight="1">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655"/>
      <c r="BL67" s="655"/>
      <c r="BM67" s="655"/>
      <c r="BN67" s="655"/>
      <c r="BO67" s="655"/>
      <c r="BP67" s="655"/>
      <c r="BQ67" s="655"/>
      <c r="BR67" s="655"/>
      <c r="BS67" s="655"/>
      <c r="BT67" s="655"/>
      <c r="BU67" s="655"/>
      <c r="BV67" s="655"/>
      <c r="BW67" s="655"/>
      <c r="BX67" s="655"/>
      <c r="BY67" s="655"/>
      <c r="BZ67" s="655"/>
      <c r="CA67" s="655"/>
      <c r="CB67" s="655"/>
      <c r="CC67" s="655"/>
      <c r="CD67" s="655"/>
      <c r="CE67" s="655"/>
      <c r="CF67" s="655"/>
      <c r="CG67" s="655"/>
      <c r="CH67" s="655"/>
    </row>
    <row r="68" spans="1:86" ht="13.5" customHeight="1">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656"/>
      <c r="BL68" s="656"/>
      <c r="BM68" s="656"/>
      <c r="BN68" s="656"/>
      <c r="BO68" s="656"/>
      <c r="BP68" s="656"/>
      <c r="BQ68" s="656"/>
      <c r="BR68" s="656"/>
      <c r="BS68" s="656"/>
      <c r="BT68" s="656"/>
      <c r="BU68" s="656"/>
      <c r="BV68" s="656"/>
      <c r="BW68" s="656"/>
      <c r="BX68" s="656"/>
      <c r="BY68" s="656"/>
      <c r="BZ68" s="656"/>
      <c r="CA68" s="656"/>
      <c r="CB68" s="656"/>
      <c r="CC68" s="656"/>
      <c r="CD68" s="656"/>
      <c r="CE68" s="656"/>
      <c r="CF68" s="656"/>
      <c r="CG68" s="656"/>
      <c r="CH68" s="656"/>
    </row>
    <row r="69" spans="1:86" ht="13.5" customHeight="1">
      <c r="A69" s="37"/>
      <c r="B69" s="38"/>
      <c r="C69" s="38"/>
      <c r="D69" s="38"/>
      <c r="E69" s="38"/>
      <c r="F69" s="38"/>
      <c r="G69" s="38"/>
      <c r="H69" s="38"/>
      <c r="I69" s="39"/>
      <c r="J69" s="395"/>
      <c r="K69" s="396"/>
      <c r="L69" s="396"/>
      <c r="M69" s="396"/>
      <c r="N69" s="396"/>
      <c r="O69" s="396"/>
      <c r="P69" s="396"/>
      <c r="Q69" s="396"/>
      <c r="R69" s="396"/>
      <c r="S69" s="396"/>
      <c r="T69" s="396"/>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396"/>
      <c r="BA69" s="396"/>
      <c r="BB69" s="396"/>
      <c r="BC69" s="396"/>
      <c r="BD69" s="396"/>
      <c r="BE69" s="396"/>
      <c r="BF69" s="396"/>
      <c r="BG69" s="396"/>
      <c r="BH69" s="396"/>
      <c r="BI69" s="30"/>
      <c r="BJ69" s="24"/>
      <c r="BK69" s="656"/>
      <c r="BL69" s="656"/>
      <c r="BM69" s="656"/>
      <c r="BN69" s="656"/>
      <c r="BO69" s="656"/>
      <c r="BP69" s="656"/>
      <c r="BQ69" s="656"/>
      <c r="BR69" s="656"/>
      <c r="BS69" s="656"/>
      <c r="BT69" s="656"/>
      <c r="BU69" s="656"/>
      <c r="BV69" s="656"/>
      <c r="BW69" s="656"/>
      <c r="BX69" s="656"/>
      <c r="BY69" s="656"/>
      <c r="BZ69" s="656"/>
      <c r="CA69" s="656"/>
      <c r="CB69" s="656"/>
      <c r="CC69" s="656"/>
      <c r="CD69" s="656"/>
      <c r="CE69" s="656"/>
      <c r="CF69" s="656"/>
      <c r="CG69" s="656"/>
      <c r="CH69" s="656"/>
    </row>
    <row r="70" spans="1:86" s="24" customFormat="1" ht="13.5" customHeight="1">
      <c r="A70" s="37"/>
      <c r="B70" s="38"/>
      <c r="C70" s="38"/>
      <c r="D70" s="38"/>
      <c r="E70" s="38"/>
      <c r="F70" s="38"/>
      <c r="G70" s="38"/>
      <c r="H70" s="38"/>
      <c r="I70" s="39"/>
      <c r="J70" s="395"/>
      <c r="K70" s="396"/>
      <c r="L70" s="396"/>
      <c r="M70" s="396"/>
      <c r="N70" s="396"/>
      <c r="O70" s="396"/>
      <c r="P70" s="396"/>
      <c r="Q70" s="396"/>
      <c r="R70" s="396"/>
      <c r="S70" s="396"/>
      <c r="T70" s="396"/>
      <c r="U70" s="396"/>
      <c r="V70" s="396"/>
      <c r="W70" s="396"/>
      <c r="X70" s="396"/>
      <c r="Y70" s="396"/>
      <c r="Z70" s="396"/>
      <c r="AA70" s="396"/>
      <c r="AB70" s="396"/>
      <c r="AC70" s="396"/>
      <c r="AD70" s="396"/>
      <c r="AE70" s="396"/>
      <c r="AF70" s="396"/>
      <c r="AG70" s="396"/>
      <c r="AH70" s="396"/>
      <c r="AI70" s="396"/>
      <c r="AJ70" s="396"/>
      <c r="AK70" s="396"/>
      <c r="AL70" s="396"/>
      <c r="AM70" s="396"/>
      <c r="AN70" s="396"/>
      <c r="AO70" s="396"/>
      <c r="AP70" s="396"/>
      <c r="AQ70" s="396"/>
      <c r="AR70" s="396"/>
      <c r="AS70" s="396"/>
      <c r="AT70" s="396"/>
      <c r="AU70" s="396"/>
      <c r="AV70" s="396"/>
      <c r="AW70" s="396"/>
      <c r="AX70" s="396"/>
      <c r="AY70" s="396"/>
      <c r="AZ70" s="396"/>
      <c r="BA70" s="396"/>
      <c r="BB70" s="396"/>
      <c r="BC70" s="396"/>
      <c r="BD70" s="396"/>
      <c r="BE70" s="396"/>
      <c r="BF70" s="396"/>
      <c r="BG70" s="396"/>
      <c r="BH70" s="396"/>
      <c r="BI70" s="30"/>
      <c r="BK70" s="656"/>
      <c r="BL70" s="656"/>
      <c r="BM70" s="656"/>
      <c r="BN70" s="656"/>
      <c r="BO70" s="656"/>
      <c r="BP70" s="656"/>
      <c r="BQ70" s="656"/>
      <c r="BR70" s="656"/>
      <c r="BS70" s="656"/>
      <c r="BT70" s="656"/>
      <c r="BU70" s="656"/>
      <c r="BV70" s="656"/>
      <c r="BW70" s="656"/>
      <c r="BX70" s="656"/>
      <c r="BY70" s="656"/>
      <c r="BZ70" s="656"/>
      <c r="CA70" s="656"/>
      <c r="CB70" s="656"/>
      <c r="CC70" s="656"/>
      <c r="CD70" s="656"/>
      <c r="CE70" s="656"/>
      <c r="CF70" s="656"/>
      <c r="CG70" s="656"/>
      <c r="CH70" s="656"/>
    </row>
    <row r="71" spans="1:86" s="24" customFormat="1" ht="13.5" customHeight="1">
      <c r="A71" s="37"/>
      <c r="B71" s="38"/>
      <c r="C71" s="38"/>
      <c r="D71" s="38"/>
      <c r="E71" s="38"/>
      <c r="F71" s="38"/>
      <c r="G71" s="38"/>
      <c r="H71" s="38"/>
      <c r="I71" s="39"/>
      <c r="J71" s="395"/>
      <c r="K71" s="396"/>
      <c r="L71" s="396"/>
      <c r="M71" s="396"/>
      <c r="N71" s="396"/>
      <c r="O71" s="396"/>
      <c r="P71" s="396"/>
      <c r="Q71" s="396"/>
      <c r="R71" s="396"/>
      <c r="S71" s="396"/>
      <c r="T71" s="396"/>
      <c r="U71" s="396"/>
      <c r="V71" s="396"/>
      <c r="W71" s="396"/>
      <c r="X71" s="396"/>
      <c r="Y71" s="396"/>
      <c r="Z71" s="396"/>
      <c r="AA71" s="396"/>
      <c r="AB71" s="396"/>
      <c r="AC71" s="396"/>
      <c r="AD71" s="396"/>
      <c r="AE71" s="396"/>
      <c r="AF71" s="396"/>
      <c r="AG71" s="396"/>
      <c r="AH71" s="396"/>
      <c r="AI71" s="396"/>
      <c r="AJ71" s="396"/>
      <c r="AK71" s="396"/>
      <c r="AL71" s="396"/>
      <c r="AM71" s="396"/>
      <c r="AN71" s="396"/>
      <c r="AO71" s="396"/>
      <c r="AP71" s="396"/>
      <c r="AQ71" s="396"/>
      <c r="AR71" s="396"/>
      <c r="AS71" s="396"/>
      <c r="AT71" s="396"/>
      <c r="AU71" s="396"/>
      <c r="AV71" s="396"/>
      <c r="AW71" s="396"/>
      <c r="AX71" s="396"/>
      <c r="AY71" s="396"/>
      <c r="AZ71" s="396"/>
      <c r="BA71" s="396"/>
      <c r="BB71" s="396"/>
      <c r="BC71" s="396"/>
      <c r="BD71" s="396"/>
      <c r="BE71" s="396"/>
      <c r="BF71" s="396"/>
      <c r="BG71" s="396"/>
      <c r="BH71" s="396"/>
      <c r="BI71" s="30"/>
      <c r="BK71" s="656"/>
      <c r="BL71" s="656"/>
      <c r="BM71" s="656"/>
      <c r="BN71" s="656"/>
      <c r="BO71" s="656"/>
      <c r="BP71" s="656"/>
      <c r="BQ71" s="656"/>
      <c r="BR71" s="656"/>
      <c r="BS71" s="656"/>
      <c r="BT71" s="656"/>
      <c r="BU71" s="656"/>
      <c r="BV71" s="656"/>
      <c r="BW71" s="656"/>
      <c r="BX71" s="656"/>
      <c r="BY71" s="656"/>
      <c r="BZ71" s="656"/>
      <c r="CA71" s="656"/>
      <c r="CB71" s="656"/>
      <c r="CC71" s="656"/>
      <c r="CD71" s="656"/>
      <c r="CE71" s="656"/>
      <c r="CF71" s="656"/>
      <c r="CG71" s="656"/>
      <c r="CH71" s="656"/>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56"/>
      <c r="BL72" s="656"/>
      <c r="BM72" s="656"/>
      <c r="BN72" s="656"/>
      <c r="BO72" s="656"/>
      <c r="BP72" s="656"/>
      <c r="BQ72" s="656"/>
      <c r="BR72" s="656"/>
      <c r="BS72" s="656"/>
      <c r="BT72" s="656"/>
      <c r="BU72" s="656"/>
      <c r="BV72" s="656"/>
      <c r="BW72" s="656"/>
      <c r="BX72" s="656"/>
      <c r="BY72" s="656"/>
      <c r="BZ72" s="656"/>
      <c r="CA72" s="656"/>
      <c r="CB72" s="656"/>
      <c r="CC72" s="656"/>
      <c r="CD72" s="656"/>
      <c r="CE72" s="656"/>
      <c r="CF72" s="656"/>
      <c r="CG72" s="656"/>
      <c r="CH72" s="656"/>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56"/>
      <c r="BL73" s="656"/>
      <c r="BM73" s="656"/>
      <c r="BN73" s="656"/>
      <c r="BO73" s="656"/>
      <c r="BP73" s="656"/>
      <c r="BQ73" s="656"/>
      <c r="BR73" s="656"/>
      <c r="BS73" s="656"/>
      <c r="BT73" s="656"/>
      <c r="BU73" s="656"/>
      <c r="BV73" s="656"/>
      <c r="BW73" s="656"/>
      <c r="BX73" s="656"/>
      <c r="BY73" s="656"/>
      <c r="BZ73" s="656"/>
      <c r="CA73" s="656"/>
      <c r="CB73" s="656"/>
      <c r="CC73" s="656"/>
      <c r="CD73" s="656"/>
      <c r="CE73" s="656"/>
      <c r="CF73" s="656"/>
      <c r="CG73" s="656"/>
      <c r="CH73" s="656"/>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1"/>
      <c r="B75" s="396"/>
      <c r="C75" s="396"/>
      <c r="D75" s="396"/>
      <c r="E75" s="396"/>
      <c r="F75" s="396"/>
      <c r="G75" s="396"/>
      <c r="H75" s="396"/>
      <c r="I75" s="28"/>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thickBot="1">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AW43:BB43"/>
    <mergeCell ref="B44:G44"/>
    <mergeCell ref="H44:M44"/>
    <mergeCell ref="N44:Q44"/>
    <mergeCell ref="R44:S44"/>
    <mergeCell ref="T44:U44"/>
    <mergeCell ref="V44:X44"/>
    <mergeCell ref="B45:G45"/>
    <mergeCell ref="H45:M45"/>
    <mergeCell ref="N45:Q45"/>
    <mergeCell ref="R45:S45"/>
    <mergeCell ref="T45:U45"/>
    <mergeCell ref="V45:X45"/>
    <mergeCell ref="AW44:BB44"/>
    <mergeCell ref="Y44:AA44"/>
    <mergeCell ref="AB44:AD44"/>
    <mergeCell ref="AE44:AG44"/>
    <mergeCell ref="AH44:AJ44"/>
    <mergeCell ref="AK44:AN44"/>
    <mergeCell ref="AO44:AR44"/>
    <mergeCell ref="Y45:AA45"/>
    <mergeCell ref="AB45:AD45"/>
    <mergeCell ref="AE45:AG45"/>
    <mergeCell ref="AH45:AJ45"/>
    <mergeCell ref="AK45:AN45"/>
    <mergeCell ref="AO45:AR45"/>
    <mergeCell ref="Y46:AA46"/>
    <mergeCell ref="AB46:AD46"/>
    <mergeCell ref="AE46:AG46"/>
    <mergeCell ref="AH46:AJ46"/>
    <mergeCell ref="AK46:AN46"/>
    <mergeCell ref="AO46:AR46"/>
    <mergeCell ref="B46:G46"/>
    <mergeCell ref="H46:M46"/>
    <mergeCell ref="N46:Q46"/>
    <mergeCell ref="R46:S46"/>
    <mergeCell ref="T46:U46"/>
    <mergeCell ref="V46:X46"/>
    <mergeCell ref="Y47:AA47"/>
    <mergeCell ref="AB47:AD47"/>
    <mergeCell ref="AE47:AG47"/>
    <mergeCell ref="AH47:AJ47"/>
    <mergeCell ref="AK47:AN47"/>
    <mergeCell ref="AO47:AR47"/>
    <mergeCell ref="B47:G47"/>
    <mergeCell ref="H47:M47"/>
    <mergeCell ref="N47:Q47"/>
    <mergeCell ref="R47:S47"/>
    <mergeCell ref="T47:U47"/>
    <mergeCell ref="V47:X47"/>
    <mergeCell ref="Y48:AA48"/>
    <mergeCell ref="AB48:AD48"/>
    <mergeCell ref="AE48:AG48"/>
    <mergeCell ref="AH48:AJ48"/>
    <mergeCell ref="AK48:AN48"/>
    <mergeCell ref="AO48:AR48"/>
    <mergeCell ref="B48:G48"/>
    <mergeCell ref="H48:M48"/>
    <mergeCell ref="N48:Q48"/>
    <mergeCell ref="R48:S48"/>
    <mergeCell ref="T48:U48"/>
    <mergeCell ref="V48:X48"/>
    <mergeCell ref="Y49:AA49"/>
    <mergeCell ref="AB49:AD49"/>
    <mergeCell ref="AE49:AG49"/>
    <mergeCell ref="AH49:AJ49"/>
    <mergeCell ref="AK49:AN49"/>
    <mergeCell ref="AO49:AR49"/>
    <mergeCell ref="B49:G49"/>
    <mergeCell ref="H49:M49"/>
    <mergeCell ref="N49:Q49"/>
    <mergeCell ref="R49:S49"/>
    <mergeCell ref="T49:U49"/>
    <mergeCell ref="V49:X49"/>
    <mergeCell ref="Y50:AA50"/>
    <mergeCell ref="AB50:AD50"/>
    <mergeCell ref="AE50:AG50"/>
    <mergeCell ref="AH50:AJ50"/>
    <mergeCell ref="AK50:AN50"/>
    <mergeCell ref="AO50:AR50"/>
    <mergeCell ref="B50:G50"/>
    <mergeCell ref="H50:M50"/>
    <mergeCell ref="N50:Q50"/>
    <mergeCell ref="R50:S50"/>
    <mergeCell ref="T50:U50"/>
    <mergeCell ref="V50:X50"/>
    <mergeCell ref="BK54:CH59"/>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V53:X53"/>
    <mergeCell ref="Y53:AA53"/>
    <mergeCell ref="AB53:AD53"/>
    <mergeCell ref="AE53:AG53"/>
    <mergeCell ref="AH53:AJ53"/>
    <mergeCell ref="AK53:AN53"/>
    <mergeCell ref="Y51:AA51"/>
    <mergeCell ref="AB51:AD51"/>
    <mergeCell ref="AE51:AG51"/>
    <mergeCell ref="AH51:AJ51"/>
    <mergeCell ref="AK51:AN51"/>
    <mergeCell ref="AO51:AR51"/>
    <mergeCell ref="B51:G51"/>
    <mergeCell ref="H51:M51"/>
    <mergeCell ref="N51:Q51"/>
    <mergeCell ref="R51:S51"/>
    <mergeCell ref="T51:U51"/>
    <mergeCell ref="V51:X51"/>
    <mergeCell ref="AO53:AR53"/>
    <mergeCell ref="B54:G54"/>
    <mergeCell ref="H54:M54"/>
    <mergeCell ref="N54:Q54"/>
    <mergeCell ref="R54:S54"/>
    <mergeCell ref="T54:U54"/>
    <mergeCell ref="AO54:AR54"/>
    <mergeCell ref="B55:G55"/>
    <mergeCell ref="H55:M55"/>
    <mergeCell ref="N55:Q55"/>
    <mergeCell ref="R55:S55"/>
    <mergeCell ref="T55:U55"/>
    <mergeCell ref="V55:X55"/>
    <mergeCell ref="Y55:AA55"/>
    <mergeCell ref="AB55:AD55"/>
    <mergeCell ref="AE55:AG55"/>
    <mergeCell ref="V54:X54"/>
    <mergeCell ref="Y54:AA54"/>
    <mergeCell ref="AB54:AD54"/>
    <mergeCell ref="AE54:AG54"/>
    <mergeCell ref="AH54:AJ54"/>
    <mergeCell ref="AK54:AN54"/>
    <mergeCell ref="AH55:AJ55"/>
    <mergeCell ref="AK55:AN55"/>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B57:G57"/>
    <mergeCell ref="H57:M57"/>
    <mergeCell ref="N57:Q57"/>
    <mergeCell ref="R57:S57"/>
    <mergeCell ref="T57:U57"/>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BK62:CH73"/>
    <mergeCell ref="B61:G61"/>
    <mergeCell ref="H61:P61"/>
    <mergeCell ref="Q61:X61"/>
    <mergeCell ref="B62:G62"/>
    <mergeCell ref="H62:P62"/>
    <mergeCell ref="Q62:X62"/>
    <mergeCell ref="B65:G65"/>
    <mergeCell ref="H65:P65"/>
    <mergeCell ref="Q65:X65"/>
    <mergeCell ref="B63:G63"/>
    <mergeCell ref="H63:P63"/>
    <mergeCell ref="Q63:X63"/>
    <mergeCell ref="B64:G64"/>
    <mergeCell ref="H64:P64"/>
    <mergeCell ref="Q64:X64"/>
  </mergeCells>
  <phoneticPr fontId="3"/>
  <conditionalFormatting sqref="E4:AA4">
    <cfRule type="cellIs" dxfId="59" priority="3" operator="equal">
      <formula>""</formula>
    </cfRule>
  </conditionalFormatting>
  <conditionalFormatting sqref="AG4">
    <cfRule type="cellIs" dxfId="58" priority="2" operator="equal">
      <formula>""</formula>
    </cfRule>
  </conditionalFormatting>
  <conditionalFormatting sqref="H34">
    <cfRule type="cellIs" dxfId="57" priority="1" operator="equal">
      <formula>""</formula>
    </cfRule>
  </conditionalFormatting>
  <dataValidations count="10">
    <dataValidation type="list" allowBlank="1" showInputMessage="1" showErrorMessage="1" sqref="Q61:Q65 BF34:BI38 AJ34:AM38">
      <formula1>自動更新条件</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1:B65 AW43:AW44 B42:B58">
      <formula1>項目キー</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 type="list" allowBlank="1" showInputMessage="1" showErrorMessage="1" sqref="AO42:AO58">
      <formula1>読み取り専用区分</formula1>
    </dataValidation>
    <dataValidation type="list" allowBlank="1" showInputMessage="1" showErrorMessage="1" sqref="AK42:AK58">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1030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61030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CR115"/>
  <sheetViews>
    <sheetView zoomScaleNormal="100" workbookViewId="0"/>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6" t="s">
        <v>163</v>
      </c>
      <c r="BA1" s="557"/>
      <c r="BB1" s="557"/>
      <c r="BC1" s="557"/>
      <c r="BD1" s="558"/>
      <c r="BE1" s="708">
        <v>44013</v>
      </c>
      <c r="BF1" s="709"/>
      <c r="BG1" s="709"/>
      <c r="BH1" s="709"/>
      <c r="BI1" s="710"/>
      <c r="BJ1" s="3"/>
      <c r="BK1" s="3"/>
      <c r="BL1" s="3"/>
      <c r="BM1" s="3"/>
      <c r="BN1" s="3"/>
      <c r="BO1" s="3"/>
      <c r="BP1" s="3"/>
      <c r="BQ1" s="3"/>
      <c r="BR1" s="3"/>
    </row>
    <row r="2" spans="1:79" s="4" customFormat="1" ht="13.5" customHeight="1">
      <c r="A2" s="562" t="s">
        <v>259</v>
      </c>
      <c r="B2" s="563"/>
      <c r="C2" s="563"/>
      <c r="D2" s="563"/>
      <c r="E2" s="563"/>
      <c r="F2" s="563"/>
      <c r="G2" s="563"/>
      <c r="H2" s="563"/>
      <c r="I2" s="563"/>
      <c r="J2" s="563"/>
      <c r="K2" s="564"/>
      <c r="L2" s="568" t="s">
        <v>0</v>
      </c>
      <c r="M2" s="569"/>
      <c r="N2" s="569"/>
      <c r="O2" s="569"/>
      <c r="P2" s="570"/>
      <c r="Q2" s="571" t="str">
        <f>システム名</f>
        <v>PJ管理システム</v>
      </c>
      <c r="R2" s="572"/>
      <c r="S2" s="572"/>
      <c r="T2" s="572"/>
      <c r="U2" s="572"/>
      <c r="V2" s="572"/>
      <c r="W2" s="572"/>
      <c r="X2" s="572"/>
      <c r="Y2" s="572"/>
      <c r="Z2" s="572"/>
      <c r="AA2" s="572"/>
      <c r="AB2" s="572"/>
      <c r="AC2" s="572"/>
      <c r="AD2" s="572"/>
      <c r="AE2" s="572"/>
      <c r="AF2" s="572"/>
      <c r="AG2" s="572"/>
      <c r="AH2" s="572"/>
      <c r="AI2" s="572"/>
      <c r="AJ2" s="572"/>
      <c r="AK2" s="572"/>
      <c r="AL2" s="572"/>
      <c r="AM2" s="572"/>
      <c r="AN2" s="572"/>
      <c r="AO2" s="572"/>
      <c r="AP2" s="572"/>
      <c r="AQ2" s="572"/>
      <c r="AR2" s="572"/>
      <c r="AS2" s="572"/>
      <c r="AT2" s="572"/>
      <c r="AU2" s="572"/>
      <c r="AV2" s="572"/>
      <c r="AW2" s="572"/>
      <c r="AX2" s="572"/>
      <c r="AY2" s="573"/>
      <c r="AZ2" s="574" t="s">
        <v>1</v>
      </c>
      <c r="BA2" s="575"/>
      <c r="BB2" s="575"/>
      <c r="BC2" s="575"/>
      <c r="BD2" s="576"/>
      <c r="BE2" s="753">
        <v>44013</v>
      </c>
      <c r="BF2" s="754"/>
      <c r="BG2" s="754"/>
      <c r="BH2" s="754"/>
      <c r="BI2" s="755"/>
      <c r="BJ2" s="3"/>
      <c r="BK2" s="3"/>
      <c r="BL2" s="3"/>
      <c r="BM2" s="3"/>
      <c r="BN2" s="3"/>
      <c r="BO2" s="3"/>
      <c r="BP2" s="3"/>
      <c r="BQ2" s="3"/>
      <c r="BR2" s="3"/>
    </row>
    <row r="3" spans="1:79" s="4" customFormat="1" ht="13.5" customHeight="1" thickBot="1">
      <c r="A3" s="565"/>
      <c r="B3" s="566"/>
      <c r="C3" s="566"/>
      <c r="D3" s="566"/>
      <c r="E3" s="566"/>
      <c r="F3" s="566"/>
      <c r="G3" s="566"/>
      <c r="H3" s="566"/>
      <c r="I3" s="566"/>
      <c r="J3" s="566"/>
      <c r="K3" s="567"/>
      <c r="L3" s="580" t="s">
        <v>9</v>
      </c>
      <c r="M3" s="581"/>
      <c r="N3" s="581"/>
      <c r="O3" s="581"/>
      <c r="P3" s="582"/>
      <c r="Q3" s="583" t="s">
        <v>326</v>
      </c>
      <c r="R3" s="584"/>
      <c r="S3" s="584"/>
      <c r="T3" s="584"/>
      <c r="U3" s="584"/>
      <c r="V3" s="584"/>
      <c r="W3" s="584"/>
      <c r="X3" s="584"/>
      <c r="Y3" s="584"/>
      <c r="Z3" s="584"/>
      <c r="AA3" s="585"/>
      <c r="AB3" s="586" t="s">
        <v>2</v>
      </c>
      <c r="AC3" s="551"/>
      <c r="AD3" s="551"/>
      <c r="AE3" s="551"/>
      <c r="AF3" s="552"/>
      <c r="AG3" s="547" t="s">
        <v>993</v>
      </c>
      <c r="AH3" s="548"/>
      <c r="AI3" s="548"/>
      <c r="AJ3" s="548"/>
      <c r="AK3" s="548"/>
      <c r="AL3" s="548"/>
      <c r="AM3" s="548"/>
      <c r="AN3" s="548"/>
      <c r="AO3" s="548"/>
      <c r="AP3" s="548"/>
      <c r="AQ3" s="548"/>
      <c r="AR3" s="548"/>
      <c r="AS3" s="548"/>
      <c r="AT3" s="548"/>
      <c r="AU3" s="548"/>
      <c r="AV3" s="548"/>
      <c r="AW3" s="548"/>
      <c r="AX3" s="548"/>
      <c r="AY3" s="549"/>
      <c r="AZ3" s="550" t="s">
        <v>3</v>
      </c>
      <c r="BA3" s="551"/>
      <c r="BB3" s="551"/>
      <c r="BC3" s="551"/>
      <c r="BD3" s="552"/>
      <c r="BE3" s="553" t="s">
        <v>909</v>
      </c>
      <c r="BF3" s="554"/>
      <c r="BG3" s="554"/>
      <c r="BH3" s="554"/>
      <c r="BI3" s="555"/>
      <c r="BJ3" s="3"/>
      <c r="BK3" s="3"/>
      <c r="BL3" s="3"/>
      <c r="BM3" s="3"/>
      <c r="BN3" s="3"/>
      <c r="BO3" s="3"/>
      <c r="BP3" s="3"/>
      <c r="BQ3" s="3"/>
      <c r="BR3" s="3"/>
    </row>
    <row r="4" spans="1:79" s="3" customFormat="1" ht="13.5" customHeight="1">
      <c r="A4" s="74" t="s">
        <v>4</v>
      </c>
      <c r="B4" s="71"/>
      <c r="C4" s="71"/>
      <c r="D4" s="75"/>
      <c r="E4" s="714" t="s">
        <v>993</v>
      </c>
      <c r="F4" s="715"/>
      <c r="G4" s="715"/>
      <c r="H4" s="715"/>
      <c r="I4" s="715"/>
      <c r="J4" s="715"/>
      <c r="K4" s="715"/>
      <c r="L4" s="715"/>
      <c r="M4" s="715"/>
      <c r="N4" s="715"/>
      <c r="O4" s="715"/>
      <c r="P4" s="715"/>
      <c r="Q4" s="715"/>
      <c r="R4" s="715"/>
      <c r="S4" s="715"/>
      <c r="T4" s="715"/>
      <c r="U4" s="715"/>
      <c r="V4" s="715"/>
      <c r="W4" s="715"/>
      <c r="X4" s="715"/>
      <c r="Y4" s="715"/>
      <c r="Z4" s="715"/>
      <c r="AA4" s="716"/>
      <c r="AB4" s="717" t="s">
        <v>96</v>
      </c>
      <c r="AC4" s="718"/>
      <c r="AD4" s="718"/>
      <c r="AE4" s="718"/>
      <c r="AF4" s="719"/>
      <c r="AG4" s="720" t="s">
        <v>998</v>
      </c>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2"/>
    </row>
    <row r="5" spans="1:79" s="14" customFormat="1" ht="13.5" customHeight="1">
      <c r="A5" s="76" t="s">
        <v>5</v>
      </c>
      <c r="B5" s="72"/>
      <c r="C5" s="72"/>
      <c r="D5" s="77"/>
      <c r="E5" s="8" t="s">
        <v>993</v>
      </c>
      <c r="F5" s="9"/>
      <c r="G5" s="466"/>
      <c r="H5" s="466"/>
      <c r="I5" s="466"/>
      <c r="J5" s="466"/>
      <c r="K5" s="466"/>
      <c r="L5" s="466"/>
      <c r="M5" s="466"/>
      <c r="N5" s="466"/>
      <c r="O5" s="466"/>
      <c r="P5" s="466"/>
      <c r="Q5" s="466"/>
      <c r="R5" s="466"/>
      <c r="S5" s="466"/>
      <c r="T5" s="466"/>
      <c r="U5" s="11"/>
      <c r="V5" s="466"/>
      <c r="W5" s="466"/>
      <c r="X5" s="466"/>
      <c r="Y5" s="466"/>
      <c r="Z5" s="466"/>
      <c r="AA5" s="466"/>
      <c r="AB5" s="466"/>
      <c r="AC5" s="466"/>
      <c r="AD5" s="466"/>
      <c r="AE5" s="466"/>
      <c r="AF5" s="466"/>
      <c r="AG5" s="466"/>
      <c r="AH5" s="466"/>
      <c r="AI5" s="466"/>
      <c r="AJ5" s="466"/>
      <c r="AK5" s="466"/>
      <c r="AL5" s="466"/>
      <c r="AM5" s="466"/>
      <c r="AN5" s="466"/>
      <c r="AO5" s="466"/>
      <c r="AP5" s="466"/>
      <c r="AQ5" s="466"/>
      <c r="AR5" s="466"/>
      <c r="AS5" s="466"/>
      <c r="AT5" s="466"/>
      <c r="AU5" s="466"/>
      <c r="AV5" s="466"/>
      <c r="AW5" s="466"/>
      <c r="AX5" s="466"/>
      <c r="AY5" s="466"/>
      <c r="AZ5" s="466"/>
      <c r="BA5" s="466"/>
      <c r="BB5" s="466"/>
      <c r="BC5" s="466"/>
      <c r="BD5" s="466"/>
      <c r="BE5" s="466"/>
      <c r="BF5" s="466"/>
      <c r="BG5" s="466"/>
      <c r="BH5" s="466"/>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11" t="s">
        <v>271</v>
      </c>
      <c r="B8" s="712"/>
      <c r="C8" s="712"/>
      <c r="D8" s="712"/>
      <c r="E8" s="712"/>
      <c r="F8" s="712"/>
      <c r="G8" s="712"/>
      <c r="H8" s="712"/>
      <c r="I8" s="712"/>
      <c r="J8" s="713"/>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46" t="s">
        <v>266</v>
      </c>
      <c r="G12" s="647"/>
      <c r="H12" s="645" t="s">
        <v>309</v>
      </c>
      <c r="I12" s="646"/>
      <c r="J12" s="646"/>
      <c r="K12" s="646"/>
      <c r="L12" s="646"/>
      <c r="M12" s="646"/>
      <c r="N12" s="646"/>
      <c r="O12" s="647"/>
      <c r="P12" s="645" t="s">
        <v>310</v>
      </c>
      <c r="Q12" s="646"/>
      <c r="R12" s="646"/>
      <c r="S12" s="647"/>
      <c r="T12" s="645" t="s">
        <v>314</v>
      </c>
      <c r="U12" s="646"/>
      <c r="V12" s="646"/>
      <c r="W12" s="647"/>
      <c r="X12" s="460"/>
      <c r="Y12" s="460"/>
      <c r="Z12" s="460"/>
      <c r="AA12" s="460"/>
      <c r="AB12" s="460"/>
      <c r="AC12" s="460"/>
      <c r="BI12" s="22"/>
    </row>
    <row r="13" spans="1:79" s="3" customFormat="1" ht="13.5" customHeight="1">
      <c r="A13" s="21"/>
      <c r="F13" s="648">
        <v>1</v>
      </c>
      <c r="G13" s="649"/>
      <c r="H13" s="650" t="s">
        <v>267</v>
      </c>
      <c r="I13" s="651"/>
      <c r="J13" s="651"/>
      <c r="K13" s="651"/>
      <c r="L13" s="651"/>
      <c r="M13" s="651"/>
      <c r="N13" s="651"/>
      <c r="O13" s="652"/>
      <c r="P13" s="653" t="s">
        <v>311</v>
      </c>
      <c r="Q13" s="648"/>
      <c r="R13" s="648"/>
      <c r="S13" s="649"/>
      <c r="T13" s="723" t="s">
        <v>321</v>
      </c>
      <c r="U13" s="724"/>
      <c r="V13" s="724"/>
      <c r="W13" s="725"/>
      <c r="X13" s="460"/>
      <c r="Y13" s="460"/>
      <c r="Z13" s="460"/>
      <c r="AA13" s="460"/>
      <c r="AB13" s="460"/>
      <c r="AC13" s="460"/>
      <c r="BI13" s="22"/>
    </row>
    <row r="14" spans="1:79" s="3" customFormat="1" ht="13.5" customHeight="1">
      <c r="A14" s="21"/>
      <c r="F14" s="690">
        <v>2</v>
      </c>
      <c r="G14" s="691"/>
      <c r="H14" s="692" t="s">
        <v>267</v>
      </c>
      <c r="I14" s="693"/>
      <c r="J14" s="693"/>
      <c r="K14" s="693"/>
      <c r="L14" s="693"/>
      <c r="M14" s="693"/>
      <c r="N14" s="693"/>
      <c r="O14" s="694"/>
      <c r="P14" s="695" t="s">
        <v>311</v>
      </c>
      <c r="Q14" s="690"/>
      <c r="R14" s="690"/>
      <c r="S14" s="691"/>
      <c r="T14" s="696" t="s">
        <v>320</v>
      </c>
      <c r="U14" s="697"/>
      <c r="V14" s="697"/>
      <c r="W14" s="698"/>
      <c r="X14" s="460"/>
      <c r="Y14" s="460"/>
      <c r="Z14" s="460"/>
      <c r="AA14" s="460"/>
      <c r="AB14" s="460"/>
      <c r="AC14" s="460"/>
      <c r="AX14"/>
      <c r="BI14" s="22"/>
    </row>
    <row r="15" spans="1:79" s="3" customFormat="1" ht="13.5" customHeight="1">
      <c r="A15" s="21"/>
      <c r="F15" s="648">
        <v>3</v>
      </c>
      <c r="G15" s="649"/>
      <c r="H15" s="650" t="s">
        <v>268</v>
      </c>
      <c r="I15" s="651"/>
      <c r="J15" s="651"/>
      <c r="K15" s="651"/>
      <c r="L15" s="651"/>
      <c r="M15" s="651"/>
      <c r="N15" s="651"/>
      <c r="O15" s="652"/>
      <c r="P15" s="653" t="s">
        <v>312</v>
      </c>
      <c r="Q15" s="648"/>
      <c r="R15" s="648"/>
      <c r="S15" s="649"/>
      <c r="T15" s="699" t="s">
        <v>320</v>
      </c>
      <c r="U15" s="700"/>
      <c r="V15" s="700"/>
      <c r="W15" s="701"/>
      <c r="X15" s="460"/>
      <c r="Y15" s="460"/>
      <c r="Z15" s="460"/>
      <c r="AA15" s="460"/>
      <c r="AB15" s="460"/>
      <c r="AC15" s="460"/>
      <c r="BI15" s="22"/>
    </row>
    <row r="16" spans="1:79" s="3" customFormat="1" ht="13.5" customHeight="1">
      <c r="A16" s="21"/>
      <c r="F16" s="690">
        <v>4</v>
      </c>
      <c r="G16" s="691"/>
      <c r="H16" s="692" t="s">
        <v>269</v>
      </c>
      <c r="I16" s="693"/>
      <c r="J16" s="693"/>
      <c r="K16" s="693"/>
      <c r="L16" s="693"/>
      <c r="M16" s="693"/>
      <c r="N16" s="693"/>
      <c r="O16" s="694"/>
      <c r="P16" s="695" t="s">
        <v>313</v>
      </c>
      <c r="Q16" s="690"/>
      <c r="R16" s="690"/>
      <c r="S16" s="691"/>
      <c r="T16" s="729" t="s">
        <v>320</v>
      </c>
      <c r="U16" s="730"/>
      <c r="V16" s="730"/>
      <c r="W16" s="731"/>
      <c r="X16" s="460"/>
      <c r="Y16" s="460"/>
      <c r="Z16" s="460"/>
      <c r="AA16" s="460"/>
      <c r="AB16" s="460"/>
      <c r="AC16" s="460"/>
      <c r="BI16" s="22"/>
    </row>
    <row r="17" spans="1:86" s="3" customFormat="1" ht="13.5" customHeight="1">
      <c r="A17" s="21"/>
      <c r="F17" s="648">
        <v>5</v>
      </c>
      <c r="G17" s="649"/>
      <c r="H17" s="732"/>
      <c r="I17" s="733"/>
      <c r="J17" s="733"/>
      <c r="K17" s="733"/>
      <c r="L17" s="733"/>
      <c r="M17" s="733"/>
      <c r="N17" s="733"/>
      <c r="O17" s="734"/>
      <c r="P17" s="732"/>
      <c r="Q17" s="733"/>
      <c r="R17" s="733"/>
      <c r="S17" s="734"/>
      <c r="T17" s="732"/>
      <c r="U17" s="733"/>
      <c r="V17" s="733"/>
      <c r="W17" s="734"/>
      <c r="X17" s="460"/>
      <c r="Y17" s="460"/>
      <c r="Z17" s="460"/>
      <c r="AA17" s="460"/>
      <c r="AB17" s="460"/>
      <c r="AC17" s="460"/>
      <c r="BI17" s="22"/>
    </row>
    <row r="18" spans="1:86" s="3" customFormat="1" ht="13.5" customHeight="1">
      <c r="A18" s="21"/>
      <c r="F18" s="690">
        <v>6</v>
      </c>
      <c r="G18" s="691"/>
      <c r="H18" s="726"/>
      <c r="I18" s="727"/>
      <c r="J18" s="727"/>
      <c r="K18" s="727"/>
      <c r="L18" s="727"/>
      <c r="M18" s="727"/>
      <c r="N18" s="727"/>
      <c r="O18" s="728"/>
      <c r="P18" s="726"/>
      <c r="Q18" s="727"/>
      <c r="R18" s="727"/>
      <c r="S18" s="728"/>
      <c r="T18" s="726"/>
      <c r="U18" s="727"/>
      <c r="V18" s="727"/>
      <c r="W18" s="728"/>
      <c r="X18" s="460"/>
      <c r="Y18" s="460"/>
      <c r="Z18" s="460"/>
      <c r="AA18" s="460"/>
      <c r="AB18" s="460"/>
      <c r="AC18" s="460"/>
      <c r="BI18" s="22"/>
    </row>
    <row r="19" spans="1:86" s="3" customFormat="1" ht="13.5" customHeight="1">
      <c r="A19" s="21"/>
      <c r="F19" s="648">
        <v>7</v>
      </c>
      <c r="G19" s="649"/>
      <c r="H19" s="732"/>
      <c r="I19" s="733"/>
      <c r="J19" s="733"/>
      <c r="K19" s="733"/>
      <c r="L19" s="733"/>
      <c r="M19" s="733"/>
      <c r="N19" s="733"/>
      <c r="O19" s="734"/>
      <c r="P19" s="732"/>
      <c r="Q19" s="733"/>
      <c r="R19" s="733"/>
      <c r="S19" s="734"/>
      <c r="T19" s="732"/>
      <c r="U19" s="733"/>
      <c r="V19" s="733"/>
      <c r="W19" s="734"/>
      <c r="X19" s="460"/>
      <c r="Y19" s="460"/>
      <c r="Z19" s="460"/>
      <c r="AA19" s="460"/>
      <c r="AB19" s="460"/>
      <c r="AC19" s="460"/>
      <c r="BI19" s="22"/>
    </row>
    <row r="20" spans="1:86" s="3" customFormat="1" ht="13.5" customHeight="1">
      <c r="A20" s="21"/>
      <c r="F20" s="690">
        <v>8</v>
      </c>
      <c r="G20" s="691"/>
      <c r="H20" s="726"/>
      <c r="I20" s="727"/>
      <c r="J20" s="727"/>
      <c r="K20" s="727"/>
      <c r="L20" s="727"/>
      <c r="M20" s="727"/>
      <c r="N20" s="727"/>
      <c r="O20" s="728"/>
      <c r="P20" s="726"/>
      <c r="Q20" s="727"/>
      <c r="R20" s="727"/>
      <c r="S20" s="728"/>
      <c r="T20" s="726"/>
      <c r="U20" s="727"/>
      <c r="V20" s="727"/>
      <c r="W20" s="728"/>
      <c r="X20" s="460"/>
      <c r="Y20" s="460"/>
      <c r="Z20" s="460"/>
      <c r="AA20" s="460"/>
      <c r="AB20" s="460"/>
      <c r="AC20" s="460"/>
      <c r="BI20" s="22"/>
    </row>
    <row r="21" spans="1:86" s="3" customFormat="1" ht="13.5" customHeight="1">
      <c r="A21" s="21"/>
      <c r="F21" s="648">
        <v>9</v>
      </c>
      <c r="G21" s="649"/>
      <c r="H21" s="732"/>
      <c r="I21" s="733"/>
      <c r="J21" s="733"/>
      <c r="K21" s="733"/>
      <c r="L21" s="733"/>
      <c r="M21" s="733"/>
      <c r="N21" s="733"/>
      <c r="O21" s="734"/>
      <c r="P21" s="732"/>
      <c r="Q21" s="733"/>
      <c r="R21" s="733"/>
      <c r="S21" s="734"/>
      <c r="T21" s="732"/>
      <c r="U21" s="733"/>
      <c r="V21" s="733"/>
      <c r="W21" s="734"/>
      <c r="X21" s="460"/>
      <c r="Y21" s="460"/>
      <c r="Z21" s="460"/>
      <c r="AA21" s="460"/>
      <c r="AB21" s="460"/>
      <c r="AC21" s="460"/>
      <c r="BI21" s="22"/>
    </row>
    <row r="22" spans="1:86" s="3" customFormat="1" ht="13.5" customHeight="1">
      <c r="A22" s="21"/>
      <c r="F22" s="690">
        <v>10</v>
      </c>
      <c r="G22" s="691"/>
      <c r="H22" s="726"/>
      <c r="I22" s="727"/>
      <c r="J22" s="727"/>
      <c r="K22" s="727"/>
      <c r="L22" s="727"/>
      <c r="M22" s="727"/>
      <c r="N22" s="727"/>
      <c r="O22" s="728"/>
      <c r="P22" s="726"/>
      <c r="Q22" s="727"/>
      <c r="R22" s="727"/>
      <c r="S22" s="728"/>
      <c r="T22" s="726"/>
      <c r="U22" s="727"/>
      <c r="V22" s="727"/>
      <c r="W22" s="728"/>
      <c r="X22" s="460"/>
      <c r="Y22" s="460"/>
      <c r="Z22" s="460"/>
      <c r="AA22" s="460"/>
      <c r="AB22" s="460"/>
      <c r="AC22" s="460"/>
      <c r="BI22" s="22"/>
    </row>
    <row r="23" spans="1:86" s="3" customFormat="1" ht="13.5" customHeight="1">
      <c r="A23" s="21"/>
      <c r="BI23" s="22"/>
    </row>
    <row r="24" spans="1:86" s="3" customFormat="1" ht="13.5" customHeight="1">
      <c r="A24" s="21"/>
      <c r="F24" s="820" t="s">
        <v>308</v>
      </c>
      <c r="G24" s="821"/>
      <c r="H24" s="821"/>
      <c r="I24" s="821"/>
      <c r="J24" s="821"/>
      <c r="K24" s="821"/>
      <c r="L24" s="822"/>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6" t="s">
        <v>994</v>
      </c>
      <c r="I28" s="677"/>
      <c r="J28" s="677"/>
      <c r="K28" s="677"/>
      <c r="L28" s="677"/>
      <c r="M28" s="677"/>
      <c r="N28" s="677"/>
      <c r="O28" s="677"/>
      <c r="P28" s="677"/>
      <c r="Q28" s="678"/>
      <c r="R28" s="679" t="s">
        <v>220</v>
      </c>
      <c r="S28" s="680"/>
      <c r="T28" s="680"/>
      <c r="U28" s="681"/>
      <c r="V28" s="688"/>
      <c r="W28" s="688"/>
      <c r="X28" s="688"/>
      <c r="Y28" s="688"/>
      <c r="Z28" s="688"/>
      <c r="AA28" s="688"/>
      <c r="AB28" s="689"/>
      <c r="AC28" s="702"/>
      <c r="AD28" s="703"/>
      <c r="AE28" s="703"/>
      <c r="AF28" s="703"/>
      <c r="AG28" s="703"/>
      <c r="AH28" s="703"/>
      <c r="AI28" s="704"/>
      <c r="AJ28" s="619"/>
      <c r="AK28" s="619"/>
      <c r="AL28" s="619"/>
      <c r="AM28" s="620"/>
      <c r="AN28" s="679" t="s">
        <v>221</v>
      </c>
      <c r="AO28" s="680"/>
      <c r="AP28" s="680"/>
      <c r="AQ28" s="681"/>
      <c r="AR28" s="688"/>
      <c r="AS28" s="688"/>
      <c r="AT28" s="688"/>
      <c r="AU28" s="688"/>
      <c r="AV28" s="688"/>
      <c r="AW28" s="688"/>
      <c r="AX28" s="689"/>
      <c r="AY28" s="737"/>
      <c r="AZ28" s="738"/>
      <c r="BA28" s="738"/>
      <c r="BB28" s="738"/>
      <c r="BC28" s="738"/>
      <c r="BD28" s="738"/>
      <c r="BE28" s="739"/>
      <c r="BF28" s="619"/>
      <c r="BG28" s="619"/>
      <c r="BH28" s="619"/>
      <c r="BI28" s="740"/>
      <c r="BK28" s="654" t="s">
        <v>995</v>
      </c>
      <c r="BL28" s="654"/>
      <c r="BM28" s="654"/>
      <c r="BN28" s="654"/>
      <c r="BO28" s="654"/>
      <c r="BP28" s="654"/>
      <c r="BQ28" s="654"/>
      <c r="BR28" s="654"/>
      <c r="BS28" s="654"/>
      <c r="BT28" s="654"/>
      <c r="BU28" s="654"/>
      <c r="BV28" s="654"/>
      <c r="BW28" s="654"/>
      <c r="BX28" s="654"/>
      <c r="BY28" s="654"/>
      <c r="BZ28" s="654"/>
      <c r="CA28" s="654"/>
      <c r="CB28" s="654"/>
      <c r="CC28" s="654"/>
      <c r="CD28" s="654"/>
      <c r="CE28" s="654"/>
      <c r="CF28" s="654"/>
      <c r="CG28" s="654"/>
      <c r="CH28" s="654"/>
    </row>
    <row r="29" spans="1:86" s="24" customFormat="1" ht="13.5" customHeight="1">
      <c r="A29" s="102" t="s">
        <v>148</v>
      </c>
      <c r="B29" s="86"/>
      <c r="C29" s="86"/>
      <c r="D29" s="86"/>
      <c r="E29" s="86"/>
      <c r="F29" s="86"/>
      <c r="G29" s="87"/>
      <c r="H29" s="676" t="s">
        <v>242</v>
      </c>
      <c r="I29" s="677"/>
      <c r="J29" s="677"/>
      <c r="K29" s="677"/>
      <c r="L29" s="677"/>
      <c r="M29" s="677"/>
      <c r="N29" s="677"/>
      <c r="O29" s="677"/>
      <c r="P29" s="677"/>
      <c r="Q29" s="678"/>
      <c r="R29" s="682"/>
      <c r="S29" s="683"/>
      <c r="T29" s="683"/>
      <c r="U29" s="684"/>
      <c r="V29" s="590"/>
      <c r="W29" s="590"/>
      <c r="X29" s="590"/>
      <c r="Y29" s="590"/>
      <c r="Z29" s="590"/>
      <c r="AA29" s="590"/>
      <c r="AB29" s="624"/>
      <c r="AC29" s="674" t="str">
        <f>IF(ISERROR(VLOOKUP($V29,ボタン定義!$B:$E,4,FALSE)),"",VLOOKUP($V29,ボタン定義!$B:$E,4,FALSE))</f>
        <v/>
      </c>
      <c r="AD29" s="625"/>
      <c r="AE29" s="625"/>
      <c r="AF29" s="625"/>
      <c r="AG29" s="625"/>
      <c r="AH29" s="625"/>
      <c r="AI29" s="675"/>
      <c r="AJ29" s="625"/>
      <c r="AK29" s="625"/>
      <c r="AL29" s="625"/>
      <c r="AM29" s="626"/>
      <c r="AN29" s="682"/>
      <c r="AO29" s="683"/>
      <c r="AP29" s="683"/>
      <c r="AQ29" s="684"/>
      <c r="AR29" s="590"/>
      <c r="AS29" s="590"/>
      <c r="AT29" s="590"/>
      <c r="AU29" s="590"/>
      <c r="AV29" s="590"/>
      <c r="AW29" s="590"/>
      <c r="AX29" s="624"/>
      <c r="AY29" s="674" t="str">
        <f>IF(ISERROR(VLOOKUP($AR29,ボタン定義!$B:$E,4,FALSE)),"",VLOOKUP($AR29,ボタン定義!$B:$E,4,FALSE))</f>
        <v/>
      </c>
      <c r="AZ29" s="625"/>
      <c r="BA29" s="625"/>
      <c r="BB29" s="625"/>
      <c r="BC29" s="625"/>
      <c r="BD29" s="625"/>
      <c r="BE29" s="675"/>
      <c r="BF29" s="625"/>
      <c r="BG29" s="625"/>
      <c r="BH29" s="625"/>
      <c r="BI29" s="707"/>
      <c r="BK29" s="654"/>
      <c r="BL29" s="654"/>
      <c r="BM29" s="654"/>
      <c r="BN29" s="654"/>
      <c r="BO29" s="654"/>
      <c r="BP29" s="654"/>
      <c r="BQ29" s="654"/>
      <c r="BR29" s="654"/>
      <c r="BS29" s="654"/>
      <c r="BT29" s="654"/>
      <c r="BU29" s="654"/>
      <c r="BV29" s="654"/>
      <c r="BW29" s="654"/>
      <c r="BX29" s="654"/>
      <c r="BY29" s="654"/>
      <c r="BZ29" s="654"/>
      <c r="CA29" s="654"/>
      <c r="CB29" s="654"/>
      <c r="CC29" s="654"/>
      <c r="CD29" s="654"/>
      <c r="CE29" s="654"/>
      <c r="CF29" s="654"/>
      <c r="CG29" s="654"/>
      <c r="CH29" s="654"/>
    </row>
    <row r="30" spans="1:86" s="24" customFormat="1" ht="13.5" customHeight="1">
      <c r="A30" s="103" t="s">
        <v>146</v>
      </c>
      <c r="B30" s="104"/>
      <c r="C30" s="104"/>
      <c r="D30" s="104"/>
      <c r="E30" s="104"/>
      <c r="F30" s="104"/>
      <c r="G30" s="105"/>
      <c r="H30" s="621" t="s">
        <v>243</v>
      </c>
      <c r="I30" s="622"/>
      <c r="J30" s="622"/>
      <c r="K30" s="622"/>
      <c r="L30" s="622"/>
      <c r="M30" s="622"/>
      <c r="N30" s="622"/>
      <c r="O30" s="622"/>
      <c r="P30" s="622"/>
      <c r="Q30" s="623"/>
      <c r="R30" s="682"/>
      <c r="S30" s="683"/>
      <c r="T30" s="683"/>
      <c r="U30" s="684"/>
      <c r="V30" s="590"/>
      <c r="W30" s="590"/>
      <c r="X30" s="590"/>
      <c r="Y30" s="590"/>
      <c r="Z30" s="590"/>
      <c r="AA30" s="590"/>
      <c r="AB30" s="624"/>
      <c r="AC30" s="674" t="str">
        <f>IF(ISERROR(VLOOKUP($V30,ボタン定義!$B:$E,4,FALSE)),"",VLOOKUP($V30,ボタン定義!$B:$E,4,FALSE))</f>
        <v/>
      </c>
      <c r="AD30" s="625"/>
      <c r="AE30" s="625"/>
      <c r="AF30" s="625"/>
      <c r="AG30" s="625"/>
      <c r="AH30" s="625"/>
      <c r="AI30" s="675"/>
      <c r="AJ30" s="625"/>
      <c r="AK30" s="625"/>
      <c r="AL30" s="625"/>
      <c r="AM30" s="626"/>
      <c r="AN30" s="682"/>
      <c r="AO30" s="683"/>
      <c r="AP30" s="683"/>
      <c r="AQ30" s="684"/>
      <c r="AR30" s="590"/>
      <c r="AS30" s="590"/>
      <c r="AT30" s="590"/>
      <c r="AU30" s="590"/>
      <c r="AV30" s="590"/>
      <c r="AW30" s="590"/>
      <c r="AX30" s="624"/>
      <c r="AY30" s="674" t="str">
        <f>IF(ISERROR(VLOOKUP($AR30,ボタン定義!$B:$E,4,FALSE)),"",VLOOKUP($AR30,ボタン定義!$B:$E,4,FALSE))</f>
        <v/>
      </c>
      <c r="AZ30" s="625"/>
      <c r="BA30" s="625"/>
      <c r="BB30" s="625"/>
      <c r="BC30" s="625"/>
      <c r="BD30" s="625"/>
      <c r="BE30" s="675"/>
      <c r="BF30" s="625"/>
      <c r="BG30" s="625"/>
      <c r="BH30" s="625"/>
      <c r="BI30" s="707"/>
      <c r="BK30" s="654"/>
      <c r="BL30" s="654"/>
      <c r="BM30" s="654"/>
      <c r="BN30" s="654"/>
      <c r="BO30" s="654"/>
      <c r="BP30" s="654"/>
      <c r="BQ30" s="654"/>
      <c r="BR30" s="654"/>
      <c r="BS30" s="654"/>
      <c r="BT30" s="654"/>
      <c r="BU30" s="654"/>
      <c r="BV30" s="654"/>
      <c r="BW30" s="654"/>
      <c r="BX30" s="654"/>
      <c r="BY30" s="654"/>
      <c r="BZ30" s="654"/>
      <c r="CA30" s="654"/>
      <c r="CB30" s="654"/>
      <c r="CC30" s="654"/>
      <c r="CD30" s="654"/>
      <c r="CE30" s="654"/>
      <c r="CF30" s="654"/>
      <c r="CG30" s="654"/>
      <c r="CH30" s="654"/>
    </row>
    <row r="31" spans="1:86" s="24" customFormat="1" ht="13.5" customHeight="1">
      <c r="A31" s="103" t="s">
        <v>147</v>
      </c>
      <c r="B31" s="107"/>
      <c r="C31" s="107"/>
      <c r="D31" s="107"/>
      <c r="E31" s="107"/>
      <c r="F31" s="107"/>
      <c r="G31" s="108"/>
      <c r="H31" s="621" t="s">
        <v>244</v>
      </c>
      <c r="I31" s="622"/>
      <c r="J31" s="622"/>
      <c r="K31" s="623"/>
      <c r="L31" s="630" t="s">
        <v>466</v>
      </c>
      <c r="M31" s="631"/>
      <c r="N31" s="735" t="s">
        <v>416</v>
      </c>
      <c r="O31" s="735"/>
      <c r="P31" s="735"/>
      <c r="Q31" s="736"/>
      <c r="R31" s="682"/>
      <c r="S31" s="683"/>
      <c r="T31" s="683"/>
      <c r="U31" s="684"/>
      <c r="V31" s="590"/>
      <c r="W31" s="590"/>
      <c r="X31" s="590"/>
      <c r="Y31" s="590"/>
      <c r="Z31" s="590"/>
      <c r="AA31" s="590"/>
      <c r="AB31" s="624"/>
      <c r="AC31" s="674" t="str">
        <f>IF(ISERROR(VLOOKUP($V31,ボタン定義!$B:$E,4,FALSE)),"",VLOOKUP($V31,ボタン定義!$B:$E,4,FALSE))</f>
        <v/>
      </c>
      <c r="AD31" s="625"/>
      <c r="AE31" s="625"/>
      <c r="AF31" s="625"/>
      <c r="AG31" s="625"/>
      <c r="AH31" s="625"/>
      <c r="AI31" s="675"/>
      <c r="AJ31" s="625"/>
      <c r="AK31" s="625"/>
      <c r="AL31" s="625"/>
      <c r="AM31" s="626"/>
      <c r="AN31" s="682"/>
      <c r="AO31" s="683"/>
      <c r="AP31" s="683"/>
      <c r="AQ31" s="684"/>
      <c r="AR31" s="590"/>
      <c r="AS31" s="590"/>
      <c r="AT31" s="590"/>
      <c r="AU31" s="590"/>
      <c r="AV31" s="590"/>
      <c r="AW31" s="590"/>
      <c r="AX31" s="624"/>
      <c r="AY31" s="674" t="str">
        <f>IF(ISERROR(VLOOKUP($AR31,ボタン定義!$B:$E,4,FALSE)),"",VLOOKUP($AR31,ボタン定義!$B:$E,4,FALSE))</f>
        <v/>
      </c>
      <c r="AZ31" s="625"/>
      <c r="BA31" s="625"/>
      <c r="BB31" s="625"/>
      <c r="BC31" s="625"/>
      <c r="BD31" s="625"/>
      <c r="BE31" s="675"/>
      <c r="BF31" s="625"/>
      <c r="BG31" s="625"/>
      <c r="BH31" s="625"/>
      <c r="BI31" s="707"/>
      <c r="BK31" s="654"/>
      <c r="BL31" s="654"/>
      <c r="BM31" s="654"/>
      <c r="BN31" s="654"/>
      <c r="BO31" s="654"/>
      <c r="BP31" s="654"/>
      <c r="BQ31" s="654"/>
      <c r="BR31" s="654"/>
      <c r="BS31" s="654"/>
      <c r="BT31" s="654"/>
      <c r="BU31" s="654"/>
      <c r="BV31" s="654"/>
      <c r="BW31" s="654"/>
      <c r="BX31" s="654"/>
      <c r="BY31" s="654"/>
      <c r="BZ31" s="654"/>
      <c r="CA31" s="654"/>
      <c r="CB31" s="654"/>
      <c r="CC31" s="654"/>
      <c r="CD31" s="654"/>
      <c r="CE31" s="654"/>
      <c r="CF31" s="654"/>
      <c r="CG31" s="654"/>
      <c r="CH31" s="654"/>
    </row>
    <row r="32" spans="1:86" s="24" customFormat="1" ht="13.5" customHeight="1">
      <c r="A32" s="103" t="s">
        <v>149</v>
      </c>
      <c r="B32" s="109"/>
      <c r="C32" s="109"/>
      <c r="D32" s="104"/>
      <c r="E32" s="109"/>
      <c r="F32" s="109"/>
      <c r="G32" s="110"/>
      <c r="H32" s="621" t="s">
        <v>243</v>
      </c>
      <c r="I32" s="622"/>
      <c r="J32" s="622"/>
      <c r="K32" s="622"/>
      <c r="L32" s="622"/>
      <c r="M32" s="622"/>
      <c r="N32" s="622"/>
      <c r="O32" s="622"/>
      <c r="P32" s="622"/>
      <c r="Q32" s="623"/>
      <c r="R32" s="682"/>
      <c r="S32" s="683"/>
      <c r="T32" s="683"/>
      <c r="U32" s="684"/>
      <c r="V32" s="590"/>
      <c r="W32" s="590"/>
      <c r="X32" s="590"/>
      <c r="Y32" s="590"/>
      <c r="Z32" s="590"/>
      <c r="AA32" s="590"/>
      <c r="AB32" s="624"/>
      <c r="AC32" s="674" t="str">
        <f>IF(ISERROR(VLOOKUP($V32,ボタン定義!$B:$E,4,FALSE)),"",VLOOKUP($V32,ボタン定義!$B:$E,4,FALSE))</f>
        <v/>
      </c>
      <c r="AD32" s="625"/>
      <c r="AE32" s="625"/>
      <c r="AF32" s="625"/>
      <c r="AG32" s="625"/>
      <c r="AH32" s="625"/>
      <c r="AI32" s="675"/>
      <c r="AJ32" s="625"/>
      <c r="AK32" s="625"/>
      <c r="AL32" s="625"/>
      <c r="AM32" s="626"/>
      <c r="AN32" s="682"/>
      <c r="AO32" s="683"/>
      <c r="AP32" s="683"/>
      <c r="AQ32" s="684"/>
      <c r="AR32" s="590"/>
      <c r="AS32" s="590"/>
      <c r="AT32" s="590"/>
      <c r="AU32" s="590"/>
      <c r="AV32" s="590"/>
      <c r="AW32" s="590"/>
      <c r="AX32" s="624"/>
      <c r="AY32" s="674" t="str">
        <f>IF(ISERROR(VLOOKUP($AR32,ボタン定義!$B:$E,4,FALSE)),"",VLOOKUP($AR32,ボタン定義!$B:$E,4,FALSE))</f>
        <v/>
      </c>
      <c r="AZ32" s="625"/>
      <c r="BA32" s="625"/>
      <c r="BB32" s="625"/>
      <c r="BC32" s="625"/>
      <c r="BD32" s="625"/>
      <c r="BE32" s="675"/>
      <c r="BF32" s="625"/>
      <c r="BG32" s="625"/>
      <c r="BH32" s="625"/>
      <c r="BI32" s="707"/>
      <c r="BK32" s="654"/>
      <c r="BL32" s="654"/>
      <c r="BM32" s="654"/>
      <c r="BN32" s="654"/>
      <c r="BO32" s="654"/>
      <c r="BP32" s="654"/>
      <c r="BQ32" s="654"/>
      <c r="BR32" s="654"/>
      <c r="BS32" s="654"/>
      <c r="BT32" s="654"/>
      <c r="BU32" s="654"/>
      <c r="BV32" s="654"/>
      <c r="BW32" s="654"/>
      <c r="BX32" s="654"/>
      <c r="BY32" s="654"/>
      <c r="BZ32" s="654"/>
      <c r="CA32" s="654"/>
      <c r="CB32" s="654"/>
      <c r="CC32" s="654"/>
      <c r="CD32" s="654"/>
      <c r="CE32" s="654"/>
      <c r="CF32" s="654"/>
      <c r="CG32" s="654"/>
      <c r="CH32" s="654"/>
    </row>
    <row r="33" spans="1:86" s="24" customFormat="1" ht="13.5" customHeight="1">
      <c r="A33" s="103" t="s">
        <v>219</v>
      </c>
      <c r="B33" s="109"/>
      <c r="C33" s="109"/>
      <c r="D33" s="104"/>
      <c r="E33" s="109"/>
      <c r="F33" s="109"/>
      <c r="G33" s="109"/>
      <c r="H33" s="621" t="s">
        <v>243</v>
      </c>
      <c r="I33" s="622"/>
      <c r="J33" s="622"/>
      <c r="K33" s="622"/>
      <c r="L33" s="622"/>
      <c r="M33" s="622"/>
      <c r="N33" s="622"/>
      <c r="O33" s="622"/>
      <c r="P33" s="622"/>
      <c r="Q33" s="623"/>
      <c r="R33" s="682"/>
      <c r="S33" s="683"/>
      <c r="T33" s="683"/>
      <c r="U33" s="684"/>
      <c r="V33" s="590"/>
      <c r="W33" s="590"/>
      <c r="X33" s="590"/>
      <c r="Y33" s="590"/>
      <c r="Z33" s="590"/>
      <c r="AA33" s="590"/>
      <c r="AB33" s="624"/>
      <c r="AC33" s="674" t="str">
        <f>IF(ISERROR(VLOOKUP($V33,ボタン定義!$B:$E,4,FALSE)),"",VLOOKUP($V33,ボタン定義!$B:$E,4,FALSE))</f>
        <v/>
      </c>
      <c r="AD33" s="625"/>
      <c r="AE33" s="625"/>
      <c r="AF33" s="625"/>
      <c r="AG33" s="625"/>
      <c r="AH33" s="625"/>
      <c r="AI33" s="675"/>
      <c r="AJ33" s="625"/>
      <c r="AK33" s="625"/>
      <c r="AL33" s="625"/>
      <c r="AM33" s="626"/>
      <c r="AN33" s="682"/>
      <c r="AO33" s="683"/>
      <c r="AP33" s="683"/>
      <c r="AQ33" s="684"/>
      <c r="AR33" s="590"/>
      <c r="AS33" s="590"/>
      <c r="AT33" s="590"/>
      <c r="AU33" s="590"/>
      <c r="AV33" s="590"/>
      <c r="AW33" s="590"/>
      <c r="AX33" s="624"/>
      <c r="AY33" s="674" t="str">
        <f>IF(ISERROR(VLOOKUP($AR33,ボタン定義!$B:$E,4,FALSE)),"",VLOOKUP($AR33,ボタン定義!$B:$E,4,FALSE))</f>
        <v/>
      </c>
      <c r="AZ33" s="625"/>
      <c r="BA33" s="625"/>
      <c r="BB33" s="625"/>
      <c r="BC33" s="625"/>
      <c r="BD33" s="625"/>
      <c r="BE33" s="675"/>
      <c r="BF33" s="625"/>
      <c r="BG33" s="625"/>
      <c r="BH33" s="625"/>
      <c r="BI33" s="707"/>
      <c r="BK33" s="654"/>
      <c r="BL33" s="654"/>
      <c r="BM33" s="654"/>
      <c r="BN33" s="654"/>
      <c r="BO33" s="654"/>
      <c r="BP33" s="654"/>
      <c r="BQ33" s="654"/>
      <c r="BR33" s="654"/>
      <c r="BS33" s="654"/>
      <c r="BT33" s="654"/>
      <c r="BU33" s="654"/>
      <c r="BV33" s="654"/>
      <c r="BW33" s="654"/>
      <c r="BX33" s="654"/>
      <c r="BY33" s="654"/>
      <c r="BZ33" s="654"/>
      <c r="CA33" s="654"/>
      <c r="CB33" s="654"/>
      <c r="CC33" s="654"/>
      <c r="CD33" s="654"/>
      <c r="CE33" s="654"/>
      <c r="CF33" s="654"/>
      <c r="CG33" s="654"/>
      <c r="CH33" s="654"/>
    </row>
    <row r="34" spans="1:86" s="24" customFormat="1" ht="13.5" customHeight="1">
      <c r="A34" s="103" t="s">
        <v>401</v>
      </c>
      <c r="B34" s="109"/>
      <c r="C34" s="109"/>
      <c r="D34" s="104"/>
      <c r="E34" s="109"/>
      <c r="F34" s="109"/>
      <c r="G34" s="109"/>
      <c r="H34" s="621" t="s">
        <v>364</v>
      </c>
      <c r="I34" s="622"/>
      <c r="J34" s="622"/>
      <c r="K34" s="622"/>
      <c r="L34" s="622"/>
      <c r="M34" s="622"/>
      <c r="N34" s="622"/>
      <c r="O34" s="622"/>
      <c r="P34" s="622"/>
      <c r="Q34" s="623"/>
      <c r="R34" s="685"/>
      <c r="S34" s="686"/>
      <c r="T34" s="686"/>
      <c r="U34" s="687"/>
      <c r="V34" s="741"/>
      <c r="W34" s="741"/>
      <c r="X34" s="741"/>
      <c r="Y34" s="741"/>
      <c r="Z34" s="741"/>
      <c r="AA34" s="741"/>
      <c r="AB34" s="742"/>
      <c r="AC34" s="747" t="str">
        <f>IF(ISERROR(VLOOKUP($V34,ボタン定義!$B:$E,4,FALSE)),"",VLOOKUP($V34,ボタン定義!$B:$E,4,FALSE))</f>
        <v/>
      </c>
      <c r="AD34" s="748"/>
      <c r="AE34" s="748"/>
      <c r="AF34" s="748"/>
      <c r="AG34" s="748"/>
      <c r="AH34" s="748"/>
      <c r="AI34" s="749"/>
      <c r="AJ34" s="744"/>
      <c r="AK34" s="744"/>
      <c r="AL34" s="744"/>
      <c r="AM34" s="750"/>
      <c r="AN34" s="685"/>
      <c r="AO34" s="686"/>
      <c r="AP34" s="686"/>
      <c r="AQ34" s="687"/>
      <c r="AR34" s="741"/>
      <c r="AS34" s="741"/>
      <c r="AT34" s="741"/>
      <c r="AU34" s="741"/>
      <c r="AV34" s="741"/>
      <c r="AW34" s="741"/>
      <c r="AX34" s="742"/>
      <c r="AY34" s="743" t="str">
        <f>IF(ISERROR(VLOOKUP($AR34,ボタン定義!$B:$E,4,FALSE)),"",VLOOKUP($AR34,ボタン定義!$B:$E,4,FALSE))</f>
        <v/>
      </c>
      <c r="AZ34" s="744"/>
      <c r="BA34" s="744"/>
      <c r="BB34" s="744"/>
      <c r="BC34" s="744"/>
      <c r="BD34" s="744"/>
      <c r="BE34" s="745"/>
      <c r="BF34" s="744"/>
      <c r="BG34" s="744"/>
      <c r="BH34" s="744"/>
      <c r="BI34" s="746"/>
      <c r="BK34" s="654"/>
      <c r="BL34" s="654"/>
      <c r="BM34" s="654"/>
      <c r="BN34" s="654"/>
      <c r="BO34" s="654"/>
      <c r="BP34" s="654"/>
      <c r="BQ34" s="654"/>
      <c r="BR34" s="654"/>
      <c r="BS34" s="654"/>
      <c r="BT34" s="654"/>
      <c r="BU34" s="654"/>
      <c r="BV34" s="654"/>
      <c r="BW34" s="654"/>
      <c r="BX34" s="654"/>
      <c r="BY34" s="654"/>
      <c r="BZ34" s="654"/>
      <c r="CA34" s="654"/>
      <c r="CB34" s="654"/>
      <c r="CC34" s="654"/>
      <c r="CD34" s="654"/>
      <c r="CE34" s="654"/>
      <c r="CF34" s="654"/>
      <c r="CG34" s="654"/>
      <c r="CH34" s="654"/>
    </row>
    <row r="35" spans="1:86" ht="13.5" customHeight="1">
      <c r="A35" s="103" t="s">
        <v>522</v>
      </c>
      <c r="B35" s="81"/>
      <c r="C35" s="81"/>
      <c r="D35" s="81"/>
      <c r="E35" s="81"/>
      <c r="F35" s="81"/>
      <c r="G35" s="83"/>
      <c r="H35" s="705"/>
      <c r="I35" s="705"/>
      <c r="J35" s="705"/>
      <c r="K35" s="705"/>
      <c r="L35" s="705"/>
      <c r="M35" s="705"/>
      <c r="N35" s="705"/>
      <c r="O35" s="705"/>
      <c r="P35" s="705"/>
      <c r="Q35" s="705"/>
      <c r="R35" s="705"/>
      <c r="S35" s="705"/>
      <c r="T35" s="705"/>
      <c r="U35" s="705"/>
      <c r="V35" s="705"/>
      <c r="W35" s="705"/>
      <c r="X35" s="705"/>
      <c r="Y35" s="705"/>
      <c r="Z35" s="705"/>
      <c r="AA35" s="705"/>
      <c r="AB35" s="705"/>
      <c r="AC35" s="705"/>
      <c r="AD35" s="705"/>
      <c r="AE35" s="705"/>
      <c r="AF35" s="705"/>
      <c r="AG35" s="705"/>
      <c r="AH35" s="705"/>
      <c r="AI35" s="705"/>
      <c r="AJ35" s="705"/>
      <c r="AK35" s="705"/>
      <c r="AL35" s="705"/>
      <c r="AM35" s="705"/>
      <c r="AN35" s="705"/>
      <c r="AO35" s="705"/>
      <c r="AP35" s="705"/>
      <c r="AQ35" s="705"/>
      <c r="AR35" s="705"/>
      <c r="AS35" s="705"/>
      <c r="AT35" s="705"/>
      <c r="AU35" s="705"/>
      <c r="AV35" s="705"/>
      <c r="AW35" s="705"/>
      <c r="AX35" s="705"/>
      <c r="AY35" s="705"/>
      <c r="AZ35" s="705"/>
      <c r="BA35" s="705"/>
      <c r="BB35" s="705"/>
      <c r="BC35" s="705"/>
      <c r="BD35" s="705"/>
      <c r="BE35" s="705"/>
      <c r="BF35" s="705"/>
      <c r="BG35" s="705"/>
      <c r="BH35" s="705"/>
      <c r="BI35" s="706"/>
      <c r="BK35" s="654"/>
      <c r="BL35" s="654"/>
      <c r="BM35" s="654"/>
      <c r="BN35" s="654"/>
      <c r="BO35" s="654"/>
      <c r="BP35" s="654"/>
      <c r="BQ35" s="654"/>
      <c r="BR35" s="654"/>
      <c r="BS35" s="654"/>
      <c r="BT35" s="654"/>
      <c r="BU35" s="654"/>
      <c r="BV35" s="654"/>
      <c r="BW35" s="654"/>
      <c r="BX35" s="654"/>
      <c r="BY35" s="654"/>
      <c r="BZ35" s="654"/>
      <c r="CA35" s="654"/>
      <c r="CB35" s="654"/>
      <c r="CC35" s="654"/>
      <c r="CD35" s="654"/>
      <c r="CE35" s="654"/>
      <c r="CF35" s="654"/>
      <c r="CG35" s="654"/>
      <c r="CH35" s="654"/>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4"/>
      <c r="BL36" s="654"/>
      <c r="BM36" s="654"/>
      <c r="BN36" s="654"/>
      <c r="BO36" s="654"/>
      <c r="BP36" s="654"/>
      <c r="BQ36" s="654"/>
      <c r="BR36" s="654"/>
      <c r="BS36" s="654"/>
      <c r="BT36" s="654"/>
      <c r="BU36" s="654"/>
      <c r="BV36" s="654"/>
      <c r="BW36" s="654"/>
      <c r="BX36" s="654"/>
      <c r="BY36" s="654"/>
      <c r="BZ36" s="654"/>
      <c r="CA36" s="654"/>
      <c r="CB36" s="654"/>
      <c r="CC36" s="654"/>
      <c r="CD36" s="654"/>
      <c r="CE36" s="654"/>
      <c r="CF36" s="654"/>
      <c r="CG36" s="654"/>
      <c r="CH36" s="654"/>
    </row>
    <row r="37" spans="1:86" s="24" customFormat="1" ht="13.5" customHeight="1">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4"/>
      <c r="BL37" s="654"/>
      <c r="BM37" s="654"/>
      <c r="BN37" s="654"/>
      <c r="BO37" s="654"/>
      <c r="BP37" s="654"/>
      <c r="BQ37" s="654"/>
      <c r="BR37" s="654"/>
      <c r="BS37" s="654"/>
      <c r="BT37" s="654"/>
      <c r="BU37" s="654"/>
      <c r="BV37" s="654"/>
      <c r="BW37" s="654"/>
      <c r="BX37" s="654"/>
      <c r="BY37" s="654"/>
      <c r="BZ37" s="654"/>
      <c r="CA37" s="654"/>
      <c r="CB37" s="654"/>
      <c r="CC37" s="654"/>
      <c r="CD37" s="654"/>
      <c r="CE37" s="654"/>
      <c r="CF37" s="654"/>
      <c r="CG37" s="654"/>
      <c r="CH37" s="654"/>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4"/>
      <c r="BL38" s="654"/>
      <c r="BM38" s="654"/>
      <c r="BN38" s="654"/>
      <c r="BO38" s="654"/>
      <c r="BP38" s="654"/>
      <c r="BQ38" s="654"/>
      <c r="BR38" s="654"/>
      <c r="BS38" s="654"/>
      <c r="BT38" s="654"/>
      <c r="BU38" s="654"/>
      <c r="BV38" s="654"/>
      <c r="BW38" s="654"/>
      <c r="BX38" s="654"/>
      <c r="BY38" s="654"/>
      <c r="BZ38" s="654"/>
      <c r="CA38" s="654"/>
      <c r="CB38" s="654"/>
      <c r="CC38" s="654"/>
      <c r="CD38" s="654"/>
      <c r="CE38" s="654"/>
      <c r="CF38" s="654"/>
      <c r="CG38" s="654"/>
      <c r="CH38" s="654"/>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4"/>
      <c r="BL39" s="654"/>
      <c r="BM39" s="654"/>
      <c r="BN39" s="654"/>
      <c r="BO39" s="654"/>
      <c r="BP39" s="654"/>
      <c r="BQ39" s="654"/>
      <c r="BR39" s="654"/>
      <c r="BS39" s="654"/>
      <c r="BT39" s="654"/>
      <c r="BU39" s="654"/>
      <c r="BV39" s="654"/>
      <c r="BW39" s="654"/>
      <c r="BX39" s="654"/>
      <c r="BY39" s="654"/>
      <c r="BZ39" s="654"/>
      <c r="CA39" s="654"/>
      <c r="CB39" s="654"/>
      <c r="CC39" s="654"/>
      <c r="CD39" s="654"/>
      <c r="CE39" s="654"/>
      <c r="CF39" s="654"/>
      <c r="CG39" s="654"/>
      <c r="CH39" s="654"/>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4"/>
      <c r="BL40" s="654"/>
      <c r="BM40" s="654"/>
      <c r="BN40" s="654"/>
      <c r="BO40" s="654"/>
      <c r="BP40" s="654"/>
      <c r="BQ40" s="654"/>
      <c r="BR40" s="654"/>
      <c r="BS40" s="654"/>
      <c r="BT40" s="654"/>
      <c r="BU40" s="654"/>
      <c r="BV40" s="654"/>
      <c r="BW40" s="654"/>
      <c r="BX40" s="654"/>
      <c r="BY40" s="654"/>
      <c r="BZ40" s="654"/>
      <c r="CA40" s="654"/>
      <c r="CB40" s="654"/>
      <c r="CC40" s="654"/>
      <c r="CD40" s="654"/>
      <c r="CE40" s="654"/>
      <c r="CF40" s="654"/>
      <c r="CG40" s="654"/>
      <c r="CH40" s="654"/>
    </row>
    <row r="41" spans="1:86" s="24" customFormat="1" ht="13.5" customHeight="1">
      <c r="A41" s="80" t="s">
        <v>274</v>
      </c>
      <c r="B41" s="81"/>
      <c r="C41" s="81"/>
      <c r="D41" s="81"/>
      <c r="E41" s="81"/>
      <c r="F41" s="81"/>
      <c r="G41" s="81"/>
      <c r="H41" s="81"/>
      <c r="I41" s="81"/>
      <c r="J41" s="81"/>
      <c r="K41" s="81"/>
      <c r="L41" s="81"/>
      <c r="M41" s="81"/>
      <c r="N41" s="632"/>
      <c r="O41" s="632"/>
      <c r="P41" s="632"/>
      <c r="Q41" s="632"/>
      <c r="R41" s="632"/>
      <c r="S41" s="632"/>
      <c r="T41" s="632"/>
      <c r="U41" s="632"/>
      <c r="V41" s="632"/>
      <c r="W41" s="632"/>
      <c r="X41" s="632"/>
      <c r="Y41" s="632"/>
      <c r="Z41" s="63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row>
    <row r="42" spans="1:86" s="24" customFormat="1" ht="13.5" customHeight="1">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4"/>
      <c r="BL42" s="654"/>
      <c r="BM42" s="654"/>
      <c r="BN42" s="654"/>
      <c r="BO42" s="654"/>
      <c r="BP42" s="654"/>
      <c r="BQ42" s="654"/>
      <c r="BR42" s="654"/>
      <c r="BS42" s="654"/>
      <c r="BT42" s="654"/>
      <c r="BU42" s="654"/>
      <c r="BV42" s="654"/>
      <c r="BW42" s="654"/>
      <c r="BX42" s="654"/>
      <c r="BY42" s="654"/>
      <c r="BZ42" s="654"/>
      <c r="CA42" s="654"/>
      <c r="CB42" s="654"/>
      <c r="CC42" s="654"/>
      <c r="CD42" s="654"/>
      <c r="CE42" s="654"/>
      <c r="CF42" s="654"/>
      <c r="CG42" s="654"/>
      <c r="CH42" s="654"/>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row>
    <row r="44" spans="1:86" s="24" customFormat="1" ht="13.5" customHeight="1">
      <c r="A44" s="80" t="s">
        <v>100</v>
      </c>
      <c r="B44" s="80" t="s">
        <v>103</v>
      </c>
      <c r="C44" s="81"/>
      <c r="D44" s="81"/>
      <c r="E44" s="81"/>
      <c r="F44" s="81"/>
      <c r="G44" s="83"/>
      <c r="H44" s="85" t="s">
        <v>104</v>
      </c>
      <c r="I44" s="86"/>
      <c r="J44" s="86"/>
      <c r="K44" s="86"/>
      <c r="L44" s="86"/>
      <c r="M44" s="87"/>
      <c r="N44" s="627" t="s">
        <v>136</v>
      </c>
      <c r="O44" s="629"/>
      <c r="P44" s="629"/>
      <c r="Q44" s="627" t="s">
        <v>135</v>
      </c>
      <c r="R44" s="628"/>
      <c r="S44" s="627" t="s">
        <v>107</v>
      </c>
      <c r="T44" s="628"/>
      <c r="U44" s="627" t="s">
        <v>137</v>
      </c>
      <c r="V44" s="629"/>
      <c r="W44" s="629"/>
      <c r="X44" s="627" t="s">
        <v>138</v>
      </c>
      <c r="Y44" s="629"/>
      <c r="Z44" s="629"/>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row>
    <row r="45" spans="1:86" s="24" customFormat="1" ht="13.5" customHeight="1">
      <c r="A45" s="113" t="s">
        <v>101</v>
      </c>
      <c r="B45" s="633"/>
      <c r="C45" s="634"/>
      <c r="D45" s="634"/>
      <c r="E45" s="634"/>
      <c r="F45" s="634"/>
      <c r="G45" s="634"/>
      <c r="H45" s="756" t="str">
        <f>IF(ISERROR(VLOOKUP($B45,項目定義!$B:$X,8,FALSE)),"",VLOOKUP($B45,項目定義!$B:$X,8,FALSE))</f>
        <v/>
      </c>
      <c r="I45" s="757"/>
      <c r="J45" s="757"/>
      <c r="K45" s="757"/>
      <c r="L45" s="757"/>
      <c r="M45" s="758"/>
      <c r="N45" s="759" t="str">
        <f>IF($H45="","",VLOOKUP($B45,項目定義!$B:$X,11,FALSE))</f>
        <v/>
      </c>
      <c r="O45" s="760"/>
      <c r="P45" s="761"/>
      <c r="Q45" s="762" t="str">
        <f>IF($H45="","",VLOOKUP($B45,項目定義!$B:$X,5,FALSE))</f>
        <v/>
      </c>
      <c r="R45" s="763"/>
      <c r="S45" s="762" t="str">
        <f>IF($H45="","",VLOOKUP($B45,項目定義!$B:$X,12,FALSE))</f>
        <v/>
      </c>
      <c r="T45" s="763"/>
      <c r="U45" s="759" t="str">
        <f>IF($H45="","",VLOOKUP($B45,項目定義!$B:$X,13,FALSE))</f>
        <v/>
      </c>
      <c r="V45" s="760"/>
      <c r="W45" s="761"/>
      <c r="X45" s="762" t="str">
        <f>IF($H45="","",VLOOKUP($B45,項目定義!$B:$X,20,FALSE))&amp;""</f>
        <v/>
      </c>
      <c r="Y45" s="764"/>
      <c r="Z45" s="765"/>
      <c r="AA45" s="766"/>
      <c r="AB45" s="751"/>
      <c r="AC45" s="767"/>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row>
    <row r="46" spans="1:86" s="24" customFormat="1" ht="13.5" customHeight="1">
      <c r="A46" s="114" t="s">
        <v>102</v>
      </c>
      <c r="B46" s="770"/>
      <c r="C46" s="671"/>
      <c r="D46" s="671"/>
      <c r="E46" s="671"/>
      <c r="F46" s="671"/>
      <c r="G46" s="671"/>
      <c r="H46" s="771" t="str">
        <f>IF(ISERROR(VLOOKUP($B46,項目定義!$B:$X,8,FALSE)),"",VLOOKUP($B46,項目定義!$B:$X,8,FALSE))</f>
        <v/>
      </c>
      <c r="I46" s="772"/>
      <c r="J46" s="772"/>
      <c r="K46" s="772"/>
      <c r="L46" s="772"/>
      <c r="M46" s="773"/>
      <c r="N46" s="774" t="str">
        <f>IF($H46="","",VLOOKUP($B46,項目定義!$B:$X,11,FALSE))</f>
        <v/>
      </c>
      <c r="O46" s="775"/>
      <c r="P46" s="776"/>
      <c r="Q46" s="812" t="str">
        <f>IF($H46="","",VLOOKUP($B46,項目定義!$B:$X,12,FALSE))</f>
        <v/>
      </c>
      <c r="R46" s="813"/>
      <c r="S46" s="812" t="str">
        <f>IF($H46="","",VLOOKUP($B46,項目定義!$B:$X,12,FALSE))</f>
        <v/>
      </c>
      <c r="T46" s="813"/>
      <c r="U46" s="774" t="str">
        <f>IF($H46="","",VLOOKUP($B46,項目定義!$B:$X,13,FALSE))</f>
        <v/>
      </c>
      <c r="V46" s="775"/>
      <c r="W46" s="776"/>
      <c r="X46" s="768" t="str">
        <f>IF($H46="","",VLOOKUP($B46,項目定義!$B:$X,20,FALSE))&amp;""</f>
        <v/>
      </c>
      <c r="Y46" s="638"/>
      <c r="Z46" s="769"/>
      <c r="AA46" s="766"/>
      <c r="AB46" s="751"/>
      <c r="AC46" s="767"/>
      <c r="AD46" s="463"/>
      <c r="AE46" s="97"/>
      <c r="AF46" s="463"/>
      <c r="AG46" s="98"/>
      <c r="AH46" s="463"/>
      <c r="AI46" s="463"/>
      <c r="AJ46" s="463"/>
      <c r="AK46" s="463"/>
      <c r="AL46" s="463"/>
      <c r="AM46" s="463"/>
      <c r="AN46" s="463"/>
      <c r="AO46" s="463"/>
      <c r="AP46" s="463"/>
      <c r="AQ46" s="98"/>
      <c r="AR46" s="463"/>
      <c r="AS46" s="463"/>
      <c r="AT46" s="463"/>
      <c r="AU46" s="463"/>
      <c r="AV46" s="463"/>
      <c r="AW46" s="463"/>
      <c r="AX46" s="463"/>
      <c r="AY46" s="463"/>
      <c r="AZ46" s="463"/>
      <c r="BA46" s="463"/>
      <c r="BB46" s="463"/>
      <c r="BC46" s="463"/>
      <c r="BD46" s="463"/>
      <c r="BE46" s="463"/>
      <c r="BF46" s="463"/>
      <c r="BG46" s="463"/>
      <c r="BH46" s="463"/>
      <c r="BI46" s="99"/>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row>
    <row r="47" spans="1:86" ht="13.5" customHeight="1">
      <c r="A47" s="114" t="s">
        <v>125</v>
      </c>
      <c r="B47" s="770"/>
      <c r="C47" s="671"/>
      <c r="D47" s="671"/>
      <c r="E47" s="671"/>
      <c r="F47" s="671"/>
      <c r="G47" s="671"/>
      <c r="H47" s="771" t="str">
        <f>IF(ISERROR(VLOOKUP($B47,項目定義!$B:$X,8,FALSE)),"",VLOOKUP($B47,項目定義!$B:$X,8,FALSE))</f>
        <v/>
      </c>
      <c r="I47" s="772"/>
      <c r="J47" s="772"/>
      <c r="K47" s="772"/>
      <c r="L47" s="772"/>
      <c r="M47" s="773"/>
      <c r="N47" s="774" t="str">
        <f>IF($H47="","",VLOOKUP($B47,項目定義!$B:$X,11,FALSE))</f>
        <v/>
      </c>
      <c r="O47" s="775"/>
      <c r="P47" s="776"/>
      <c r="Q47" s="768" t="str">
        <f>IF($H47="","",VLOOKUP($B47,項目定義!$B:$X,12,FALSE))</f>
        <v/>
      </c>
      <c r="R47" s="639"/>
      <c r="S47" s="768" t="str">
        <f>IF($H47="","",VLOOKUP($B47,項目定義!$B:$X,12,FALSE))</f>
        <v/>
      </c>
      <c r="T47" s="639"/>
      <c r="U47" s="774" t="str">
        <f>IF($H47="","",VLOOKUP($B47,項目定義!$B:$X,13,FALSE))</f>
        <v/>
      </c>
      <c r="V47" s="775"/>
      <c r="W47" s="776"/>
      <c r="X47" s="768" t="str">
        <f>IF($H47="","",VLOOKUP($B47,項目定義!$B:$X,20,FALSE))&amp;""</f>
        <v/>
      </c>
      <c r="Y47" s="638"/>
      <c r="Z47" s="769"/>
      <c r="AA47" s="766"/>
      <c r="AB47" s="751"/>
      <c r="AC47" s="767"/>
      <c r="AD47" s="463"/>
      <c r="AE47" s="97"/>
      <c r="AF47" s="463"/>
      <c r="AG47" s="98"/>
      <c r="AH47" s="463"/>
      <c r="AI47" s="463"/>
      <c r="AJ47" s="463"/>
      <c r="AK47" s="463"/>
      <c r="AL47" s="463"/>
      <c r="AM47" s="463"/>
      <c r="AN47" s="463"/>
      <c r="AO47" s="463"/>
      <c r="AP47" s="463"/>
      <c r="AQ47" s="98"/>
      <c r="AR47" s="463"/>
      <c r="AS47" s="463"/>
      <c r="AT47" s="463"/>
      <c r="AU47" s="463"/>
      <c r="AV47" s="463"/>
      <c r="AW47" s="463"/>
      <c r="AX47" s="463"/>
      <c r="AY47" s="463"/>
      <c r="AZ47" s="463"/>
      <c r="BA47" s="463"/>
      <c r="BB47" s="463"/>
      <c r="BC47" s="463"/>
      <c r="BD47" s="463"/>
      <c r="BE47" s="463"/>
      <c r="BF47" s="463"/>
      <c r="BG47" s="463"/>
      <c r="BH47" s="463"/>
      <c r="BI47" s="99"/>
      <c r="BK47" s="654"/>
      <c r="BL47" s="654"/>
      <c r="BM47" s="654"/>
      <c r="BN47" s="654"/>
      <c r="BO47" s="654"/>
      <c r="BP47" s="654"/>
      <c r="BQ47" s="654"/>
      <c r="BR47" s="654"/>
      <c r="BS47" s="654"/>
      <c r="BT47" s="654"/>
      <c r="BU47" s="654"/>
      <c r="BV47" s="654"/>
      <c r="BW47" s="654"/>
      <c r="BX47" s="654"/>
      <c r="BY47" s="654"/>
      <c r="BZ47" s="654"/>
      <c r="CA47" s="654"/>
      <c r="CB47" s="654"/>
      <c r="CC47" s="654"/>
      <c r="CD47" s="654"/>
      <c r="CE47" s="654"/>
      <c r="CF47" s="654"/>
      <c r="CG47" s="654"/>
      <c r="CH47" s="654"/>
    </row>
    <row r="48" spans="1:86" s="24" customFormat="1" ht="13.5" customHeight="1">
      <c r="A48" s="114" t="s">
        <v>126</v>
      </c>
      <c r="B48" s="770"/>
      <c r="C48" s="671"/>
      <c r="D48" s="671"/>
      <c r="E48" s="671"/>
      <c r="F48" s="671"/>
      <c r="G48" s="814"/>
      <c r="H48" s="771" t="str">
        <f>IF(ISERROR(VLOOKUP($B48,項目定義!$B:$X,8,FALSE)),"",VLOOKUP($B48,項目定義!$B:$X,8,FALSE))</f>
        <v/>
      </c>
      <c r="I48" s="772"/>
      <c r="J48" s="772"/>
      <c r="K48" s="772"/>
      <c r="L48" s="772"/>
      <c r="M48" s="773"/>
      <c r="N48" s="774" t="str">
        <f>IF($H48="","",VLOOKUP($B48,項目定義!$B:$X,11,FALSE))</f>
        <v/>
      </c>
      <c r="O48" s="775"/>
      <c r="P48" s="776"/>
      <c r="Q48" s="768" t="str">
        <f>IF($H48="","",VLOOKUP($B48,項目定義!$B:$X,12,FALSE))</f>
        <v/>
      </c>
      <c r="R48" s="639"/>
      <c r="S48" s="768" t="str">
        <f>IF($H48="","",VLOOKUP($B48,項目定義!$B:$X,12,FALSE))</f>
        <v/>
      </c>
      <c r="T48" s="639"/>
      <c r="U48" s="774" t="str">
        <f>IF($H48="","",VLOOKUP($B48,項目定義!$B:$X,13,FALSE))</f>
        <v/>
      </c>
      <c r="V48" s="775"/>
      <c r="W48" s="776"/>
      <c r="X48" s="768" t="str">
        <f>IF($H48="","",VLOOKUP($B48,項目定義!$B:$X,20,FALSE))&amp;""</f>
        <v/>
      </c>
      <c r="Y48" s="638"/>
      <c r="Z48" s="769"/>
      <c r="AA48" s="766"/>
      <c r="AB48" s="751"/>
      <c r="AC48" s="767"/>
      <c r="AD48" s="463"/>
      <c r="AE48" s="97"/>
      <c r="AF48" s="463"/>
      <c r="AG48" s="98"/>
      <c r="AH48" s="463"/>
      <c r="AI48" s="463"/>
      <c r="AJ48" s="463"/>
      <c r="AK48" s="463"/>
      <c r="AL48" s="463"/>
      <c r="AM48" s="463"/>
      <c r="AN48" s="463"/>
      <c r="AO48" s="463"/>
      <c r="AP48" s="463"/>
      <c r="AQ48" s="98"/>
      <c r="AR48" s="463"/>
      <c r="AS48" s="463"/>
      <c r="AT48" s="463"/>
      <c r="AU48" s="463"/>
      <c r="AV48" s="463"/>
      <c r="AW48" s="463"/>
      <c r="AX48" s="463"/>
      <c r="AY48" s="463"/>
      <c r="AZ48" s="463"/>
      <c r="BA48" s="463"/>
      <c r="BB48" s="463"/>
      <c r="BC48" s="463"/>
      <c r="BD48" s="463"/>
      <c r="BE48" s="463"/>
      <c r="BF48" s="463"/>
      <c r="BG48" s="463"/>
      <c r="BH48" s="463"/>
      <c r="BI48" s="99"/>
      <c r="BK48" s="654"/>
      <c r="BL48" s="654"/>
      <c r="BM48" s="654"/>
      <c r="BN48" s="654"/>
      <c r="BO48" s="654"/>
      <c r="BP48" s="654"/>
      <c r="BQ48" s="654"/>
      <c r="BR48" s="654"/>
      <c r="BS48" s="654"/>
      <c r="BT48" s="654"/>
      <c r="BU48" s="654"/>
      <c r="BV48" s="654"/>
      <c r="BW48" s="654"/>
      <c r="BX48" s="654"/>
      <c r="BY48" s="654"/>
      <c r="BZ48" s="654"/>
      <c r="CA48" s="654"/>
      <c r="CB48" s="654"/>
      <c r="CC48" s="654"/>
      <c r="CD48" s="654"/>
      <c r="CE48" s="654"/>
      <c r="CF48" s="654"/>
      <c r="CG48" s="654"/>
      <c r="CH48" s="654"/>
    </row>
    <row r="49" spans="1:96" ht="13.5" customHeight="1">
      <c r="A49" s="114" t="s">
        <v>127</v>
      </c>
      <c r="B49" s="770"/>
      <c r="C49" s="671"/>
      <c r="D49" s="671"/>
      <c r="E49" s="671"/>
      <c r="F49" s="671"/>
      <c r="G49" s="671"/>
      <c r="H49" s="777" t="str">
        <f>IF(ISERROR(VLOOKUP($B49,項目定義!$B:$X,8,FALSE)),"",VLOOKUP($B49,項目定義!$B:$X,8,FALSE))</f>
        <v/>
      </c>
      <c r="I49" s="778"/>
      <c r="J49" s="778"/>
      <c r="K49" s="778"/>
      <c r="L49" s="778"/>
      <c r="M49" s="779"/>
      <c r="N49" s="780" t="str">
        <f>IF($H49="","",VLOOKUP($B49,項目定義!$B:$X,11,FALSE))</f>
        <v/>
      </c>
      <c r="O49" s="781"/>
      <c r="P49" s="782"/>
      <c r="Q49" s="783" t="str">
        <f>IF($H49="","",VLOOKUP($B49,項目定義!$B:$X,12,FALSE))</f>
        <v/>
      </c>
      <c r="R49" s="611"/>
      <c r="S49" s="783" t="str">
        <f>IF($H49="","",VLOOKUP($B49,項目定義!$B:$X,12,FALSE))</f>
        <v/>
      </c>
      <c r="T49" s="611"/>
      <c r="U49" s="780" t="str">
        <f>IF($H49="","",VLOOKUP($B49,項目定義!$B:$X,13,FALSE))</f>
        <v/>
      </c>
      <c r="V49" s="781"/>
      <c r="W49" s="782"/>
      <c r="X49" s="783" t="str">
        <f>IF($H49="","",VLOOKUP($B49,項目定義!$B:$X,20,FALSE))&amp;""</f>
        <v/>
      </c>
      <c r="Y49" s="610"/>
      <c r="Z49" s="784"/>
      <c r="AA49" s="766"/>
      <c r="AB49" s="751"/>
      <c r="AC49" s="767"/>
      <c r="AD49" s="463"/>
      <c r="AE49" s="97"/>
      <c r="AF49" s="463"/>
      <c r="AG49" s="98"/>
      <c r="AH49" s="463"/>
      <c r="AI49" s="463"/>
      <c r="AJ49" s="463"/>
      <c r="AK49" s="463"/>
      <c r="AL49" s="463"/>
      <c r="AM49" s="463"/>
      <c r="AN49" s="463"/>
      <c r="AO49" s="463"/>
      <c r="AP49" s="463"/>
      <c r="AQ49" s="98"/>
      <c r="AR49" s="463"/>
      <c r="AS49" s="463"/>
      <c r="AT49" s="463"/>
      <c r="AU49" s="463"/>
      <c r="AV49" s="463"/>
      <c r="AW49" s="463"/>
      <c r="AX49" s="463"/>
      <c r="AY49" s="463"/>
      <c r="AZ49" s="463"/>
      <c r="BA49" s="463"/>
      <c r="BB49" s="463"/>
      <c r="BC49" s="463"/>
      <c r="BD49" s="463"/>
      <c r="BE49" s="463"/>
      <c r="BF49" s="463"/>
      <c r="BG49" s="463"/>
      <c r="BH49" s="463"/>
      <c r="BI49" s="99"/>
      <c r="BK49" s="654"/>
      <c r="BL49" s="654"/>
      <c r="BM49" s="654"/>
      <c r="BN49" s="654"/>
      <c r="BO49" s="654"/>
      <c r="BP49" s="654"/>
      <c r="BQ49" s="654"/>
      <c r="BR49" s="654"/>
      <c r="BS49" s="654"/>
      <c r="BT49" s="654"/>
      <c r="BU49" s="654"/>
      <c r="BV49" s="654"/>
      <c r="BW49" s="654"/>
      <c r="BX49" s="654"/>
      <c r="BY49" s="654"/>
      <c r="BZ49" s="654"/>
      <c r="CA49" s="654"/>
      <c r="CB49" s="654"/>
      <c r="CC49" s="654"/>
      <c r="CD49" s="654"/>
      <c r="CE49" s="654"/>
      <c r="CF49" s="654"/>
      <c r="CG49" s="654"/>
      <c r="CH49" s="654"/>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59"/>
      <c r="BL50" s="459"/>
      <c r="BM50" s="459"/>
      <c r="BN50" s="459"/>
      <c r="BO50" s="459"/>
      <c r="BP50" s="459"/>
      <c r="BQ50" s="459"/>
      <c r="BR50" s="459"/>
      <c r="BS50" s="459"/>
      <c r="BT50" s="459"/>
      <c r="BU50" s="459"/>
      <c r="BV50" s="459"/>
      <c r="BW50" s="459"/>
      <c r="BX50" s="459"/>
      <c r="BY50" s="459"/>
      <c r="BZ50" s="459"/>
      <c r="CA50" s="459"/>
      <c r="CB50" s="459"/>
      <c r="CC50" s="459"/>
      <c r="CD50" s="459"/>
      <c r="CE50" s="459"/>
      <c r="CF50" s="459"/>
      <c r="CG50" s="459"/>
      <c r="CH50" s="459"/>
    </row>
    <row r="51" spans="1:96" s="24" customFormat="1" ht="13.5" customHeight="1">
      <c r="A51" s="80" t="s">
        <v>100</v>
      </c>
      <c r="B51" s="80" t="s">
        <v>103</v>
      </c>
      <c r="C51" s="81"/>
      <c r="D51" s="81"/>
      <c r="E51" s="81"/>
      <c r="F51" s="81"/>
      <c r="G51" s="83"/>
      <c r="H51" s="85" t="s">
        <v>104</v>
      </c>
      <c r="I51" s="86"/>
      <c r="J51" s="86"/>
      <c r="K51" s="86"/>
      <c r="L51" s="86"/>
      <c r="M51" s="87"/>
      <c r="N51" s="627" t="s">
        <v>107</v>
      </c>
      <c r="O51" s="628"/>
      <c r="P51" s="627" t="s">
        <v>115</v>
      </c>
      <c r="Q51" s="629"/>
      <c r="R51" s="629"/>
      <c r="S51" s="627" t="s">
        <v>116</v>
      </c>
      <c r="T51" s="629"/>
      <c r="U51" s="628"/>
      <c r="V51" s="630" t="s">
        <v>142</v>
      </c>
      <c r="W51" s="631"/>
      <c r="X51" s="632" t="s">
        <v>123</v>
      </c>
      <c r="Y51" s="631"/>
      <c r="Z51" s="629" t="s">
        <v>124</v>
      </c>
      <c r="AA51" s="629"/>
      <c r="AB51" s="629"/>
      <c r="AC51" s="628"/>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33"/>
      <c r="C52" s="634"/>
      <c r="D52" s="634"/>
      <c r="E52" s="634"/>
      <c r="F52" s="634"/>
      <c r="G52" s="634"/>
      <c r="H52" s="635" t="str">
        <f>IF(ISERROR(VLOOKUP($B52,項目定義!$B:$X,8,FALSE)),"",VLOOKUP($B52,項目定義!$B:$X,8,FALSE))</f>
        <v/>
      </c>
      <c r="I52" s="636"/>
      <c r="J52" s="636"/>
      <c r="K52" s="636"/>
      <c r="L52" s="636"/>
      <c r="M52" s="637"/>
      <c r="N52" s="638" t="str">
        <f>IF($H52="","",VLOOKUP($B52,項目定義!$B:$X,12,FALSE))</f>
        <v/>
      </c>
      <c r="O52" s="639"/>
      <c r="P52" s="640" t="str">
        <f>IF($H52="","",VLOOKUP($B52,項目定義!$B:$X,16,FALSE))</f>
        <v/>
      </c>
      <c r="Q52" s="641"/>
      <c r="R52" s="641"/>
      <c r="S52" s="640" t="str">
        <f>IF($H52="","",VLOOKUP($B52,項目定義!$B:$X,15,FALSE))</f>
        <v/>
      </c>
      <c r="T52" s="641"/>
      <c r="U52" s="642"/>
      <c r="V52" s="643"/>
      <c r="W52" s="644"/>
      <c r="X52" s="751"/>
      <c r="Y52" s="751"/>
      <c r="Z52" s="752" t="str">
        <f>IF($X52="","",VLOOKUP($B52,項目定義!$B:$X,18,FALSE))</f>
        <v/>
      </c>
      <c r="AA52" s="641"/>
      <c r="AB52" s="641"/>
      <c r="AC52" s="642"/>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4" t="s">
        <v>996</v>
      </c>
      <c r="BL52" s="655"/>
      <c r="BM52" s="655"/>
      <c r="BN52" s="655"/>
      <c r="BO52" s="655"/>
      <c r="BP52" s="655"/>
      <c r="BQ52" s="655"/>
      <c r="BR52" s="655"/>
      <c r="BS52" s="655"/>
      <c r="BT52" s="655"/>
      <c r="BU52" s="655"/>
      <c r="BV52" s="655"/>
      <c r="BW52" s="655"/>
      <c r="BX52" s="655"/>
      <c r="BY52" s="655"/>
      <c r="BZ52" s="655"/>
      <c r="CA52" s="655"/>
      <c r="CB52" s="655"/>
      <c r="CC52" s="655"/>
      <c r="CD52" s="655"/>
      <c r="CE52" s="655"/>
      <c r="CF52" s="655"/>
      <c r="CG52" s="655"/>
      <c r="CH52" s="655"/>
    </row>
    <row r="53" spans="1:96" s="24" customFormat="1" ht="13.5" customHeight="1">
      <c r="A53" s="114" t="s">
        <v>102</v>
      </c>
      <c r="B53" s="770"/>
      <c r="C53" s="671"/>
      <c r="D53" s="671"/>
      <c r="E53" s="671"/>
      <c r="F53" s="671"/>
      <c r="G53" s="671"/>
      <c r="H53" s="635" t="str">
        <f>IF(ISERROR(VLOOKUP($B53,項目定義!$B:$X,8,FALSE)),"",VLOOKUP($B53,項目定義!$B:$X,8,FALSE))</f>
        <v/>
      </c>
      <c r="I53" s="636"/>
      <c r="J53" s="636"/>
      <c r="K53" s="636"/>
      <c r="L53" s="636"/>
      <c r="M53" s="637"/>
      <c r="N53" s="638" t="str">
        <f>IF($H53="","",VLOOKUP($B53,項目定義!$B:$X,12,FALSE))</f>
        <v/>
      </c>
      <c r="O53" s="639"/>
      <c r="P53" s="640" t="str">
        <f>IF($H53="","",VLOOKUP($B53,項目定義!$B:$X,16,FALSE))</f>
        <v/>
      </c>
      <c r="Q53" s="641"/>
      <c r="R53" s="641"/>
      <c r="S53" s="640" t="str">
        <f>IF($H53="","",VLOOKUP($B53,項目定義!$B:$X,15,FALSE))</f>
        <v/>
      </c>
      <c r="T53" s="641"/>
      <c r="U53" s="642"/>
      <c r="V53" s="643"/>
      <c r="W53" s="644"/>
      <c r="X53" s="751"/>
      <c r="Y53" s="751"/>
      <c r="Z53" s="752" t="str">
        <f>IF($X53="","",VLOOKUP($B53,項目定義!$B:$X,18,FALSE))</f>
        <v/>
      </c>
      <c r="AA53" s="641"/>
      <c r="AB53" s="641"/>
      <c r="AC53" s="642"/>
      <c r="AD53" s="463"/>
      <c r="AE53" s="97"/>
      <c r="AF53" s="463"/>
      <c r="AG53" s="463"/>
      <c r="AH53" s="463"/>
      <c r="AI53" s="98"/>
      <c r="AJ53" s="98"/>
      <c r="AK53" s="463"/>
      <c r="AL53" s="463"/>
      <c r="AM53" s="463"/>
      <c r="AN53" s="463"/>
      <c r="AO53" s="463"/>
      <c r="AP53" s="463"/>
      <c r="AQ53" s="463"/>
      <c r="AR53" s="463"/>
      <c r="AS53" s="463"/>
      <c r="AT53" s="463"/>
      <c r="AU53" s="463"/>
      <c r="AV53" s="463"/>
      <c r="AW53" s="463"/>
      <c r="AX53" s="463"/>
      <c r="AY53" s="463"/>
      <c r="AZ53" s="463"/>
      <c r="BA53" s="463"/>
      <c r="BB53" s="463"/>
      <c r="BC53" s="463"/>
      <c r="BD53" s="463"/>
      <c r="BE53" s="463"/>
      <c r="BF53" s="463"/>
      <c r="BG53" s="463"/>
      <c r="BH53" s="463"/>
      <c r="BI53" s="99"/>
      <c r="BK53" s="655"/>
      <c r="BL53" s="655"/>
      <c r="BM53" s="655"/>
      <c r="BN53" s="655"/>
      <c r="BO53" s="655"/>
      <c r="BP53" s="655"/>
      <c r="BQ53" s="655"/>
      <c r="BR53" s="655"/>
      <c r="BS53" s="655"/>
      <c r="BT53" s="655"/>
      <c r="BU53" s="655"/>
      <c r="BV53" s="655"/>
      <c r="BW53" s="655"/>
      <c r="BX53" s="655"/>
      <c r="BY53" s="655"/>
      <c r="BZ53" s="655"/>
      <c r="CA53" s="655"/>
      <c r="CB53" s="655"/>
      <c r="CC53" s="655"/>
      <c r="CD53" s="655"/>
      <c r="CE53" s="655"/>
      <c r="CF53" s="655"/>
      <c r="CG53" s="655"/>
      <c r="CH53" s="655"/>
    </row>
    <row r="54" spans="1:96" s="24" customFormat="1" ht="13.5" customHeight="1">
      <c r="A54" s="114"/>
      <c r="B54" s="770"/>
      <c r="C54" s="671"/>
      <c r="D54" s="671"/>
      <c r="E54" s="671"/>
      <c r="F54" s="671"/>
      <c r="G54" s="671"/>
      <c r="H54" s="635" t="str">
        <f>IF(ISERROR(VLOOKUP($B54,項目定義!$B:$X,8,FALSE)),"",VLOOKUP($B54,項目定義!$B:$X,8,FALSE))</f>
        <v/>
      </c>
      <c r="I54" s="636"/>
      <c r="J54" s="636"/>
      <c r="K54" s="636"/>
      <c r="L54" s="636"/>
      <c r="M54" s="637"/>
      <c r="N54" s="638" t="str">
        <f>IF($H54="","",VLOOKUP($B54,項目定義!$B:$X,12,FALSE))</f>
        <v/>
      </c>
      <c r="O54" s="639"/>
      <c r="P54" s="640" t="str">
        <f>IF($H54="","",VLOOKUP($B54,項目定義!$B:$X,16,FALSE))</f>
        <v/>
      </c>
      <c r="Q54" s="641"/>
      <c r="R54" s="641"/>
      <c r="S54" s="640" t="str">
        <f>IF($H54="","",VLOOKUP($B54,項目定義!$B:$X,15,FALSE))</f>
        <v/>
      </c>
      <c r="T54" s="641"/>
      <c r="U54" s="642"/>
      <c r="V54" s="643"/>
      <c r="W54" s="644"/>
      <c r="X54" s="751"/>
      <c r="Y54" s="751"/>
      <c r="Z54" s="752" t="str">
        <f>IF($X54="","",VLOOKUP($B54,項目定義!$B:$X,18,FALSE))</f>
        <v/>
      </c>
      <c r="AA54" s="641"/>
      <c r="AB54" s="641"/>
      <c r="AC54" s="642"/>
      <c r="AD54" s="463"/>
      <c r="AE54" s="97"/>
      <c r="AF54" s="463"/>
      <c r="AG54" s="463"/>
      <c r="AH54" s="463"/>
      <c r="AI54" s="98"/>
      <c r="AJ54" s="98"/>
      <c r="AK54" s="463"/>
      <c r="AL54" s="463"/>
      <c r="AM54" s="463"/>
      <c r="AN54" s="463"/>
      <c r="AO54" s="463"/>
      <c r="AP54" s="463"/>
      <c r="AQ54" s="463"/>
      <c r="AR54" s="463"/>
      <c r="AS54" s="463"/>
      <c r="AT54" s="463"/>
      <c r="AU54" s="463"/>
      <c r="AV54" s="463"/>
      <c r="AW54" s="463"/>
      <c r="AX54" s="463"/>
      <c r="AY54" s="463"/>
      <c r="AZ54" s="463"/>
      <c r="BA54" s="463"/>
      <c r="BB54" s="463"/>
      <c r="BC54" s="463"/>
      <c r="BD54" s="463"/>
      <c r="BE54" s="463"/>
      <c r="BF54" s="463"/>
      <c r="BG54" s="463"/>
      <c r="BH54" s="463"/>
      <c r="BI54" s="99"/>
      <c r="BK54" s="655"/>
      <c r="BL54" s="655"/>
      <c r="BM54" s="655"/>
      <c r="BN54" s="655"/>
      <c r="BO54" s="655"/>
      <c r="BP54" s="655"/>
      <c r="BQ54" s="655"/>
      <c r="BR54" s="655"/>
      <c r="BS54" s="655"/>
      <c r="BT54" s="655"/>
      <c r="BU54" s="655"/>
      <c r="BV54" s="655"/>
      <c r="BW54" s="655"/>
      <c r="BX54" s="655"/>
      <c r="BY54" s="655"/>
      <c r="BZ54" s="655"/>
      <c r="CA54" s="655"/>
      <c r="CB54" s="655"/>
      <c r="CC54" s="655"/>
      <c r="CD54" s="655"/>
      <c r="CE54" s="655"/>
      <c r="CF54" s="655"/>
      <c r="CG54" s="655"/>
      <c r="CH54" s="655"/>
    </row>
    <row r="55" spans="1:96" s="24" customFormat="1" ht="13.5" customHeight="1">
      <c r="A55" s="114"/>
      <c r="B55" s="770"/>
      <c r="C55" s="671"/>
      <c r="D55" s="671"/>
      <c r="E55" s="671"/>
      <c r="F55" s="671"/>
      <c r="G55" s="671"/>
      <c r="H55" s="635" t="str">
        <f>IF(ISERROR(VLOOKUP($B55,項目定義!$B:$X,8,FALSE)),"",VLOOKUP($B55,項目定義!$B:$X,8,FALSE))</f>
        <v/>
      </c>
      <c r="I55" s="636"/>
      <c r="J55" s="636"/>
      <c r="K55" s="636"/>
      <c r="L55" s="636"/>
      <c r="M55" s="637"/>
      <c r="N55" s="638" t="str">
        <f>IF($H55="","",VLOOKUP($B55,項目定義!$B:$X,12,FALSE))</f>
        <v/>
      </c>
      <c r="O55" s="639"/>
      <c r="P55" s="640" t="str">
        <f>IF($H55="","",VLOOKUP($B55,項目定義!$B:$X,16,FALSE))</f>
        <v/>
      </c>
      <c r="Q55" s="641"/>
      <c r="R55" s="641"/>
      <c r="S55" s="640" t="str">
        <f>IF($H55="","",VLOOKUP($B55,項目定義!$B:$X,15,FALSE))</f>
        <v/>
      </c>
      <c r="T55" s="641"/>
      <c r="U55" s="642"/>
      <c r="V55" s="643"/>
      <c r="W55" s="644"/>
      <c r="X55" s="751"/>
      <c r="Y55" s="751"/>
      <c r="Z55" s="752" t="str">
        <f>IF($X55="","",VLOOKUP($B55,項目定義!$B:$X,18,FALSE))</f>
        <v/>
      </c>
      <c r="AA55" s="641"/>
      <c r="AB55" s="641"/>
      <c r="AC55" s="642"/>
      <c r="AD55" s="463"/>
      <c r="AE55" s="97"/>
      <c r="AF55" s="463"/>
      <c r="AG55" s="463"/>
      <c r="AH55" s="463"/>
      <c r="AI55" s="98"/>
      <c r="AJ55" s="98"/>
      <c r="AK55" s="463"/>
      <c r="AL55" s="463"/>
      <c r="AM55" s="463"/>
      <c r="AN55" s="463"/>
      <c r="AO55" s="463"/>
      <c r="AP55" s="463"/>
      <c r="AQ55" s="463"/>
      <c r="AR55" s="463"/>
      <c r="AS55" s="463"/>
      <c r="AT55" s="463"/>
      <c r="AU55" s="463"/>
      <c r="AV55" s="463"/>
      <c r="AW55" s="463"/>
      <c r="AX55" s="463"/>
      <c r="AY55" s="463"/>
      <c r="AZ55" s="463"/>
      <c r="BA55" s="463"/>
      <c r="BB55" s="463"/>
      <c r="BC55" s="463"/>
      <c r="BD55" s="463"/>
      <c r="BE55" s="463"/>
      <c r="BF55" s="463"/>
      <c r="BG55" s="463"/>
      <c r="BH55" s="463"/>
      <c r="BI55" s="99"/>
      <c r="BK55" s="655"/>
      <c r="BL55" s="655"/>
      <c r="BM55" s="655"/>
      <c r="BN55" s="655"/>
      <c r="BO55" s="655"/>
      <c r="BP55" s="655"/>
      <c r="BQ55" s="655"/>
      <c r="BR55" s="655"/>
      <c r="BS55" s="655"/>
      <c r="BT55" s="655"/>
      <c r="BU55" s="655"/>
      <c r="BV55" s="655"/>
      <c r="BW55" s="655"/>
      <c r="BX55" s="655"/>
      <c r="BY55" s="655"/>
      <c r="BZ55" s="655"/>
      <c r="CA55" s="655"/>
      <c r="CB55" s="655"/>
      <c r="CC55" s="655"/>
      <c r="CD55" s="655"/>
      <c r="CE55" s="655"/>
      <c r="CF55" s="655"/>
      <c r="CG55" s="655"/>
      <c r="CH55" s="655"/>
    </row>
    <row r="56" spans="1:96" ht="13.5" customHeight="1">
      <c r="A56" s="114"/>
      <c r="B56" s="770"/>
      <c r="C56" s="671"/>
      <c r="D56" s="671"/>
      <c r="E56" s="671"/>
      <c r="F56" s="671"/>
      <c r="G56" s="671"/>
      <c r="H56" s="635" t="str">
        <f>IF(ISERROR(VLOOKUP($B56,項目定義!$B:$X,8,FALSE)),"",VLOOKUP($B56,項目定義!$B:$X,8,FALSE))</f>
        <v/>
      </c>
      <c r="I56" s="636"/>
      <c r="J56" s="636"/>
      <c r="K56" s="636"/>
      <c r="L56" s="636"/>
      <c r="M56" s="637"/>
      <c r="N56" s="638" t="str">
        <f>IF($H56="","",VLOOKUP($B56,項目定義!$B:$X,12,FALSE))</f>
        <v/>
      </c>
      <c r="O56" s="639"/>
      <c r="P56" s="640" t="str">
        <f>IF($H56="","",VLOOKUP($B56,項目定義!$B:$X,16,FALSE))</f>
        <v/>
      </c>
      <c r="Q56" s="641"/>
      <c r="R56" s="641"/>
      <c r="S56" s="640" t="str">
        <f>IF($H56="","",VLOOKUP($B56,項目定義!$B:$X,15,FALSE))</f>
        <v/>
      </c>
      <c r="T56" s="641"/>
      <c r="U56" s="642"/>
      <c r="V56" s="643"/>
      <c r="W56" s="644"/>
      <c r="X56" s="751"/>
      <c r="Y56" s="751"/>
      <c r="Z56" s="752" t="str">
        <f>IF($X56="","",VLOOKUP($B56,項目定義!$B:$X,18,FALSE))</f>
        <v/>
      </c>
      <c r="AA56" s="641"/>
      <c r="AB56" s="641"/>
      <c r="AC56" s="642"/>
      <c r="AD56" s="463"/>
      <c r="AE56" s="97"/>
      <c r="AF56" s="463"/>
      <c r="AG56" s="463"/>
      <c r="AH56" s="463"/>
      <c r="AI56" s="98"/>
      <c r="AJ56" s="98"/>
      <c r="AK56" s="463"/>
      <c r="AL56" s="463"/>
      <c r="AM56" s="463"/>
      <c r="AN56" s="463"/>
      <c r="AO56" s="463"/>
      <c r="AP56" s="463"/>
      <c r="AQ56" s="463"/>
      <c r="AR56" s="463"/>
      <c r="AS56" s="463"/>
      <c r="AT56" s="463"/>
      <c r="AU56" s="463"/>
      <c r="AV56" s="463"/>
      <c r="AW56" s="463"/>
      <c r="AX56" s="463"/>
      <c r="AY56" s="463"/>
      <c r="AZ56" s="463"/>
      <c r="BA56" s="463"/>
      <c r="BB56" s="463"/>
      <c r="BC56" s="463"/>
      <c r="BD56" s="463"/>
      <c r="BE56" s="463"/>
      <c r="BF56" s="463"/>
      <c r="BG56" s="463"/>
      <c r="BH56" s="463"/>
      <c r="BI56" s="99"/>
      <c r="BK56" s="655"/>
      <c r="BL56" s="655"/>
      <c r="BM56" s="655"/>
      <c r="BN56" s="655"/>
      <c r="BO56" s="655"/>
      <c r="BP56" s="655"/>
      <c r="BQ56" s="655"/>
      <c r="BR56" s="655"/>
      <c r="BS56" s="655"/>
      <c r="BT56" s="655"/>
      <c r="BU56" s="655"/>
      <c r="BV56" s="655"/>
      <c r="BW56" s="655"/>
      <c r="BX56" s="655"/>
      <c r="BY56" s="655"/>
      <c r="BZ56" s="655"/>
      <c r="CA56" s="655"/>
      <c r="CB56" s="655"/>
      <c r="CC56" s="655"/>
      <c r="CD56" s="655"/>
      <c r="CE56" s="655"/>
      <c r="CF56" s="655"/>
      <c r="CG56" s="655"/>
      <c r="CH56" s="655"/>
    </row>
    <row r="57" spans="1:96" ht="13.5" customHeight="1">
      <c r="A57" s="114"/>
      <c r="B57" s="770"/>
      <c r="C57" s="671"/>
      <c r="D57" s="671"/>
      <c r="E57" s="671"/>
      <c r="F57" s="671"/>
      <c r="G57" s="671"/>
      <c r="H57" s="635" t="str">
        <f>IF(ISERROR(VLOOKUP($B57,項目定義!$B:$X,8,FALSE)),"",VLOOKUP($B57,項目定義!$B:$X,8,FALSE))</f>
        <v/>
      </c>
      <c r="I57" s="636"/>
      <c r="J57" s="636"/>
      <c r="K57" s="636"/>
      <c r="L57" s="636"/>
      <c r="M57" s="637"/>
      <c r="N57" s="880"/>
      <c r="O57" s="813"/>
      <c r="P57" s="640"/>
      <c r="Q57" s="641"/>
      <c r="R57" s="881"/>
      <c r="S57" s="640"/>
      <c r="T57" s="641"/>
      <c r="U57" s="642"/>
      <c r="V57" s="643"/>
      <c r="W57" s="644"/>
      <c r="X57" s="751"/>
      <c r="Y57" s="751"/>
      <c r="Z57" s="752" t="str">
        <f>IF($X57="","",VLOOKUP($B57,項目定義!$B:$X,18,FALSE))</f>
        <v/>
      </c>
      <c r="AA57" s="641"/>
      <c r="AB57" s="641"/>
      <c r="AC57" s="642"/>
      <c r="AD57" s="463"/>
      <c r="AE57" s="97"/>
      <c r="AF57" s="463"/>
      <c r="AG57" s="463"/>
      <c r="AH57" s="463"/>
      <c r="AI57" s="98"/>
      <c r="AJ57" s="98"/>
      <c r="AK57" s="463"/>
      <c r="AL57" s="463"/>
      <c r="AM57" s="463"/>
      <c r="AN57" s="463"/>
      <c r="AO57" s="463"/>
      <c r="AP57" s="463"/>
      <c r="AQ57" s="463"/>
      <c r="AR57" s="463"/>
      <c r="AS57" s="463"/>
      <c r="AT57" s="463"/>
      <c r="AU57" s="463"/>
      <c r="AV57" s="463"/>
      <c r="AW57" s="463"/>
      <c r="AX57" s="463"/>
      <c r="AY57" s="463"/>
      <c r="AZ57" s="463"/>
      <c r="BA57" s="463"/>
      <c r="BB57" s="463"/>
      <c r="BC57" s="463"/>
      <c r="BD57" s="463"/>
      <c r="BE57" s="463"/>
      <c r="BF57" s="463"/>
      <c r="BG57" s="463"/>
      <c r="BH57" s="463"/>
      <c r="BI57" s="99"/>
      <c r="BK57" s="655"/>
      <c r="BL57" s="655"/>
      <c r="BM57" s="655"/>
      <c r="BN57" s="655"/>
      <c r="BO57" s="655"/>
      <c r="BP57" s="655"/>
      <c r="BQ57" s="655"/>
      <c r="BR57" s="655"/>
      <c r="BS57" s="655"/>
      <c r="BT57" s="655"/>
      <c r="BU57" s="655"/>
      <c r="BV57" s="655"/>
      <c r="BW57" s="655"/>
      <c r="BX57" s="655"/>
      <c r="BY57" s="655"/>
      <c r="BZ57" s="655"/>
      <c r="CA57" s="655"/>
      <c r="CB57" s="655"/>
      <c r="CC57" s="655"/>
      <c r="CD57" s="655"/>
      <c r="CE57" s="655"/>
      <c r="CF57" s="655"/>
      <c r="CG57" s="655"/>
      <c r="CH57" s="655"/>
    </row>
    <row r="58" spans="1:96" s="24" customFormat="1" ht="13.5" customHeight="1">
      <c r="A58" s="114"/>
      <c r="B58" s="770"/>
      <c r="C58" s="671"/>
      <c r="D58" s="671"/>
      <c r="E58" s="671"/>
      <c r="F58" s="671"/>
      <c r="G58" s="671"/>
      <c r="H58" s="635" t="str">
        <f>IF(ISERROR(VLOOKUP($B58,項目定義!$B:$X,8,FALSE)),"",VLOOKUP($B58,項目定義!$B:$X,8,FALSE))</f>
        <v/>
      </c>
      <c r="I58" s="636"/>
      <c r="J58" s="636"/>
      <c r="K58" s="636"/>
      <c r="L58" s="636"/>
      <c r="M58" s="637"/>
      <c r="N58" s="638" t="str">
        <f>IF($H58="","",VLOOKUP($B58,項目定義!$B:$X,12,FALSE))</f>
        <v/>
      </c>
      <c r="O58" s="639"/>
      <c r="P58" s="640" t="str">
        <f>IF($H58="","",VLOOKUP($B58,項目定義!$B:$X,16,FALSE))</f>
        <v/>
      </c>
      <c r="Q58" s="641"/>
      <c r="R58" s="641"/>
      <c r="S58" s="640" t="str">
        <f>IF($H58="","",VLOOKUP($B58,項目定義!$B:$X,15,FALSE))</f>
        <v/>
      </c>
      <c r="T58" s="641"/>
      <c r="U58" s="642"/>
      <c r="V58" s="643"/>
      <c r="W58" s="644"/>
      <c r="X58" s="751"/>
      <c r="Y58" s="751"/>
      <c r="Z58" s="752" t="str">
        <f>IF($X58="","",VLOOKUP($B58,項目定義!$B:$X,18,FALSE))</f>
        <v/>
      </c>
      <c r="AA58" s="641"/>
      <c r="AB58" s="641"/>
      <c r="AC58" s="642"/>
      <c r="AD58" s="463"/>
      <c r="AE58" s="97"/>
      <c r="AF58" s="463"/>
      <c r="AG58" s="463"/>
      <c r="AH58" s="463"/>
      <c r="AI58" s="98"/>
      <c r="AJ58" s="98"/>
      <c r="AK58" s="463"/>
      <c r="AL58" s="463"/>
      <c r="AM58" s="463"/>
      <c r="AN58" s="463"/>
      <c r="AO58" s="463"/>
      <c r="AP58" s="463"/>
      <c r="AQ58" s="463"/>
      <c r="AR58" s="463"/>
      <c r="AS58" s="463"/>
      <c r="AT58" s="463"/>
      <c r="AU58" s="463"/>
      <c r="AV58" s="463"/>
      <c r="AW58" s="463"/>
      <c r="AX58" s="463"/>
      <c r="AY58" s="463"/>
      <c r="AZ58" s="463"/>
      <c r="BA58" s="463"/>
      <c r="BB58" s="463"/>
      <c r="BC58" s="463"/>
      <c r="BD58" s="463"/>
      <c r="BE58" s="463"/>
      <c r="BF58" s="463"/>
      <c r="BG58" s="463"/>
      <c r="BH58" s="463"/>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05"/>
      <c r="C59" s="606"/>
      <c r="D59" s="606"/>
      <c r="E59" s="606"/>
      <c r="F59" s="606"/>
      <c r="G59" s="606"/>
      <c r="H59" s="607" t="str">
        <f>IF(ISERROR(VLOOKUP($B59,項目定義!$B:$X,8,FALSE)),"",VLOOKUP($B59,項目定義!$B:$X,8,FALSE))</f>
        <v/>
      </c>
      <c r="I59" s="608"/>
      <c r="J59" s="608"/>
      <c r="K59" s="608"/>
      <c r="L59" s="608"/>
      <c r="M59" s="609"/>
      <c r="N59" s="610" t="str">
        <f>IF($H59="","",VLOOKUP($B59,項目定義!$B:$X,12,FALSE))</f>
        <v/>
      </c>
      <c r="O59" s="611"/>
      <c r="P59" s="612" t="str">
        <f>IF($H59="","",VLOOKUP($B59,項目定義!$B:$X,16,FALSE))</f>
        <v/>
      </c>
      <c r="Q59" s="613"/>
      <c r="R59" s="613"/>
      <c r="S59" s="612" t="str">
        <f>IF($H59="","",VLOOKUP($B59,項目定義!$B:$X,15,FALSE))</f>
        <v/>
      </c>
      <c r="T59" s="613"/>
      <c r="U59" s="614"/>
      <c r="V59" s="615"/>
      <c r="W59" s="616"/>
      <c r="X59" s="617"/>
      <c r="Y59" s="617"/>
      <c r="Z59" s="618" t="str">
        <f>IF($X59="","",VLOOKUP($B59,項目定義!$B:$X,18,FALSE))</f>
        <v/>
      </c>
      <c r="AA59" s="613"/>
      <c r="AB59" s="613"/>
      <c r="AC59" s="614"/>
      <c r="AD59" s="463"/>
      <c r="AE59" s="97"/>
      <c r="AF59" s="463"/>
      <c r="AG59" s="463"/>
      <c r="AH59" s="463"/>
      <c r="AI59" s="98"/>
      <c r="AJ59" s="98"/>
      <c r="AK59" s="463"/>
      <c r="AL59" s="463"/>
      <c r="AM59" s="463"/>
      <c r="AN59" s="463"/>
      <c r="AO59" s="463"/>
      <c r="AP59" s="463"/>
      <c r="AQ59" s="463"/>
      <c r="AR59" s="463"/>
      <c r="AS59" s="463"/>
      <c r="AT59" s="463"/>
      <c r="AU59" s="463"/>
      <c r="AV59" s="463"/>
      <c r="AW59" s="463"/>
      <c r="AX59" s="463"/>
      <c r="AY59" s="463"/>
      <c r="AZ59" s="463"/>
      <c r="BA59" s="463"/>
      <c r="BB59" s="463"/>
      <c r="BC59" s="463"/>
      <c r="BD59" s="463"/>
      <c r="BE59" s="463"/>
      <c r="BF59" s="463"/>
      <c r="BG59" s="463"/>
      <c r="BH59" s="46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54" t="s">
        <v>393</v>
      </c>
      <c r="BL60" s="655"/>
      <c r="BM60" s="655"/>
      <c r="BN60" s="655"/>
      <c r="BO60" s="655"/>
      <c r="BP60" s="655"/>
      <c r="BQ60" s="655"/>
      <c r="BR60" s="655"/>
      <c r="BS60" s="655"/>
      <c r="BT60" s="655"/>
      <c r="BU60" s="655"/>
      <c r="BV60" s="655"/>
      <c r="BW60" s="655"/>
      <c r="BX60" s="655"/>
      <c r="BY60" s="655"/>
      <c r="BZ60" s="655"/>
      <c r="CA60" s="655"/>
      <c r="CB60" s="655"/>
      <c r="CC60" s="655"/>
      <c r="CD60" s="655"/>
      <c r="CE60" s="655"/>
      <c r="CF60" s="655"/>
      <c r="CG60" s="655"/>
      <c r="CH60" s="655"/>
      <c r="CI60" s="656"/>
      <c r="CJ60" s="656"/>
      <c r="CK60" s="656"/>
      <c r="CL60" s="656"/>
      <c r="CM60" s="656"/>
      <c r="CN60" s="656"/>
      <c r="CO60" s="656"/>
      <c r="CP60" s="656"/>
      <c r="CQ60" s="656"/>
      <c r="CR60" s="656"/>
    </row>
    <row r="61" spans="1:96" s="24" customFormat="1" ht="13.5" customHeight="1">
      <c r="A61" s="111" t="s">
        <v>101</v>
      </c>
      <c r="B61" s="785"/>
      <c r="C61" s="786"/>
      <c r="D61" s="786"/>
      <c r="E61" s="786"/>
      <c r="F61" s="786"/>
      <c r="G61" s="786"/>
      <c r="H61" s="786"/>
      <c r="I61" s="786"/>
      <c r="J61" s="786"/>
      <c r="K61" s="786"/>
      <c r="L61" s="786"/>
      <c r="M61" s="786"/>
      <c r="N61" s="786"/>
      <c r="O61" s="786"/>
      <c r="P61" s="786"/>
      <c r="Q61" s="786"/>
      <c r="R61" s="786"/>
      <c r="S61" s="786"/>
      <c r="T61" s="786"/>
      <c r="U61" s="787"/>
      <c r="V61" s="788"/>
      <c r="W61" s="789"/>
      <c r="X61" s="789"/>
      <c r="Y61" s="789"/>
      <c r="Z61" s="789"/>
      <c r="AA61" s="789"/>
      <c r="AB61" s="789"/>
      <c r="AC61" s="78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55"/>
      <c r="BL61" s="655"/>
      <c r="BM61" s="655"/>
      <c r="BN61" s="655"/>
      <c r="BO61" s="655"/>
      <c r="BP61" s="655"/>
      <c r="BQ61" s="655"/>
      <c r="BR61" s="655"/>
      <c r="BS61" s="655"/>
      <c r="BT61" s="655"/>
      <c r="BU61" s="655"/>
      <c r="BV61" s="655"/>
      <c r="BW61" s="655"/>
      <c r="BX61" s="655"/>
      <c r="BY61" s="655"/>
      <c r="BZ61" s="655"/>
      <c r="CA61" s="655"/>
      <c r="CB61" s="655"/>
      <c r="CC61" s="655"/>
      <c r="CD61" s="655"/>
      <c r="CE61" s="655"/>
      <c r="CF61" s="655"/>
      <c r="CG61" s="655"/>
      <c r="CH61" s="655"/>
      <c r="CI61" s="656"/>
      <c r="CJ61" s="656"/>
      <c r="CK61" s="656"/>
      <c r="CL61" s="656"/>
      <c r="CM61" s="656"/>
      <c r="CN61" s="656"/>
      <c r="CO61" s="656"/>
      <c r="CP61" s="656"/>
      <c r="CQ61" s="656"/>
      <c r="CR61" s="656"/>
    </row>
    <row r="62" spans="1:96" s="24" customFormat="1" ht="13.5" customHeight="1">
      <c r="A62" s="112" t="s">
        <v>102</v>
      </c>
      <c r="B62" s="790"/>
      <c r="C62" s="791"/>
      <c r="D62" s="791"/>
      <c r="E62" s="791"/>
      <c r="F62" s="791"/>
      <c r="G62" s="791"/>
      <c r="H62" s="791"/>
      <c r="I62" s="791"/>
      <c r="J62" s="791"/>
      <c r="K62" s="791"/>
      <c r="L62" s="791"/>
      <c r="M62" s="791"/>
      <c r="N62" s="791"/>
      <c r="O62" s="791"/>
      <c r="P62" s="791"/>
      <c r="Q62" s="791"/>
      <c r="R62" s="791"/>
      <c r="S62" s="791"/>
      <c r="T62" s="791"/>
      <c r="U62" s="792"/>
      <c r="V62" s="793"/>
      <c r="W62" s="794"/>
      <c r="X62" s="794"/>
      <c r="Y62" s="794"/>
      <c r="Z62" s="794"/>
      <c r="AA62" s="794"/>
      <c r="AB62" s="794"/>
      <c r="AC62" s="79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5"/>
      <c r="BL62" s="655"/>
      <c r="BM62" s="655"/>
      <c r="BN62" s="655"/>
      <c r="BO62" s="655"/>
      <c r="BP62" s="655"/>
      <c r="BQ62" s="655"/>
      <c r="BR62" s="655"/>
      <c r="BS62" s="655"/>
      <c r="BT62" s="655"/>
      <c r="BU62" s="655"/>
      <c r="BV62" s="655"/>
      <c r="BW62" s="655"/>
      <c r="BX62" s="655"/>
      <c r="BY62" s="655"/>
      <c r="BZ62" s="655"/>
      <c r="CA62" s="655"/>
      <c r="CB62" s="655"/>
      <c r="CC62" s="655"/>
      <c r="CD62" s="655"/>
      <c r="CE62" s="655"/>
      <c r="CF62" s="655"/>
      <c r="CG62" s="655"/>
      <c r="CH62" s="655"/>
      <c r="CI62" s="656"/>
      <c r="CJ62" s="656"/>
      <c r="CK62" s="656"/>
      <c r="CL62" s="656"/>
      <c r="CM62" s="656"/>
      <c r="CN62" s="656"/>
      <c r="CO62" s="656"/>
      <c r="CP62" s="656"/>
      <c r="CQ62" s="656"/>
      <c r="CR62" s="656"/>
    </row>
    <row r="63" spans="1:96" ht="13.5" customHeight="1">
      <c r="A63" s="112" t="s">
        <v>125</v>
      </c>
      <c r="B63" s="790"/>
      <c r="C63" s="791"/>
      <c r="D63" s="791"/>
      <c r="E63" s="791"/>
      <c r="F63" s="791"/>
      <c r="G63" s="791"/>
      <c r="H63" s="791"/>
      <c r="I63" s="791"/>
      <c r="J63" s="791"/>
      <c r="K63" s="791"/>
      <c r="L63" s="791"/>
      <c r="M63" s="791"/>
      <c r="N63" s="791"/>
      <c r="O63" s="791"/>
      <c r="P63" s="791"/>
      <c r="Q63" s="791"/>
      <c r="R63" s="791"/>
      <c r="S63" s="791"/>
      <c r="T63" s="791"/>
      <c r="U63" s="792"/>
      <c r="V63" s="793"/>
      <c r="W63" s="794"/>
      <c r="X63" s="794"/>
      <c r="Y63" s="794"/>
      <c r="Z63" s="794"/>
      <c r="AA63" s="794"/>
      <c r="AB63" s="794"/>
      <c r="AC63" s="79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5"/>
      <c r="BL63" s="655"/>
      <c r="BM63" s="655"/>
      <c r="BN63" s="655"/>
      <c r="BO63" s="655"/>
      <c r="BP63" s="655"/>
      <c r="BQ63" s="655"/>
      <c r="BR63" s="655"/>
      <c r="BS63" s="655"/>
      <c r="BT63" s="655"/>
      <c r="BU63" s="655"/>
      <c r="BV63" s="655"/>
      <c r="BW63" s="655"/>
      <c r="BX63" s="655"/>
      <c r="BY63" s="655"/>
      <c r="BZ63" s="655"/>
      <c r="CA63" s="655"/>
      <c r="CB63" s="655"/>
      <c r="CC63" s="655"/>
      <c r="CD63" s="655"/>
      <c r="CE63" s="655"/>
      <c r="CF63" s="655"/>
      <c r="CG63" s="655"/>
      <c r="CH63" s="655"/>
      <c r="CI63" s="656"/>
      <c r="CJ63" s="656"/>
      <c r="CK63" s="656"/>
      <c r="CL63" s="656"/>
      <c r="CM63" s="656"/>
      <c r="CN63" s="656"/>
      <c r="CO63" s="656"/>
      <c r="CP63" s="656"/>
      <c r="CQ63" s="656"/>
      <c r="CR63" s="656"/>
    </row>
    <row r="64" spans="1:96" s="24" customFormat="1" ht="13.5" hidden="1" customHeight="1" outlineLevel="1">
      <c r="A64" s="464" t="s">
        <v>404</v>
      </c>
      <c r="B64" s="465"/>
      <c r="C64" s="465"/>
      <c r="D64" s="465"/>
      <c r="E64" s="465"/>
      <c r="F64" s="465"/>
      <c r="G64" s="465"/>
      <c r="H64" s="465"/>
      <c r="I64" s="465"/>
      <c r="J64" s="465"/>
      <c r="K64" s="465"/>
      <c r="L64" s="465"/>
      <c r="M64" s="465"/>
      <c r="N64" s="465"/>
      <c r="O64" s="465"/>
      <c r="P64" s="465"/>
      <c r="Q64" s="465"/>
      <c r="R64" s="465"/>
      <c r="S64" s="465"/>
      <c r="T64" s="465"/>
      <c r="U64" s="465"/>
      <c r="V64" s="465"/>
      <c r="W64" s="465"/>
      <c r="X64" s="465"/>
      <c r="Y64" s="465"/>
      <c r="Z64" s="465"/>
      <c r="AA64" s="465"/>
      <c r="AB64" s="465"/>
      <c r="AC64" s="465"/>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5"/>
      <c r="BL64" s="655"/>
      <c r="BM64" s="655"/>
      <c r="BN64" s="655"/>
      <c r="BO64" s="655"/>
      <c r="BP64" s="655"/>
      <c r="BQ64" s="655"/>
      <c r="BR64" s="655"/>
      <c r="BS64" s="655"/>
      <c r="BT64" s="655"/>
      <c r="BU64" s="655"/>
      <c r="BV64" s="655"/>
      <c r="BW64" s="655"/>
      <c r="BX64" s="655"/>
      <c r="BY64" s="655"/>
      <c r="BZ64" s="655"/>
      <c r="CA64" s="655"/>
      <c r="CB64" s="655"/>
      <c r="CC64" s="655"/>
      <c r="CD64" s="655"/>
      <c r="CE64" s="655"/>
      <c r="CF64" s="655"/>
      <c r="CG64" s="655"/>
      <c r="CH64" s="655"/>
      <c r="CI64" s="656"/>
      <c r="CJ64" s="656"/>
      <c r="CK64" s="656"/>
      <c r="CL64" s="656"/>
      <c r="CM64" s="656"/>
      <c r="CN64" s="656"/>
      <c r="CO64" s="656"/>
      <c r="CP64" s="656"/>
      <c r="CQ64" s="656"/>
      <c r="CR64" s="656"/>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5"/>
      <c r="BL65" s="655"/>
      <c r="BM65" s="655"/>
      <c r="BN65" s="655"/>
      <c r="BO65" s="655"/>
      <c r="BP65" s="655"/>
      <c r="BQ65" s="655"/>
      <c r="BR65" s="655"/>
      <c r="BS65" s="655"/>
      <c r="BT65" s="655"/>
      <c r="BU65" s="655"/>
      <c r="BV65" s="655"/>
      <c r="BW65" s="655"/>
      <c r="BX65" s="655"/>
      <c r="BY65" s="655"/>
      <c r="BZ65" s="655"/>
      <c r="CA65" s="655"/>
      <c r="CB65" s="655"/>
      <c r="CC65" s="655"/>
      <c r="CD65" s="655"/>
      <c r="CE65" s="655"/>
      <c r="CF65" s="655"/>
      <c r="CG65" s="655"/>
      <c r="CH65" s="655"/>
      <c r="CI65" s="656"/>
      <c r="CJ65" s="656"/>
      <c r="CK65" s="656"/>
      <c r="CL65" s="656"/>
      <c r="CM65" s="656"/>
      <c r="CN65" s="656"/>
      <c r="CO65" s="656"/>
      <c r="CP65" s="656"/>
      <c r="CQ65" s="656"/>
      <c r="CR65" s="656"/>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5"/>
      <c r="BL66" s="655"/>
      <c r="BM66" s="655"/>
      <c r="BN66" s="655"/>
      <c r="BO66" s="655"/>
      <c r="BP66" s="655"/>
      <c r="BQ66" s="655"/>
      <c r="BR66" s="655"/>
      <c r="BS66" s="655"/>
      <c r="BT66" s="655"/>
      <c r="BU66" s="655"/>
      <c r="BV66" s="655"/>
      <c r="BW66" s="655"/>
      <c r="BX66" s="655"/>
      <c r="BY66" s="655"/>
      <c r="BZ66" s="655"/>
      <c r="CA66" s="655"/>
      <c r="CB66" s="655"/>
      <c r="CC66" s="655"/>
      <c r="CD66" s="655"/>
      <c r="CE66" s="655"/>
      <c r="CF66" s="655"/>
      <c r="CG66" s="655"/>
      <c r="CH66" s="655"/>
      <c r="CI66" s="656"/>
      <c r="CJ66" s="656"/>
      <c r="CK66" s="656"/>
      <c r="CL66" s="656"/>
      <c r="CM66" s="656"/>
      <c r="CN66" s="656"/>
      <c r="CO66" s="656"/>
      <c r="CP66" s="656"/>
      <c r="CQ66" s="656"/>
      <c r="CR66" s="656"/>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5"/>
      <c r="BL67" s="655"/>
      <c r="BM67" s="655"/>
      <c r="BN67" s="655"/>
      <c r="BO67" s="655"/>
      <c r="BP67" s="655"/>
      <c r="BQ67" s="655"/>
      <c r="BR67" s="655"/>
      <c r="BS67" s="655"/>
      <c r="BT67" s="655"/>
      <c r="BU67" s="655"/>
      <c r="BV67" s="655"/>
      <c r="BW67" s="655"/>
      <c r="BX67" s="655"/>
      <c r="BY67" s="655"/>
      <c r="BZ67" s="655"/>
      <c r="CA67" s="655"/>
      <c r="CB67" s="655"/>
      <c r="CC67" s="655"/>
      <c r="CD67" s="655"/>
      <c r="CE67" s="655"/>
      <c r="CF67" s="655"/>
      <c r="CG67" s="655"/>
      <c r="CH67" s="655"/>
      <c r="CI67" s="656"/>
      <c r="CJ67" s="656"/>
      <c r="CK67" s="656"/>
      <c r="CL67" s="656"/>
      <c r="CM67" s="656"/>
      <c r="CN67" s="656"/>
      <c r="CO67" s="656"/>
      <c r="CP67" s="656"/>
      <c r="CQ67" s="656"/>
      <c r="CR67" s="656"/>
    </row>
    <row r="68" spans="1:96" s="24" customFormat="1" ht="13.5" hidden="1" customHeight="1" outlineLevel="1">
      <c r="A68" s="287" t="s">
        <v>407</v>
      </c>
      <c r="B68" s="288"/>
      <c r="C68" s="288"/>
      <c r="D68" s="288"/>
      <c r="E68" s="288"/>
      <c r="F68" s="288"/>
      <c r="G68" s="288"/>
      <c r="H68" s="288"/>
      <c r="I68" s="288"/>
      <c r="J68" s="288"/>
      <c r="K68" s="288"/>
      <c r="L68" s="288"/>
      <c r="M68" s="288"/>
      <c r="N68" s="796"/>
      <c r="O68" s="796"/>
      <c r="P68" s="796"/>
      <c r="Q68" s="796"/>
      <c r="R68" s="796"/>
      <c r="S68" s="796"/>
      <c r="T68" s="796"/>
      <c r="U68" s="796"/>
      <c r="V68" s="796"/>
      <c r="W68" s="796"/>
      <c r="X68" s="796"/>
      <c r="Y68" s="796"/>
      <c r="Z68" s="796"/>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5"/>
      <c r="BL68" s="655"/>
      <c r="BM68" s="655"/>
      <c r="BN68" s="655"/>
      <c r="BO68" s="655"/>
      <c r="BP68" s="655"/>
      <c r="BQ68" s="655"/>
      <c r="BR68" s="655"/>
      <c r="BS68" s="655"/>
      <c r="BT68" s="655"/>
      <c r="BU68" s="655"/>
      <c r="BV68" s="655"/>
      <c r="BW68" s="655"/>
      <c r="BX68" s="655"/>
      <c r="BY68" s="655"/>
      <c r="BZ68" s="655"/>
      <c r="CA68" s="655"/>
      <c r="CB68" s="655"/>
      <c r="CC68" s="655"/>
      <c r="CD68" s="655"/>
      <c r="CE68" s="655"/>
      <c r="CF68" s="655"/>
      <c r="CG68" s="655"/>
      <c r="CH68" s="655"/>
      <c r="CI68" s="656"/>
      <c r="CJ68" s="656"/>
      <c r="CK68" s="656"/>
      <c r="CL68" s="656"/>
      <c r="CM68" s="656"/>
      <c r="CN68" s="656"/>
      <c r="CO68" s="656"/>
      <c r="CP68" s="656"/>
      <c r="CQ68" s="656"/>
      <c r="CR68" s="656"/>
    </row>
    <row r="69" spans="1:96" ht="13.5" hidden="1" customHeight="1" outlineLevel="1">
      <c r="A69" s="797"/>
      <c r="B69" s="735"/>
      <c r="C69" s="735"/>
      <c r="D69" s="735"/>
      <c r="E69" s="735"/>
      <c r="F69" s="73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5"/>
      <c r="BL69" s="655"/>
      <c r="BM69" s="655"/>
      <c r="BN69" s="655"/>
      <c r="BO69" s="655"/>
      <c r="BP69" s="655"/>
      <c r="BQ69" s="655"/>
      <c r="BR69" s="655"/>
      <c r="BS69" s="655"/>
      <c r="BT69" s="655"/>
      <c r="BU69" s="655"/>
      <c r="BV69" s="655"/>
      <c r="BW69" s="655"/>
      <c r="BX69" s="655"/>
      <c r="BY69" s="655"/>
      <c r="BZ69" s="655"/>
      <c r="CA69" s="655"/>
      <c r="CB69" s="655"/>
      <c r="CC69" s="655"/>
      <c r="CD69" s="655"/>
      <c r="CE69" s="655"/>
      <c r="CF69" s="655"/>
      <c r="CG69" s="655"/>
      <c r="CH69" s="655"/>
      <c r="CI69" s="656"/>
      <c r="CJ69" s="656"/>
      <c r="CK69" s="656"/>
      <c r="CL69" s="656"/>
      <c r="CM69" s="656"/>
      <c r="CN69" s="656"/>
      <c r="CO69" s="656"/>
      <c r="CP69" s="656"/>
      <c r="CQ69" s="656"/>
      <c r="CR69" s="656"/>
    </row>
    <row r="70" spans="1:96" ht="13.5" hidden="1" customHeight="1" outlineLevel="1">
      <c r="A70" s="464" t="s">
        <v>405</v>
      </c>
      <c r="B70" s="465"/>
      <c r="C70" s="465"/>
      <c r="D70" s="465"/>
      <c r="E70" s="465"/>
      <c r="F70" s="465"/>
      <c r="G70" s="465"/>
      <c r="H70" s="291"/>
      <c r="I70" s="291"/>
      <c r="J70" s="291"/>
      <c r="K70" s="291"/>
      <c r="L70" s="291"/>
      <c r="M70" s="291"/>
      <c r="N70" s="291"/>
      <c r="O70" s="291"/>
      <c r="P70" s="291"/>
      <c r="Q70" s="291"/>
      <c r="R70" s="291"/>
      <c r="S70" s="291"/>
      <c r="T70" s="291"/>
      <c r="U70" s="291"/>
      <c r="V70" s="291"/>
      <c r="W70" s="291"/>
      <c r="X70" s="291"/>
      <c r="Y70" s="291"/>
      <c r="Z70" s="291"/>
      <c r="AA70" s="465"/>
      <c r="AB70" s="465"/>
      <c r="AC70" s="465"/>
      <c r="AD70" s="465"/>
      <c r="AE70" s="465"/>
      <c r="AF70" s="465"/>
      <c r="AG70" s="465"/>
      <c r="AH70" s="465"/>
      <c r="AI70" s="465"/>
      <c r="AJ70" s="465"/>
      <c r="AK70" s="465"/>
      <c r="AL70" s="465"/>
      <c r="AM70" s="465"/>
      <c r="AN70" s="465"/>
      <c r="AO70" s="465"/>
      <c r="AP70" s="465"/>
      <c r="AQ70" s="465"/>
      <c r="AR70" s="465"/>
      <c r="AS70" s="465"/>
      <c r="AT70" s="465"/>
      <c r="AU70" s="465"/>
      <c r="AV70" s="465"/>
      <c r="AW70" s="465"/>
      <c r="AX70" s="465"/>
      <c r="AY70" s="465"/>
      <c r="AZ70" s="465"/>
      <c r="BA70" s="465"/>
      <c r="BB70" s="465"/>
      <c r="BC70" s="465"/>
      <c r="BD70" s="465"/>
      <c r="BE70" s="465"/>
      <c r="BF70" s="465"/>
      <c r="BG70" s="465"/>
      <c r="BH70" s="465"/>
      <c r="BI70" s="290"/>
      <c r="BK70" s="655"/>
      <c r="BL70" s="655"/>
      <c r="BM70" s="655"/>
      <c r="BN70" s="655"/>
      <c r="BO70" s="655"/>
      <c r="BP70" s="655"/>
      <c r="BQ70" s="655"/>
      <c r="BR70" s="655"/>
      <c r="BS70" s="655"/>
      <c r="BT70" s="655"/>
      <c r="BU70" s="655"/>
      <c r="BV70" s="655"/>
      <c r="BW70" s="655"/>
      <c r="BX70" s="655"/>
      <c r="BY70" s="655"/>
      <c r="BZ70" s="655"/>
      <c r="CA70" s="655"/>
      <c r="CB70" s="655"/>
      <c r="CC70" s="655"/>
      <c r="CD70" s="655"/>
      <c r="CE70" s="655"/>
      <c r="CF70" s="655"/>
      <c r="CG70" s="655"/>
      <c r="CH70" s="655"/>
      <c r="CI70" s="656"/>
      <c r="CJ70" s="656"/>
      <c r="CK70" s="656"/>
      <c r="CL70" s="656"/>
      <c r="CM70" s="656"/>
      <c r="CN70" s="656"/>
      <c r="CO70" s="656"/>
      <c r="CP70" s="656"/>
      <c r="CQ70" s="656"/>
      <c r="CR70" s="656"/>
    </row>
    <row r="71" spans="1:96" s="24" customFormat="1" ht="13.5" hidden="1" customHeight="1" outlineLevel="1">
      <c r="A71" s="287" t="s">
        <v>100</v>
      </c>
      <c r="B71" s="287" t="s">
        <v>103</v>
      </c>
      <c r="C71" s="288"/>
      <c r="D71" s="288"/>
      <c r="E71" s="288"/>
      <c r="F71" s="288"/>
      <c r="G71" s="293"/>
      <c r="H71" s="294" t="s">
        <v>104</v>
      </c>
      <c r="I71" s="295"/>
      <c r="J71" s="295"/>
      <c r="K71" s="295"/>
      <c r="L71" s="295"/>
      <c r="M71" s="296"/>
      <c r="N71" s="798" t="s">
        <v>107</v>
      </c>
      <c r="O71" s="799"/>
      <c r="P71" s="798" t="s">
        <v>115</v>
      </c>
      <c r="Q71" s="800"/>
      <c r="R71" s="800"/>
      <c r="S71" s="798" t="s">
        <v>116</v>
      </c>
      <c r="T71" s="800"/>
      <c r="U71" s="799"/>
      <c r="V71" s="801" t="s">
        <v>142</v>
      </c>
      <c r="W71" s="802"/>
      <c r="X71" s="796" t="s">
        <v>123</v>
      </c>
      <c r="Y71" s="802"/>
      <c r="Z71" s="800" t="s">
        <v>124</v>
      </c>
      <c r="AA71" s="800"/>
      <c r="AB71" s="800"/>
      <c r="AC71" s="799"/>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5"/>
      <c r="BL71" s="655"/>
      <c r="BM71" s="655"/>
      <c r="BN71" s="655"/>
      <c r="BO71" s="655"/>
      <c r="BP71" s="655"/>
      <c r="BQ71" s="655"/>
      <c r="BR71" s="655"/>
      <c r="BS71" s="655"/>
      <c r="BT71" s="655"/>
      <c r="BU71" s="655"/>
      <c r="BV71" s="655"/>
      <c r="BW71" s="655"/>
      <c r="BX71" s="655"/>
      <c r="BY71" s="655"/>
      <c r="BZ71" s="655"/>
      <c r="CA71" s="655"/>
      <c r="CB71" s="655"/>
      <c r="CC71" s="655"/>
      <c r="CD71" s="655"/>
      <c r="CE71" s="655"/>
      <c r="CF71" s="655"/>
      <c r="CG71" s="655"/>
      <c r="CH71" s="655"/>
      <c r="CI71" s="656"/>
      <c r="CJ71" s="656"/>
      <c r="CK71" s="656"/>
      <c r="CL71" s="656"/>
      <c r="CM71" s="656"/>
      <c r="CN71" s="656"/>
      <c r="CO71" s="656"/>
      <c r="CP71" s="656"/>
      <c r="CQ71" s="656"/>
      <c r="CR71" s="656"/>
    </row>
    <row r="72" spans="1:96" s="24" customFormat="1" ht="13.5" hidden="1" customHeight="1" outlineLevel="1">
      <c r="A72" s="113" t="s">
        <v>101</v>
      </c>
      <c r="B72" s="633"/>
      <c r="C72" s="634"/>
      <c r="D72" s="634"/>
      <c r="E72" s="634"/>
      <c r="F72" s="634"/>
      <c r="G72" s="634"/>
      <c r="H72" s="803" t="str">
        <f>IF(ISERROR(VLOOKUP($B72,項目定義!$B:$X,8,FALSE)),"",VLOOKUP($B72,項目定義!$B:$X,8,FALSE))</f>
        <v/>
      </c>
      <c r="I72" s="804"/>
      <c r="J72" s="804"/>
      <c r="K72" s="804"/>
      <c r="L72" s="804"/>
      <c r="M72" s="805"/>
      <c r="N72" s="762" t="str">
        <f>IF($H72="","",VLOOKUP($B72,項目定義!$B:$X,12,FALSE))</f>
        <v/>
      </c>
      <c r="O72" s="763"/>
      <c r="P72" s="759" t="str">
        <f>IF($H72="","",VLOOKUP($B72,項目定義!$B:$X,16,FALSE))</f>
        <v/>
      </c>
      <c r="Q72" s="760"/>
      <c r="R72" s="760"/>
      <c r="S72" s="759" t="str">
        <f>IF($H72="","",VLOOKUP($B72,項目定義!$B:$X,15,FALSE))</f>
        <v/>
      </c>
      <c r="T72" s="760"/>
      <c r="U72" s="806"/>
      <c r="V72" s="807"/>
      <c r="W72" s="808"/>
      <c r="X72" s="809"/>
      <c r="Y72" s="810"/>
      <c r="Z72" s="811" t="str">
        <f>IF($X72="","",VLOOKUP($B72,項目定義!$B:$X,18,FALSE))</f>
        <v/>
      </c>
      <c r="AA72" s="760"/>
      <c r="AB72" s="760"/>
      <c r="AC72" s="80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5"/>
      <c r="BL72" s="655"/>
      <c r="BM72" s="655"/>
      <c r="BN72" s="655"/>
      <c r="BO72" s="655"/>
      <c r="BP72" s="655"/>
      <c r="BQ72" s="655"/>
      <c r="BR72" s="655"/>
      <c r="BS72" s="655"/>
      <c r="BT72" s="655"/>
      <c r="BU72" s="655"/>
      <c r="BV72" s="655"/>
      <c r="BW72" s="655"/>
      <c r="BX72" s="655"/>
      <c r="BY72" s="655"/>
      <c r="BZ72" s="655"/>
      <c r="CA72" s="655"/>
      <c r="CB72" s="655"/>
      <c r="CC72" s="655"/>
      <c r="CD72" s="655"/>
      <c r="CE72" s="655"/>
      <c r="CF72" s="655"/>
      <c r="CG72" s="655"/>
      <c r="CH72" s="655"/>
      <c r="CI72" s="656"/>
      <c r="CJ72" s="656"/>
      <c r="CK72" s="656"/>
      <c r="CL72" s="656"/>
      <c r="CM72" s="656"/>
      <c r="CN72" s="656"/>
      <c r="CO72" s="656"/>
      <c r="CP72" s="656"/>
      <c r="CQ72" s="656"/>
      <c r="CR72" s="656"/>
    </row>
    <row r="73" spans="1:96" s="24" customFormat="1" ht="13.5" hidden="1" customHeight="1" outlineLevel="1">
      <c r="A73" s="114" t="s">
        <v>102</v>
      </c>
      <c r="B73" s="770"/>
      <c r="C73" s="671"/>
      <c r="D73" s="671"/>
      <c r="E73" s="671"/>
      <c r="F73" s="671"/>
      <c r="G73" s="671"/>
      <c r="H73" s="635" t="str">
        <f>IF(ISERROR(VLOOKUP($B73,項目定義!$B:$X,8,FALSE)),"",VLOOKUP($B73,項目定義!$B:$X,8,FALSE))</f>
        <v/>
      </c>
      <c r="I73" s="636"/>
      <c r="J73" s="636"/>
      <c r="K73" s="636"/>
      <c r="L73" s="636"/>
      <c r="M73" s="637"/>
      <c r="N73" s="812" t="str">
        <f>IF($H73="","",VLOOKUP($B73,項目定義!$B:$X,12,FALSE))</f>
        <v/>
      </c>
      <c r="O73" s="813"/>
      <c r="P73" s="640" t="str">
        <f>IF($H73="","",VLOOKUP($B73,項目定義!$B:$X,16,FALSE))</f>
        <v/>
      </c>
      <c r="Q73" s="641"/>
      <c r="R73" s="641"/>
      <c r="S73" s="640" t="str">
        <f>IF($H73="","",VLOOKUP($B73,項目定義!$B:$X,15,FALSE))</f>
        <v/>
      </c>
      <c r="T73" s="641"/>
      <c r="U73" s="642"/>
      <c r="V73" s="643"/>
      <c r="W73" s="644"/>
      <c r="X73" s="751"/>
      <c r="Y73" s="751"/>
      <c r="Z73" s="752" t="str">
        <f>IF($X73="","",VLOOKUP($B73,項目定義!$B:$X,18,FALSE))</f>
        <v/>
      </c>
      <c r="AA73" s="641"/>
      <c r="AB73" s="641"/>
      <c r="AC73" s="642"/>
      <c r="AD73" s="463"/>
      <c r="AE73" s="97"/>
      <c r="AF73" s="463"/>
      <c r="AG73" s="463"/>
      <c r="AH73" s="463"/>
      <c r="AI73" s="98"/>
      <c r="AJ73" s="98"/>
      <c r="AK73" s="463"/>
      <c r="AL73" s="463"/>
      <c r="AM73" s="463"/>
      <c r="AN73" s="463"/>
      <c r="AO73" s="463"/>
      <c r="AP73" s="463"/>
      <c r="AQ73" s="463"/>
      <c r="AR73" s="463"/>
      <c r="AS73" s="463"/>
      <c r="AT73" s="463"/>
      <c r="AU73" s="463"/>
      <c r="AV73" s="463"/>
      <c r="AW73" s="463"/>
      <c r="AX73" s="463"/>
      <c r="AY73" s="463"/>
      <c r="AZ73" s="463"/>
      <c r="BA73" s="463"/>
      <c r="BB73" s="463"/>
      <c r="BC73" s="463"/>
      <c r="BD73" s="463"/>
      <c r="BE73" s="463"/>
      <c r="BF73" s="463"/>
      <c r="BG73" s="463"/>
      <c r="BH73" s="463"/>
      <c r="BI73" s="99"/>
      <c r="BK73" s="655"/>
      <c r="BL73" s="655"/>
      <c r="BM73" s="655"/>
      <c r="BN73" s="655"/>
      <c r="BO73" s="655"/>
      <c r="BP73" s="655"/>
      <c r="BQ73" s="655"/>
      <c r="BR73" s="655"/>
      <c r="BS73" s="655"/>
      <c r="BT73" s="655"/>
      <c r="BU73" s="655"/>
      <c r="BV73" s="655"/>
      <c r="BW73" s="655"/>
      <c r="BX73" s="655"/>
      <c r="BY73" s="655"/>
      <c r="BZ73" s="655"/>
      <c r="CA73" s="655"/>
      <c r="CB73" s="655"/>
      <c r="CC73" s="655"/>
      <c r="CD73" s="655"/>
      <c r="CE73" s="655"/>
      <c r="CF73" s="655"/>
      <c r="CG73" s="655"/>
      <c r="CH73" s="655"/>
      <c r="CI73" s="656"/>
      <c r="CJ73" s="656"/>
      <c r="CK73" s="656"/>
      <c r="CL73" s="656"/>
      <c r="CM73" s="656"/>
      <c r="CN73" s="656"/>
      <c r="CO73" s="656"/>
      <c r="CP73" s="656"/>
      <c r="CQ73" s="656"/>
      <c r="CR73" s="656"/>
    </row>
    <row r="74" spans="1:96" s="24" customFormat="1" ht="13.5" hidden="1" customHeight="1" outlineLevel="1">
      <c r="A74" s="114" t="s">
        <v>125</v>
      </c>
      <c r="B74" s="770"/>
      <c r="C74" s="671"/>
      <c r="D74" s="671"/>
      <c r="E74" s="671"/>
      <c r="F74" s="671"/>
      <c r="G74" s="671"/>
      <c r="H74" s="635" t="str">
        <f>IF(ISERROR(VLOOKUP($B74,項目定義!$B:$X,8,FALSE)),"",VLOOKUP($B74,項目定義!$B:$X,8,FALSE))</f>
        <v/>
      </c>
      <c r="I74" s="636"/>
      <c r="J74" s="636"/>
      <c r="K74" s="636"/>
      <c r="L74" s="636"/>
      <c r="M74" s="637"/>
      <c r="N74" s="768" t="str">
        <f>IF($H74="","",VLOOKUP($B74,項目定義!$B:$X,12,FALSE))</f>
        <v/>
      </c>
      <c r="O74" s="639"/>
      <c r="P74" s="640" t="str">
        <f>IF($H74="","",VLOOKUP($B74,項目定義!$B:$X,16,FALSE))</f>
        <v/>
      </c>
      <c r="Q74" s="641"/>
      <c r="R74" s="641"/>
      <c r="S74" s="640" t="str">
        <f>IF($H74="","",VLOOKUP($B74,項目定義!$B:$X,15,FALSE))</f>
        <v/>
      </c>
      <c r="T74" s="641"/>
      <c r="U74" s="642"/>
      <c r="V74" s="643"/>
      <c r="W74" s="644"/>
      <c r="X74" s="751"/>
      <c r="Y74" s="751"/>
      <c r="Z74" s="752" t="str">
        <f>IF($X74="","",VLOOKUP($B74,項目定義!$B:$X,18,FALSE))</f>
        <v/>
      </c>
      <c r="AA74" s="641"/>
      <c r="AB74" s="641"/>
      <c r="AC74" s="642"/>
      <c r="AD74" s="463"/>
      <c r="AE74" s="97"/>
      <c r="AF74" s="463"/>
      <c r="AG74" s="463"/>
      <c r="AH74" s="463"/>
      <c r="AI74" s="98"/>
      <c r="AJ74" s="98"/>
      <c r="AK74" s="463"/>
      <c r="AL74" s="463"/>
      <c r="AM74" s="463"/>
      <c r="AN74" s="463"/>
      <c r="AO74" s="463"/>
      <c r="AP74" s="463"/>
      <c r="AQ74" s="463"/>
      <c r="AR74" s="463"/>
      <c r="AS74" s="463"/>
      <c r="AT74" s="463"/>
      <c r="AU74" s="463"/>
      <c r="AV74" s="463"/>
      <c r="AW74" s="463"/>
      <c r="AX74" s="463"/>
      <c r="AY74" s="463"/>
      <c r="AZ74" s="463"/>
      <c r="BA74" s="463"/>
      <c r="BB74" s="463"/>
      <c r="BC74" s="463"/>
      <c r="BD74" s="463"/>
      <c r="BE74" s="463"/>
      <c r="BF74" s="463"/>
      <c r="BG74" s="463"/>
      <c r="BH74" s="463"/>
      <c r="BI74" s="99"/>
      <c r="BK74" s="655"/>
      <c r="BL74" s="655"/>
      <c r="BM74" s="655"/>
      <c r="BN74" s="655"/>
      <c r="BO74" s="655"/>
      <c r="BP74" s="655"/>
      <c r="BQ74" s="655"/>
      <c r="BR74" s="655"/>
      <c r="BS74" s="655"/>
      <c r="BT74" s="655"/>
      <c r="BU74" s="655"/>
      <c r="BV74" s="655"/>
      <c r="BW74" s="655"/>
      <c r="BX74" s="655"/>
      <c r="BY74" s="655"/>
      <c r="BZ74" s="655"/>
      <c r="CA74" s="655"/>
      <c r="CB74" s="655"/>
      <c r="CC74" s="655"/>
      <c r="CD74" s="655"/>
      <c r="CE74" s="655"/>
      <c r="CF74" s="655"/>
      <c r="CG74" s="655"/>
      <c r="CH74" s="655"/>
      <c r="CI74" s="656"/>
      <c r="CJ74" s="656"/>
      <c r="CK74" s="656"/>
      <c r="CL74" s="656"/>
      <c r="CM74" s="656"/>
      <c r="CN74" s="656"/>
      <c r="CO74" s="656"/>
      <c r="CP74" s="656"/>
      <c r="CQ74" s="656"/>
      <c r="CR74" s="656"/>
    </row>
    <row r="75" spans="1:96" s="24" customFormat="1" ht="13.5" hidden="1" customHeight="1" outlineLevel="1">
      <c r="A75" s="114" t="s">
        <v>126</v>
      </c>
      <c r="B75" s="770"/>
      <c r="C75" s="671"/>
      <c r="D75" s="671"/>
      <c r="E75" s="671"/>
      <c r="F75" s="671"/>
      <c r="G75" s="671"/>
      <c r="H75" s="635" t="str">
        <f>IF(ISERROR(VLOOKUP($B75,項目定義!$B:$X,8,FALSE)),"",VLOOKUP($B75,項目定義!$B:$X,8,FALSE))</f>
        <v/>
      </c>
      <c r="I75" s="636"/>
      <c r="J75" s="636"/>
      <c r="K75" s="636"/>
      <c r="L75" s="636"/>
      <c r="M75" s="637"/>
      <c r="N75" s="768" t="str">
        <f>IF($H75="","",VLOOKUP($B75,項目定義!$B:$X,12,FALSE))</f>
        <v/>
      </c>
      <c r="O75" s="639"/>
      <c r="P75" s="640" t="str">
        <f>IF($H75="","",VLOOKUP($B75,項目定義!$B:$X,16,FALSE))</f>
        <v/>
      </c>
      <c r="Q75" s="641"/>
      <c r="R75" s="641"/>
      <c r="S75" s="640" t="str">
        <f>IF($H75="","",VLOOKUP($B75,項目定義!$B:$X,15,FALSE))</f>
        <v/>
      </c>
      <c r="T75" s="641"/>
      <c r="U75" s="642"/>
      <c r="V75" s="643"/>
      <c r="W75" s="644"/>
      <c r="X75" s="751"/>
      <c r="Y75" s="751"/>
      <c r="Z75" s="752" t="str">
        <f>IF($X75="","",VLOOKUP($B75,項目定義!$B:$X,18,FALSE))</f>
        <v/>
      </c>
      <c r="AA75" s="641"/>
      <c r="AB75" s="641"/>
      <c r="AC75" s="642"/>
      <c r="AD75" s="463"/>
      <c r="AE75" s="97"/>
      <c r="AF75" s="463"/>
      <c r="AG75" s="463"/>
      <c r="AH75" s="463"/>
      <c r="AI75" s="98"/>
      <c r="AJ75" s="98"/>
      <c r="AK75" s="463"/>
      <c r="AL75" s="463"/>
      <c r="AM75" s="463"/>
      <c r="AN75" s="463"/>
      <c r="AO75" s="463"/>
      <c r="AP75" s="463"/>
      <c r="AQ75" s="463"/>
      <c r="AR75" s="463"/>
      <c r="AS75" s="463"/>
      <c r="AT75" s="463"/>
      <c r="AU75" s="463"/>
      <c r="AV75" s="463"/>
      <c r="AW75" s="463"/>
      <c r="AX75" s="463"/>
      <c r="AY75" s="463"/>
      <c r="AZ75" s="463"/>
      <c r="BA75" s="463"/>
      <c r="BB75" s="463"/>
      <c r="BC75" s="463"/>
      <c r="BD75" s="463"/>
      <c r="BE75" s="463"/>
      <c r="BF75" s="463"/>
      <c r="BG75" s="463"/>
      <c r="BH75" s="463"/>
      <c r="BI75" s="99"/>
      <c r="BK75" s="655"/>
      <c r="BL75" s="655"/>
      <c r="BM75" s="655"/>
      <c r="BN75" s="655"/>
      <c r="BO75" s="655"/>
      <c r="BP75" s="655"/>
      <c r="BQ75" s="655"/>
      <c r="BR75" s="655"/>
      <c r="BS75" s="655"/>
      <c r="BT75" s="655"/>
      <c r="BU75" s="655"/>
      <c r="BV75" s="655"/>
      <c r="BW75" s="655"/>
      <c r="BX75" s="655"/>
      <c r="BY75" s="655"/>
      <c r="BZ75" s="655"/>
      <c r="CA75" s="655"/>
      <c r="CB75" s="655"/>
      <c r="CC75" s="655"/>
      <c r="CD75" s="655"/>
      <c r="CE75" s="655"/>
      <c r="CF75" s="655"/>
      <c r="CG75" s="655"/>
      <c r="CH75" s="655"/>
      <c r="CI75" s="656"/>
      <c r="CJ75" s="656"/>
      <c r="CK75" s="656"/>
      <c r="CL75" s="656"/>
      <c r="CM75" s="656"/>
      <c r="CN75" s="656"/>
      <c r="CO75" s="656"/>
      <c r="CP75" s="656"/>
      <c r="CQ75" s="656"/>
      <c r="CR75" s="656"/>
    </row>
    <row r="76" spans="1:96" ht="13.5" hidden="1" customHeight="1" outlineLevel="1">
      <c r="A76" s="114" t="s">
        <v>127</v>
      </c>
      <c r="B76" s="770"/>
      <c r="C76" s="671"/>
      <c r="D76" s="671"/>
      <c r="E76" s="671"/>
      <c r="F76" s="671"/>
      <c r="G76" s="671"/>
      <c r="H76" s="635" t="str">
        <f>IF(ISERROR(VLOOKUP($B76,項目定義!$B:$X,8,FALSE)),"",VLOOKUP($B76,項目定義!$B:$X,8,FALSE))</f>
        <v/>
      </c>
      <c r="I76" s="636"/>
      <c r="J76" s="636"/>
      <c r="K76" s="636"/>
      <c r="L76" s="636"/>
      <c r="M76" s="637"/>
      <c r="N76" s="768" t="str">
        <f>IF($H76="","",VLOOKUP($B76,項目定義!$B:$X,12,FALSE))</f>
        <v/>
      </c>
      <c r="O76" s="639"/>
      <c r="P76" s="640" t="str">
        <f>IF($H76="","",VLOOKUP($B76,項目定義!$B:$X,16,FALSE))</f>
        <v/>
      </c>
      <c r="Q76" s="641"/>
      <c r="R76" s="641"/>
      <c r="S76" s="640" t="str">
        <f>IF($H76="","",VLOOKUP($B76,項目定義!$B:$X,15,FALSE))</f>
        <v/>
      </c>
      <c r="T76" s="641"/>
      <c r="U76" s="642"/>
      <c r="V76" s="643"/>
      <c r="W76" s="644"/>
      <c r="X76" s="751"/>
      <c r="Y76" s="751"/>
      <c r="Z76" s="752" t="str">
        <f>IF($X76="","",VLOOKUP($B76,項目定義!$B:$X,18,FALSE))</f>
        <v/>
      </c>
      <c r="AA76" s="641"/>
      <c r="AB76" s="641"/>
      <c r="AC76" s="642"/>
      <c r="AD76" s="463"/>
      <c r="AE76" s="97"/>
      <c r="AF76" s="463"/>
      <c r="AG76" s="463"/>
      <c r="AH76" s="463"/>
      <c r="AI76" s="98"/>
      <c r="AJ76" s="98"/>
      <c r="AK76" s="463"/>
      <c r="AL76" s="463"/>
      <c r="AM76" s="463"/>
      <c r="AN76" s="463"/>
      <c r="AO76" s="463"/>
      <c r="AP76" s="463"/>
      <c r="AQ76" s="463"/>
      <c r="AR76" s="463"/>
      <c r="AS76" s="463"/>
      <c r="AT76" s="463"/>
      <c r="AU76" s="463"/>
      <c r="AV76" s="463"/>
      <c r="AW76" s="463"/>
      <c r="AX76" s="463"/>
      <c r="AY76" s="463"/>
      <c r="AZ76" s="463"/>
      <c r="BA76" s="463"/>
      <c r="BB76" s="463"/>
      <c r="BC76" s="463"/>
      <c r="BD76" s="463"/>
      <c r="BE76" s="463"/>
      <c r="BF76" s="463"/>
      <c r="BG76" s="463"/>
      <c r="BH76" s="463"/>
      <c r="BI76" s="99"/>
      <c r="BK76" s="655"/>
      <c r="BL76" s="655"/>
      <c r="BM76" s="655"/>
      <c r="BN76" s="655"/>
      <c r="BO76" s="655"/>
      <c r="BP76" s="655"/>
      <c r="BQ76" s="655"/>
      <c r="BR76" s="655"/>
      <c r="BS76" s="655"/>
      <c r="BT76" s="655"/>
      <c r="BU76" s="655"/>
      <c r="BV76" s="655"/>
      <c r="BW76" s="655"/>
      <c r="BX76" s="655"/>
      <c r="BY76" s="655"/>
      <c r="BZ76" s="655"/>
      <c r="CA76" s="655"/>
      <c r="CB76" s="655"/>
      <c r="CC76" s="655"/>
      <c r="CD76" s="655"/>
      <c r="CE76" s="655"/>
      <c r="CF76" s="655"/>
      <c r="CG76" s="655"/>
      <c r="CH76" s="655"/>
      <c r="CI76" s="656"/>
      <c r="CJ76" s="656"/>
      <c r="CK76" s="656"/>
      <c r="CL76" s="656"/>
      <c r="CM76" s="656"/>
      <c r="CN76" s="656"/>
      <c r="CO76" s="656"/>
      <c r="CP76" s="656"/>
      <c r="CQ76" s="656"/>
      <c r="CR76" s="656"/>
    </row>
    <row r="77" spans="1:96" ht="13.5" hidden="1" customHeight="1" outlineLevel="1">
      <c r="A77" s="114" t="s">
        <v>128</v>
      </c>
      <c r="B77" s="461"/>
      <c r="C77" s="458"/>
      <c r="D77" s="458"/>
      <c r="E77" s="458"/>
      <c r="F77" s="458"/>
      <c r="G77" s="462"/>
      <c r="H77" s="635" t="str">
        <f>IF(ISERROR(VLOOKUP($B77,項目定義!$B:$X,8,FALSE)),"",VLOOKUP($B77,項目定義!$B:$X,8,FALSE))</f>
        <v/>
      </c>
      <c r="I77" s="636"/>
      <c r="J77" s="636"/>
      <c r="K77" s="636"/>
      <c r="L77" s="636"/>
      <c r="M77" s="637"/>
      <c r="N77" s="768" t="str">
        <f>IF($H77="","",VLOOKUP($B77,項目定義!$B:$X,12,FALSE))</f>
        <v/>
      </c>
      <c r="O77" s="639"/>
      <c r="P77" s="640" t="str">
        <f>IF($H77="","",VLOOKUP($B77,項目定義!$B:$X,16,FALSE))</f>
        <v/>
      </c>
      <c r="Q77" s="641"/>
      <c r="R77" s="641"/>
      <c r="S77" s="640" t="str">
        <f>IF($H77="","",VLOOKUP($B77,項目定義!$B:$X,15,FALSE))</f>
        <v/>
      </c>
      <c r="T77" s="641"/>
      <c r="U77" s="642"/>
      <c r="V77" s="643"/>
      <c r="W77" s="644"/>
      <c r="X77" s="751"/>
      <c r="Y77" s="751"/>
      <c r="Z77" s="752" t="str">
        <f>IF($X77="","",VLOOKUP($B77,項目定義!$B:$X,18,FALSE))</f>
        <v/>
      </c>
      <c r="AA77" s="641"/>
      <c r="AB77" s="641"/>
      <c r="AC77" s="642"/>
      <c r="AD77" s="463"/>
      <c r="AE77" s="97"/>
      <c r="AF77" s="463"/>
      <c r="AG77" s="463"/>
      <c r="AH77" s="463"/>
      <c r="AI77" s="98"/>
      <c r="AJ77" s="98"/>
      <c r="AK77" s="463"/>
      <c r="AL77" s="463"/>
      <c r="AM77" s="463"/>
      <c r="AN77" s="463"/>
      <c r="AO77" s="463"/>
      <c r="AP77" s="463"/>
      <c r="AQ77" s="463"/>
      <c r="AR77" s="463"/>
      <c r="AS77" s="463"/>
      <c r="AT77" s="463"/>
      <c r="AU77" s="463"/>
      <c r="AV77" s="463"/>
      <c r="AW77" s="463"/>
      <c r="AX77" s="463"/>
      <c r="AY77" s="463"/>
      <c r="AZ77" s="463"/>
      <c r="BA77" s="463"/>
      <c r="BB77" s="463"/>
      <c r="BC77" s="463"/>
      <c r="BD77" s="463"/>
      <c r="BE77" s="463"/>
      <c r="BF77" s="463"/>
      <c r="BG77" s="463"/>
      <c r="BH77" s="463"/>
      <c r="BI77" s="99"/>
      <c r="BK77" s="655"/>
      <c r="BL77" s="655"/>
      <c r="BM77" s="655"/>
      <c r="BN77" s="655"/>
      <c r="BO77" s="655"/>
      <c r="BP77" s="655"/>
      <c r="BQ77" s="655"/>
      <c r="BR77" s="655"/>
      <c r="BS77" s="655"/>
      <c r="BT77" s="655"/>
      <c r="BU77" s="655"/>
      <c r="BV77" s="655"/>
      <c r="BW77" s="655"/>
      <c r="BX77" s="655"/>
      <c r="BY77" s="655"/>
      <c r="BZ77" s="655"/>
      <c r="CA77" s="655"/>
      <c r="CB77" s="655"/>
      <c r="CC77" s="655"/>
      <c r="CD77" s="655"/>
      <c r="CE77" s="655"/>
      <c r="CF77" s="655"/>
      <c r="CG77" s="655"/>
      <c r="CH77" s="655"/>
      <c r="CI77" s="656"/>
      <c r="CJ77" s="656"/>
      <c r="CK77" s="656"/>
      <c r="CL77" s="656"/>
      <c r="CM77" s="656"/>
      <c r="CN77" s="656"/>
      <c r="CO77" s="656"/>
      <c r="CP77" s="656"/>
      <c r="CQ77" s="656"/>
      <c r="CR77" s="656"/>
    </row>
    <row r="78" spans="1:96" s="24" customFormat="1" ht="13.5" hidden="1" customHeight="1" outlineLevel="1">
      <c r="A78" s="114" t="s">
        <v>129</v>
      </c>
      <c r="B78" s="770"/>
      <c r="C78" s="671"/>
      <c r="D78" s="671"/>
      <c r="E78" s="671"/>
      <c r="F78" s="671"/>
      <c r="G78" s="814"/>
      <c r="H78" s="635"/>
      <c r="I78" s="636"/>
      <c r="J78" s="636"/>
      <c r="K78" s="636"/>
      <c r="L78" s="636"/>
      <c r="M78" s="637"/>
      <c r="N78" s="768" t="str">
        <f>IF($H78="","",VLOOKUP($B78,項目定義!$B:$X,12,FALSE))</f>
        <v/>
      </c>
      <c r="O78" s="639"/>
      <c r="P78" s="640" t="str">
        <f>IF($H78="","",VLOOKUP($B78,項目定義!$B:$X,16,FALSE))</f>
        <v/>
      </c>
      <c r="Q78" s="641"/>
      <c r="R78" s="641"/>
      <c r="S78" s="640" t="str">
        <f>IF($H78="","",VLOOKUP($B78,項目定義!$B:$X,15,FALSE))</f>
        <v/>
      </c>
      <c r="T78" s="641"/>
      <c r="U78" s="642"/>
      <c r="V78" s="643"/>
      <c r="W78" s="644"/>
      <c r="X78" s="751"/>
      <c r="Y78" s="751"/>
      <c r="Z78" s="752" t="str">
        <f>IF($X78="","",VLOOKUP($B78,項目定義!$B:$X,18,FALSE))</f>
        <v/>
      </c>
      <c r="AA78" s="641"/>
      <c r="AB78" s="641"/>
      <c r="AC78" s="642"/>
      <c r="AD78" s="463"/>
      <c r="AE78" s="97"/>
      <c r="AF78" s="463"/>
      <c r="AG78" s="463"/>
      <c r="AH78" s="463"/>
      <c r="AI78" s="98"/>
      <c r="AJ78" s="98"/>
      <c r="AK78" s="463"/>
      <c r="AL78" s="463"/>
      <c r="AM78" s="463"/>
      <c r="AN78" s="463"/>
      <c r="AO78" s="463"/>
      <c r="AP78" s="463"/>
      <c r="AQ78" s="463"/>
      <c r="AR78" s="463"/>
      <c r="AS78" s="463"/>
      <c r="AT78" s="463"/>
      <c r="AU78" s="463"/>
      <c r="AV78" s="463"/>
      <c r="AW78" s="463"/>
      <c r="AX78" s="463"/>
      <c r="AY78" s="463"/>
      <c r="AZ78" s="463"/>
      <c r="BA78" s="463"/>
      <c r="BB78" s="463"/>
      <c r="BC78" s="463"/>
      <c r="BD78" s="463"/>
      <c r="BE78" s="463"/>
      <c r="BF78" s="463"/>
      <c r="BG78" s="463"/>
      <c r="BH78" s="463"/>
      <c r="BI78" s="99"/>
      <c r="BK78" s="655"/>
      <c r="BL78" s="655"/>
      <c r="BM78" s="655"/>
      <c r="BN78" s="655"/>
      <c r="BO78" s="655"/>
      <c r="BP78" s="655"/>
      <c r="BQ78" s="655"/>
      <c r="BR78" s="655"/>
      <c r="BS78" s="655"/>
      <c r="BT78" s="655"/>
      <c r="BU78" s="655"/>
      <c r="BV78" s="655"/>
      <c r="BW78" s="655"/>
      <c r="BX78" s="655"/>
      <c r="BY78" s="655"/>
      <c r="BZ78" s="655"/>
      <c r="CA78" s="655"/>
      <c r="CB78" s="655"/>
      <c r="CC78" s="655"/>
      <c r="CD78" s="655"/>
      <c r="CE78" s="655"/>
      <c r="CF78" s="655"/>
      <c r="CG78" s="655"/>
      <c r="CH78" s="655"/>
      <c r="CI78" s="656"/>
      <c r="CJ78" s="656"/>
      <c r="CK78" s="656"/>
      <c r="CL78" s="656"/>
      <c r="CM78" s="656"/>
      <c r="CN78" s="656"/>
      <c r="CO78" s="656"/>
      <c r="CP78" s="656"/>
      <c r="CQ78" s="656"/>
      <c r="CR78" s="656"/>
    </row>
    <row r="79" spans="1:96" s="24" customFormat="1" ht="13.5" hidden="1" customHeight="1" outlineLevel="1">
      <c r="A79" s="114"/>
      <c r="B79" s="605"/>
      <c r="C79" s="606"/>
      <c r="D79" s="606"/>
      <c r="E79" s="606"/>
      <c r="F79" s="606"/>
      <c r="G79" s="606"/>
      <c r="H79" s="607" t="str">
        <f>IF(ISERROR(VLOOKUP($B79,項目定義!$B:$X,8,FALSE)),"",VLOOKUP($B79,項目定義!$B:$X,8,FALSE))</f>
        <v/>
      </c>
      <c r="I79" s="608"/>
      <c r="J79" s="608"/>
      <c r="K79" s="608"/>
      <c r="L79" s="608"/>
      <c r="M79" s="609"/>
      <c r="N79" s="783" t="str">
        <f>IF($H79="","",VLOOKUP($B79,項目定義!$B:$X,12,FALSE))</f>
        <v/>
      </c>
      <c r="O79" s="611"/>
      <c r="P79" s="612" t="str">
        <f>IF($H79="","",VLOOKUP($B79,項目定義!$B:$X,16,FALSE))</f>
        <v/>
      </c>
      <c r="Q79" s="613"/>
      <c r="R79" s="613"/>
      <c r="S79" s="612" t="str">
        <f>IF($H79="","",VLOOKUP($B79,項目定義!$B:$X,15,FALSE))</f>
        <v/>
      </c>
      <c r="T79" s="613"/>
      <c r="U79" s="614"/>
      <c r="V79" s="615"/>
      <c r="W79" s="616"/>
      <c r="X79" s="617"/>
      <c r="Y79" s="617"/>
      <c r="Z79" s="618" t="str">
        <f>IF($X79="","",VLOOKUP($B79,項目定義!$B:$X,18,FALSE))</f>
        <v/>
      </c>
      <c r="AA79" s="613"/>
      <c r="AB79" s="613"/>
      <c r="AC79" s="614"/>
      <c r="AD79" s="463"/>
      <c r="AE79" s="97"/>
      <c r="AF79" s="463"/>
      <c r="AG79" s="463"/>
      <c r="AH79" s="463"/>
      <c r="AI79" s="98"/>
      <c r="AJ79" s="98"/>
      <c r="AK79" s="463"/>
      <c r="AL79" s="463"/>
      <c r="AM79" s="463"/>
      <c r="AN79" s="463"/>
      <c r="AO79" s="463"/>
      <c r="AP79" s="463"/>
      <c r="AQ79" s="463"/>
      <c r="AR79" s="463"/>
      <c r="AS79" s="463"/>
      <c r="AT79" s="463"/>
      <c r="AU79" s="463"/>
      <c r="AV79" s="463"/>
      <c r="AW79" s="463"/>
      <c r="AX79" s="463"/>
      <c r="AY79" s="463"/>
      <c r="AZ79" s="463"/>
      <c r="BA79" s="463"/>
      <c r="BB79" s="463"/>
      <c r="BC79" s="463"/>
      <c r="BD79" s="463"/>
      <c r="BE79" s="463"/>
      <c r="BF79" s="463"/>
      <c r="BG79" s="463"/>
      <c r="BH79" s="463"/>
      <c r="BI79" s="99"/>
      <c r="BK79" s="655"/>
      <c r="BL79" s="655"/>
      <c r="BM79" s="655"/>
      <c r="BN79" s="655"/>
      <c r="BO79" s="655"/>
      <c r="BP79" s="655"/>
      <c r="BQ79" s="655"/>
      <c r="BR79" s="655"/>
      <c r="BS79" s="655"/>
      <c r="BT79" s="655"/>
      <c r="BU79" s="655"/>
      <c r="BV79" s="655"/>
      <c r="BW79" s="655"/>
      <c r="BX79" s="655"/>
      <c r="BY79" s="655"/>
      <c r="BZ79" s="655"/>
      <c r="CA79" s="655"/>
      <c r="CB79" s="655"/>
      <c r="CC79" s="655"/>
      <c r="CD79" s="655"/>
      <c r="CE79" s="655"/>
      <c r="CF79" s="655"/>
      <c r="CG79" s="655"/>
      <c r="CH79" s="655"/>
      <c r="CI79" s="656"/>
      <c r="CJ79" s="656"/>
      <c r="CK79" s="656"/>
      <c r="CL79" s="656"/>
      <c r="CM79" s="656"/>
      <c r="CN79" s="656"/>
      <c r="CO79" s="656"/>
      <c r="CP79" s="656"/>
      <c r="CQ79" s="656"/>
      <c r="CR79" s="656"/>
    </row>
    <row r="80" spans="1:96" s="24" customFormat="1" ht="13.5" hidden="1" customHeight="1" outlineLevel="1">
      <c r="A80" s="464" t="s">
        <v>406</v>
      </c>
      <c r="B80" s="465"/>
      <c r="C80" s="465"/>
      <c r="D80" s="465"/>
      <c r="E80" s="465"/>
      <c r="F80" s="465"/>
      <c r="G80" s="465"/>
      <c r="H80" s="291"/>
      <c r="I80" s="291"/>
      <c r="J80" s="291"/>
      <c r="K80" s="291"/>
      <c r="L80" s="291"/>
      <c r="M80" s="291"/>
      <c r="N80" s="291"/>
      <c r="O80" s="291"/>
      <c r="P80" s="291"/>
      <c r="Q80" s="291"/>
      <c r="R80" s="291"/>
      <c r="S80" s="291"/>
      <c r="T80" s="291"/>
      <c r="U80" s="291"/>
      <c r="V80" s="291"/>
      <c r="W80" s="291"/>
      <c r="X80" s="291"/>
      <c r="Y80" s="291"/>
      <c r="Z80" s="291"/>
      <c r="AA80" s="465"/>
      <c r="AB80" s="465"/>
      <c r="AC80" s="465"/>
      <c r="AD80" s="465"/>
      <c r="AE80" s="465"/>
      <c r="AF80" s="465"/>
      <c r="AG80" s="465"/>
      <c r="AH80" s="465"/>
      <c r="AI80" s="465"/>
      <c r="AJ80" s="465"/>
      <c r="AK80" s="465"/>
      <c r="AL80" s="465"/>
      <c r="AM80" s="465"/>
      <c r="AN80" s="465"/>
      <c r="AO80" s="465"/>
      <c r="AP80" s="465"/>
      <c r="AQ80" s="465"/>
      <c r="AR80" s="465"/>
      <c r="AS80" s="465"/>
      <c r="AT80" s="465"/>
      <c r="AU80" s="465"/>
      <c r="AV80" s="465"/>
      <c r="AW80" s="465"/>
      <c r="AX80" s="465"/>
      <c r="AY80" s="465"/>
      <c r="AZ80" s="465"/>
      <c r="BA80" s="465"/>
      <c r="BB80" s="465"/>
      <c r="BC80" s="465"/>
      <c r="BD80" s="465"/>
      <c r="BE80" s="465"/>
      <c r="BF80" s="465"/>
      <c r="BG80" s="465"/>
      <c r="BH80" s="465"/>
      <c r="BI80" s="290"/>
      <c r="BK80" s="655"/>
      <c r="BL80" s="655"/>
      <c r="BM80" s="655"/>
      <c r="BN80" s="655"/>
      <c r="BO80" s="655"/>
      <c r="BP80" s="655"/>
      <c r="BQ80" s="655"/>
      <c r="BR80" s="655"/>
      <c r="BS80" s="655"/>
      <c r="BT80" s="655"/>
      <c r="BU80" s="655"/>
      <c r="BV80" s="655"/>
      <c r="BW80" s="655"/>
      <c r="BX80" s="655"/>
      <c r="BY80" s="655"/>
      <c r="BZ80" s="655"/>
      <c r="CA80" s="655"/>
      <c r="CB80" s="655"/>
      <c r="CC80" s="655"/>
      <c r="CD80" s="655"/>
      <c r="CE80" s="655"/>
      <c r="CF80" s="655"/>
      <c r="CG80" s="655"/>
      <c r="CH80" s="655"/>
      <c r="CI80" s="656"/>
      <c r="CJ80" s="656"/>
      <c r="CK80" s="656"/>
      <c r="CL80" s="656"/>
      <c r="CM80" s="656"/>
      <c r="CN80" s="656"/>
      <c r="CO80" s="656"/>
      <c r="CP80" s="656"/>
      <c r="CQ80" s="656"/>
      <c r="CR80" s="656"/>
    </row>
    <row r="81" spans="1:96" s="24" customFormat="1" ht="13.5" hidden="1" customHeight="1" outlineLevel="1">
      <c r="A81" s="111" t="s">
        <v>101</v>
      </c>
      <c r="B81" s="785"/>
      <c r="C81" s="786"/>
      <c r="D81" s="786"/>
      <c r="E81" s="786"/>
      <c r="F81" s="786"/>
      <c r="G81" s="786"/>
      <c r="H81" s="786"/>
      <c r="I81" s="786"/>
      <c r="J81" s="786"/>
      <c r="K81" s="786"/>
      <c r="L81" s="786"/>
      <c r="M81" s="786"/>
      <c r="N81" s="786"/>
      <c r="O81" s="786"/>
      <c r="P81" s="786"/>
      <c r="Q81" s="786"/>
      <c r="R81" s="786"/>
      <c r="S81" s="786"/>
      <c r="T81" s="786"/>
      <c r="U81" s="787"/>
      <c r="V81" s="788"/>
      <c r="W81" s="789"/>
      <c r="X81" s="789"/>
      <c r="Y81" s="789"/>
      <c r="Z81" s="789"/>
      <c r="AA81" s="789"/>
      <c r="AB81" s="789"/>
      <c r="AC81" s="78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5"/>
      <c r="BL81" s="655"/>
      <c r="BM81" s="655"/>
      <c r="BN81" s="655"/>
      <c r="BO81" s="655"/>
      <c r="BP81" s="655"/>
      <c r="BQ81" s="655"/>
      <c r="BR81" s="655"/>
      <c r="BS81" s="655"/>
      <c r="BT81" s="655"/>
      <c r="BU81" s="655"/>
      <c r="BV81" s="655"/>
      <c r="BW81" s="655"/>
      <c r="BX81" s="655"/>
      <c r="BY81" s="655"/>
      <c r="BZ81" s="655"/>
      <c r="CA81" s="655"/>
      <c r="CB81" s="655"/>
      <c r="CC81" s="655"/>
      <c r="CD81" s="655"/>
      <c r="CE81" s="655"/>
      <c r="CF81" s="655"/>
      <c r="CG81" s="655"/>
      <c r="CH81" s="655"/>
      <c r="CI81" s="656"/>
      <c r="CJ81" s="656"/>
      <c r="CK81" s="656"/>
      <c r="CL81" s="656"/>
      <c r="CM81" s="656"/>
      <c r="CN81" s="656"/>
      <c r="CO81" s="656"/>
      <c r="CP81" s="656"/>
      <c r="CQ81" s="656"/>
      <c r="CR81" s="656"/>
    </row>
    <row r="82" spans="1:96" s="24" customFormat="1" ht="13.5" hidden="1" customHeight="1" outlineLevel="1">
      <c r="A82" s="112" t="s">
        <v>102</v>
      </c>
      <c r="B82" s="790"/>
      <c r="C82" s="791"/>
      <c r="D82" s="791"/>
      <c r="E82" s="791"/>
      <c r="F82" s="791"/>
      <c r="G82" s="791"/>
      <c r="H82" s="791"/>
      <c r="I82" s="791"/>
      <c r="J82" s="791"/>
      <c r="K82" s="791"/>
      <c r="L82" s="791"/>
      <c r="M82" s="791"/>
      <c r="N82" s="791"/>
      <c r="O82" s="791"/>
      <c r="P82" s="791"/>
      <c r="Q82" s="791"/>
      <c r="R82" s="791"/>
      <c r="S82" s="791"/>
      <c r="T82" s="791"/>
      <c r="U82" s="792"/>
      <c r="V82" s="793"/>
      <c r="W82" s="794"/>
      <c r="X82" s="794"/>
      <c r="Y82" s="794"/>
      <c r="Z82" s="794"/>
      <c r="AA82" s="794"/>
      <c r="AB82" s="794"/>
      <c r="AC82" s="794"/>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5"/>
      <c r="BL82" s="655"/>
      <c r="BM82" s="655"/>
      <c r="BN82" s="655"/>
      <c r="BO82" s="655"/>
      <c r="BP82" s="655"/>
      <c r="BQ82" s="655"/>
      <c r="BR82" s="655"/>
      <c r="BS82" s="655"/>
      <c r="BT82" s="655"/>
      <c r="BU82" s="655"/>
      <c r="BV82" s="655"/>
      <c r="BW82" s="655"/>
      <c r="BX82" s="655"/>
      <c r="BY82" s="655"/>
      <c r="BZ82" s="655"/>
      <c r="CA82" s="655"/>
      <c r="CB82" s="655"/>
      <c r="CC82" s="655"/>
      <c r="CD82" s="655"/>
      <c r="CE82" s="655"/>
      <c r="CF82" s="655"/>
      <c r="CG82" s="655"/>
      <c r="CH82" s="655"/>
      <c r="CI82" s="656"/>
      <c r="CJ82" s="656"/>
      <c r="CK82" s="656"/>
      <c r="CL82" s="656"/>
      <c r="CM82" s="656"/>
      <c r="CN82" s="656"/>
      <c r="CO82" s="656"/>
      <c r="CP82" s="656"/>
      <c r="CQ82" s="656"/>
      <c r="CR82" s="656"/>
    </row>
    <row r="83" spans="1:96" s="24" customFormat="1" ht="13.5" hidden="1" customHeight="1" outlineLevel="1">
      <c r="A83" s="112" t="s">
        <v>125</v>
      </c>
      <c r="B83" s="790"/>
      <c r="C83" s="791"/>
      <c r="D83" s="791"/>
      <c r="E83" s="791"/>
      <c r="F83" s="791"/>
      <c r="G83" s="791"/>
      <c r="H83" s="791"/>
      <c r="I83" s="791"/>
      <c r="J83" s="791"/>
      <c r="K83" s="791"/>
      <c r="L83" s="791"/>
      <c r="M83" s="791"/>
      <c r="N83" s="791"/>
      <c r="O83" s="791"/>
      <c r="P83" s="791"/>
      <c r="Q83" s="791"/>
      <c r="R83" s="791"/>
      <c r="S83" s="791"/>
      <c r="T83" s="791"/>
      <c r="U83" s="792"/>
      <c r="V83" s="793"/>
      <c r="W83" s="794"/>
      <c r="X83" s="794"/>
      <c r="Y83" s="794"/>
      <c r="Z83" s="794"/>
      <c r="AA83" s="794"/>
      <c r="AB83" s="794"/>
      <c r="AC83" s="794"/>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5"/>
      <c r="BL83" s="655"/>
      <c r="BM83" s="655"/>
      <c r="BN83" s="655"/>
      <c r="BO83" s="655"/>
      <c r="BP83" s="655"/>
      <c r="BQ83" s="655"/>
      <c r="BR83" s="655"/>
      <c r="BS83" s="655"/>
      <c r="BT83" s="655"/>
      <c r="BU83" s="655"/>
      <c r="BV83" s="655"/>
      <c r="BW83" s="655"/>
      <c r="BX83" s="655"/>
      <c r="BY83" s="655"/>
      <c r="BZ83" s="655"/>
      <c r="CA83" s="655"/>
      <c r="CB83" s="655"/>
      <c r="CC83" s="655"/>
      <c r="CD83" s="655"/>
      <c r="CE83" s="655"/>
      <c r="CF83" s="655"/>
      <c r="CG83" s="655"/>
      <c r="CH83" s="655"/>
      <c r="CI83" s="656"/>
      <c r="CJ83" s="656"/>
      <c r="CK83" s="656"/>
      <c r="CL83" s="656"/>
      <c r="CM83" s="656"/>
      <c r="CN83" s="656"/>
      <c r="CO83" s="656"/>
      <c r="CP83" s="656"/>
      <c r="CQ83" s="656"/>
      <c r="CR83" s="656"/>
    </row>
    <row r="84" spans="1:96" s="24" customFormat="1" ht="13.5" hidden="1" customHeight="1" outlineLevel="1">
      <c r="A84" s="112" t="s">
        <v>126</v>
      </c>
      <c r="B84" s="790"/>
      <c r="C84" s="791"/>
      <c r="D84" s="791"/>
      <c r="E84" s="791"/>
      <c r="F84" s="791"/>
      <c r="G84" s="791"/>
      <c r="H84" s="791"/>
      <c r="I84" s="791"/>
      <c r="J84" s="791"/>
      <c r="K84" s="791"/>
      <c r="L84" s="791"/>
      <c r="M84" s="791"/>
      <c r="N84" s="791"/>
      <c r="O84" s="791"/>
      <c r="P84" s="791"/>
      <c r="Q84" s="791"/>
      <c r="R84" s="791"/>
      <c r="S84" s="791"/>
      <c r="T84" s="791"/>
      <c r="U84" s="792"/>
      <c r="V84" s="793"/>
      <c r="W84" s="794"/>
      <c r="X84" s="794"/>
      <c r="Y84" s="794"/>
      <c r="Z84" s="794"/>
      <c r="AA84" s="794"/>
      <c r="AB84" s="794"/>
      <c r="AC84" s="794"/>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5"/>
      <c r="BL84" s="655"/>
      <c r="BM84" s="655"/>
      <c r="BN84" s="655"/>
      <c r="BO84" s="655"/>
      <c r="BP84" s="655"/>
      <c r="BQ84" s="655"/>
      <c r="BR84" s="655"/>
      <c r="BS84" s="655"/>
      <c r="BT84" s="655"/>
      <c r="BU84" s="655"/>
      <c r="BV84" s="655"/>
      <c r="BW84" s="655"/>
      <c r="BX84" s="655"/>
      <c r="BY84" s="655"/>
      <c r="BZ84" s="655"/>
      <c r="CA84" s="655"/>
      <c r="CB84" s="655"/>
      <c r="CC84" s="655"/>
      <c r="CD84" s="655"/>
      <c r="CE84" s="655"/>
      <c r="CF84" s="655"/>
      <c r="CG84" s="655"/>
      <c r="CH84" s="655"/>
      <c r="CI84" s="656"/>
      <c r="CJ84" s="656"/>
      <c r="CK84" s="656"/>
      <c r="CL84" s="656"/>
      <c r="CM84" s="656"/>
      <c r="CN84" s="656"/>
      <c r="CO84" s="656"/>
      <c r="CP84" s="656"/>
      <c r="CQ84" s="656"/>
      <c r="CR84" s="656"/>
    </row>
    <row r="85" spans="1:96" s="24" customFormat="1" ht="13.5" hidden="1" customHeight="1" outlineLevel="1">
      <c r="A85" s="112" t="s">
        <v>127</v>
      </c>
      <c r="B85" s="815"/>
      <c r="C85" s="816"/>
      <c r="D85" s="816"/>
      <c r="E85" s="816"/>
      <c r="F85" s="816"/>
      <c r="G85" s="816"/>
      <c r="H85" s="816"/>
      <c r="I85" s="816"/>
      <c r="J85" s="816"/>
      <c r="K85" s="816"/>
      <c r="L85" s="816"/>
      <c r="M85" s="816"/>
      <c r="N85" s="816"/>
      <c r="O85" s="816"/>
      <c r="P85" s="816"/>
      <c r="Q85" s="816"/>
      <c r="R85" s="816"/>
      <c r="S85" s="816"/>
      <c r="T85" s="816"/>
      <c r="U85" s="817"/>
      <c r="V85" s="818"/>
      <c r="W85" s="705"/>
      <c r="X85" s="705"/>
      <c r="Y85" s="705"/>
      <c r="Z85" s="705"/>
      <c r="AA85" s="705"/>
      <c r="AB85" s="705"/>
      <c r="AC85" s="819"/>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5"/>
      <c r="BL85" s="655"/>
      <c r="BM85" s="655"/>
      <c r="BN85" s="655"/>
      <c r="BO85" s="655"/>
      <c r="BP85" s="655"/>
      <c r="BQ85" s="655"/>
      <c r="BR85" s="655"/>
      <c r="BS85" s="655"/>
      <c r="BT85" s="655"/>
      <c r="BU85" s="655"/>
      <c r="BV85" s="655"/>
      <c r="BW85" s="655"/>
      <c r="BX85" s="655"/>
      <c r="BY85" s="655"/>
      <c r="BZ85" s="655"/>
      <c r="CA85" s="655"/>
      <c r="CB85" s="655"/>
      <c r="CC85" s="655"/>
      <c r="CD85" s="655"/>
      <c r="CE85" s="655"/>
      <c r="CF85" s="655"/>
      <c r="CG85" s="655"/>
      <c r="CH85" s="655"/>
      <c r="CI85" s="656"/>
      <c r="CJ85" s="656"/>
      <c r="CK85" s="656"/>
      <c r="CL85" s="656"/>
      <c r="CM85" s="656"/>
      <c r="CN85" s="656"/>
      <c r="CO85" s="656"/>
      <c r="CP85" s="656"/>
      <c r="CQ85" s="656"/>
      <c r="CR85" s="656"/>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56"/>
      <c r="BL86" s="656"/>
      <c r="BM86" s="656"/>
      <c r="BN86" s="656"/>
      <c r="BO86" s="656"/>
      <c r="BP86" s="656"/>
      <c r="BQ86" s="656"/>
      <c r="BR86" s="656"/>
      <c r="BS86" s="656"/>
      <c r="BT86" s="656"/>
      <c r="BU86" s="656"/>
      <c r="BV86" s="656"/>
      <c r="BW86" s="656"/>
      <c r="BX86" s="656"/>
      <c r="BY86" s="656"/>
      <c r="BZ86" s="656"/>
      <c r="CA86" s="656"/>
      <c r="CB86" s="656"/>
      <c r="CC86" s="656"/>
      <c r="CD86" s="656"/>
      <c r="CE86" s="656"/>
      <c r="CF86" s="656"/>
      <c r="CG86" s="656"/>
      <c r="CH86" s="656"/>
      <c r="CI86" s="656"/>
      <c r="CJ86" s="656"/>
      <c r="CK86" s="656"/>
      <c r="CL86" s="656"/>
      <c r="CM86" s="656"/>
      <c r="CN86" s="656"/>
      <c r="CO86" s="656"/>
      <c r="CP86" s="656"/>
      <c r="CQ86" s="656"/>
      <c r="CR86" s="656"/>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56"/>
      <c r="BL87" s="656"/>
      <c r="BM87" s="656"/>
      <c r="BN87" s="656"/>
      <c r="BO87" s="656"/>
      <c r="BP87" s="656"/>
      <c r="BQ87" s="656"/>
      <c r="BR87" s="656"/>
      <c r="BS87" s="656"/>
      <c r="BT87" s="656"/>
      <c r="BU87" s="656"/>
      <c r="BV87" s="656"/>
      <c r="BW87" s="656"/>
      <c r="BX87" s="656"/>
      <c r="BY87" s="656"/>
      <c r="BZ87" s="656"/>
      <c r="CA87" s="656"/>
      <c r="CB87" s="656"/>
      <c r="CC87" s="656"/>
      <c r="CD87" s="656"/>
      <c r="CE87" s="656"/>
      <c r="CF87" s="656"/>
      <c r="CG87" s="656"/>
      <c r="CH87" s="656"/>
      <c r="CI87" s="656"/>
      <c r="CJ87" s="656"/>
      <c r="CK87" s="656"/>
      <c r="CL87" s="656"/>
      <c r="CM87" s="656"/>
      <c r="CN87" s="656"/>
      <c r="CO87" s="656"/>
      <c r="CP87" s="656"/>
      <c r="CQ87" s="656"/>
      <c r="CR87" s="656"/>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56"/>
      <c r="BL88" s="656"/>
      <c r="BM88" s="656"/>
      <c r="BN88" s="656"/>
      <c r="BO88" s="656"/>
      <c r="BP88" s="656"/>
      <c r="BQ88" s="656"/>
      <c r="BR88" s="656"/>
      <c r="BS88" s="656"/>
      <c r="BT88" s="656"/>
      <c r="BU88" s="656"/>
      <c r="BV88" s="656"/>
      <c r="BW88" s="656"/>
      <c r="BX88" s="656"/>
      <c r="BY88" s="656"/>
      <c r="BZ88" s="656"/>
      <c r="CA88" s="656"/>
      <c r="CB88" s="656"/>
      <c r="CC88" s="656"/>
      <c r="CD88" s="656"/>
      <c r="CE88" s="656"/>
      <c r="CF88" s="656"/>
      <c r="CG88" s="656"/>
      <c r="CH88" s="656"/>
      <c r="CI88" s="656"/>
      <c r="CJ88" s="656"/>
      <c r="CK88" s="656"/>
      <c r="CL88" s="656"/>
      <c r="CM88" s="656"/>
      <c r="CN88" s="656"/>
      <c r="CO88" s="656"/>
      <c r="CP88" s="656"/>
      <c r="CQ88" s="656"/>
      <c r="CR88" s="656"/>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56"/>
      <c r="BL89" s="656"/>
      <c r="BM89" s="656"/>
      <c r="BN89" s="656"/>
      <c r="BO89" s="656"/>
      <c r="BP89" s="656"/>
      <c r="BQ89" s="656"/>
      <c r="BR89" s="656"/>
      <c r="BS89" s="656"/>
      <c r="BT89" s="656"/>
      <c r="BU89" s="656"/>
      <c r="BV89" s="656"/>
      <c r="BW89" s="656"/>
      <c r="BX89" s="656"/>
      <c r="BY89" s="656"/>
      <c r="BZ89" s="656"/>
      <c r="CA89" s="656"/>
      <c r="CB89" s="656"/>
      <c r="CC89" s="656"/>
      <c r="CD89" s="656"/>
      <c r="CE89" s="656"/>
      <c r="CF89" s="656"/>
      <c r="CG89" s="656"/>
      <c r="CH89" s="656"/>
      <c r="CI89" s="656"/>
      <c r="CJ89" s="656"/>
      <c r="CK89" s="656"/>
      <c r="CL89" s="656"/>
      <c r="CM89" s="656"/>
      <c r="CN89" s="656"/>
      <c r="CO89" s="656"/>
      <c r="CP89" s="656"/>
      <c r="CQ89" s="656"/>
      <c r="CR89" s="656"/>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56"/>
      <c r="BL90" s="656"/>
      <c r="BM90" s="656"/>
      <c r="BN90" s="656"/>
      <c r="BO90" s="656"/>
      <c r="BP90" s="656"/>
      <c r="BQ90" s="656"/>
      <c r="BR90" s="656"/>
      <c r="BS90" s="656"/>
      <c r="BT90" s="656"/>
      <c r="BU90" s="656"/>
      <c r="BV90" s="656"/>
      <c r="BW90" s="656"/>
      <c r="BX90" s="656"/>
      <c r="BY90" s="656"/>
      <c r="BZ90" s="656"/>
      <c r="CA90" s="656"/>
      <c r="CB90" s="656"/>
      <c r="CC90" s="656"/>
      <c r="CD90" s="656"/>
      <c r="CE90" s="656"/>
      <c r="CF90" s="656"/>
      <c r="CG90" s="656"/>
      <c r="CH90" s="656"/>
      <c r="CI90" s="656"/>
      <c r="CJ90" s="656"/>
      <c r="CK90" s="656"/>
      <c r="CL90" s="656"/>
      <c r="CM90" s="656"/>
      <c r="CN90" s="656"/>
      <c r="CO90" s="656"/>
      <c r="CP90" s="656"/>
      <c r="CQ90" s="656"/>
      <c r="CR90" s="656"/>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56"/>
      <c r="BL91" s="656"/>
      <c r="BM91" s="656"/>
      <c r="BN91" s="656"/>
      <c r="BO91" s="656"/>
      <c r="BP91" s="656"/>
      <c r="BQ91" s="656"/>
      <c r="BR91" s="656"/>
      <c r="BS91" s="656"/>
      <c r="BT91" s="656"/>
      <c r="BU91" s="656"/>
      <c r="BV91" s="656"/>
      <c r="BW91" s="656"/>
      <c r="BX91" s="656"/>
      <c r="BY91" s="656"/>
      <c r="BZ91" s="656"/>
      <c r="CA91" s="656"/>
      <c r="CB91" s="656"/>
      <c r="CC91" s="656"/>
      <c r="CD91" s="656"/>
      <c r="CE91" s="656"/>
      <c r="CF91" s="656"/>
      <c r="CG91" s="656"/>
      <c r="CH91" s="656"/>
      <c r="CI91" s="656"/>
      <c r="CJ91" s="656"/>
      <c r="CK91" s="656"/>
      <c r="CL91" s="656"/>
      <c r="CM91" s="656"/>
      <c r="CN91" s="656"/>
      <c r="CO91" s="656"/>
      <c r="CP91" s="656"/>
      <c r="CQ91" s="656"/>
      <c r="CR91" s="656"/>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56" priority="4" operator="equal">
      <formula>""</formula>
    </cfRule>
  </conditionalFormatting>
  <conditionalFormatting sqref="AG4">
    <cfRule type="cellIs" dxfId="55" priority="3" operator="equal">
      <formula>""</formula>
    </cfRule>
  </conditionalFormatting>
  <conditionalFormatting sqref="H29">
    <cfRule type="cellIs" dxfId="54" priority="1" operator="equal">
      <formula>""</formula>
    </cfRule>
  </conditionalFormatting>
  <conditionalFormatting sqref="H28">
    <cfRule type="cellIs" dxfId="5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35553"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35554"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CR115"/>
  <sheetViews>
    <sheetView topLeftCell="A19" zoomScaleNormal="100" workbookViewId="0">
      <selection activeCell="H28" sqref="H28:Q28"/>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6" t="s">
        <v>163</v>
      </c>
      <c r="BA1" s="557"/>
      <c r="BB1" s="557"/>
      <c r="BC1" s="557"/>
      <c r="BD1" s="558"/>
      <c r="BE1" s="708">
        <v>44013</v>
      </c>
      <c r="BF1" s="709"/>
      <c r="BG1" s="709"/>
      <c r="BH1" s="709"/>
      <c r="BI1" s="710"/>
      <c r="BJ1" s="3"/>
      <c r="BK1" s="3"/>
      <c r="BL1" s="3"/>
      <c r="BM1" s="3"/>
      <c r="BN1" s="3"/>
      <c r="BO1" s="3"/>
      <c r="BP1" s="3"/>
      <c r="BQ1" s="3"/>
      <c r="BR1" s="3"/>
    </row>
    <row r="2" spans="1:79" s="4" customFormat="1" ht="13.5" customHeight="1">
      <c r="A2" s="562" t="s">
        <v>259</v>
      </c>
      <c r="B2" s="563"/>
      <c r="C2" s="563"/>
      <c r="D2" s="563"/>
      <c r="E2" s="563"/>
      <c r="F2" s="563"/>
      <c r="G2" s="563"/>
      <c r="H2" s="563"/>
      <c r="I2" s="563"/>
      <c r="J2" s="563"/>
      <c r="K2" s="564"/>
      <c r="L2" s="568" t="s">
        <v>0</v>
      </c>
      <c r="M2" s="569"/>
      <c r="N2" s="569"/>
      <c r="O2" s="569"/>
      <c r="P2" s="570"/>
      <c r="Q2" s="571" t="str">
        <f>システム名</f>
        <v>PJ管理システム</v>
      </c>
      <c r="R2" s="572"/>
      <c r="S2" s="572"/>
      <c r="T2" s="572"/>
      <c r="U2" s="572"/>
      <c r="V2" s="572"/>
      <c r="W2" s="572"/>
      <c r="X2" s="572"/>
      <c r="Y2" s="572"/>
      <c r="Z2" s="572"/>
      <c r="AA2" s="572"/>
      <c r="AB2" s="572"/>
      <c r="AC2" s="572"/>
      <c r="AD2" s="572"/>
      <c r="AE2" s="572"/>
      <c r="AF2" s="572"/>
      <c r="AG2" s="572"/>
      <c r="AH2" s="572"/>
      <c r="AI2" s="572"/>
      <c r="AJ2" s="572"/>
      <c r="AK2" s="572"/>
      <c r="AL2" s="572"/>
      <c r="AM2" s="572"/>
      <c r="AN2" s="572"/>
      <c r="AO2" s="572"/>
      <c r="AP2" s="572"/>
      <c r="AQ2" s="572"/>
      <c r="AR2" s="572"/>
      <c r="AS2" s="572"/>
      <c r="AT2" s="572"/>
      <c r="AU2" s="572"/>
      <c r="AV2" s="572"/>
      <c r="AW2" s="572"/>
      <c r="AX2" s="572"/>
      <c r="AY2" s="573"/>
      <c r="AZ2" s="574" t="s">
        <v>1</v>
      </c>
      <c r="BA2" s="575"/>
      <c r="BB2" s="575"/>
      <c r="BC2" s="575"/>
      <c r="BD2" s="576"/>
      <c r="BE2" s="753">
        <v>44013</v>
      </c>
      <c r="BF2" s="754"/>
      <c r="BG2" s="754"/>
      <c r="BH2" s="754"/>
      <c r="BI2" s="755"/>
      <c r="BJ2" s="3"/>
      <c r="BK2" s="3"/>
      <c r="BL2" s="3"/>
      <c r="BM2" s="3"/>
      <c r="BN2" s="3"/>
      <c r="BO2" s="3"/>
      <c r="BP2" s="3"/>
      <c r="BQ2" s="3"/>
      <c r="BR2" s="3"/>
    </row>
    <row r="3" spans="1:79" s="4" customFormat="1" ht="13.5" customHeight="1" thickBot="1">
      <c r="A3" s="565"/>
      <c r="B3" s="566"/>
      <c r="C3" s="566"/>
      <c r="D3" s="566"/>
      <c r="E3" s="566"/>
      <c r="F3" s="566"/>
      <c r="G3" s="566"/>
      <c r="H3" s="566"/>
      <c r="I3" s="566"/>
      <c r="J3" s="566"/>
      <c r="K3" s="567"/>
      <c r="L3" s="580" t="s">
        <v>9</v>
      </c>
      <c r="M3" s="581"/>
      <c r="N3" s="581"/>
      <c r="O3" s="581"/>
      <c r="P3" s="582"/>
      <c r="Q3" s="583" t="s">
        <v>326</v>
      </c>
      <c r="R3" s="584"/>
      <c r="S3" s="584"/>
      <c r="T3" s="584"/>
      <c r="U3" s="584"/>
      <c r="V3" s="584"/>
      <c r="W3" s="584"/>
      <c r="X3" s="584"/>
      <c r="Y3" s="584"/>
      <c r="Z3" s="584"/>
      <c r="AA3" s="585"/>
      <c r="AB3" s="586" t="s">
        <v>2</v>
      </c>
      <c r="AC3" s="551"/>
      <c r="AD3" s="551"/>
      <c r="AE3" s="551"/>
      <c r="AF3" s="552"/>
      <c r="AG3" s="547" t="s">
        <v>1006</v>
      </c>
      <c r="AH3" s="548"/>
      <c r="AI3" s="548"/>
      <c r="AJ3" s="548"/>
      <c r="AK3" s="548"/>
      <c r="AL3" s="548"/>
      <c r="AM3" s="548"/>
      <c r="AN3" s="548"/>
      <c r="AO3" s="548"/>
      <c r="AP3" s="548"/>
      <c r="AQ3" s="548"/>
      <c r="AR3" s="548"/>
      <c r="AS3" s="548"/>
      <c r="AT3" s="548"/>
      <c r="AU3" s="548"/>
      <c r="AV3" s="548"/>
      <c r="AW3" s="548"/>
      <c r="AX3" s="548"/>
      <c r="AY3" s="549"/>
      <c r="AZ3" s="550" t="s">
        <v>3</v>
      </c>
      <c r="BA3" s="551"/>
      <c r="BB3" s="551"/>
      <c r="BC3" s="551"/>
      <c r="BD3" s="552"/>
      <c r="BE3" s="553" t="s">
        <v>909</v>
      </c>
      <c r="BF3" s="554"/>
      <c r="BG3" s="554"/>
      <c r="BH3" s="554"/>
      <c r="BI3" s="555"/>
      <c r="BJ3" s="3"/>
      <c r="BK3" s="3"/>
      <c r="BL3" s="3"/>
      <c r="BM3" s="3"/>
      <c r="BN3" s="3"/>
      <c r="BO3" s="3"/>
      <c r="BP3" s="3"/>
      <c r="BQ3" s="3"/>
      <c r="BR3" s="3"/>
    </row>
    <row r="4" spans="1:79" s="3" customFormat="1" ht="13.5" customHeight="1">
      <c r="A4" s="74" t="s">
        <v>4</v>
      </c>
      <c r="B4" s="71"/>
      <c r="C4" s="71"/>
      <c r="D4" s="75"/>
      <c r="E4" s="714" t="s">
        <v>1006</v>
      </c>
      <c r="F4" s="715"/>
      <c r="G4" s="715"/>
      <c r="H4" s="715"/>
      <c r="I4" s="715"/>
      <c r="J4" s="715"/>
      <c r="K4" s="715"/>
      <c r="L4" s="715"/>
      <c r="M4" s="715"/>
      <c r="N4" s="715"/>
      <c r="O4" s="715"/>
      <c r="P4" s="715"/>
      <c r="Q4" s="715"/>
      <c r="R4" s="715"/>
      <c r="S4" s="715"/>
      <c r="T4" s="715"/>
      <c r="U4" s="715"/>
      <c r="V4" s="715"/>
      <c r="W4" s="715"/>
      <c r="X4" s="715"/>
      <c r="Y4" s="715"/>
      <c r="Z4" s="715"/>
      <c r="AA4" s="716"/>
      <c r="AB4" s="717" t="s">
        <v>96</v>
      </c>
      <c r="AC4" s="718"/>
      <c r="AD4" s="718"/>
      <c r="AE4" s="718"/>
      <c r="AF4" s="719"/>
      <c r="AG4" s="720" t="s">
        <v>1004</v>
      </c>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2"/>
    </row>
    <row r="5" spans="1:79" s="14" customFormat="1" ht="13.5" customHeight="1">
      <c r="A5" s="76" t="s">
        <v>5</v>
      </c>
      <c r="B5" s="72"/>
      <c r="C5" s="72"/>
      <c r="D5" s="77"/>
      <c r="E5" s="8" t="s">
        <v>1006</v>
      </c>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11" t="s">
        <v>271</v>
      </c>
      <c r="B8" s="712"/>
      <c r="C8" s="712"/>
      <c r="D8" s="712"/>
      <c r="E8" s="712"/>
      <c r="F8" s="712"/>
      <c r="G8" s="712"/>
      <c r="H8" s="712"/>
      <c r="I8" s="712"/>
      <c r="J8" s="713"/>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46" t="s">
        <v>266</v>
      </c>
      <c r="G12" s="647"/>
      <c r="H12" s="645" t="s">
        <v>309</v>
      </c>
      <c r="I12" s="646"/>
      <c r="J12" s="646"/>
      <c r="K12" s="646"/>
      <c r="L12" s="646"/>
      <c r="M12" s="646"/>
      <c r="N12" s="646"/>
      <c r="O12" s="647"/>
      <c r="P12" s="645" t="s">
        <v>310</v>
      </c>
      <c r="Q12" s="646"/>
      <c r="R12" s="646"/>
      <c r="S12" s="647"/>
      <c r="T12" s="645" t="s">
        <v>314</v>
      </c>
      <c r="U12" s="646"/>
      <c r="V12" s="646"/>
      <c r="W12" s="647"/>
      <c r="X12" s="470"/>
      <c r="Y12" s="470"/>
      <c r="Z12" s="470"/>
      <c r="AA12" s="470"/>
      <c r="AB12" s="470"/>
      <c r="AC12" s="470"/>
      <c r="BI12" s="22"/>
    </row>
    <row r="13" spans="1:79" s="3" customFormat="1" ht="13.5" customHeight="1">
      <c r="A13" s="21"/>
      <c r="F13" s="648">
        <v>1</v>
      </c>
      <c r="G13" s="649"/>
      <c r="H13" s="650" t="s">
        <v>267</v>
      </c>
      <c r="I13" s="651"/>
      <c r="J13" s="651"/>
      <c r="K13" s="651"/>
      <c r="L13" s="651"/>
      <c r="M13" s="651"/>
      <c r="N13" s="651"/>
      <c r="O13" s="652"/>
      <c r="P13" s="653" t="s">
        <v>311</v>
      </c>
      <c r="Q13" s="648"/>
      <c r="R13" s="648"/>
      <c r="S13" s="649"/>
      <c r="T13" s="723" t="s">
        <v>321</v>
      </c>
      <c r="U13" s="724"/>
      <c r="V13" s="724"/>
      <c r="W13" s="725"/>
      <c r="X13" s="470"/>
      <c r="Y13" s="470"/>
      <c r="Z13" s="470"/>
      <c r="AA13" s="470"/>
      <c r="AB13" s="470"/>
      <c r="AC13" s="470"/>
      <c r="BI13" s="22"/>
    </row>
    <row r="14" spans="1:79" s="3" customFormat="1" ht="13.5" customHeight="1">
      <c r="A14" s="21"/>
      <c r="F14" s="690">
        <v>2</v>
      </c>
      <c r="G14" s="691"/>
      <c r="H14" s="692" t="s">
        <v>267</v>
      </c>
      <c r="I14" s="693"/>
      <c r="J14" s="693"/>
      <c r="K14" s="693"/>
      <c r="L14" s="693"/>
      <c r="M14" s="693"/>
      <c r="N14" s="693"/>
      <c r="O14" s="694"/>
      <c r="P14" s="695" t="s">
        <v>311</v>
      </c>
      <c r="Q14" s="690"/>
      <c r="R14" s="690"/>
      <c r="S14" s="691"/>
      <c r="T14" s="696" t="s">
        <v>320</v>
      </c>
      <c r="U14" s="697"/>
      <c r="V14" s="697"/>
      <c r="W14" s="698"/>
      <c r="X14" s="470"/>
      <c r="Y14" s="470"/>
      <c r="Z14" s="470"/>
      <c r="AA14" s="470"/>
      <c r="AB14" s="470"/>
      <c r="AC14" s="470"/>
      <c r="AX14"/>
      <c r="BI14" s="22"/>
    </row>
    <row r="15" spans="1:79" s="3" customFormat="1" ht="13.5" customHeight="1">
      <c r="A15" s="21"/>
      <c r="F15" s="648">
        <v>3</v>
      </c>
      <c r="G15" s="649"/>
      <c r="H15" s="650" t="s">
        <v>268</v>
      </c>
      <c r="I15" s="651"/>
      <c r="J15" s="651"/>
      <c r="K15" s="651"/>
      <c r="L15" s="651"/>
      <c r="M15" s="651"/>
      <c r="N15" s="651"/>
      <c r="O15" s="652"/>
      <c r="P15" s="653" t="s">
        <v>312</v>
      </c>
      <c r="Q15" s="648"/>
      <c r="R15" s="648"/>
      <c r="S15" s="649"/>
      <c r="T15" s="699" t="s">
        <v>320</v>
      </c>
      <c r="U15" s="700"/>
      <c r="V15" s="700"/>
      <c r="W15" s="701"/>
      <c r="X15" s="470"/>
      <c r="Y15" s="470"/>
      <c r="Z15" s="470"/>
      <c r="AA15" s="470"/>
      <c r="AB15" s="470"/>
      <c r="AC15" s="470"/>
      <c r="BI15" s="22"/>
    </row>
    <row r="16" spans="1:79" s="3" customFormat="1" ht="13.5" customHeight="1">
      <c r="A16" s="21"/>
      <c r="F16" s="690">
        <v>4</v>
      </c>
      <c r="G16" s="691"/>
      <c r="H16" s="692" t="s">
        <v>269</v>
      </c>
      <c r="I16" s="693"/>
      <c r="J16" s="693"/>
      <c r="K16" s="693"/>
      <c r="L16" s="693"/>
      <c r="M16" s="693"/>
      <c r="N16" s="693"/>
      <c r="O16" s="694"/>
      <c r="P16" s="695" t="s">
        <v>313</v>
      </c>
      <c r="Q16" s="690"/>
      <c r="R16" s="690"/>
      <c r="S16" s="691"/>
      <c r="T16" s="729" t="s">
        <v>320</v>
      </c>
      <c r="U16" s="730"/>
      <c r="V16" s="730"/>
      <c r="W16" s="731"/>
      <c r="X16" s="470"/>
      <c r="Y16" s="470"/>
      <c r="Z16" s="470"/>
      <c r="AA16" s="470"/>
      <c r="AB16" s="470"/>
      <c r="AC16" s="470"/>
      <c r="BI16" s="22"/>
    </row>
    <row r="17" spans="1:86" s="3" customFormat="1" ht="13.5" customHeight="1">
      <c r="A17" s="21"/>
      <c r="F17" s="648">
        <v>5</v>
      </c>
      <c r="G17" s="649"/>
      <c r="H17" s="732"/>
      <c r="I17" s="733"/>
      <c r="J17" s="733"/>
      <c r="K17" s="733"/>
      <c r="L17" s="733"/>
      <c r="M17" s="733"/>
      <c r="N17" s="733"/>
      <c r="O17" s="734"/>
      <c r="P17" s="732"/>
      <c r="Q17" s="733"/>
      <c r="R17" s="733"/>
      <c r="S17" s="734"/>
      <c r="T17" s="732"/>
      <c r="U17" s="733"/>
      <c r="V17" s="733"/>
      <c r="W17" s="734"/>
      <c r="X17" s="470"/>
      <c r="Y17" s="470"/>
      <c r="Z17" s="470"/>
      <c r="AA17" s="470"/>
      <c r="AB17" s="470"/>
      <c r="AC17" s="470"/>
      <c r="BI17" s="22"/>
    </row>
    <row r="18" spans="1:86" s="3" customFormat="1" ht="13.5" customHeight="1">
      <c r="A18" s="21"/>
      <c r="F18" s="690">
        <v>6</v>
      </c>
      <c r="G18" s="691"/>
      <c r="H18" s="726"/>
      <c r="I18" s="727"/>
      <c r="J18" s="727"/>
      <c r="K18" s="727"/>
      <c r="L18" s="727"/>
      <c r="M18" s="727"/>
      <c r="N18" s="727"/>
      <c r="O18" s="728"/>
      <c r="P18" s="726"/>
      <c r="Q18" s="727"/>
      <c r="R18" s="727"/>
      <c r="S18" s="728"/>
      <c r="T18" s="726"/>
      <c r="U18" s="727"/>
      <c r="V18" s="727"/>
      <c r="W18" s="728"/>
      <c r="X18" s="470"/>
      <c r="Y18" s="470"/>
      <c r="Z18" s="470"/>
      <c r="AA18" s="470"/>
      <c r="AB18" s="470"/>
      <c r="AC18" s="470"/>
      <c r="BI18" s="22"/>
    </row>
    <row r="19" spans="1:86" s="3" customFormat="1" ht="13.5" customHeight="1">
      <c r="A19" s="21"/>
      <c r="F19" s="648">
        <v>7</v>
      </c>
      <c r="G19" s="649"/>
      <c r="H19" s="732"/>
      <c r="I19" s="733"/>
      <c r="J19" s="733"/>
      <c r="K19" s="733"/>
      <c r="L19" s="733"/>
      <c r="M19" s="733"/>
      <c r="N19" s="733"/>
      <c r="O19" s="734"/>
      <c r="P19" s="732"/>
      <c r="Q19" s="733"/>
      <c r="R19" s="733"/>
      <c r="S19" s="734"/>
      <c r="T19" s="732"/>
      <c r="U19" s="733"/>
      <c r="V19" s="733"/>
      <c r="W19" s="734"/>
      <c r="X19" s="470"/>
      <c r="Y19" s="470"/>
      <c r="Z19" s="470"/>
      <c r="AA19" s="470"/>
      <c r="AB19" s="470"/>
      <c r="AC19" s="470"/>
      <c r="BI19" s="22"/>
    </row>
    <row r="20" spans="1:86" s="3" customFormat="1" ht="13.5" customHeight="1">
      <c r="A20" s="21"/>
      <c r="F20" s="690">
        <v>8</v>
      </c>
      <c r="G20" s="691"/>
      <c r="H20" s="726"/>
      <c r="I20" s="727"/>
      <c r="J20" s="727"/>
      <c r="K20" s="727"/>
      <c r="L20" s="727"/>
      <c r="M20" s="727"/>
      <c r="N20" s="727"/>
      <c r="O20" s="728"/>
      <c r="P20" s="726"/>
      <c r="Q20" s="727"/>
      <c r="R20" s="727"/>
      <c r="S20" s="728"/>
      <c r="T20" s="726"/>
      <c r="U20" s="727"/>
      <c r="V20" s="727"/>
      <c r="W20" s="728"/>
      <c r="X20" s="470"/>
      <c r="Y20" s="470"/>
      <c r="Z20" s="470"/>
      <c r="AA20" s="470"/>
      <c r="AB20" s="470"/>
      <c r="AC20" s="470"/>
      <c r="BI20" s="22"/>
    </row>
    <row r="21" spans="1:86" s="3" customFormat="1" ht="13.5" customHeight="1">
      <c r="A21" s="21"/>
      <c r="F21" s="648">
        <v>9</v>
      </c>
      <c r="G21" s="649"/>
      <c r="H21" s="732"/>
      <c r="I21" s="733"/>
      <c r="J21" s="733"/>
      <c r="K21" s="733"/>
      <c r="L21" s="733"/>
      <c r="M21" s="733"/>
      <c r="N21" s="733"/>
      <c r="O21" s="734"/>
      <c r="P21" s="732"/>
      <c r="Q21" s="733"/>
      <c r="R21" s="733"/>
      <c r="S21" s="734"/>
      <c r="T21" s="732"/>
      <c r="U21" s="733"/>
      <c r="V21" s="733"/>
      <c r="W21" s="734"/>
      <c r="X21" s="470"/>
      <c r="Y21" s="470"/>
      <c r="Z21" s="470"/>
      <c r="AA21" s="470"/>
      <c r="AB21" s="470"/>
      <c r="AC21" s="470"/>
      <c r="BI21" s="22"/>
    </row>
    <row r="22" spans="1:86" s="3" customFormat="1" ht="13.5" customHeight="1">
      <c r="A22" s="21"/>
      <c r="F22" s="690">
        <v>10</v>
      </c>
      <c r="G22" s="691"/>
      <c r="H22" s="726"/>
      <c r="I22" s="727"/>
      <c r="J22" s="727"/>
      <c r="K22" s="727"/>
      <c r="L22" s="727"/>
      <c r="M22" s="727"/>
      <c r="N22" s="727"/>
      <c r="O22" s="728"/>
      <c r="P22" s="726"/>
      <c r="Q22" s="727"/>
      <c r="R22" s="727"/>
      <c r="S22" s="728"/>
      <c r="T22" s="726"/>
      <c r="U22" s="727"/>
      <c r="V22" s="727"/>
      <c r="W22" s="728"/>
      <c r="X22" s="470"/>
      <c r="Y22" s="470"/>
      <c r="Z22" s="470"/>
      <c r="AA22" s="470"/>
      <c r="AB22" s="470"/>
      <c r="AC22" s="470"/>
      <c r="BI22" s="22"/>
    </row>
    <row r="23" spans="1:86" s="3" customFormat="1" ht="13.5" customHeight="1">
      <c r="A23" s="21"/>
      <c r="BI23" s="22"/>
    </row>
    <row r="24" spans="1:86" s="3" customFormat="1" ht="13.5" customHeight="1">
      <c r="A24" s="21"/>
      <c r="F24" s="820" t="s">
        <v>308</v>
      </c>
      <c r="G24" s="821"/>
      <c r="H24" s="821"/>
      <c r="I24" s="821"/>
      <c r="J24" s="821"/>
      <c r="K24" s="821"/>
      <c r="L24" s="822"/>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6" t="s">
        <v>874</v>
      </c>
      <c r="I28" s="677"/>
      <c r="J28" s="677"/>
      <c r="K28" s="677"/>
      <c r="L28" s="677"/>
      <c r="M28" s="677"/>
      <c r="N28" s="677"/>
      <c r="O28" s="677"/>
      <c r="P28" s="677"/>
      <c r="Q28" s="678"/>
      <c r="R28" s="679" t="s">
        <v>220</v>
      </c>
      <c r="S28" s="680"/>
      <c r="T28" s="680"/>
      <c r="U28" s="681"/>
      <c r="V28" s="688"/>
      <c r="W28" s="688"/>
      <c r="X28" s="688"/>
      <c r="Y28" s="688"/>
      <c r="Z28" s="688"/>
      <c r="AA28" s="688"/>
      <c r="AB28" s="689"/>
      <c r="AC28" s="702"/>
      <c r="AD28" s="703"/>
      <c r="AE28" s="703"/>
      <c r="AF28" s="703"/>
      <c r="AG28" s="703"/>
      <c r="AH28" s="703"/>
      <c r="AI28" s="704"/>
      <c r="AJ28" s="619"/>
      <c r="AK28" s="619"/>
      <c r="AL28" s="619"/>
      <c r="AM28" s="620"/>
      <c r="AN28" s="679" t="s">
        <v>221</v>
      </c>
      <c r="AO28" s="680"/>
      <c r="AP28" s="680"/>
      <c r="AQ28" s="681"/>
      <c r="AR28" s="688"/>
      <c r="AS28" s="688"/>
      <c r="AT28" s="688"/>
      <c r="AU28" s="688"/>
      <c r="AV28" s="688"/>
      <c r="AW28" s="688"/>
      <c r="AX28" s="689"/>
      <c r="AY28" s="737"/>
      <c r="AZ28" s="738"/>
      <c r="BA28" s="738"/>
      <c r="BB28" s="738"/>
      <c r="BC28" s="738"/>
      <c r="BD28" s="738"/>
      <c r="BE28" s="739"/>
      <c r="BF28" s="619"/>
      <c r="BG28" s="619"/>
      <c r="BH28" s="619"/>
      <c r="BI28" s="740"/>
      <c r="BK28" s="654" t="s">
        <v>995</v>
      </c>
      <c r="BL28" s="654"/>
      <c r="BM28" s="654"/>
      <c r="BN28" s="654"/>
      <c r="BO28" s="654"/>
      <c r="BP28" s="654"/>
      <c r="BQ28" s="654"/>
      <c r="BR28" s="654"/>
      <c r="BS28" s="654"/>
      <c r="BT28" s="654"/>
      <c r="BU28" s="654"/>
      <c r="BV28" s="654"/>
      <c r="BW28" s="654"/>
      <c r="BX28" s="654"/>
      <c r="BY28" s="654"/>
      <c r="BZ28" s="654"/>
      <c r="CA28" s="654"/>
      <c r="CB28" s="654"/>
      <c r="CC28" s="654"/>
      <c r="CD28" s="654"/>
      <c r="CE28" s="654"/>
      <c r="CF28" s="654"/>
      <c r="CG28" s="654"/>
      <c r="CH28" s="654"/>
    </row>
    <row r="29" spans="1:86" s="24" customFormat="1" ht="13.5" customHeight="1">
      <c r="A29" s="102" t="s">
        <v>148</v>
      </c>
      <c r="B29" s="86"/>
      <c r="C29" s="86"/>
      <c r="D29" s="86"/>
      <c r="E29" s="86"/>
      <c r="F29" s="86"/>
      <c r="G29" s="87"/>
      <c r="H29" s="676" t="s">
        <v>242</v>
      </c>
      <c r="I29" s="677"/>
      <c r="J29" s="677"/>
      <c r="K29" s="677"/>
      <c r="L29" s="677"/>
      <c r="M29" s="677"/>
      <c r="N29" s="677"/>
      <c r="O29" s="677"/>
      <c r="P29" s="677"/>
      <c r="Q29" s="678"/>
      <c r="R29" s="682"/>
      <c r="S29" s="683"/>
      <c r="T29" s="683"/>
      <c r="U29" s="684"/>
      <c r="V29" s="590"/>
      <c r="W29" s="590"/>
      <c r="X29" s="590"/>
      <c r="Y29" s="590"/>
      <c r="Z29" s="590"/>
      <c r="AA29" s="590"/>
      <c r="AB29" s="624"/>
      <c r="AC29" s="674" t="str">
        <f>IF(ISERROR(VLOOKUP($V29,ボタン定義!$B:$E,4,FALSE)),"",VLOOKUP($V29,ボタン定義!$B:$E,4,FALSE))</f>
        <v/>
      </c>
      <c r="AD29" s="625"/>
      <c r="AE29" s="625"/>
      <c r="AF29" s="625"/>
      <c r="AG29" s="625"/>
      <c r="AH29" s="625"/>
      <c r="AI29" s="675"/>
      <c r="AJ29" s="625"/>
      <c r="AK29" s="625"/>
      <c r="AL29" s="625"/>
      <c r="AM29" s="626"/>
      <c r="AN29" s="682"/>
      <c r="AO29" s="683"/>
      <c r="AP29" s="683"/>
      <c r="AQ29" s="684"/>
      <c r="AR29" s="590"/>
      <c r="AS29" s="590"/>
      <c r="AT29" s="590"/>
      <c r="AU29" s="590"/>
      <c r="AV29" s="590"/>
      <c r="AW29" s="590"/>
      <c r="AX29" s="624"/>
      <c r="AY29" s="674" t="str">
        <f>IF(ISERROR(VLOOKUP($AR29,ボタン定義!$B:$E,4,FALSE)),"",VLOOKUP($AR29,ボタン定義!$B:$E,4,FALSE))</f>
        <v/>
      </c>
      <c r="AZ29" s="625"/>
      <c r="BA29" s="625"/>
      <c r="BB29" s="625"/>
      <c r="BC29" s="625"/>
      <c r="BD29" s="625"/>
      <c r="BE29" s="675"/>
      <c r="BF29" s="625"/>
      <c r="BG29" s="625"/>
      <c r="BH29" s="625"/>
      <c r="BI29" s="707"/>
      <c r="BK29" s="654"/>
      <c r="BL29" s="654"/>
      <c r="BM29" s="654"/>
      <c r="BN29" s="654"/>
      <c r="BO29" s="654"/>
      <c r="BP29" s="654"/>
      <c r="BQ29" s="654"/>
      <c r="BR29" s="654"/>
      <c r="BS29" s="654"/>
      <c r="BT29" s="654"/>
      <c r="BU29" s="654"/>
      <c r="BV29" s="654"/>
      <c r="BW29" s="654"/>
      <c r="BX29" s="654"/>
      <c r="BY29" s="654"/>
      <c r="BZ29" s="654"/>
      <c r="CA29" s="654"/>
      <c r="CB29" s="654"/>
      <c r="CC29" s="654"/>
      <c r="CD29" s="654"/>
      <c r="CE29" s="654"/>
      <c r="CF29" s="654"/>
      <c r="CG29" s="654"/>
      <c r="CH29" s="654"/>
    </row>
    <row r="30" spans="1:86" s="24" customFormat="1" ht="13.5" customHeight="1">
      <c r="A30" s="103" t="s">
        <v>146</v>
      </c>
      <c r="B30" s="104"/>
      <c r="C30" s="104"/>
      <c r="D30" s="104"/>
      <c r="E30" s="104"/>
      <c r="F30" s="104"/>
      <c r="G30" s="105"/>
      <c r="H30" s="621" t="s">
        <v>243</v>
      </c>
      <c r="I30" s="622"/>
      <c r="J30" s="622"/>
      <c r="K30" s="622"/>
      <c r="L30" s="622"/>
      <c r="M30" s="622"/>
      <c r="N30" s="622"/>
      <c r="O30" s="622"/>
      <c r="P30" s="622"/>
      <c r="Q30" s="623"/>
      <c r="R30" s="682"/>
      <c r="S30" s="683"/>
      <c r="T30" s="683"/>
      <c r="U30" s="684"/>
      <c r="V30" s="590"/>
      <c r="W30" s="590"/>
      <c r="X30" s="590"/>
      <c r="Y30" s="590"/>
      <c r="Z30" s="590"/>
      <c r="AA30" s="590"/>
      <c r="AB30" s="624"/>
      <c r="AC30" s="674" t="str">
        <f>IF(ISERROR(VLOOKUP($V30,ボタン定義!$B:$E,4,FALSE)),"",VLOOKUP($V30,ボタン定義!$B:$E,4,FALSE))</f>
        <v/>
      </c>
      <c r="AD30" s="625"/>
      <c r="AE30" s="625"/>
      <c r="AF30" s="625"/>
      <c r="AG30" s="625"/>
      <c r="AH30" s="625"/>
      <c r="AI30" s="675"/>
      <c r="AJ30" s="625"/>
      <c r="AK30" s="625"/>
      <c r="AL30" s="625"/>
      <c r="AM30" s="626"/>
      <c r="AN30" s="682"/>
      <c r="AO30" s="683"/>
      <c r="AP30" s="683"/>
      <c r="AQ30" s="684"/>
      <c r="AR30" s="590"/>
      <c r="AS30" s="590"/>
      <c r="AT30" s="590"/>
      <c r="AU30" s="590"/>
      <c r="AV30" s="590"/>
      <c r="AW30" s="590"/>
      <c r="AX30" s="624"/>
      <c r="AY30" s="674" t="str">
        <f>IF(ISERROR(VLOOKUP($AR30,ボタン定義!$B:$E,4,FALSE)),"",VLOOKUP($AR30,ボタン定義!$B:$E,4,FALSE))</f>
        <v/>
      </c>
      <c r="AZ30" s="625"/>
      <c r="BA30" s="625"/>
      <c r="BB30" s="625"/>
      <c r="BC30" s="625"/>
      <c r="BD30" s="625"/>
      <c r="BE30" s="675"/>
      <c r="BF30" s="625"/>
      <c r="BG30" s="625"/>
      <c r="BH30" s="625"/>
      <c r="BI30" s="707"/>
      <c r="BK30" s="654"/>
      <c r="BL30" s="654"/>
      <c r="BM30" s="654"/>
      <c r="BN30" s="654"/>
      <c r="BO30" s="654"/>
      <c r="BP30" s="654"/>
      <c r="BQ30" s="654"/>
      <c r="BR30" s="654"/>
      <c r="BS30" s="654"/>
      <c r="BT30" s="654"/>
      <c r="BU30" s="654"/>
      <c r="BV30" s="654"/>
      <c r="BW30" s="654"/>
      <c r="BX30" s="654"/>
      <c r="BY30" s="654"/>
      <c r="BZ30" s="654"/>
      <c r="CA30" s="654"/>
      <c r="CB30" s="654"/>
      <c r="CC30" s="654"/>
      <c r="CD30" s="654"/>
      <c r="CE30" s="654"/>
      <c r="CF30" s="654"/>
      <c r="CG30" s="654"/>
      <c r="CH30" s="654"/>
    </row>
    <row r="31" spans="1:86" s="24" customFormat="1" ht="13.5" customHeight="1">
      <c r="A31" s="103" t="s">
        <v>147</v>
      </c>
      <c r="B31" s="107"/>
      <c r="C31" s="107"/>
      <c r="D31" s="107"/>
      <c r="E31" s="107"/>
      <c r="F31" s="107"/>
      <c r="G31" s="108"/>
      <c r="H31" s="621" t="s">
        <v>244</v>
      </c>
      <c r="I31" s="622"/>
      <c r="J31" s="622"/>
      <c r="K31" s="623"/>
      <c r="L31" s="630" t="s">
        <v>466</v>
      </c>
      <c r="M31" s="631"/>
      <c r="N31" s="735" t="s">
        <v>416</v>
      </c>
      <c r="O31" s="735"/>
      <c r="P31" s="735"/>
      <c r="Q31" s="736"/>
      <c r="R31" s="682"/>
      <c r="S31" s="683"/>
      <c r="T31" s="683"/>
      <c r="U31" s="684"/>
      <c r="V31" s="590"/>
      <c r="W31" s="590"/>
      <c r="X31" s="590"/>
      <c r="Y31" s="590"/>
      <c r="Z31" s="590"/>
      <c r="AA31" s="590"/>
      <c r="AB31" s="624"/>
      <c r="AC31" s="674" t="str">
        <f>IF(ISERROR(VLOOKUP($V31,ボタン定義!$B:$E,4,FALSE)),"",VLOOKUP($V31,ボタン定義!$B:$E,4,FALSE))</f>
        <v/>
      </c>
      <c r="AD31" s="625"/>
      <c r="AE31" s="625"/>
      <c r="AF31" s="625"/>
      <c r="AG31" s="625"/>
      <c r="AH31" s="625"/>
      <c r="AI31" s="675"/>
      <c r="AJ31" s="625"/>
      <c r="AK31" s="625"/>
      <c r="AL31" s="625"/>
      <c r="AM31" s="626"/>
      <c r="AN31" s="682"/>
      <c r="AO31" s="683"/>
      <c r="AP31" s="683"/>
      <c r="AQ31" s="684"/>
      <c r="AR31" s="590"/>
      <c r="AS31" s="590"/>
      <c r="AT31" s="590"/>
      <c r="AU31" s="590"/>
      <c r="AV31" s="590"/>
      <c r="AW31" s="590"/>
      <c r="AX31" s="624"/>
      <c r="AY31" s="674" t="str">
        <f>IF(ISERROR(VLOOKUP($AR31,ボタン定義!$B:$E,4,FALSE)),"",VLOOKUP($AR31,ボタン定義!$B:$E,4,FALSE))</f>
        <v/>
      </c>
      <c r="AZ31" s="625"/>
      <c r="BA31" s="625"/>
      <c r="BB31" s="625"/>
      <c r="BC31" s="625"/>
      <c r="BD31" s="625"/>
      <c r="BE31" s="675"/>
      <c r="BF31" s="625"/>
      <c r="BG31" s="625"/>
      <c r="BH31" s="625"/>
      <c r="BI31" s="707"/>
      <c r="BK31" s="654"/>
      <c r="BL31" s="654"/>
      <c r="BM31" s="654"/>
      <c r="BN31" s="654"/>
      <c r="BO31" s="654"/>
      <c r="BP31" s="654"/>
      <c r="BQ31" s="654"/>
      <c r="BR31" s="654"/>
      <c r="BS31" s="654"/>
      <c r="BT31" s="654"/>
      <c r="BU31" s="654"/>
      <c r="BV31" s="654"/>
      <c r="BW31" s="654"/>
      <c r="BX31" s="654"/>
      <c r="BY31" s="654"/>
      <c r="BZ31" s="654"/>
      <c r="CA31" s="654"/>
      <c r="CB31" s="654"/>
      <c r="CC31" s="654"/>
      <c r="CD31" s="654"/>
      <c r="CE31" s="654"/>
      <c r="CF31" s="654"/>
      <c r="CG31" s="654"/>
      <c r="CH31" s="654"/>
    </row>
    <row r="32" spans="1:86" s="24" customFormat="1" ht="13.5" customHeight="1">
      <c r="A32" s="103" t="s">
        <v>149</v>
      </c>
      <c r="B32" s="109"/>
      <c r="C32" s="109"/>
      <c r="D32" s="104"/>
      <c r="E32" s="109"/>
      <c r="F32" s="109"/>
      <c r="G32" s="110"/>
      <c r="H32" s="621" t="s">
        <v>243</v>
      </c>
      <c r="I32" s="622"/>
      <c r="J32" s="622"/>
      <c r="K32" s="622"/>
      <c r="L32" s="622"/>
      <c r="M32" s="622"/>
      <c r="N32" s="622"/>
      <c r="O32" s="622"/>
      <c r="P32" s="622"/>
      <c r="Q32" s="623"/>
      <c r="R32" s="682"/>
      <c r="S32" s="683"/>
      <c r="T32" s="683"/>
      <c r="U32" s="684"/>
      <c r="V32" s="590"/>
      <c r="W32" s="590"/>
      <c r="X32" s="590"/>
      <c r="Y32" s="590"/>
      <c r="Z32" s="590"/>
      <c r="AA32" s="590"/>
      <c r="AB32" s="624"/>
      <c r="AC32" s="674" t="str">
        <f>IF(ISERROR(VLOOKUP($V32,ボタン定義!$B:$E,4,FALSE)),"",VLOOKUP($V32,ボタン定義!$B:$E,4,FALSE))</f>
        <v/>
      </c>
      <c r="AD32" s="625"/>
      <c r="AE32" s="625"/>
      <c r="AF32" s="625"/>
      <c r="AG32" s="625"/>
      <c r="AH32" s="625"/>
      <c r="AI32" s="675"/>
      <c r="AJ32" s="625"/>
      <c r="AK32" s="625"/>
      <c r="AL32" s="625"/>
      <c r="AM32" s="626"/>
      <c r="AN32" s="682"/>
      <c r="AO32" s="683"/>
      <c r="AP32" s="683"/>
      <c r="AQ32" s="684"/>
      <c r="AR32" s="590"/>
      <c r="AS32" s="590"/>
      <c r="AT32" s="590"/>
      <c r="AU32" s="590"/>
      <c r="AV32" s="590"/>
      <c r="AW32" s="590"/>
      <c r="AX32" s="624"/>
      <c r="AY32" s="674" t="str">
        <f>IF(ISERROR(VLOOKUP($AR32,ボタン定義!$B:$E,4,FALSE)),"",VLOOKUP($AR32,ボタン定義!$B:$E,4,FALSE))</f>
        <v/>
      </c>
      <c r="AZ32" s="625"/>
      <c r="BA32" s="625"/>
      <c r="BB32" s="625"/>
      <c r="BC32" s="625"/>
      <c r="BD32" s="625"/>
      <c r="BE32" s="675"/>
      <c r="BF32" s="625"/>
      <c r="BG32" s="625"/>
      <c r="BH32" s="625"/>
      <c r="BI32" s="707"/>
      <c r="BK32" s="654"/>
      <c r="BL32" s="654"/>
      <c r="BM32" s="654"/>
      <c r="BN32" s="654"/>
      <c r="BO32" s="654"/>
      <c r="BP32" s="654"/>
      <c r="BQ32" s="654"/>
      <c r="BR32" s="654"/>
      <c r="BS32" s="654"/>
      <c r="BT32" s="654"/>
      <c r="BU32" s="654"/>
      <c r="BV32" s="654"/>
      <c r="BW32" s="654"/>
      <c r="BX32" s="654"/>
      <c r="BY32" s="654"/>
      <c r="BZ32" s="654"/>
      <c r="CA32" s="654"/>
      <c r="CB32" s="654"/>
      <c r="CC32" s="654"/>
      <c r="CD32" s="654"/>
      <c r="CE32" s="654"/>
      <c r="CF32" s="654"/>
      <c r="CG32" s="654"/>
      <c r="CH32" s="654"/>
    </row>
    <row r="33" spans="1:86" s="24" customFormat="1" ht="13.5" customHeight="1">
      <c r="A33" s="103" t="s">
        <v>219</v>
      </c>
      <c r="B33" s="109"/>
      <c r="C33" s="109"/>
      <c r="D33" s="104"/>
      <c r="E33" s="109"/>
      <c r="F33" s="109"/>
      <c r="G33" s="109"/>
      <c r="H33" s="621" t="s">
        <v>243</v>
      </c>
      <c r="I33" s="622"/>
      <c r="J33" s="622"/>
      <c r="K33" s="622"/>
      <c r="L33" s="622"/>
      <c r="M33" s="622"/>
      <c r="N33" s="622"/>
      <c r="O33" s="622"/>
      <c r="P33" s="622"/>
      <c r="Q33" s="623"/>
      <c r="R33" s="682"/>
      <c r="S33" s="683"/>
      <c r="T33" s="683"/>
      <c r="U33" s="684"/>
      <c r="V33" s="590"/>
      <c r="W33" s="590"/>
      <c r="X33" s="590"/>
      <c r="Y33" s="590"/>
      <c r="Z33" s="590"/>
      <c r="AA33" s="590"/>
      <c r="AB33" s="624"/>
      <c r="AC33" s="674" t="str">
        <f>IF(ISERROR(VLOOKUP($V33,ボタン定義!$B:$E,4,FALSE)),"",VLOOKUP($V33,ボタン定義!$B:$E,4,FALSE))</f>
        <v/>
      </c>
      <c r="AD33" s="625"/>
      <c r="AE33" s="625"/>
      <c r="AF33" s="625"/>
      <c r="AG33" s="625"/>
      <c r="AH33" s="625"/>
      <c r="AI33" s="675"/>
      <c r="AJ33" s="625"/>
      <c r="AK33" s="625"/>
      <c r="AL33" s="625"/>
      <c r="AM33" s="626"/>
      <c r="AN33" s="682"/>
      <c r="AO33" s="683"/>
      <c r="AP33" s="683"/>
      <c r="AQ33" s="684"/>
      <c r="AR33" s="590"/>
      <c r="AS33" s="590"/>
      <c r="AT33" s="590"/>
      <c r="AU33" s="590"/>
      <c r="AV33" s="590"/>
      <c r="AW33" s="590"/>
      <c r="AX33" s="624"/>
      <c r="AY33" s="674" t="str">
        <f>IF(ISERROR(VLOOKUP($AR33,ボタン定義!$B:$E,4,FALSE)),"",VLOOKUP($AR33,ボタン定義!$B:$E,4,FALSE))</f>
        <v/>
      </c>
      <c r="AZ33" s="625"/>
      <c r="BA33" s="625"/>
      <c r="BB33" s="625"/>
      <c r="BC33" s="625"/>
      <c r="BD33" s="625"/>
      <c r="BE33" s="675"/>
      <c r="BF33" s="625"/>
      <c r="BG33" s="625"/>
      <c r="BH33" s="625"/>
      <c r="BI33" s="707"/>
      <c r="BK33" s="654"/>
      <c r="BL33" s="654"/>
      <c r="BM33" s="654"/>
      <c r="BN33" s="654"/>
      <c r="BO33" s="654"/>
      <c r="BP33" s="654"/>
      <c r="BQ33" s="654"/>
      <c r="BR33" s="654"/>
      <c r="BS33" s="654"/>
      <c r="BT33" s="654"/>
      <c r="BU33" s="654"/>
      <c r="BV33" s="654"/>
      <c r="BW33" s="654"/>
      <c r="BX33" s="654"/>
      <c r="BY33" s="654"/>
      <c r="BZ33" s="654"/>
      <c r="CA33" s="654"/>
      <c r="CB33" s="654"/>
      <c r="CC33" s="654"/>
      <c r="CD33" s="654"/>
      <c r="CE33" s="654"/>
      <c r="CF33" s="654"/>
      <c r="CG33" s="654"/>
      <c r="CH33" s="654"/>
    </row>
    <row r="34" spans="1:86" s="24" customFormat="1" ht="13.5" customHeight="1">
      <c r="A34" s="103" t="s">
        <v>401</v>
      </c>
      <c r="B34" s="109"/>
      <c r="C34" s="109"/>
      <c r="D34" s="104"/>
      <c r="E34" s="109"/>
      <c r="F34" s="109"/>
      <c r="G34" s="109"/>
      <c r="H34" s="621" t="s">
        <v>364</v>
      </c>
      <c r="I34" s="622"/>
      <c r="J34" s="622"/>
      <c r="K34" s="622"/>
      <c r="L34" s="622"/>
      <c r="M34" s="622"/>
      <c r="N34" s="622"/>
      <c r="O34" s="622"/>
      <c r="P34" s="622"/>
      <c r="Q34" s="623"/>
      <c r="R34" s="685"/>
      <c r="S34" s="686"/>
      <c r="T34" s="686"/>
      <c r="U34" s="687"/>
      <c r="V34" s="741"/>
      <c r="W34" s="741"/>
      <c r="X34" s="741"/>
      <c r="Y34" s="741"/>
      <c r="Z34" s="741"/>
      <c r="AA34" s="741"/>
      <c r="AB34" s="742"/>
      <c r="AC34" s="747" t="str">
        <f>IF(ISERROR(VLOOKUP($V34,ボタン定義!$B:$E,4,FALSE)),"",VLOOKUP($V34,ボタン定義!$B:$E,4,FALSE))</f>
        <v/>
      </c>
      <c r="AD34" s="748"/>
      <c r="AE34" s="748"/>
      <c r="AF34" s="748"/>
      <c r="AG34" s="748"/>
      <c r="AH34" s="748"/>
      <c r="AI34" s="749"/>
      <c r="AJ34" s="744"/>
      <c r="AK34" s="744"/>
      <c r="AL34" s="744"/>
      <c r="AM34" s="750"/>
      <c r="AN34" s="685"/>
      <c r="AO34" s="686"/>
      <c r="AP34" s="686"/>
      <c r="AQ34" s="687"/>
      <c r="AR34" s="741"/>
      <c r="AS34" s="741"/>
      <c r="AT34" s="741"/>
      <c r="AU34" s="741"/>
      <c r="AV34" s="741"/>
      <c r="AW34" s="741"/>
      <c r="AX34" s="742"/>
      <c r="AY34" s="743" t="str">
        <f>IF(ISERROR(VLOOKUP($AR34,ボタン定義!$B:$E,4,FALSE)),"",VLOOKUP($AR34,ボタン定義!$B:$E,4,FALSE))</f>
        <v/>
      </c>
      <c r="AZ34" s="744"/>
      <c r="BA34" s="744"/>
      <c r="BB34" s="744"/>
      <c r="BC34" s="744"/>
      <c r="BD34" s="744"/>
      <c r="BE34" s="745"/>
      <c r="BF34" s="744"/>
      <c r="BG34" s="744"/>
      <c r="BH34" s="744"/>
      <c r="BI34" s="746"/>
      <c r="BK34" s="654"/>
      <c r="BL34" s="654"/>
      <c r="BM34" s="654"/>
      <c r="BN34" s="654"/>
      <c r="BO34" s="654"/>
      <c r="BP34" s="654"/>
      <c r="BQ34" s="654"/>
      <c r="BR34" s="654"/>
      <c r="BS34" s="654"/>
      <c r="BT34" s="654"/>
      <c r="BU34" s="654"/>
      <c r="BV34" s="654"/>
      <c r="BW34" s="654"/>
      <c r="BX34" s="654"/>
      <c r="BY34" s="654"/>
      <c r="BZ34" s="654"/>
      <c r="CA34" s="654"/>
      <c r="CB34" s="654"/>
      <c r="CC34" s="654"/>
      <c r="CD34" s="654"/>
      <c r="CE34" s="654"/>
      <c r="CF34" s="654"/>
      <c r="CG34" s="654"/>
      <c r="CH34" s="654"/>
    </row>
    <row r="35" spans="1:86" ht="13.5" customHeight="1">
      <c r="A35" s="103" t="s">
        <v>522</v>
      </c>
      <c r="B35" s="81"/>
      <c r="C35" s="81"/>
      <c r="D35" s="81"/>
      <c r="E35" s="81"/>
      <c r="F35" s="81"/>
      <c r="G35" s="83"/>
      <c r="H35" s="705"/>
      <c r="I35" s="705"/>
      <c r="J35" s="705"/>
      <c r="K35" s="705"/>
      <c r="L35" s="705"/>
      <c r="M35" s="705"/>
      <c r="N35" s="705"/>
      <c r="O35" s="705"/>
      <c r="P35" s="705"/>
      <c r="Q35" s="705"/>
      <c r="R35" s="705"/>
      <c r="S35" s="705"/>
      <c r="T35" s="705"/>
      <c r="U35" s="705"/>
      <c r="V35" s="705"/>
      <c r="W35" s="705"/>
      <c r="X35" s="705"/>
      <c r="Y35" s="705"/>
      <c r="Z35" s="705"/>
      <c r="AA35" s="705"/>
      <c r="AB35" s="705"/>
      <c r="AC35" s="705"/>
      <c r="AD35" s="705"/>
      <c r="AE35" s="705"/>
      <c r="AF35" s="705"/>
      <c r="AG35" s="705"/>
      <c r="AH35" s="705"/>
      <c r="AI35" s="705"/>
      <c r="AJ35" s="705"/>
      <c r="AK35" s="705"/>
      <c r="AL35" s="705"/>
      <c r="AM35" s="705"/>
      <c r="AN35" s="705"/>
      <c r="AO35" s="705"/>
      <c r="AP35" s="705"/>
      <c r="AQ35" s="705"/>
      <c r="AR35" s="705"/>
      <c r="AS35" s="705"/>
      <c r="AT35" s="705"/>
      <c r="AU35" s="705"/>
      <c r="AV35" s="705"/>
      <c r="AW35" s="705"/>
      <c r="AX35" s="705"/>
      <c r="AY35" s="705"/>
      <c r="AZ35" s="705"/>
      <c r="BA35" s="705"/>
      <c r="BB35" s="705"/>
      <c r="BC35" s="705"/>
      <c r="BD35" s="705"/>
      <c r="BE35" s="705"/>
      <c r="BF35" s="705"/>
      <c r="BG35" s="705"/>
      <c r="BH35" s="705"/>
      <c r="BI35" s="706"/>
      <c r="BK35" s="654"/>
      <c r="BL35" s="654"/>
      <c r="BM35" s="654"/>
      <c r="BN35" s="654"/>
      <c r="BO35" s="654"/>
      <c r="BP35" s="654"/>
      <c r="BQ35" s="654"/>
      <c r="BR35" s="654"/>
      <c r="BS35" s="654"/>
      <c r="BT35" s="654"/>
      <c r="BU35" s="654"/>
      <c r="BV35" s="654"/>
      <c r="BW35" s="654"/>
      <c r="BX35" s="654"/>
      <c r="BY35" s="654"/>
      <c r="BZ35" s="654"/>
      <c r="CA35" s="654"/>
      <c r="CB35" s="654"/>
      <c r="CC35" s="654"/>
      <c r="CD35" s="654"/>
      <c r="CE35" s="654"/>
      <c r="CF35" s="654"/>
      <c r="CG35" s="654"/>
      <c r="CH35" s="654"/>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4"/>
      <c r="BL36" s="654"/>
      <c r="BM36" s="654"/>
      <c r="BN36" s="654"/>
      <c r="BO36" s="654"/>
      <c r="BP36" s="654"/>
      <c r="BQ36" s="654"/>
      <c r="BR36" s="654"/>
      <c r="BS36" s="654"/>
      <c r="BT36" s="654"/>
      <c r="BU36" s="654"/>
      <c r="BV36" s="654"/>
      <c r="BW36" s="654"/>
      <c r="BX36" s="654"/>
      <c r="BY36" s="654"/>
      <c r="BZ36" s="654"/>
      <c r="CA36" s="654"/>
      <c r="CB36" s="654"/>
      <c r="CC36" s="654"/>
      <c r="CD36" s="654"/>
      <c r="CE36" s="654"/>
      <c r="CF36" s="654"/>
      <c r="CG36" s="654"/>
      <c r="CH36" s="654"/>
    </row>
    <row r="37" spans="1:86" s="24" customFormat="1" ht="13.5" customHeight="1">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4"/>
      <c r="BL37" s="654"/>
      <c r="BM37" s="654"/>
      <c r="BN37" s="654"/>
      <c r="BO37" s="654"/>
      <c r="BP37" s="654"/>
      <c r="BQ37" s="654"/>
      <c r="BR37" s="654"/>
      <c r="BS37" s="654"/>
      <c r="BT37" s="654"/>
      <c r="BU37" s="654"/>
      <c r="BV37" s="654"/>
      <c r="BW37" s="654"/>
      <c r="BX37" s="654"/>
      <c r="BY37" s="654"/>
      <c r="BZ37" s="654"/>
      <c r="CA37" s="654"/>
      <c r="CB37" s="654"/>
      <c r="CC37" s="654"/>
      <c r="CD37" s="654"/>
      <c r="CE37" s="654"/>
      <c r="CF37" s="654"/>
      <c r="CG37" s="654"/>
      <c r="CH37" s="654"/>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4"/>
      <c r="BL38" s="654"/>
      <c r="BM38" s="654"/>
      <c r="BN38" s="654"/>
      <c r="BO38" s="654"/>
      <c r="BP38" s="654"/>
      <c r="BQ38" s="654"/>
      <c r="BR38" s="654"/>
      <c r="BS38" s="654"/>
      <c r="BT38" s="654"/>
      <c r="BU38" s="654"/>
      <c r="BV38" s="654"/>
      <c r="BW38" s="654"/>
      <c r="BX38" s="654"/>
      <c r="BY38" s="654"/>
      <c r="BZ38" s="654"/>
      <c r="CA38" s="654"/>
      <c r="CB38" s="654"/>
      <c r="CC38" s="654"/>
      <c r="CD38" s="654"/>
      <c r="CE38" s="654"/>
      <c r="CF38" s="654"/>
      <c r="CG38" s="654"/>
      <c r="CH38" s="654"/>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4"/>
      <c r="BL39" s="654"/>
      <c r="BM39" s="654"/>
      <c r="BN39" s="654"/>
      <c r="BO39" s="654"/>
      <c r="BP39" s="654"/>
      <c r="BQ39" s="654"/>
      <c r="BR39" s="654"/>
      <c r="BS39" s="654"/>
      <c r="BT39" s="654"/>
      <c r="BU39" s="654"/>
      <c r="BV39" s="654"/>
      <c r="BW39" s="654"/>
      <c r="BX39" s="654"/>
      <c r="BY39" s="654"/>
      <c r="BZ39" s="654"/>
      <c r="CA39" s="654"/>
      <c r="CB39" s="654"/>
      <c r="CC39" s="654"/>
      <c r="CD39" s="654"/>
      <c r="CE39" s="654"/>
      <c r="CF39" s="654"/>
      <c r="CG39" s="654"/>
      <c r="CH39" s="654"/>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4"/>
      <c r="BL40" s="654"/>
      <c r="BM40" s="654"/>
      <c r="BN40" s="654"/>
      <c r="BO40" s="654"/>
      <c r="BP40" s="654"/>
      <c r="BQ40" s="654"/>
      <c r="BR40" s="654"/>
      <c r="BS40" s="654"/>
      <c r="BT40" s="654"/>
      <c r="BU40" s="654"/>
      <c r="BV40" s="654"/>
      <c r="BW40" s="654"/>
      <c r="BX40" s="654"/>
      <c r="BY40" s="654"/>
      <c r="BZ40" s="654"/>
      <c r="CA40" s="654"/>
      <c r="CB40" s="654"/>
      <c r="CC40" s="654"/>
      <c r="CD40" s="654"/>
      <c r="CE40" s="654"/>
      <c r="CF40" s="654"/>
      <c r="CG40" s="654"/>
      <c r="CH40" s="654"/>
    </row>
    <row r="41" spans="1:86" s="24" customFormat="1" ht="13.5" customHeight="1">
      <c r="A41" s="80" t="s">
        <v>274</v>
      </c>
      <c r="B41" s="81"/>
      <c r="C41" s="81"/>
      <c r="D41" s="81"/>
      <c r="E41" s="81"/>
      <c r="F41" s="81"/>
      <c r="G41" s="81"/>
      <c r="H41" s="81"/>
      <c r="I41" s="81"/>
      <c r="J41" s="81"/>
      <c r="K41" s="81"/>
      <c r="L41" s="81"/>
      <c r="M41" s="81"/>
      <c r="N41" s="632"/>
      <c r="O41" s="632"/>
      <c r="P41" s="632"/>
      <c r="Q41" s="632"/>
      <c r="R41" s="632"/>
      <c r="S41" s="632"/>
      <c r="T41" s="632"/>
      <c r="U41" s="632"/>
      <c r="V41" s="632"/>
      <c r="W41" s="632"/>
      <c r="X41" s="632"/>
      <c r="Y41" s="632"/>
      <c r="Z41" s="63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row>
    <row r="42" spans="1:86" s="24" customFormat="1" ht="13.5" customHeight="1">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4"/>
      <c r="BL42" s="654"/>
      <c r="BM42" s="654"/>
      <c r="BN42" s="654"/>
      <c r="BO42" s="654"/>
      <c r="BP42" s="654"/>
      <c r="BQ42" s="654"/>
      <c r="BR42" s="654"/>
      <c r="BS42" s="654"/>
      <c r="BT42" s="654"/>
      <c r="BU42" s="654"/>
      <c r="BV42" s="654"/>
      <c r="BW42" s="654"/>
      <c r="BX42" s="654"/>
      <c r="BY42" s="654"/>
      <c r="BZ42" s="654"/>
      <c r="CA42" s="654"/>
      <c r="CB42" s="654"/>
      <c r="CC42" s="654"/>
      <c r="CD42" s="654"/>
      <c r="CE42" s="654"/>
      <c r="CF42" s="654"/>
      <c r="CG42" s="654"/>
      <c r="CH42" s="654"/>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row>
    <row r="44" spans="1:86" s="24" customFormat="1" ht="13.5" customHeight="1">
      <c r="A44" s="80" t="s">
        <v>100</v>
      </c>
      <c r="B44" s="80" t="s">
        <v>103</v>
      </c>
      <c r="C44" s="81"/>
      <c r="D44" s="81"/>
      <c r="E44" s="81"/>
      <c r="F44" s="81"/>
      <c r="G44" s="83"/>
      <c r="H44" s="85" t="s">
        <v>104</v>
      </c>
      <c r="I44" s="86"/>
      <c r="J44" s="86"/>
      <c r="K44" s="86"/>
      <c r="L44" s="86"/>
      <c r="M44" s="87"/>
      <c r="N44" s="627" t="s">
        <v>136</v>
      </c>
      <c r="O44" s="629"/>
      <c r="P44" s="629"/>
      <c r="Q44" s="627" t="s">
        <v>135</v>
      </c>
      <c r="R44" s="628"/>
      <c r="S44" s="627" t="s">
        <v>107</v>
      </c>
      <c r="T44" s="628"/>
      <c r="U44" s="627" t="s">
        <v>137</v>
      </c>
      <c r="V44" s="629"/>
      <c r="W44" s="629"/>
      <c r="X44" s="627" t="s">
        <v>138</v>
      </c>
      <c r="Y44" s="629"/>
      <c r="Z44" s="629"/>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row>
    <row r="45" spans="1:86" s="24" customFormat="1" ht="13.5" customHeight="1">
      <c r="A45" s="113" t="s">
        <v>101</v>
      </c>
      <c r="B45" s="633"/>
      <c r="C45" s="634"/>
      <c r="D45" s="634"/>
      <c r="E45" s="634"/>
      <c r="F45" s="634"/>
      <c r="G45" s="634"/>
      <c r="H45" s="756" t="str">
        <f>IF(ISERROR(VLOOKUP($B45,項目定義!$B:$X,8,FALSE)),"",VLOOKUP($B45,項目定義!$B:$X,8,FALSE))</f>
        <v/>
      </c>
      <c r="I45" s="757"/>
      <c r="J45" s="757"/>
      <c r="K45" s="757"/>
      <c r="L45" s="757"/>
      <c r="M45" s="758"/>
      <c r="N45" s="759" t="str">
        <f>IF($H45="","",VLOOKUP($B45,項目定義!$B:$X,11,FALSE))</f>
        <v/>
      </c>
      <c r="O45" s="760"/>
      <c r="P45" s="761"/>
      <c r="Q45" s="762" t="str">
        <f>IF($H45="","",VLOOKUP($B45,項目定義!$B:$X,5,FALSE))</f>
        <v/>
      </c>
      <c r="R45" s="763"/>
      <c r="S45" s="762" t="str">
        <f>IF($H45="","",VLOOKUP($B45,項目定義!$B:$X,12,FALSE))</f>
        <v/>
      </c>
      <c r="T45" s="763"/>
      <c r="U45" s="759" t="str">
        <f>IF($H45="","",VLOOKUP($B45,項目定義!$B:$X,13,FALSE))</f>
        <v/>
      </c>
      <c r="V45" s="760"/>
      <c r="W45" s="761"/>
      <c r="X45" s="762" t="str">
        <f>IF($H45="","",VLOOKUP($B45,項目定義!$B:$X,20,FALSE))&amp;""</f>
        <v/>
      </c>
      <c r="Y45" s="764"/>
      <c r="Z45" s="765"/>
      <c r="AA45" s="766"/>
      <c r="AB45" s="751"/>
      <c r="AC45" s="767"/>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row>
    <row r="46" spans="1:86" s="24" customFormat="1" ht="13.5" customHeight="1">
      <c r="A46" s="114" t="s">
        <v>102</v>
      </c>
      <c r="B46" s="770"/>
      <c r="C46" s="671"/>
      <c r="D46" s="671"/>
      <c r="E46" s="671"/>
      <c r="F46" s="671"/>
      <c r="G46" s="671"/>
      <c r="H46" s="771" t="str">
        <f>IF(ISERROR(VLOOKUP($B46,項目定義!$B:$X,8,FALSE)),"",VLOOKUP($B46,項目定義!$B:$X,8,FALSE))</f>
        <v/>
      </c>
      <c r="I46" s="772"/>
      <c r="J46" s="772"/>
      <c r="K46" s="772"/>
      <c r="L46" s="772"/>
      <c r="M46" s="773"/>
      <c r="N46" s="774" t="str">
        <f>IF($H46="","",VLOOKUP($B46,項目定義!$B:$X,11,FALSE))</f>
        <v/>
      </c>
      <c r="O46" s="775"/>
      <c r="P46" s="776"/>
      <c r="Q46" s="812" t="str">
        <f>IF($H46="","",VLOOKUP($B46,項目定義!$B:$X,12,FALSE))</f>
        <v/>
      </c>
      <c r="R46" s="813"/>
      <c r="S46" s="812" t="str">
        <f>IF($H46="","",VLOOKUP($B46,項目定義!$B:$X,12,FALSE))</f>
        <v/>
      </c>
      <c r="T46" s="813"/>
      <c r="U46" s="774" t="str">
        <f>IF($H46="","",VLOOKUP($B46,項目定義!$B:$X,13,FALSE))</f>
        <v/>
      </c>
      <c r="V46" s="775"/>
      <c r="W46" s="776"/>
      <c r="X46" s="768" t="str">
        <f>IF($H46="","",VLOOKUP($B46,項目定義!$B:$X,20,FALSE))&amp;""</f>
        <v/>
      </c>
      <c r="Y46" s="638"/>
      <c r="Z46" s="769"/>
      <c r="AA46" s="766"/>
      <c r="AB46" s="751"/>
      <c r="AC46" s="767"/>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row>
    <row r="47" spans="1:86" ht="13.5" customHeight="1">
      <c r="A47" s="114" t="s">
        <v>125</v>
      </c>
      <c r="B47" s="770"/>
      <c r="C47" s="671"/>
      <c r="D47" s="671"/>
      <c r="E47" s="671"/>
      <c r="F47" s="671"/>
      <c r="G47" s="671"/>
      <c r="H47" s="771" t="str">
        <f>IF(ISERROR(VLOOKUP($B47,項目定義!$B:$X,8,FALSE)),"",VLOOKUP($B47,項目定義!$B:$X,8,FALSE))</f>
        <v/>
      </c>
      <c r="I47" s="772"/>
      <c r="J47" s="772"/>
      <c r="K47" s="772"/>
      <c r="L47" s="772"/>
      <c r="M47" s="773"/>
      <c r="N47" s="774" t="str">
        <f>IF($H47="","",VLOOKUP($B47,項目定義!$B:$X,11,FALSE))</f>
        <v/>
      </c>
      <c r="O47" s="775"/>
      <c r="P47" s="776"/>
      <c r="Q47" s="768" t="str">
        <f>IF($H47="","",VLOOKUP($B47,項目定義!$B:$X,12,FALSE))</f>
        <v/>
      </c>
      <c r="R47" s="639"/>
      <c r="S47" s="768" t="str">
        <f>IF($H47="","",VLOOKUP($B47,項目定義!$B:$X,12,FALSE))</f>
        <v/>
      </c>
      <c r="T47" s="639"/>
      <c r="U47" s="774" t="str">
        <f>IF($H47="","",VLOOKUP($B47,項目定義!$B:$X,13,FALSE))</f>
        <v/>
      </c>
      <c r="V47" s="775"/>
      <c r="W47" s="776"/>
      <c r="X47" s="768" t="str">
        <f>IF($H47="","",VLOOKUP($B47,項目定義!$B:$X,20,FALSE))&amp;""</f>
        <v/>
      </c>
      <c r="Y47" s="638"/>
      <c r="Z47" s="769"/>
      <c r="AA47" s="766"/>
      <c r="AB47" s="751"/>
      <c r="AC47" s="767"/>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654"/>
      <c r="BL47" s="654"/>
      <c r="BM47" s="654"/>
      <c r="BN47" s="654"/>
      <c r="BO47" s="654"/>
      <c r="BP47" s="654"/>
      <c r="BQ47" s="654"/>
      <c r="BR47" s="654"/>
      <c r="BS47" s="654"/>
      <c r="BT47" s="654"/>
      <c r="BU47" s="654"/>
      <c r="BV47" s="654"/>
      <c r="BW47" s="654"/>
      <c r="BX47" s="654"/>
      <c r="BY47" s="654"/>
      <c r="BZ47" s="654"/>
      <c r="CA47" s="654"/>
      <c r="CB47" s="654"/>
      <c r="CC47" s="654"/>
      <c r="CD47" s="654"/>
      <c r="CE47" s="654"/>
      <c r="CF47" s="654"/>
      <c r="CG47" s="654"/>
      <c r="CH47" s="654"/>
    </row>
    <row r="48" spans="1:86" s="24" customFormat="1" ht="13.5" customHeight="1">
      <c r="A48" s="114" t="s">
        <v>126</v>
      </c>
      <c r="B48" s="770"/>
      <c r="C48" s="671"/>
      <c r="D48" s="671"/>
      <c r="E48" s="671"/>
      <c r="F48" s="671"/>
      <c r="G48" s="814"/>
      <c r="H48" s="771" t="str">
        <f>IF(ISERROR(VLOOKUP($B48,項目定義!$B:$X,8,FALSE)),"",VLOOKUP($B48,項目定義!$B:$X,8,FALSE))</f>
        <v/>
      </c>
      <c r="I48" s="772"/>
      <c r="J48" s="772"/>
      <c r="K48" s="772"/>
      <c r="L48" s="772"/>
      <c r="M48" s="773"/>
      <c r="N48" s="774" t="str">
        <f>IF($H48="","",VLOOKUP($B48,項目定義!$B:$X,11,FALSE))</f>
        <v/>
      </c>
      <c r="O48" s="775"/>
      <c r="P48" s="776"/>
      <c r="Q48" s="768" t="str">
        <f>IF($H48="","",VLOOKUP($B48,項目定義!$B:$X,12,FALSE))</f>
        <v/>
      </c>
      <c r="R48" s="639"/>
      <c r="S48" s="768" t="str">
        <f>IF($H48="","",VLOOKUP($B48,項目定義!$B:$X,12,FALSE))</f>
        <v/>
      </c>
      <c r="T48" s="639"/>
      <c r="U48" s="774" t="str">
        <f>IF($H48="","",VLOOKUP($B48,項目定義!$B:$X,13,FALSE))</f>
        <v/>
      </c>
      <c r="V48" s="775"/>
      <c r="W48" s="776"/>
      <c r="X48" s="768" t="str">
        <f>IF($H48="","",VLOOKUP($B48,項目定義!$B:$X,20,FALSE))&amp;""</f>
        <v/>
      </c>
      <c r="Y48" s="638"/>
      <c r="Z48" s="769"/>
      <c r="AA48" s="766"/>
      <c r="AB48" s="751"/>
      <c r="AC48" s="767"/>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654"/>
      <c r="BL48" s="654"/>
      <c r="BM48" s="654"/>
      <c r="BN48" s="654"/>
      <c r="BO48" s="654"/>
      <c r="BP48" s="654"/>
      <c r="BQ48" s="654"/>
      <c r="BR48" s="654"/>
      <c r="BS48" s="654"/>
      <c r="BT48" s="654"/>
      <c r="BU48" s="654"/>
      <c r="BV48" s="654"/>
      <c r="BW48" s="654"/>
      <c r="BX48" s="654"/>
      <c r="BY48" s="654"/>
      <c r="BZ48" s="654"/>
      <c r="CA48" s="654"/>
      <c r="CB48" s="654"/>
      <c r="CC48" s="654"/>
      <c r="CD48" s="654"/>
      <c r="CE48" s="654"/>
      <c r="CF48" s="654"/>
      <c r="CG48" s="654"/>
      <c r="CH48" s="654"/>
    </row>
    <row r="49" spans="1:96" ht="13.5" customHeight="1">
      <c r="A49" s="114" t="s">
        <v>127</v>
      </c>
      <c r="B49" s="770"/>
      <c r="C49" s="671"/>
      <c r="D49" s="671"/>
      <c r="E49" s="671"/>
      <c r="F49" s="671"/>
      <c r="G49" s="671"/>
      <c r="H49" s="777" t="str">
        <f>IF(ISERROR(VLOOKUP($B49,項目定義!$B:$X,8,FALSE)),"",VLOOKUP($B49,項目定義!$B:$X,8,FALSE))</f>
        <v/>
      </c>
      <c r="I49" s="778"/>
      <c r="J49" s="778"/>
      <c r="K49" s="778"/>
      <c r="L49" s="778"/>
      <c r="M49" s="779"/>
      <c r="N49" s="780" t="str">
        <f>IF($H49="","",VLOOKUP($B49,項目定義!$B:$X,11,FALSE))</f>
        <v/>
      </c>
      <c r="O49" s="781"/>
      <c r="P49" s="782"/>
      <c r="Q49" s="783" t="str">
        <f>IF($H49="","",VLOOKUP($B49,項目定義!$B:$X,12,FALSE))</f>
        <v/>
      </c>
      <c r="R49" s="611"/>
      <c r="S49" s="783" t="str">
        <f>IF($H49="","",VLOOKUP($B49,項目定義!$B:$X,12,FALSE))</f>
        <v/>
      </c>
      <c r="T49" s="611"/>
      <c r="U49" s="780" t="str">
        <f>IF($H49="","",VLOOKUP($B49,項目定義!$B:$X,13,FALSE))</f>
        <v/>
      </c>
      <c r="V49" s="781"/>
      <c r="W49" s="782"/>
      <c r="X49" s="783" t="str">
        <f>IF($H49="","",VLOOKUP($B49,項目定義!$B:$X,20,FALSE))&amp;""</f>
        <v/>
      </c>
      <c r="Y49" s="610"/>
      <c r="Z49" s="784"/>
      <c r="AA49" s="766"/>
      <c r="AB49" s="751"/>
      <c r="AC49" s="767"/>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654"/>
      <c r="BL49" s="654"/>
      <c r="BM49" s="654"/>
      <c r="BN49" s="654"/>
      <c r="BO49" s="654"/>
      <c r="BP49" s="654"/>
      <c r="BQ49" s="654"/>
      <c r="BR49" s="654"/>
      <c r="BS49" s="654"/>
      <c r="BT49" s="654"/>
      <c r="BU49" s="654"/>
      <c r="BV49" s="654"/>
      <c r="BW49" s="654"/>
      <c r="BX49" s="654"/>
      <c r="BY49" s="654"/>
      <c r="BZ49" s="654"/>
      <c r="CA49" s="654"/>
      <c r="CB49" s="654"/>
      <c r="CC49" s="654"/>
      <c r="CD49" s="654"/>
      <c r="CE49" s="654"/>
      <c r="CF49" s="654"/>
      <c r="CG49" s="654"/>
      <c r="CH49" s="654"/>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c r="A51" s="80" t="s">
        <v>100</v>
      </c>
      <c r="B51" s="80" t="s">
        <v>103</v>
      </c>
      <c r="C51" s="81"/>
      <c r="D51" s="81"/>
      <c r="E51" s="81"/>
      <c r="F51" s="81"/>
      <c r="G51" s="83"/>
      <c r="H51" s="85" t="s">
        <v>104</v>
      </c>
      <c r="I51" s="86"/>
      <c r="J51" s="86"/>
      <c r="K51" s="86"/>
      <c r="L51" s="86"/>
      <c r="M51" s="87"/>
      <c r="N51" s="627" t="s">
        <v>107</v>
      </c>
      <c r="O51" s="628"/>
      <c r="P51" s="627" t="s">
        <v>115</v>
      </c>
      <c r="Q51" s="629"/>
      <c r="R51" s="629"/>
      <c r="S51" s="627" t="s">
        <v>116</v>
      </c>
      <c r="T51" s="629"/>
      <c r="U51" s="628"/>
      <c r="V51" s="630" t="s">
        <v>142</v>
      </c>
      <c r="W51" s="631"/>
      <c r="X51" s="632" t="s">
        <v>123</v>
      </c>
      <c r="Y51" s="631"/>
      <c r="Z51" s="629" t="s">
        <v>124</v>
      </c>
      <c r="AA51" s="629"/>
      <c r="AB51" s="629"/>
      <c r="AC51" s="628"/>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33"/>
      <c r="C52" s="634"/>
      <c r="D52" s="634"/>
      <c r="E52" s="634"/>
      <c r="F52" s="634"/>
      <c r="G52" s="634"/>
      <c r="H52" s="635" t="str">
        <f>IF(ISERROR(VLOOKUP($B52,項目定義!$B:$X,8,FALSE)),"",VLOOKUP($B52,項目定義!$B:$X,8,FALSE))</f>
        <v/>
      </c>
      <c r="I52" s="636"/>
      <c r="J52" s="636"/>
      <c r="K52" s="636"/>
      <c r="L52" s="636"/>
      <c r="M52" s="637"/>
      <c r="N52" s="638" t="str">
        <f>IF($H52="","",VLOOKUP($B52,項目定義!$B:$X,12,FALSE))</f>
        <v/>
      </c>
      <c r="O52" s="639"/>
      <c r="P52" s="640" t="str">
        <f>IF($H52="","",VLOOKUP($B52,項目定義!$B:$X,16,FALSE))</f>
        <v/>
      </c>
      <c r="Q52" s="641"/>
      <c r="R52" s="641"/>
      <c r="S52" s="640" t="str">
        <f>IF($H52="","",VLOOKUP($B52,項目定義!$B:$X,15,FALSE))</f>
        <v/>
      </c>
      <c r="T52" s="641"/>
      <c r="U52" s="642"/>
      <c r="V52" s="643"/>
      <c r="W52" s="644"/>
      <c r="X52" s="751"/>
      <c r="Y52" s="751"/>
      <c r="Z52" s="752" t="str">
        <f>IF($X52="","",VLOOKUP($B52,項目定義!$B:$X,18,FALSE))</f>
        <v/>
      </c>
      <c r="AA52" s="641"/>
      <c r="AB52" s="641"/>
      <c r="AC52" s="642"/>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4" t="s">
        <v>996</v>
      </c>
      <c r="BL52" s="655"/>
      <c r="BM52" s="655"/>
      <c r="BN52" s="655"/>
      <c r="BO52" s="655"/>
      <c r="BP52" s="655"/>
      <c r="BQ52" s="655"/>
      <c r="BR52" s="655"/>
      <c r="BS52" s="655"/>
      <c r="BT52" s="655"/>
      <c r="BU52" s="655"/>
      <c r="BV52" s="655"/>
      <c r="BW52" s="655"/>
      <c r="BX52" s="655"/>
      <c r="BY52" s="655"/>
      <c r="BZ52" s="655"/>
      <c r="CA52" s="655"/>
      <c r="CB52" s="655"/>
      <c r="CC52" s="655"/>
      <c r="CD52" s="655"/>
      <c r="CE52" s="655"/>
      <c r="CF52" s="655"/>
      <c r="CG52" s="655"/>
      <c r="CH52" s="655"/>
    </row>
    <row r="53" spans="1:96" s="24" customFormat="1" ht="13.5" customHeight="1">
      <c r="A53" s="114" t="s">
        <v>102</v>
      </c>
      <c r="B53" s="770"/>
      <c r="C53" s="671"/>
      <c r="D53" s="671"/>
      <c r="E53" s="671"/>
      <c r="F53" s="671"/>
      <c r="G53" s="671"/>
      <c r="H53" s="635" t="str">
        <f>IF(ISERROR(VLOOKUP($B53,項目定義!$B:$X,8,FALSE)),"",VLOOKUP($B53,項目定義!$B:$X,8,FALSE))</f>
        <v/>
      </c>
      <c r="I53" s="636"/>
      <c r="J53" s="636"/>
      <c r="K53" s="636"/>
      <c r="L53" s="636"/>
      <c r="M53" s="637"/>
      <c r="N53" s="638" t="str">
        <f>IF($H53="","",VLOOKUP($B53,項目定義!$B:$X,12,FALSE))</f>
        <v/>
      </c>
      <c r="O53" s="639"/>
      <c r="P53" s="640" t="str">
        <f>IF($H53="","",VLOOKUP($B53,項目定義!$B:$X,16,FALSE))</f>
        <v/>
      </c>
      <c r="Q53" s="641"/>
      <c r="R53" s="641"/>
      <c r="S53" s="640" t="str">
        <f>IF($H53="","",VLOOKUP($B53,項目定義!$B:$X,15,FALSE))</f>
        <v/>
      </c>
      <c r="T53" s="641"/>
      <c r="U53" s="642"/>
      <c r="V53" s="643"/>
      <c r="W53" s="644"/>
      <c r="X53" s="751"/>
      <c r="Y53" s="751"/>
      <c r="Z53" s="752" t="str">
        <f>IF($X53="","",VLOOKUP($B53,項目定義!$B:$X,18,FALSE))</f>
        <v/>
      </c>
      <c r="AA53" s="641"/>
      <c r="AB53" s="641"/>
      <c r="AC53" s="642"/>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655"/>
      <c r="BL53" s="655"/>
      <c r="BM53" s="655"/>
      <c r="BN53" s="655"/>
      <c r="BO53" s="655"/>
      <c r="BP53" s="655"/>
      <c r="BQ53" s="655"/>
      <c r="BR53" s="655"/>
      <c r="BS53" s="655"/>
      <c r="BT53" s="655"/>
      <c r="BU53" s="655"/>
      <c r="BV53" s="655"/>
      <c r="BW53" s="655"/>
      <c r="BX53" s="655"/>
      <c r="BY53" s="655"/>
      <c r="BZ53" s="655"/>
      <c r="CA53" s="655"/>
      <c r="CB53" s="655"/>
      <c r="CC53" s="655"/>
      <c r="CD53" s="655"/>
      <c r="CE53" s="655"/>
      <c r="CF53" s="655"/>
      <c r="CG53" s="655"/>
      <c r="CH53" s="655"/>
    </row>
    <row r="54" spans="1:96" s="24" customFormat="1" ht="13.5" customHeight="1">
      <c r="A54" s="114"/>
      <c r="B54" s="770"/>
      <c r="C54" s="671"/>
      <c r="D54" s="671"/>
      <c r="E54" s="671"/>
      <c r="F54" s="671"/>
      <c r="G54" s="671"/>
      <c r="H54" s="635" t="str">
        <f>IF(ISERROR(VLOOKUP($B54,項目定義!$B:$X,8,FALSE)),"",VLOOKUP($B54,項目定義!$B:$X,8,FALSE))</f>
        <v/>
      </c>
      <c r="I54" s="636"/>
      <c r="J54" s="636"/>
      <c r="K54" s="636"/>
      <c r="L54" s="636"/>
      <c r="M54" s="637"/>
      <c r="N54" s="638" t="str">
        <f>IF($H54="","",VLOOKUP($B54,項目定義!$B:$X,12,FALSE))</f>
        <v/>
      </c>
      <c r="O54" s="639"/>
      <c r="P54" s="640" t="str">
        <f>IF($H54="","",VLOOKUP($B54,項目定義!$B:$X,16,FALSE))</f>
        <v/>
      </c>
      <c r="Q54" s="641"/>
      <c r="R54" s="641"/>
      <c r="S54" s="640" t="str">
        <f>IF($H54="","",VLOOKUP($B54,項目定義!$B:$X,15,FALSE))</f>
        <v/>
      </c>
      <c r="T54" s="641"/>
      <c r="U54" s="642"/>
      <c r="V54" s="643"/>
      <c r="W54" s="644"/>
      <c r="X54" s="751"/>
      <c r="Y54" s="751"/>
      <c r="Z54" s="752" t="str">
        <f>IF($X54="","",VLOOKUP($B54,項目定義!$B:$X,18,FALSE))</f>
        <v/>
      </c>
      <c r="AA54" s="641"/>
      <c r="AB54" s="641"/>
      <c r="AC54" s="642"/>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655"/>
      <c r="BL54" s="655"/>
      <c r="BM54" s="655"/>
      <c r="BN54" s="655"/>
      <c r="BO54" s="655"/>
      <c r="BP54" s="655"/>
      <c r="BQ54" s="655"/>
      <c r="BR54" s="655"/>
      <c r="BS54" s="655"/>
      <c r="BT54" s="655"/>
      <c r="BU54" s="655"/>
      <c r="BV54" s="655"/>
      <c r="BW54" s="655"/>
      <c r="BX54" s="655"/>
      <c r="BY54" s="655"/>
      <c r="BZ54" s="655"/>
      <c r="CA54" s="655"/>
      <c r="CB54" s="655"/>
      <c r="CC54" s="655"/>
      <c r="CD54" s="655"/>
      <c r="CE54" s="655"/>
      <c r="CF54" s="655"/>
      <c r="CG54" s="655"/>
      <c r="CH54" s="655"/>
    </row>
    <row r="55" spans="1:96" s="24" customFormat="1" ht="13.5" customHeight="1">
      <c r="A55" s="114"/>
      <c r="B55" s="770"/>
      <c r="C55" s="671"/>
      <c r="D55" s="671"/>
      <c r="E55" s="671"/>
      <c r="F55" s="671"/>
      <c r="G55" s="671"/>
      <c r="H55" s="635" t="str">
        <f>IF(ISERROR(VLOOKUP($B55,項目定義!$B:$X,8,FALSE)),"",VLOOKUP($B55,項目定義!$B:$X,8,FALSE))</f>
        <v/>
      </c>
      <c r="I55" s="636"/>
      <c r="J55" s="636"/>
      <c r="K55" s="636"/>
      <c r="L55" s="636"/>
      <c r="M55" s="637"/>
      <c r="N55" s="638" t="str">
        <f>IF($H55="","",VLOOKUP($B55,項目定義!$B:$X,12,FALSE))</f>
        <v/>
      </c>
      <c r="O55" s="639"/>
      <c r="P55" s="640" t="str">
        <f>IF($H55="","",VLOOKUP($B55,項目定義!$B:$X,16,FALSE))</f>
        <v/>
      </c>
      <c r="Q55" s="641"/>
      <c r="R55" s="641"/>
      <c r="S55" s="640" t="str">
        <f>IF($H55="","",VLOOKUP($B55,項目定義!$B:$X,15,FALSE))</f>
        <v/>
      </c>
      <c r="T55" s="641"/>
      <c r="U55" s="642"/>
      <c r="V55" s="643"/>
      <c r="W55" s="644"/>
      <c r="X55" s="751"/>
      <c r="Y55" s="751"/>
      <c r="Z55" s="752" t="str">
        <f>IF($X55="","",VLOOKUP($B55,項目定義!$B:$X,18,FALSE))</f>
        <v/>
      </c>
      <c r="AA55" s="641"/>
      <c r="AB55" s="641"/>
      <c r="AC55" s="642"/>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655"/>
      <c r="BL55" s="655"/>
      <c r="BM55" s="655"/>
      <c r="BN55" s="655"/>
      <c r="BO55" s="655"/>
      <c r="BP55" s="655"/>
      <c r="BQ55" s="655"/>
      <c r="BR55" s="655"/>
      <c r="BS55" s="655"/>
      <c r="BT55" s="655"/>
      <c r="BU55" s="655"/>
      <c r="BV55" s="655"/>
      <c r="BW55" s="655"/>
      <c r="BX55" s="655"/>
      <c r="BY55" s="655"/>
      <c r="BZ55" s="655"/>
      <c r="CA55" s="655"/>
      <c r="CB55" s="655"/>
      <c r="CC55" s="655"/>
      <c r="CD55" s="655"/>
      <c r="CE55" s="655"/>
      <c r="CF55" s="655"/>
      <c r="CG55" s="655"/>
      <c r="CH55" s="655"/>
    </row>
    <row r="56" spans="1:96" ht="13.5" customHeight="1">
      <c r="A56" s="114"/>
      <c r="B56" s="770"/>
      <c r="C56" s="671"/>
      <c r="D56" s="671"/>
      <c r="E56" s="671"/>
      <c r="F56" s="671"/>
      <c r="G56" s="671"/>
      <c r="H56" s="635" t="str">
        <f>IF(ISERROR(VLOOKUP($B56,項目定義!$B:$X,8,FALSE)),"",VLOOKUP($B56,項目定義!$B:$X,8,FALSE))</f>
        <v/>
      </c>
      <c r="I56" s="636"/>
      <c r="J56" s="636"/>
      <c r="K56" s="636"/>
      <c r="L56" s="636"/>
      <c r="M56" s="637"/>
      <c r="N56" s="638" t="str">
        <f>IF($H56="","",VLOOKUP($B56,項目定義!$B:$X,12,FALSE))</f>
        <v/>
      </c>
      <c r="O56" s="639"/>
      <c r="P56" s="640" t="str">
        <f>IF($H56="","",VLOOKUP($B56,項目定義!$B:$X,16,FALSE))</f>
        <v/>
      </c>
      <c r="Q56" s="641"/>
      <c r="R56" s="641"/>
      <c r="S56" s="640" t="str">
        <f>IF($H56="","",VLOOKUP($B56,項目定義!$B:$X,15,FALSE))</f>
        <v/>
      </c>
      <c r="T56" s="641"/>
      <c r="U56" s="642"/>
      <c r="V56" s="643"/>
      <c r="W56" s="644"/>
      <c r="X56" s="751"/>
      <c r="Y56" s="751"/>
      <c r="Z56" s="752" t="str">
        <f>IF($X56="","",VLOOKUP($B56,項目定義!$B:$X,18,FALSE))</f>
        <v/>
      </c>
      <c r="AA56" s="641"/>
      <c r="AB56" s="641"/>
      <c r="AC56" s="642"/>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655"/>
      <c r="BL56" s="655"/>
      <c r="BM56" s="655"/>
      <c r="BN56" s="655"/>
      <c r="BO56" s="655"/>
      <c r="BP56" s="655"/>
      <c r="BQ56" s="655"/>
      <c r="BR56" s="655"/>
      <c r="BS56" s="655"/>
      <c r="BT56" s="655"/>
      <c r="BU56" s="655"/>
      <c r="BV56" s="655"/>
      <c r="BW56" s="655"/>
      <c r="BX56" s="655"/>
      <c r="BY56" s="655"/>
      <c r="BZ56" s="655"/>
      <c r="CA56" s="655"/>
      <c r="CB56" s="655"/>
      <c r="CC56" s="655"/>
      <c r="CD56" s="655"/>
      <c r="CE56" s="655"/>
      <c r="CF56" s="655"/>
      <c r="CG56" s="655"/>
      <c r="CH56" s="655"/>
    </row>
    <row r="57" spans="1:96" ht="13.5" customHeight="1">
      <c r="A57" s="114"/>
      <c r="B57" s="770"/>
      <c r="C57" s="671"/>
      <c r="D57" s="671"/>
      <c r="E57" s="671"/>
      <c r="F57" s="671"/>
      <c r="G57" s="671"/>
      <c r="H57" s="635" t="str">
        <f>IF(ISERROR(VLOOKUP($B57,項目定義!$B:$X,8,FALSE)),"",VLOOKUP($B57,項目定義!$B:$X,8,FALSE))</f>
        <v/>
      </c>
      <c r="I57" s="636"/>
      <c r="J57" s="636"/>
      <c r="K57" s="636"/>
      <c r="L57" s="636"/>
      <c r="M57" s="637"/>
      <c r="N57" s="880"/>
      <c r="O57" s="813"/>
      <c r="P57" s="640"/>
      <c r="Q57" s="641"/>
      <c r="R57" s="881"/>
      <c r="S57" s="640"/>
      <c r="T57" s="641"/>
      <c r="U57" s="642"/>
      <c r="V57" s="643"/>
      <c r="W57" s="644"/>
      <c r="X57" s="751"/>
      <c r="Y57" s="751"/>
      <c r="Z57" s="752" t="str">
        <f>IF($X57="","",VLOOKUP($B57,項目定義!$B:$X,18,FALSE))</f>
        <v/>
      </c>
      <c r="AA57" s="641"/>
      <c r="AB57" s="641"/>
      <c r="AC57" s="642"/>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655"/>
      <c r="BL57" s="655"/>
      <c r="BM57" s="655"/>
      <c r="BN57" s="655"/>
      <c r="BO57" s="655"/>
      <c r="BP57" s="655"/>
      <c r="BQ57" s="655"/>
      <c r="BR57" s="655"/>
      <c r="BS57" s="655"/>
      <c r="BT57" s="655"/>
      <c r="BU57" s="655"/>
      <c r="BV57" s="655"/>
      <c r="BW57" s="655"/>
      <c r="BX57" s="655"/>
      <c r="BY57" s="655"/>
      <c r="BZ57" s="655"/>
      <c r="CA57" s="655"/>
      <c r="CB57" s="655"/>
      <c r="CC57" s="655"/>
      <c r="CD57" s="655"/>
      <c r="CE57" s="655"/>
      <c r="CF57" s="655"/>
      <c r="CG57" s="655"/>
      <c r="CH57" s="655"/>
    </row>
    <row r="58" spans="1:96" s="24" customFormat="1" ht="13.5" customHeight="1">
      <c r="A58" s="114"/>
      <c r="B58" s="770"/>
      <c r="C58" s="671"/>
      <c r="D58" s="671"/>
      <c r="E58" s="671"/>
      <c r="F58" s="671"/>
      <c r="G58" s="671"/>
      <c r="H58" s="635" t="str">
        <f>IF(ISERROR(VLOOKUP($B58,項目定義!$B:$X,8,FALSE)),"",VLOOKUP($B58,項目定義!$B:$X,8,FALSE))</f>
        <v/>
      </c>
      <c r="I58" s="636"/>
      <c r="J58" s="636"/>
      <c r="K58" s="636"/>
      <c r="L58" s="636"/>
      <c r="M58" s="637"/>
      <c r="N58" s="638" t="str">
        <f>IF($H58="","",VLOOKUP($B58,項目定義!$B:$X,12,FALSE))</f>
        <v/>
      </c>
      <c r="O58" s="639"/>
      <c r="P58" s="640" t="str">
        <f>IF($H58="","",VLOOKUP($B58,項目定義!$B:$X,16,FALSE))</f>
        <v/>
      </c>
      <c r="Q58" s="641"/>
      <c r="R58" s="641"/>
      <c r="S58" s="640" t="str">
        <f>IF($H58="","",VLOOKUP($B58,項目定義!$B:$X,15,FALSE))</f>
        <v/>
      </c>
      <c r="T58" s="641"/>
      <c r="U58" s="642"/>
      <c r="V58" s="643"/>
      <c r="W58" s="644"/>
      <c r="X58" s="751"/>
      <c r="Y58" s="751"/>
      <c r="Z58" s="752" t="str">
        <f>IF($X58="","",VLOOKUP($B58,項目定義!$B:$X,18,FALSE))</f>
        <v/>
      </c>
      <c r="AA58" s="641"/>
      <c r="AB58" s="641"/>
      <c r="AC58" s="642"/>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05"/>
      <c r="C59" s="606"/>
      <c r="D59" s="606"/>
      <c r="E59" s="606"/>
      <c r="F59" s="606"/>
      <c r="G59" s="606"/>
      <c r="H59" s="607" t="str">
        <f>IF(ISERROR(VLOOKUP($B59,項目定義!$B:$X,8,FALSE)),"",VLOOKUP($B59,項目定義!$B:$X,8,FALSE))</f>
        <v/>
      </c>
      <c r="I59" s="608"/>
      <c r="J59" s="608"/>
      <c r="K59" s="608"/>
      <c r="L59" s="608"/>
      <c r="M59" s="609"/>
      <c r="N59" s="610" t="str">
        <f>IF($H59="","",VLOOKUP($B59,項目定義!$B:$X,12,FALSE))</f>
        <v/>
      </c>
      <c r="O59" s="611"/>
      <c r="P59" s="612" t="str">
        <f>IF($H59="","",VLOOKUP($B59,項目定義!$B:$X,16,FALSE))</f>
        <v/>
      </c>
      <c r="Q59" s="613"/>
      <c r="R59" s="613"/>
      <c r="S59" s="612" t="str">
        <f>IF($H59="","",VLOOKUP($B59,項目定義!$B:$X,15,FALSE))</f>
        <v/>
      </c>
      <c r="T59" s="613"/>
      <c r="U59" s="614"/>
      <c r="V59" s="615"/>
      <c r="W59" s="616"/>
      <c r="X59" s="617"/>
      <c r="Y59" s="617"/>
      <c r="Z59" s="618" t="str">
        <f>IF($X59="","",VLOOKUP($B59,項目定義!$B:$X,18,FALSE))</f>
        <v/>
      </c>
      <c r="AA59" s="613"/>
      <c r="AB59" s="613"/>
      <c r="AC59" s="614"/>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54" t="s">
        <v>393</v>
      </c>
      <c r="BL60" s="655"/>
      <c r="BM60" s="655"/>
      <c r="BN60" s="655"/>
      <c r="BO60" s="655"/>
      <c r="BP60" s="655"/>
      <c r="BQ60" s="655"/>
      <c r="BR60" s="655"/>
      <c r="BS60" s="655"/>
      <c r="BT60" s="655"/>
      <c r="BU60" s="655"/>
      <c r="BV60" s="655"/>
      <c r="BW60" s="655"/>
      <c r="BX60" s="655"/>
      <c r="BY60" s="655"/>
      <c r="BZ60" s="655"/>
      <c r="CA60" s="655"/>
      <c r="CB60" s="655"/>
      <c r="CC60" s="655"/>
      <c r="CD60" s="655"/>
      <c r="CE60" s="655"/>
      <c r="CF60" s="655"/>
      <c r="CG60" s="655"/>
      <c r="CH60" s="655"/>
      <c r="CI60" s="656"/>
      <c r="CJ60" s="656"/>
      <c r="CK60" s="656"/>
      <c r="CL60" s="656"/>
      <c r="CM60" s="656"/>
      <c r="CN60" s="656"/>
      <c r="CO60" s="656"/>
      <c r="CP60" s="656"/>
      <c r="CQ60" s="656"/>
      <c r="CR60" s="656"/>
    </row>
    <row r="61" spans="1:96" s="24" customFormat="1" ht="13.5" customHeight="1">
      <c r="A61" s="111" t="s">
        <v>101</v>
      </c>
      <c r="B61" s="785"/>
      <c r="C61" s="786"/>
      <c r="D61" s="786"/>
      <c r="E61" s="786"/>
      <c r="F61" s="786"/>
      <c r="G61" s="786"/>
      <c r="H61" s="786"/>
      <c r="I61" s="786"/>
      <c r="J61" s="786"/>
      <c r="K61" s="786"/>
      <c r="L61" s="786"/>
      <c r="M61" s="786"/>
      <c r="N61" s="786"/>
      <c r="O61" s="786"/>
      <c r="P61" s="786"/>
      <c r="Q61" s="786"/>
      <c r="R61" s="786"/>
      <c r="S61" s="786"/>
      <c r="T61" s="786"/>
      <c r="U61" s="787"/>
      <c r="V61" s="788"/>
      <c r="W61" s="789"/>
      <c r="X61" s="789"/>
      <c r="Y61" s="789"/>
      <c r="Z61" s="789"/>
      <c r="AA61" s="789"/>
      <c r="AB61" s="789"/>
      <c r="AC61" s="78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55"/>
      <c r="BL61" s="655"/>
      <c r="BM61" s="655"/>
      <c r="BN61" s="655"/>
      <c r="BO61" s="655"/>
      <c r="BP61" s="655"/>
      <c r="BQ61" s="655"/>
      <c r="BR61" s="655"/>
      <c r="BS61" s="655"/>
      <c r="BT61" s="655"/>
      <c r="BU61" s="655"/>
      <c r="BV61" s="655"/>
      <c r="BW61" s="655"/>
      <c r="BX61" s="655"/>
      <c r="BY61" s="655"/>
      <c r="BZ61" s="655"/>
      <c r="CA61" s="655"/>
      <c r="CB61" s="655"/>
      <c r="CC61" s="655"/>
      <c r="CD61" s="655"/>
      <c r="CE61" s="655"/>
      <c r="CF61" s="655"/>
      <c r="CG61" s="655"/>
      <c r="CH61" s="655"/>
      <c r="CI61" s="656"/>
      <c r="CJ61" s="656"/>
      <c r="CK61" s="656"/>
      <c r="CL61" s="656"/>
      <c r="CM61" s="656"/>
      <c r="CN61" s="656"/>
      <c r="CO61" s="656"/>
      <c r="CP61" s="656"/>
      <c r="CQ61" s="656"/>
      <c r="CR61" s="656"/>
    </row>
    <row r="62" spans="1:96" s="24" customFormat="1" ht="13.5" customHeight="1">
      <c r="A62" s="112" t="s">
        <v>102</v>
      </c>
      <c r="B62" s="790"/>
      <c r="C62" s="791"/>
      <c r="D62" s="791"/>
      <c r="E62" s="791"/>
      <c r="F62" s="791"/>
      <c r="G62" s="791"/>
      <c r="H62" s="791"/>
      <c r="I62" s="791"/>
      <c r="J62" s="791"/>
      <c r="K62" s="791"/>
      <c r="L62" s="791"/>
      <c r="M62" s="791"/>
      <c r="N62" s="791"/>
      <c r="O62" s="791"/>
      <c r="P62" s="791"/>
      <c r="Q62" s="791"/>
      <c r="R62" s="791"/>
      <c r="S62" s="791"/>
      <c r="T62" s="791"/>
      <c r="U62" s="792"/>
      <c r="V62" s="793"/>
      <c r="W62" s="794"/>
      <c r="X62" s="794"/>
      <c r="Y62" s="794"/>
      <c r="Z62" s="794"/>
      <c r="AA62" s="794"/>
      <c r="AB62" s="794"/>
      <c r="AC62" s="79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5"/>
      <c r="BL62" s="655"/>
      <c r="BM62" s="655"/>
      <c r="BN62" s="655"/>
      <c r="BO62" s="655"/>
      <c r="BP62" s="655"/>
      <c r="BQ62" s="655"/>
      <c r="BR62" s="655"/>
      <c r="BS62" s="655"/>
      <c r="BT62" s="655"/>
      <c r="BU62" s="655"/>
      <c r="BV62" s="655"/>
      <c r="BW62" s="655"/>
      <c r="BX62" s="655"/>
      <c r="BY62" s="655"/>
      <c r="BZ62" s="655"/>
      <c r="CA62" s="655"/>
      <c r="CB62" s="655"/>
      <c r="CC62" s="655"/>
      <c r="CD62" s="655"/>
      <c r="CE62" s="655"/>
      <c r="CF62" s="655"/>
      <c r="CG62" s="655"/>
      <c r="CH62" s="655"/>
      <c r="CI62" s="656"/>
      <c r="CJ62" s="656"/>
      <c r="CK62" s="656"/>
      <c r="CL62" s="656"/>
      <c r="CM62" s="656"/>
      <c r="CN62" s="656"/>
      <c r="CO62" s="656"/>
      <c r="CP62" s="656"/>
      <c r="CQ62" s="656"/>
      <c r="CR62" s="656"/>
    </row>
    <row r="63" spans="1:96" ht="13.5" customHeight="1">
      <c r="A63" s="112" t="s">
        <v>125</v>
      </c>
      <c r="B63" s="790"/>
      <c r="C63" s="791"/>
      <c r="D63" s="791"/>
      <c r="E63" s="791"/>
      <c r="F63" s="791"/>
      <c r="G63" s="791"/>
      <c r="H63" s="791"/>
      <c r="I63" s="791"/>
      <c r="J63" s="791"/>
      <c r="K63" s="791"/>
      <c r="L63" s="791"/>
      <c r="M63" s="791"/>
      <c r="N63" s="791"/>
      <c r="O63" s="791"/>
      <c r="P63" s="791"/>
      <c r="Q63" s="791"/>
      <c r="R63" s="791"/>
      <c r="S63" s="791"/>
      <c r="T63" s="791"/>
      <c r="U63" s="792"/>
      <c r="V63" s="793"/>
      <c r="W63" s="794"/>
      <c r="X63" s="794"/>
      <c r="Y63" s="794"/>
      <c r="Z63" s="794"/>
      <c r="AA63" s="794"/>
      <c r="AB63" s="794"/>
      <c r="AC63" s="79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5"/>
      <c r="BL63" s="655"/>
      <c r="BM63" s="655"/>
      <c r="BN63" s="655"/>
      <c r="BO63" s="655"/>
      <c r="BP63" s="655"/>
      <c r="BQ63" s="655"/>
      <c r="BR63" s="655"/>
      <c r="BS63" s="655"/>
      <c r="BT63" s="655"/>
      <c r="BU63" s="655"/>
      <c r="BV63" s="655"/>
      <c r="BW63" s="655"/>
      <c r="BX63" s="655"/>
      <c r="BY63" s="655"/>
      <c r="BZ63" s="655"/>
      <c r="CA63" s="655"/>
      <c r="CB63" s="655"/>
      <c r="CC63" s="655"/>
      <c r="CD63" s="655"/>
      <c r="CE63" s="655"/>
      <c r="CF63" s="655"/>
      <c r="CG63" s="655"/>
      <c r="CH63" s="655"/>
      <c r="CI63" s="656"/>
      <c r="CJ63" s="656"/>
      <c r="CK63" s="656"/>
      <c r="CL63" s="656"/>
      <c r="CM63" s="656"/>
      <c r="CN63" s="656"/>
      <c r="CO63" s="656"/>
      <c r="CP63" s="656"/>
      <c r="CQ63" s="656"/>
      <c r="CR63" s="656"/>
    </row>
    <row r="64" spans="1:96" s="24" customFormat="1" ht="13.5" hidden="1" customHeight="1" outlineLevel="1">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5"/>
      <c r="BL64" s="655"/>
      <c r="BM64" s="655"/>
      <c r="BN64" s="655"/>
      <c r="BO64" s="655"/>
      <c r="BP64" s="655"/>
      <c r="BQ64" s="655"/>
      <c r="BR64" s="655"/>
      <c r="BS64" s="655"/>
      <c r="BT64" s="655"/>
      <c r="BU64" s="655"/>
      <c r="BV64" s="655"/>
      <c r="BW64" s="655"/>
      <c r="BX64" s="655"/>
      <c r="BY64" s="655"/>
      <c r="BZ64" s="655"/>
      <c r="CA64" s="655"/>
      <c r="CB64" s="655"/>
      <c r="CC64" s="655"/>
      <c r="CD64" s="655"/>
      <c r="CE64" s="655"/>
      <c r="CF64" s="655"/>
      <c r="CG64" s="655"/>
      <c r="CH64" s="655"/>
      <c r="CI64" s="656"/>
      <c r="CJ64" s="656"/>
      <c r="CK64" s="656"/>
      <c r="CL64" s="656"/>
      <c r="CM64" s="656"/>
      <c r="CN64" s="656"/>
      <c r="CO64" s="656"/>
      <c r="CP64" s="656"/>
      <c r="CQ64" s="656"/>
      <c r="CR64" s="656"/>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5"/>
      <c r="BL65" s="655"/>
      <c r="BM65" s="655"/>
      <c r="BN65" s="655"/>
      <c r="BO65" s="655"/>
      <c r="BP65" s="655"/>
      <c r="BQ65" s="655"/>
      <c r="BR65" s="655"/>
      <c r="BS65" s="655"/>
      <c r="BT65" s="655"/>
      <c r="BU65" s="655"/>
      <c r="BV65" s="655"/>
      <c r="BW65" s="655"/>
      <c r="BX65" s="655"/>
      <c r="BY65" s="655"/>
      <c r="BZ65" s="655"/>
      <c r="CA65" s="655"/>
      <c r="CB65" s="655"/>
      <c r="CC65" s="655"/>
      <c r="CD65" s="655"/>
      <c r="CE65" s="655"/>
      <c r="CF65" s="655"/>
      <c r="CG65" s="655"/>
      <c r="CH65" s="655"/>
      <c r="CI65" s="656"/>
      <c r="CJ65" s="656"/>
      <c r="CK65" s="656"/>
      <c r="CL65" s="656"/>
      <c r="CM65" s="656"/>
      <c r="CN65" s="656"/>
      <c r="CO65" s="656"/>
      <c r="CP65" s="656"/>
      <c r="CQ65" s="656"/>
      <c r="CR65" s="656"/>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5"/>
      <c r="BL66" s="655"/>
      <c r="BM66" s="655"/>
      <c r="BN66" s="655"/>
      <c r="BO66" s="655"/>
      <c r="BP66" s="655"/>
      <c r="BQ66" s="655"/>
      <c r="BR66" s="655"/>
      <c r="BS66" s="655"/>
      <c r="BT66" s="655"/>
      <c r="BU66" s="655"/>
      <c r="BV66" s="655"/>
      <c r="BW66" s="655"/>
      <c r="BX66" s="655"/>
      <c r="BY66" s="655"/>
      <c r="BZ66" s="655"/>
      <c r="CA66" s="655"/>
      <c r="CB66" s="655"/>
      <c r="CC66" s="655"/>
      <c r="CD66" s="655"/>
      <c r="CE66" s="655"/>
      <c r="CF66" s="655"/>
      <c r="CG66" s="655"/>
      <c r="CH66" s="655"/>
      <c r="CI66" s="656"/>
      <c r="CJ66" s="656"/>
      <c r="CK66" s="656"/>
      <c r="CL66" s="656"/>
      <c r="CM66" s="656"/>
      <c r="CN66" s="656"/>
      <c r="CO66" s="656"/>
      <c r="CP66" s="656"/>
      <c r="CQ66" s="656"/>
      <c r="CR66" s="656"/>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5"/>
      <c r="BL67" s="655"/>
      <c r="BM67" s="655"/>
      <c r="BN67" s="655"/>
      <c r="BO67" s="655"/>
      <c r="BP67" s="655"/>
      <c r="BQ67" s="655"/>
      <c r="BR67" s="655"/>
      <c r="BS67" s="655"/>
      <c r="BT67" s="655"/>
      <c r="BU67" s="655"/>
      <c r="BV67" s="655"/>
      <c r="BW67" s="655"/>
      <c r="BX67" s="655"/>
      <c r="BY67" s="655"/>
      <c r="BZ67" s="655"/>
      <c r="CA67" s="655"/>
      <c r="CB67" s="655"/>
      <c r="CC67" s="655"/>
      <c r="CD67" s="655"/>
      <c r="CE67" s="655"/>
      <c r="CF67" s="655"/>
      <c r="CG67" s="655"/>
      <c r="CH67" s="655"/>
      <c r="CI67" s="656"/>
      <c r="CJ67" s="656"/>
      <c r="CK67" s="656"/>
      <c r="CL67" s="656"/>
      <c r="CM67" s="656"/>
      <c r="CN67" s="656"/>
      <c r="CO67" s="656"/>
      <c r="CP67" s="656"/>
      <c r="CQ67" s="656"/>
      <c r="CR67" s="656"/>
    </row>
    <row r="68" spans="1:96" s="24" customFormat="1" ht="13.5" hidden="1" customHeight="1" outlineLevel="1">
      <c r="A68" s="287" t="s">
        <v>407</v>
      </c>
      <c r="B68" s="288"/>
      <c r="C68" s="288"/>
      <c r="D68" s="288"/>
      <c r="E68" s="288"/>
      <c r="F68" s="288"/>
      <c r="G68" s="288"/>
      <c r="H68" s="288"/>
      <c r="I68" s="288"/>
      <c r="J68" s="288"/>
      <c r="K68" s="288"/>
      <c r="L68" s="288"/>
      <c r="M68" s="288"/>
      <c r="N68" s="796"/>
      <c r="O68" s="796"/>
      <c r="P68" s="796"/>
      <c r="Q68" s="796"/>
      <c r="R68" s="796"/>
      <c r="S68" s="796"/>
      <c r="T68" s="796"/>
      <c r="U68" s="796"/>
      <c r="V68" s="796"/>
      <c r="W68" s="796"/>
      <c r="X68" s="796"/>
      <c r="Y68" s="796"/>
      <c r="Z68" s="796"/>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5"/>
      <c r="BL68" s="655"/>
      <c r="BM68" s="655"/>
      <c r="BN68" s="655"/>
      <c r="BO68" s="655"/>
      <c r="BP68" s="655"/>
      <c r="BQ68" s="655"/>
      <c r="BR68" s="655"/>
      <c r="BS68" s="655"/>
      <c r="BT68" s="655"/>
      <c r="BU68" s="655"/>
      <c r="BV68" s="655"/>
      <c r="BW68" s="655"/>
      <c r="BX68" s="655"/>
      <c r="BY68" s="655"/>
      <c r="BZ68" s="655"/>
      <c r="CA68" s="655"/>
      <c r="CB68" s="655"/>
      <c r="CC68" s="655"/>
      <c r="CD68" s="655"/>
      <c r="CE68" s="655"/>
      <c r="CF68" s="655"/>
      <c r="CG68" s="655"/>
      <c r="CH68" s="655"/>
      <c r="CI68" s="656"/>
      <c r="CJ68" s="656"/>
      <c r="CK68" s="656"/>
      <c r="CL68" s="656"/>
      <c r="CM68" s="656"/>
      <c r="CN68" s="656"/>
      <c r="CO68" s="656"/>
      <c r="CP68" s="656"/>
      <c r="CQ68" s="656"/>
      <c r="CR68" s="656"/>
    </row>
    <row r="69" spans="1:96" ht="13.5" hidden="1" customHeight="1" outlineLevel="1">
      <c r="A69" s="797"/>
      <c r="B69" s="735"/>
      <c r="C69" s="735"/>
      <c r="D69" s="735"/>
      <c r="E69" s="735"/>
      <c r="F69" s="73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5"/>
      <c r="BL69" s="655"/>
      <c r="BM69" s="655"/>
      <c r="BN69" s="655"/>
      <c r="BO69" s="655"/>
      <c r="BP69" s="655"/>
      <c r="BQ69" s="655"/>
      <c r="BR69" s="655"/>
      <c r="BS69" s="655"/>
      <c r="BT69" s="655"/>
      <c r="BU69" s="655"/>
      <c r="BV69" s="655"/>
      <c r="BW69" s="655"/>
      <c r="BX69" s="655"/>
      <c r="BY69" s="655"/>
      <c r="BZ69" s="655"/>
      <c r="CA69" s="655"/>
      <c r="CB69" s="655"/>
      <c r="CC69" s="655"/>
      <c r="CD69" s="655"/>
      <c r="CE69" s="655"/>
      <c r="CF69" s="655"/>
      <c r="CG69" s="655"/>
      <c r="CH69" s="655"/>
      <c r="CI69" s="656"/>
      <c r="CJ69" s="656"/>
      <c r="CK69" s="656"/>
      <c r="CL69" s="656"/>
      <c r="CM69" s="656"/>
      <c r="CN69" s="656"/>
      <c r="CO69" s="656"/>
      <c r="CP69" s="656"/>
      <c r="CQ69" s="656"/>
      <c r="CR69" s="656"/>
    </row>
    <row r="70" spans="1:96" ht="13.5" hidden="1" customHeight="1" outlineLevel="1">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655"/>
      <c r="BL70" s="655"/>
      <c r="BM70" s="655"/>
      <c r="BN70" s="655"/>
      <c r="BO70" s="655"/>
      <c r="BP70" s="655"/>
      <c r="BQ70" s="655"/>
      <c r="BR70" s="655"/>
      <c r="BS70" s="655"/>
      <c r="BT70" s="655"/>
      <c r="BU70" s="655"/>
      <c r="BV70" s="655"/>
      <c r="BW70" s="655"/>
      <c r="BX70" s="655"/>
      <c r="BY70" s="655"/>
      <c r="BZ70" s="655"/>
      <c r="CA70" s="655"/>
      <c r="CB70" s="655"/>
      <c r="CC70" s="655"/>
      <c r="CD70" s="655"/>
      <c r="CE70" s="655"/>
      <c r="CF70" s="655"/>
      <c r="CG70" s="655"/>
      <c r="CH70" s="655"/>
      <c r="CI70" s="656"/>
      <c r="CJ70" s="656"/>
      <c r="CK70" s="656"/>
      <c r="CL70" s="656"/>
      <c r="CM70" s="656"/>
      <c r="CN70" s="656"/>
      <c r="CO70" s="656"/>
      <c r="CP70" s="656"/>
      <c r="CQ70" s="656"/>
      <c r="CR70" s="656"/>
    </row>
    <row r="71" spans="1:96" s="24" customFormat="1" ht="13.5" hidden="1" customHeight="1" outlineLevel="1">
      <c r="A71" s="287" t="s">
        <v>100</v>
      </c>
      <c r="B71" s="287" t="s">
        <v>103</v>
      </c>
      <c r="C71" s="288"/>
      <c r="D71" s="288"/>
      <c r="E71" s="288"/>
      <c r="F71" s="288"/>
      <c r="G71" s="293"/>
      <c r="H71" s="294" t="s">
        <v>104</v>
      </c>
      <c r="I71" s="295"/>
      <c r="J71" s="295"/>
      <c r="K71" s="295"/>
      <c r="L71" s="295"/>
      <c r="M71" s="296"/>
      <c r="N71" s="798" t="s">
        <v>107</v>
      </c>
      <c r="O71" s="799"/>
      <c r="P71" s="798" t="s">
        <v>115</v>
      </c>
      <c r="Q71" s="800"/>
      <c r="R71" s="800"/>
      <c r="S71" s="798" t="s">
        <v>116</v>
      </c>
      <c r="T71" s="800"/>
      <c r="U71" s="799"/>
      <c r="V71" s="801" t="s">
        <v>142</v>
      </c>
      <c r="W71" s="802"/>
      <c r="X71" s="796" t="s">
        <v>123</v>
      </c>
      <c r="Y71" s="802"/>
      <c r="Z71" s="800" t="s">
        <v>124</v>
      </c>
      <c r="AA71" s="800"/>
      <c r="AB71" s="800"/>
      <c r="AC71" s="799"/>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5"/>
      <c r="BL71" s="655"/>
      <c r="BM71" s="655"/>
      <c r="BN71" s="655"/>
      <c r="BO71" s="655"/>
      <c r="BP71" s="655"/>
      <c r="BQ71" s="655"/>
      <c r="BR71" s="655"/>
      <c r="BS71" s="655"/>
      <c r="BT71" s="655"/>
      <c r="BU71" s="655"/>
      <c r="BV71" s="655"/>
      <c r="BW71" s="655"/>
      <c r="BX71" s="655"/>
      <c r="BY71" s="655"/>
      <c r="BZ71" s="655"/>
      <c r="CA71" s="655"/>
      <c r="CB71" s="655"/>
      <c r="CC71" s="655"/>
      <c r="CD71" s="655"/>
      <c r="CE71" s="655"/>
      <c r="CF71" s="655"/>
      <c r="CG71" s="655"/>
      <c r="CH71" s="655"/>
      <c r="CI71" s="656"/>
      <c r="CJ71" s="656"/>
      <c r="CK71" s="656"/>
      <c r="CL71" s="656"/>
      <c r="CM71" s="656"/>
      <c r="CN71" s="656"/>
      <c r="CO71" s="656"/>
      <c r="CP71" s="656"/>
      <c r="CQ71" s="656"/>
      <c r="CR71" s="656"/>
    </row>
    <row r="72" spans="1:96" s="24" customFormat="1" ht="13.5" hidden="1" customHeight="1" outlineLevel="1">
      <c r="A72" s="113" t="s">
        <v>101</v>
      </c>
      <c r="B72" s="633"/>
      <c r="C72" s="634"/>
      <c r="D72" s="634"/>
      <c r="E72" s="634"/>
      <c r="F72" s="634"/>
      <c r="G72" s="634"/>
      <c r="H72" s="803" t="str">
        <f>IF(ISERROR(VLOOKUP($B72,項目定義!$B:$X,8,FALSE)),"",VLOOKUP($B72,項目定義!$B:$X,8,FALSE))</f>
        <v/>
      </c>
      <c r="I72" s="804"/>
      <c r="J72" s="804"/>
      <c r="K72" s="804"/>
      <c r="L72" s="804"/>
      <c r="M72" s="805"/>
      <c r="N72" s="762" t="str">
        <f>IF($H72="","",VLOOKUP($B72,項目定義!$B:$X,12,FALSE))</f>
        <v/>
      </c>
      <c r="O72" s="763"/>
      <c r="P72" s="759" t="str">
        <f>IF($H72="","",VLOOKUP($B72,項目定義!$B:$X,16,FALSE))</f>
        <v/>
      </c>
      <c r="Q72" s="760"/>
      <c r="R72" s="760"/>
      <c r="S72" s="759" t="str">
        <f>IF($H72="","",VLOOKUP($B72,項目定義!$B:$X,15,FALSE))</f>
        <v/>
      </c>
      <c r="T72" s="760"/>
      <c r="U72" s="806"/>
      <c r="V72" s="807"/>
      <c r="W72" s="808"/>
      <c r="X72" s="809"/>
      <c r="Y72" s="810"/>
      <c r="Z72" s="811" t="str">
        <f>IF($X72="","",VLOOKUP($B72,項目定義!$B:$X,18,FALSE))</f>
        <v/>
      </c>
      <c r="AA72" s="760"/>
      <c r="AB72" s="760"/>
      <c r="AC72" s="80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5"/>
      <c r="BL72" s="655"/>
      <c r="BM72" s="655"/>
      <c r="BN72" s="655"/>
      <c r="BO72" s="655"/>
      <c r="BP72" s="655"/>
      <c r="BQ72" s="655"/>
      <c r="BR72" s="655"/>
      <c r="BS72" s="655"/>
      <c r="BT72" s="655"/>
      <c r="BU72" s="655"/>
      <c r="BV72" s="655"/>
      <c r="BW72" s="655"/>
      <c r="BX72" s="655"/>
      <c r="BY72" s="655"/>
      <c r="BZ72" s="655"/>
      <c r="CA72" s="655"/>
      <c r="CB72" s="655"/>
      <c r="CC72" s="655"/>
      <c r="CD72" s="655"/>
      <c r="CE72" s="655"/>
      <c r="CF72" s="655"/>
      <c r="CG72" s="655"/>
      <c r="CH72" s="655"/>
      <c r="CI72" s="656"/>
      <c r="CJ72" s="656"/>
      <c r="CK72" s="656"/>
      <c r="CL72" s="656"/>
      <c r="CM72" s="656"/>
      <c r="CN72" s="656"/>
      <c r="CO72" s="656"/>
      <c r="CP72" s="656"/>
      <c r="CQ72" s="656"/>
      <c r="CR72" s="656"/>
    </row>
    <row r="73" spans="1:96" s="24" customFormat="1" ht="13.5" hidden="1" customHeight="1" outlineLevel="1">
      <c r="A73" s="114" t="s">
        <v>102</v>
      </c>
      <c r="B73" s="770"/>
      <c r="C73" s="671"/>
      <c r="D73" s="671"/>
      <c r="E73" s="671"/>
      <c r="F73" s="671"/>
      <c r="G73" s="671"/>
      <c r="H73" s="635" t="str">
        <f>IF(ISERROR(VLOOKUP($B73,項目定義!$B:$X,8,FALSE)),"",VLOOKUP($B73,項目定義!$B:$X,8,FALSE))</f>
        <v/>
      </c>
      <c r="I73" s="636"/>
      <c r="J73" s="636"/>
      <c r="K73" s="636"/>
      <c r="L73" s="636"/>
      <c r="M73" s="637"/>
      <c r="N73" s="812" t="str">
        <f>IF($H73="","",VLOOKUP($B73,項目定義!$B:$X,12,FALSE))</f>
        <v/>
      </c>
      <c r="O73" s="813"/>
      <c r="P73" s="640" t="str">
        <f>IF($H73="","",VLOOKUP($B73,項目定義!$B:$X,16,FALSE))</f>
        <v/>
      </c>
      <c r="Q73" s="641"/>
      <c r="R73" s="641"/>
      <c r="S73" s="640" t="str">
        <f>IF($H73="","",VLOOKUP($B73,項目定義!$B:$X,15,FALSE))</f>
        <v/>
      </c>
      <c r="T73" s="641"/>
      <c r="U73" s="642"/>
      <c r="V73" s="643"/>
      <c r="W73" s="644"/>
      <c r="X73" s="751"/>
      <c r="Y73" s="751"/>
      <c r="Z73" s="752" t="str">
        <f>IF($X73="","",VLOOKUP($B73,項目定義!$B:$X,18,FALSE))</f>
        <v/>
      </c>
      <c r="AA73" s="641"/>
      <c r="AB73" s="641"/>
      <c r="AC73" s="642"/>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655"/>
      <c r="BL73" s="655"/>
      <c r="BM73" s="655"/>
      <c r="BN73" s="655"/>
      <c r="BO73" s="655"/>
      <c r="BP73" s="655"/>
      <c r="BQ73" s="655"/>
      <c r="BR73" s="655"/>
      <c r="BS73" s="655"/>
      <c r="BT73" s="655"/>
      <c r="BU73" s="655"/>
      <c r="BV73" s="655"/>
      <c r="BW73" s="655"/>
      <c r="BX73" s="655"/>
      <c r="BY73" s="655"/>
      <c r="BZ73" s="655"/>
      <c r="CA73" s="655"/>
      <c r="CB73" s="655"/>
      <c r="CC73" s="655"/>
      <c r="CD73" s="655"/>
      <c r="CE73" s="655"/>
      <c r="CF73" s="655"/>
      <c r="CG73" s="655"/>
      <c r="CH73" s="655"/>
      <c r="CI73" s="656"/>
      <c r="CJ73" s="656"/>
      <c r="CK73" s="656"/>
      <c r="CL73" s="656"/>
      <c r="CM73" s="656"/>
      <c r="CN73" s="656"/>
      <c r="CO73" s="656"/>
      <c r="CP73" s="656"/>
      <c r="CQ73" s="656"/>
      <c r="CR73" s="656"/>
    </row>
    <row r="74" spans="1:96" s="24" customFormat="1" ht="13.5" hidden="1" customHeight="1" outlineLevel="1">
      <c r="A74" s="114" t="s">
        <v>125</v>
      </c>
      <c r="B74" s="770"/>
      <c r="C74" s="671"/>
      <c r="D74" s="671"/>
      <c r="E74" s="671"/>
      <c r="F74" s="671"/>
      <c r="G74" s="671"/>
      <c r="H74" s="635" t="str">
        <f>IF(ISERROR(VLOOKUP($B74,項目定義!$B:$X,8,FALSE)),"",VLOOKUP($B74,項目定義!$B:$X,8,FALSE))</f>
        <v/>
      </c>
      <c r="I74" s="636"/>
      <c r="J74" s="636"/>
      <c r="K74" s="636"/>
      <c r="L74" s="636"/>
      <c r="M74" s="637"/>
      <c r="N74" s="768" t="str">
        <f>IF($H74="","",VLOOKUP($B74,項目定義!$B:$X,12,FALSE))</f>
        <v/>
      </c>
      <c r="O74" s="639"/>
      <c r="P74" s="640" t="str">
        <f>IF($H74="","",VLOOKUP($B74,項目定義!$B:$X,16,FALSE))</f>
        <v/>
      </c>
      <c r="Q74" s="641"/>
      <c r="R74" s="641"/>
      <c r="S74" s="640" t="str">
        <f>IF($H74="","",VLOOKUP($B74,項目定義!$B:$X,15,FALSE))</f>
        <v/>
      </c>
      <c r="T74" s="641"/>
      <c r="U74" s="642"/>
      <c r="V74" s="643"/>
      <c r="W74" s="644"/>
      <c r="X74" s="751"/>
      <c r="Y74" s="751"/>
      <c r="Z74" s="752" t="str">
        <f>IF($X74="","",VLOOKUP($B74,項目定義!$B:$X,18,FALSE))</f>
        <v/>
      </c>
      <c r="AA74" s="641"/>
      <c r="AB74" s="641"/>
      <c r="AC74" s="642"/>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655"/>
      <c r="BL74" s="655"/>
      <c r="BM74" s="655"/>
      <c r="BN74" s="655"/>
      <c r="BO74" s="655"/>
      <c r="BP74" s="655"/>
      <c r="BQ74" s="655"/>
      <c r="BR74" s="655"/>
      <c r="BS74" s="655"/>
      <c r="BT74" s="655"/>
      <c r="BU74" s="655"/>
      <c r="BV74" s="655"/>
      <c r="BW74" s="655"/>
      <c r="BX74" s="655"/>
      <c r="BY74" s="655"/>
      <c r="BZ74" s="655"/>
      <c r="CA74" s="655"/>
      <c r="CB74" s="655"/>
      <c r="CC74" s="655"/>
      <c r="CD74" s="655"/>
      <c r="CE74" s="655"/>
      <c r="CF74" s="655"/>
      <c r="CG74" s="655"/>
      <c r="CH74" s="655"/>
      <c r="CI74" s="656"/>
      <c r="CJ74" s="656"/>
      <c r="CK74" s="656"/>
      <c r="CL74" s="656"/>
      <c r="CM74" s="656"/>
      <c r="CN74" s="656"/>
      <c r="CO74" s="656"/>
      <c r="CP74" s="656"/>
      <c r="CQ74" s="656"/>
      <c r="CR74" s="656"/>
    </row>
    <row r="75" spans="1:96" s="24" customFormat="1" ht="13.5" hidden="1" customHeight="1" outlineLevel="1">
      <c r="A75" s="114" t="s">
        <v>126</v>
      </c>
      <c r="B75" s="770"/>
      <c r="C75" s="671"/>
      <c r="D75" s="671"/>
      <c r="E75" s="671"/>
      <c r="F75" s="671"/>
      <c r="G75" s="671"/>
      <c r="H75" s="635" t="str">
        <f>IF(ISERROR(VLOOKUP($B75,項目定義!$B:$X,8,FALSE)),"",VLOOKUP($B75,項目定義!$B:$X,8,FALSE))</f>
        <v/>
      </c>
      <c r="I75" s="636"/>
      <c r="J75" s="636"/>
      <c r="K75" s="636"/>
      <c r="L75" s="636"/>
      <c r="M75" s="637"/>
      <c r="N75" s="768" t="str">
        <f>IF($H75="","",VLOOKUP($B75,項目定義!$B:$X,12,FALSE))</f>
        <v/>
      </c>
      <c r="O75" s="639"/>
      <c r="P75" s="640" t="str">
        <f>IF($H75="","",VLOOKUP($B75,項目定義!$B:$X,16,FALSE))</f>
        <v/>
      </c>
      <c r="Q75" s="641"/>
      <c r="R75" s="641"/>
      <c r="S75" s="640" t="str">
        <f>IF($H75="","",VLOOKUP($B75,項目定義!$B:$X,15,FALSE))</f>
        <v/>
      </c>
      <c r="T75" s="641"/>
      <c r="U75" s="642"/>
      <c r="V75" s="643"/>
      <c r="W75" s="644"/>
      <c r="X75" s="751"/>
      <c r="Y75" s="751"/>
      <c r="Z75" s="752" t="str">
        <f>IF($X75="","",VLOOKUP($B75,項目定義!$B:$X,18,FALSE))</f>
        <v/>
      </c>
      <c r="AA75" s="641"/>
      <c r="AB75" s="641"/>
      <c r="AC75" s="642"/>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655"/>
      <c r="BL75" s="655"/>
      <c r="BM75" s="655"/>
      <c r="BN75" s="655"/>
      <c r="BO75" s="655"/>
      <c r="BP75" s="655"/>
      <c r="BQ75" s="655"/>
      <c r="BR75" s="655"/>
      <c r="BS75" s="655"/>
      <c r="BT75" s="655"/>
      <c r="BU75" s="655"/>
      <c r="BV75" s="655"/>
      <c r="BW75" s="655"/>
      <c r="BX75" s="655"/>
      <c r="BY75" s="655"/>
      <c r="BZ75" s="655"/>
      <c r="CA75" s="655"/>
      <c r="CB75" s="655"/>
      <c r="CC75" s="655"/>
      <c r="CD75" s="655"/>
      <c r="CE75" s="655"/>
      <c r="CF75" s="655"/>
      <c r="CG75" s="655"/>
      <c r="CH75" s="655"/>
      <c r="CI75" s="656"/>
      <c r="CJ75" s="656"/>
      <c r="CK75" s="656"/>
      <c r="CL75" s="656"/>
      <c r="CM75" s="656"/>
      <c r="CN75" s="656"/>
      <c r="CO75" s="656"/>
      <c r="CP75" s="656"/>
      <c r="CQ75" s="656"/>
      <c r="CR75" s="656"/>
    </row>
    <row r="76" spans="1:96" ht="13.5" hidden="1" customHeight="1" outlineLevel="1">
      <c r="A76" s="114" t="s">
        <v>127</v>
      </c>
      <c r="B76" s="770"/>
      <c r="C76" s="671"/>
      <c r="D76" s="671"/>
      <c r="E76" s="671"/>
      <c r="F76" s="671"/>
      <c r="G76" s="671"/>
      <c r="H76" s="635" t="str">
        <f>IF(ISERROR(VLOOKUP($B76,項目定義!$B:$X,8,FALSE)),"",VLOOKUP($B76,項目定義!$B:$X,8,FALSE))</f>
        <v/>
      </c>
      <c r="I76" s="636"/>
      <c r="J76" s="636"/>
      <c r="K76" s="636"/>
      <c r="L76" s="636"/>
      <c r="M76" s="637"/>
      <c r="N76" s="768" t="str">
        <f>IF($H76="","",VLOOKUP($B76,項目定義!$B:$X,12,FALSE))</f>
        <v/>
      </c>
      <c r="O76" s="639"/>
      <c r="P76" s="640" t="str">
        <f>IF($H76="","",VLOOKUP($B76,項目定義!$B:$X,16,FALSE))</f>
        <v/>
      </c>
      <c r="Q76" s="641"/>
      <c r="R76" s="641"/>
      <c r="S76" s="640" t="str">
        <f>IF($H76="","",VLOOKUP($B76,項目定義!$B:$X,15,FALSE))</f>
        <v/>
      </c>
      <c r="T76" s="641"/>
      <c r="U76" s="642"/>
      <c r="V76" s="643"/>
      <c r="W76" s="644"/>
      <c r="X76" s="751"/>
      <c r="Y76" s="751"/>
      <c r="Z76" s="752" t="str">
        <f>IF($X76="","",VLOOKUP($B76,項目定義!$B:$X,18,FALSE))</f>
        <v/>
      </c>
      <c r="AA76" s="641"/>
      <c r="AB76" s="641"/>
      <c r="AC76" s="642"/>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655"/>
      <c r="BL76" s="655"/>
      <c r="BM76" s="655"/>
      <c r="BN76" s="655"/>
      <c r="BO76" s="655"/>
      <c r="BP76" s="655"/>
      <c r="BQ76" s="655"/>
      <c r="BR76" s="655"/>
      <c r="BS76" s="655"/>
      <c r="BT76" s="655"/>
      <c r="BU76" s="655"/>
      <c r="BV76" s="655"/>
      <c r="BW76" s="655"/>
      <c r="BX76" s="655"/>
      <c r="BY76" s="655"/>
      <c r="BZ76" s="655"/>
      <c r="CA76" s="655"/>
      <c r="CB76" s="655"/>
      <c r="CC76" s="655"/>
      <c r="CD76" s="655"/>
      <c r="CE76" s="655"/>
      <c r="CF76" s="655"/>
      <c r="CG76" s="655"/>
      <c r="CH76" s="655"/>
      <c r="CI76" s="656"/>
      <c r="CJ76" s="656"/>
      <c r="CK76" s="656"/>
      <c r="CL76" s="656"/>
      <c r="CM76" s="656"/>
      <c r="CN76" s="656"/>
      <c r="CO76" s="656"/>
      <c r="CP76" s="656"/>
      <c r="CQ76" s="656"/>
      <c r="CR76" s="656"/>
    </row>
    <row r="77" spans="1:96" ht="13.5" hidden="1" customHeight="1" outlineLevel="1">
      <c r="A77" s="114" t="s">
        <v>128</v>
      </c>
      <c r="B77" s="473"/>
      <c r="C77" s="471"/>
      <c r="D77" s="471"/>
      <c r="E77" s="471"/>
      <c r="F77" s="471"/>
      <c r="G77" s="474"/>
      <c r="H77" s="635" t="str">
        <f>IF(ISERROR(VLOOKUP($B77,項目定義!$B:$X,8,FALSE)),"",VLOOKUP($B77,項目定義!$B:$X,8,FALSE))</f>
        <v/>
      </c>
      <c r="I77" s="636"/>
      <c r="J77" s="636"/>
      <c r="K77" s="636"/>
      <c r="L77" s="636"/>
      <c r="M77" s="637"/>
      <c r="N77" s="768" t="str">
        <f>IF($H77="","",VLOOKUP($B77,項目定義!$B:$X,12,FALSE))</f>
        <v/>
      </c>
      <c r="O77" s="639"/>
      <c r="P77" s="640" t="str">
        <f>IF($H77="","",VLOOKUP($B77,項目定義!$B:$X,16,FALSE))</f>
        <v/>
      </c>
      <c r="Q77" s="641"/>
      <c r="R77" s="641"/>
      <c r="S77" s="640" t="str">
        <f>IF($H77="","",VLOOKUP($B77,項目定義!$B:$X,15,FALSE))</f>
        <v/>
      </c>
      <c r="T77" s="641"/>
      <c r="U77" s="642"/>
      <c r="V77" s="643"/>
      <c r="W77" s="644"/>
      <c r="X77" s="751"/>
      <c r="Y77" s="751"/>
      <c r="Z77" s="752" t="str">
        <f>IF($X77="","",VLOOKUP($B77,項目定義!$B:$X,18,FALSE))</f>
        <v/>
      </c>
      <c r="AA77" s="641"/>
      <c r="AB77" s="641"/>
      <c r="AC77" s="642"/>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655"/>
      <c r="BL77" s="655"/>
      <c r="BM77" s="655"/>
      <c r="BN77" s="655"/>
      <c r="BO77" s="655"/>
      <c r="BP77" s="655"/>
      <c r="BQ77" s="655"/>
      <c r="BR77" s="655"/>
      <c r="BS77" s="655"/>
      <c r="BT77" s="655"/>
      <c r="BU77" s="655"/>
      <c r="BV77" s="655"/>
      <c r="BW77" s="655"/>
      <c r="BX77" s="655"/>
      <c r="BY77" s="655"/>
      <c r="BZ77" s="655"/>
      <c r="CA77" s="655"/>
      <c r="CB77" s="655"/>
      <c r="CC77" s="655"/>
      <c r="CD77" s="655"/>
      <c r="CE77" s="655"/>
      <c r="CF77" s="655"/>
      <c r="CG77" s="655"/>
      <c r="CH77" s="655"/>
      <c r="CI77" s="656"/>
      <c r="CJ77" s="656"/>
      <c r="CK77" s="656"/>
      <c r="CL77" s="656"/>
      <c r="CM77" s="656"/>
      <c r="CN77" s="656"/>
      <c r="CO77" s="656"/>
      <c r="CP77" s="656"/>
      <c r="CQ77" s="656"/>
      <c r="CR77" s="656"/>
    </row>
    <row r="78" spans="1:96" s="24" customFormat="1" ht="13.5" hidden="1" customHeight="1" outlineLevel="1">
      <c r="A78" s="114" t="s">
        <v>129</v>
      </c>
      <c r="B78" s="770"/>
      <c r="C78" s="671"/>
      <c r="D78" s="671"/>
      <c r="E78" s="671"/>
      <c r="F78" s="671"/>
      <c r="G78" s="814"/>
      <c r="H78" s="635"/>
      <c r="I78" s="636"/>
      <c r="J78" s="636"/>
      <c r="K78" s="636"/>
      <c r="L78" s="636"/>
      <c r="M78" s="637"/>
      <c r="N78" s="768" t="str">
        <f>IF($H78="","",VLOOKUP($B78,項目定義!$B:$X,12,FALSE))</f>
        <v/>
      </c>
      <c r="O78" s="639"/>
      <c r="P78" s="640" t="str">
        <f>IF($H78="","",VLOOKUP($B78,項目定義!$B:$X,16,FALSE))</f>
        <v/>
      </c>
      <c r="Q78" s="641"/>
      <c r="R78" s="641"/>
      <c r="S78" s="640" t="str">
        <f>IF($H78="","",VLOOKUP($B78,項目定義!$B:$X,15,FALSE))</f>
        <v/>
      </c>
      <c r="T78" s="641"/>
      <c r="U78" s="642"/>
      <c r="V78" s="643"/>
      <c r="W78" s="644"/>
      <c r="X78" s="751"/>
      <c r="Y78" s="751"/>
      <c r="Z78" s="752" t="str">
        <f>IF($X78="","",VLOOKUP($B78,項目定義!$B:$X,18,FALSE))</f>
        <v/>
      </c>
      <c r="AA78" s="641"/>
      <c r="AB78" s="641"/>
      <c r="AC78" s="642"/>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655"/>
      <c r="BL78" s="655"/>
      <c r="BM78" s="655"/>
      <c r="BN78" s="655"/>
      <c r="BO78" s="655"/>
      <c r="BP78" s="655"/>
      <c r="BQ78" s="655"/>
      <c r="BR78" s="655"/>
      <c r="BS78" s="655"/>
      <c r="BT78" s="655"/>
      <c r="BU78" s="655"/>
      <c r="BV78" s="655"/>
      <c r="BW78" s="655"/>
      <c r="BX78" s="655"/>
      <c r="BY78" s="655"/>
      <c r="BZ78" s="655"/>
      <c r="CA78" s="655"/>
      <c r="CB78" s="655"/>
      <c r="CC78" s="655"/>
      <c r="CD78" s="655"/>
      <c r="CE78" s="655"/>
      <c r="CF78" s="655"/>
      <c r="CG78" s="655"/>
      <c r="CH78" s="655"/>
      <c r="CI78" s="656"/>
      <c r="CJ78" s="656"/>
      <c r="CK78" s="656"/>
      <c r="CL78" s="656"/>
      <c r="CM78" s="656"/>
      <c r="CN78" s="656"/>
      <c r="CO78" s="656"/>
      <c r="CP78" s="656"/>
      <c r="CQ78" s="656"/>
      <c r="CR78" s="656"/>
    </row>
    <row r="79" spans="1:96" s="24" customFormat="1" ht="13.5" hidden="1" customHeight="1" outlineLevel="1">
      <c r="A79" s="114"/>
      <c r="B79" s="605"/>
      <c r="C79" s="606"/>
      <c r="D79" s="606"/>
      <c r="E79" s="606"/>
      <c r="F79" s="606"/>
      <c r="G79" s="606"/>
      <c r="H79" s="607" t="str">
        <f>IF(ISERROR(VLOOKUP($B79,項目定義!$B:$X,8,FALSE)),"",VLOOKUP($B79,項目定義!$B:$X,8,FALSE))</f>
        <v/>
      </c>
      <c r="I79" s="608"/>
      <c r="J79" s="608"/>
      <c r="K79" s="608"/>
      <c r="L79" s="608"/>
      <c r="M79" s="609"/>
      <c r="N79" s="783" t="str">
        <f>IF($H79="","",VLOOKUP($B79,項目定義!$B:$X,12,FALSE))</f>
        <v/>
      </c>
      <c r="O79" s="611"/>
      <c r="P79" s="612" t="str">
        <f>IF($H79="","",VLOOKUP($B79,項目定義!$B:$X,16,FALSE))</f>
        <v/>
      </c>
      <c r="Q79" s="613"/>
      <c r="R79" s="613"/>
      <c r="S79" s="612" t="str">
        <f>IF($H79="","",VLOOKUP($B79,項目定義!$B:$X,15,FALSE))</f>
        <v/>
      </c>
      <c r="T79" s="613"/>
      <c r="U79" s="614"/>
      <c r="V79" s="615"/>
      <c r="W79" s="616"/>
      <c r="X79" s="617"/>
      <c r="Y79" s="617"/>
      <c r="Z79" s="618" t="str">
        <f>IF($X79="","",VLOOKUP($B79,項目定義!$B:$X,18,FALSE))</f>
        <v/>
      </c>
      <c r="AA79" s="613"/>
      <c r="AB79" s="613"/>
      <c r="AC79" s="614"/>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655"/>
      <c r="BL79" s="655"/>
      <c r="BM79" s="655"/>
      <c r="BN79" s="655"/>
      <c r="BO79" s="655"/>
      <c r="BP79" s="655"/>
      <c r="BQ79" s="655"/>
      <c r="BR79" s="655"/>
      <c r="BS79" s="655"/>
      <c r="BT79" s="655"/>
      <c r="BU79" s="655"/>
      <c r="BV79" s="655"/>
      <c r="BW79" s="655"/>
      <c r="BX79" s="655"/>
      <c r="BY79" s="655"/>
      <c r="BZ79" s="655"/>
      <c r="CA79" s="655"/>
      <c r="CB79" s="655"/>
      <c r="CC79" s="655"/>
      <c r="CD79" s="655"/>
      <c r="CE79" s="655"/>
      <c r="CF79" s="655"/>
      <c r="CG79" s="655"/>
      <c r="CH79" s="655"/>
      <c r="CI79" s="656"/>
      <c r="CJ79" s="656"/>
      <c r="CK79" s="656"/>
      <c r="CL79" s="656"/>
      <c r="CM79" s="656"/>
      <c r="CN79" s="656"/>
      <c r="CO79" s="656"/>
      <c r="CP79" s="656"/>
      <c r="CQ79" s="656"/>
      <c r="CR79" s="656"/>
    </row>
    <row r="80" spans="1:96" s="24" customFormat="1" ht="13.5" hidden="1" customHeight="1" outlineLevel="1">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655"/>
      <c r="BL80" s="655"/>
      <c r="BM80" s="655"/>
      <c r="BN80" s="655"/>
      <c r="BO80" s="655"/>
      <c r="BP80" s="655"/>
      <c r="BQ80" s="655"/>
      <c r="BR80" s="655"/>
      <c r="BS80" s="655"/>
      <c r="BT80" s="655"/>
      <c r="BU80" s="655"/>
      <c r="BV80" s="655"/>
      <c r="BW80" s="655"/>
      <c r="BX80" s="655"/>
      <c r="BY80" s="655"/>
      <c r="BZ80" s="655"/>
      <c r="CA80" s="655"/>
      <c r="CB80" s="655"/>
      <c r="CC80" s="655"/>
      <c r="CD80" s="655"/>
      <c r="CE80" s="655"/>
      <c r="CF80" s="655"/>
      <c r="CG80" s="655"/>
      <c r="CH80" s="655"/>
      <c r="CI80" s="656"/>
      <c r="CJ80" s="656"/>
      <c r="CK80" s="656"/>
      <c r="CL80" s="656"/>
      <c r="CM80" s="656"/>
      <c r="CN80" s="656"/>
      <c r="CO80" s="656"/>
      <c r="CP80" s="656"/>
      <c r="CQ80" s="656"/>
      <c r="CR80" s="656"/>
    </row>
    <row r="81" spans="1:96" s="24" customFormat="1" ht="13.5" hidden="1" customHeight="1" outlineLevel="1">
      <c r="A81" s="111" t="s">
        <v>101</v>
      </c>
      <c r="B81" s="785"/>
      <c r="C81" s="786"/>
      <c r="D81" s="786"/>
      <c r="E81" s="786"/>
      <c r="F81" s="786"/>
      <c r="G81" s="786"/>
      <c r="H81" s="786"/>
      <c r="I81" s="786"/>
      <c r="J81" s="786"/>
      <c r="K81" s="786"/>
      <c r="L81" s="786"/>
      <c r="M81" s="786"/>
      <c r="N81" s="786"/>
      <c r="O81" s="786"/>
      <c r="P81" s="786"/>
      <c r="Q81" s="786"/>
      <c r="R81" s="786"/>
      <c r="S81" s="786"/>
      <c r="T81" s="786"/>
      <c r="U81" s="787"/>
      <c r="V81" s="788"/>
      <c r="W81" s="789"/>
      <c r="X81" s="789"/>
      <c r="Y81" s="789"/>
      <c r="Z81" s="789"/>
      <c r="AA81" s="789"/>
      <c r="AB81" s="789"/>
      <c r="AC81" s="78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5"/>
      <c r="BL81" s="655"/>
      <c r="BM81" s="655"/>
      <c r="BN81" s="655"/>
      <c r="BO81" s="655"/>
      <c r="BP81" s="655"/>
      <c r="BQ81" s="655"/>
      <c r="BR81" s="655"/>
      <c r="BS81" s="655"/>
      <c r="BT81" s="655"/>
      <c r="BU81" s="655"/>
      <c r="BV81" s="655"/>
      <c r="BW81" s="655"/>
      <c r="BX81" s="655"/>
      <c r="BY81" s="655"/>
      <c r="BZ81" s="655"/>
      <c r="CA81" s="655"/>
      <c r="CB81" s="655"/>
      <c r="CC81" s="655"/>
      <c r="CD81" s="655"/>
      <c r="CE81" s="655"/>
      <c r="CF81" s="655"/>
      <c r="CG81" s="655"/>
      <c r="CH81" s="655"/>
      <c r="CI81" s="656"/>
      <c r="CJ81" s="656"/>
      <c r="CK81" s="656"/>
      <c r="CL81" s="656"/>
      <c r="CM81" s="656"/>
      <c r="CN81" s="656"/>
      <c r="CO81" s="656"/>
      <c r="CP81" s="656"/>
      <c r="CQ81" s="656"/>
      <c r="CR81" s="656"/>
    </row>
    <row r="82" spans="1:96" s="24" customFormat="1" ht="13.5" hidden="1" customHeight="1" outlineLevel="1">
      <c r="A82" s="112" t="s">
        <v>102</v>
      </c>
      <c r="B82" s="790"/>
      <c r="C82" s="791"/>
      <c r="D82" s="791"/>
      <c r="E82" s="791"/>
      <c r="F82" s="791"/>
      <c r="G82" s="791"/>
      <c r="H82" s="791"/>
      <c r="I82" s="791"/>
      <c r="J82" s="791"/>
      <c r="K82" s="791"/>
      <c r="L82" s="791"/>
      <c r="M82" s="791"/>
      <c r="N82" s="791"/>
      <c r="O82" s="791"/>
      <c r="P82" s="791"/>
      <c r="Q82" s="791"/>
      <c r="R82" s="791"/>
      <c r="S82" s="791"/>
      <c r="T82" s="791"/>
      <c r="U82" s="792"/>
      <c r="V82" s="793"/>
      <c r="W82" s="794"/>
      <c r="X82" s="794"/>
      <c r="Y82" s="794"/>
      <c r="Z82" s="794"/>
      <c r="AA82" s="794"/>
      <c r="AB82" s="794"/>
      <c r="AC82" s="794"/>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5"/>
      <c r="BL82" s="655"/>
      <c r="BM82" s="655"/>
      <c r="BN82" s="655"/>
      <c r="BO82" s="655"/>
      <c r="BP82" s="655"/>
      <c r="BQ82" s="655"/>
      <c r="BR82" s="655"/>
      <c r="BS82" s="655"/>
      <c r="BT82" s="655"/>
      <c r="BU82" s="655"/>
      <c r="BV82" s="655"/>
      <c r="BW82" s="655"/>
      <c r="BX82" s="655"/>
      <c r="BY82" s="655"/>
      <c r="BZ82" s="655"/>
      <c r="CA82" s="655"/>
      <c r="CB82" s="655"/>
      <c r="CC82" s="655"/>
      <c r="CD82" s="655"/>
      <c r="CE82" s="655"/>
      <c r="CF82" s="655"/>
      <c r="CG82" s="655"/>
      <c r="CH82" s="655"/>
      <c r="CI82" s="656"/>
      <c r="CJ82" s="656"/>
      <c r="CK82" s="656"/>
      <c r="CL82" s="656"/>
      <c r="CM82" s="656"/>
      <c r="CN82" s="656"/>
      <c r="CO82" s="656"/>
      <c r="CP82" s="656"/>
      <c r="CQ82" s="656"/>
      <c r="CR82" s="656"/>
    </row>
    <row r="83" spans="1:96" s="24" customFormat="1" ht="13.5" hidden="1" customHeight="1" outlineLevel="1">
      <c r="A83" s="112" t="s">
        <v>125</v>
      </c>
      <c r="B83" s="790"/>
      <c r="C83" s="791"/>
      <c r="D83" s="791"/>
      <c r="E83" s="791"/>
      <c r="F83" s="791"/>
      <c r="G83" s="791"/>
      <c r="H83" s="791"/>
      <c r="I83" s="791"/>
      <c r="J83" s="791"/>
      <c r="K83" s="791"/>
      <c r="L83" s="791"/>
      <c r="M83" s="791"/>
      <c r="N83" s="791"/>
      <c r="O83" s="791"/>
      <c r="P83" s="791"/>
      <c r="Q83" s="791"/>
      <c r="R83" s="791"/>
      <c r="S83" s="791"/>
      <c r="T83" s="791"/>
      <c r="U83" s="792"/>
      <c r="V83" s="793"/>
      <c r="W83" s="794"/>
      <c r="X83" s="794"/>
      <c r="Y83" s="794"/>
      <c r="Z83" s="794"/>
      <c r="AA83" s="794"/>
      <c r="AB83" s="794"/>
      <c r="AC83" s="794"/>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5"/>
      <c r="BL83" s="655"/>
      <c r="BM83" s="655"/>
      <c r="BN83" s="655"/>
      <c r="BO83" s="655"/>
      <c r="BP83" s="655"/>
      <c r="BQ83" s="655"/>
      <c r="BR83" s="655"/>
      <c r="BS83" s="655"/>
      <c r="BT83" s="655"/>
      <c r="BU83" s="655"/>
      <c r="BV83" s="655"/>
      <c r="BW83" s="655"/>
      <c r="BX83" s="655"/>
      <c r="BY83" s="655"/>
      <c r="BZ83" s="655"/>
      <c r="CA83" s="655"/>
      <c r="CB83" s="655"/>
      <c r="CC83" s="655"/>
      <c r="CD83" s="655"/>
      <c r="CE83" s="655"/>
      <c r="CF83" s="655"/>
      <c r="CG83" s="655"/>
      <c r="CH83" s="655"/>
      <c r="CI83" s="656"/>
      <c r="CJ83" s="656"/>
      <c r="CK83" s="656"/>
      <c r="CL83" s="656"/>
      <c r="CM83" s="656"/>
      <c r="CN83" s="656"/>
      <c r="CO83" s="656"/>
      <c r="CP83" s="656"/>
      <c r="CQ83" s="656"/>
      <c r="CR83" s="656"/>
    </row>
    <row r="84" spans="1:96" s="24" customFormat="1" ht="13.5" hidden="1" customHeight="1" outlineLevel="1">
      <c r="A84" s="112" t="s">
        <v>126</v>
      </c>
      <c r="B84" s="790"/>
      <c r="C84" s="791"/>
      <c r="D84" s="791"/>
      <c r="E84" s="791"/>
      <c r="F84" s="791"/>
      <c r="G84" s="791"/>
      <c r="H84" s="791"/>
      <c r="I84" s="791"/>
      <c r="J84" s="791"/>
      <c r="K84" s="791"/>
      <c r="L84" s="791"/>
      <c r="M84" s="791"/>
      <c r="N84" s="791"/>
      <c r="O84" s="791"/>
      <c r="P84" s="791"/>
      <c r="Q84" s="791"/>
      <c r="R84" s="791"/>
      <c r="S84" s="791"/>
      <c r="T84" s="791"/>
      <c r="U84" s="792"/>
      <c r="V84" s="793"/>
      <c r="W84" s="794"/>
      <c r="X84" s="794"/>
      <c r="Y84" s="794"/>
      <c r="Z84" s="794"/>
      <c r="AA84" s="794"/>
      <c r="AB84" s="794"/>
      <c r="AC84" s="794"/>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5"/>
      <c r="BL84" s="655"/>
      <c r="BM84" s="655"/>
      <c r="BN84" s="655"/>
      <c r="BO84" s="655"/>
      <c r="BP84" s="655"/>
      <c r="BQ84" s="655"/>
      <c r="BR84" s="655"/>
      <c r="BS84" s="655"/>
      <c r="BT84" s="655"/>
      <c r="BU84" s="655"/>
      <c r="BV84" s="655"/>
      <c r="BW84" s="655"/>
      <c r="BX84" s="655"/>
      <c r="BY84" s="655"/>
      <c r="BZ84" s="655"/>
      <c r="CA84" s="655"/>
      <c r="CB84" s="655"/>
      <c r="CC84" s="655"/>
      <c r="CD84" s="655"/>
      <c r="CE84" s="655"/>
      <c r="CF84" s="655"/>
      <c r="CG84" s="655"/>
      <c r="CH84" s="655"/>
      <c r="CI84" s="656"/>
      <c r="CJ84" s="656"/>
      <c r="CK84" s="656"/>
      <c r="CL84" s="656"/>
      <c r="CM84" s="656"/>
      <c r="CN84" s="656"/>
      <c r="CO84" s="656"/>
      <c r="CP84" s="656"/>
      <c r="CQ84" s="656"/>
      <c r="CR84" s="656"/>
    </row>
    <row r="85" spans="1:96" s="24" customFormat="1" ht="13.5" hidden="1" customHeight="1" outlineLevel="1">
      <c r="A85" s="112" t="s">
        <v>127</v>
      </c>
      <c r="B85" s="815"/>
      <c r="C85" s="816"/>
      <c r="D85" s="816"/>
      <c r="E85" s="816"/>
      <c r="F85" s="816"/>
      <c r="G85" s="816"/>
      <c r="H85" s="816"/>
      <c r="I85" s="816"/>
      <c r="J85" s="816"/>
      <c r="K85" s="816"/>
      <c r="L85" s="816"/>
      <c r="M85" s="816"/>
      <c r="N85" s="816"/>
      <c r="O85" s="816"/>
      <c r="P85" s="816"/>
      <c r="Q85" s="816"/>
      <c r="R85" s="816"/>
      <c r="S85" s="816"/>
      <c r="T85" s="816"/>
      <c r="U85" s="817"/>
      <c r="V85" s="818"/>
      <c r="W85" s="705"/>
      <c r="X85" s="705"/>
      <c r="Y85" s="705"/>
      <c r="Z85" s="705"/>
      <c r="AA85" s="705"/>
      <c r="AB85" s="705"/>
      <c r="AC85" s="819"/>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5"/>
      <c r="BL85" s="655"/>
      <c r="BM85" s="655"/>
      <c r="BN85" s="655"/>
      <c r="BO85" s="655"/>
      <c r="BP85" s="655"/>
      <c r="BQ85" s="655"/>
      <c r="BR85" s="655"/>
      <c r="BS85" s="655"/>
      <c r="BT85" s="655"/>
      <c r="BU85" s="655"/>
      <c r="BV85" s="655"/>
      <c r="BW85" s="655"/>
      <c r="BX85" s="655"/>
      <c r="BY85" s="655"/>
      <c r="BZ85" s="655"/>
      <c r="CA85" s="655"/>
      <c r="CB85" s="655"/>
      <c r="CC85" s="655"/>
      <c r="CD85" s="655"/>
      <c r="CE85" s="655"/>
      <c r="CF85" s="655"/>
      <c r="CG85" s="655"/>
      <c r="CH85" s="655"/>
      <c r="CI85" s="656"/>
      <c r="CJ85" s="656"/>
      <c r="CK85" s="656"/>
      <c r="CL85" s="656"/>
      <c r="CM85" s="656"/>
      <c r="CN85" s="656"/>
      <c r="CO85" s="656"/>
      <c r="CP85" s="656"/>
      <c r="CQ85" s="656"/>
      <c r="CR85" s="656"/>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56"/>
      <c r="BL86" s="656"/>
      <c r="BM86" s="656"/>
      <c r="BN86" s="656"/>
      <c r="BO86" s="656"/>
      <c r="BP86" s="656"/>
      <c r="BQ86" s="656"/>
      <c r="BR86" s="656"/>
      <c r="BS86" s="656"/>
      <c r="BT86" s="656"/>
      <c r="BU86" s="656"/>
      <c r="BV86" s="656"/>
      <c r="BW86" s="656"/>
      <c r="BX86" s="656"/>
      <c r="BY86" s="656"/>
      <c r="BZ86" s="656"/>
      <c r="CA86" s="656"/>
      <c r="CB86" s="656"/>
      <c r="CC86" s="656"/>
      <c r="CD86" s="656"/>
      <c r="CE86" s="656"/>
      <c r="CF86" s="656"/>
      <c r="CG86" s="656"/>
      <c r="CH86" s="656"/>
      <c r="CI86" s="656"/>
      <c r="CJ86" s="656"/>
      <c r="CK86" s="656"/>
      <c r="CL86" s="656"/>
      <c r="CM86" s="656"/>
      <c r="CN86" s="656"/>
      <c r="CO86" s="656"/>
      <c r="CP86" s="656"/>
      <c r="CQ86" s="656"/>
      <c r="CR86" s="656"/>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56"/>
      <c r="BL87" s="656"/>
      <c r="BM87" s="656"/>
      <c r="BN87" s="656"/>
      <c r="BO87" s="656"/>
      <c r="BP87" s="656"/>
      <c r="BQ87" s="656"/>
      <c r="BR87" s="656"/>
      <c r="BS87" s="656"/>
      <c r="BT87" s="656"/>
      <c r="BU87" s="656"/>
      <c r="BV87" s="656"/>
      <c r="BW87" s="656"/>
      <c r="BX87" s="656"/>
      <c r="BY87" s="656"/>
      <c r="BZ87" s="656"/>
      <c r="CA87" s="656"/>
      <c r="CB87" s="656"/>
      <c r="CC87" s="656"/>
      <c r="CD87" s="656"/>
      <c r="CE87" s="656"/>
      <c r="CF87" s="656"/>
      <c r="CG87" s="656"/>
      <c r="CH87" s="656"/>
      <c r="CI87" s="656"/>
      <c r="CJ87" s="656"/>
      <c r="CK87" s="656"/>
      <c r="CL87" s="656"/>
      <c r="CM87" s="656"/>
      <c r="CN87" s="656"/>
      <c r="CO87" s="656"/>
      <c r="CP87" s="656"/>
      <c r="CQ87" s="656"/>
      <c r="CR87" s="656"/>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56"/>
      <c r="BL88" s="656"/>
      <c r="BM88" s="656"/>
      <c r="BN88" s="656"/>
      <c r="BO88" s="656"/>
      <c r="BP88" s="656"/>
      <c r="BQ88" s="656"/>
      <c r="BR88" s="656"/>
      <c r="BS88" s="656"/>
      <c r="BT88" s="656"/>
      <c r="BU88" s="656"/>
      <c r="BV88" s="656"/>
      <c r="BW88" s="656"/>
      <c r="BX88" s="656"/>
      <c r="BY88" s="656"/>
      <c r="BZ88" s="656"/>
      <c r="CA88" s="656"/>
      <c r="CB88" s="656"/>
      <c r="CC88" s="656"/>
      <c r="CD88" s="656"/>
      <c r="CE88" s="656"/>
      <c r="CF88" s="656"/>
      <c r="CG88" s="656"/>
      <c r="CH88" s="656"/>
      <c r="CI88" s="656"/>
      <c r="CJ88" s="656"/>
      <c r="CK88" s="656"/>
      <c r="CL88" s="656"/>
      <c r="CM88" s="656"/>
      <c r="CN88" s="656"/>
      <c r="CO88" s="656"/>
      <c r="CP88" s="656"/>
      <c r="CQ88" s="656"/>
      <c r="CR88" s="656"/>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56"/>
      <c r="BL89" s="656"/>
      <c r="BM89" s="656"/>
      <c r="BN89" s="656"/>
      <c r="BO89" s="656"/>
      <c r="BP89" s="656"/>
      <c r="BQ89" s="656"/>
      <c r="BR89" s="656"/>
      <c r="BS89" s="656"/>
      <c r="BT89" s="656"/>
      <c r="BU89" s="656"/>
      <c r="BV89" s="656"/>
      <c r="BW89" s="656"/>
      <c r="BX89" s="656"/>
      <c r="BY89" s="656"/>
      <c r="BZ89" s="656"/>
      <c r="CA89" s="656"/>
      <c r="CB89" s="656"/>
      <c r="CC89" s="656"/>
      <c r="CD89" s="656"/>
      <c r="CE89" s="656"/>
      <c r="CF89" s="656"/>
      <c r="CG89" s="656"/>
      <c r="CH89" s="656"/>
      <c r="CI89" s="656"/>
      <c r="CJ89" s="656"/>
      <c r="CK89" s="656"/>
      <c r="CL89" s="656"/>
      <c r="CM89" s="656"/>
      <c r="CN89" s="656"/>
      <c r="CO89" s="656"/>
      <c r="CP89" s="656"/>
      <c r="CQ89" s="656"/>
      <c r="CR89" s="656"/>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56"/>
      <c r="BL90" s="656"/>
      <c r="BM90" s="656"/>
      <c r="BN90" s="656"/>
      <c r="BO90" s="656"/>
      <c r="BP90" s="656"/>
      <c r="BQ90" s="656"/>
      <c r="BR90" s="656"/>
      <c r="BS90" s="656"/>
      <c r="BT90" s="656"/>
      <c r="BU90" s="656"/>
      <c r="BV90" s="656"/>
      <c r="BW90" s="656"/>
      <c r="BX90" s="656"/>
      <c r="BY90" s="656"/>
      <c r="BZ90" s="656"/>
      <c r="CA90" s="656"/>
      <c r="CB90" s="656"/>
      <c r="CC90" s="656"/>
      <c r="CD90" s="656"/>
      <c r="CE90" s="656"/>
      <c r="CF90" s="656"/>
      <c r="CG90" s="656"/>
      <c r="CH90" s="656"/>
      <c r="CI90" s="656"/>
      <c r="CJ90" s="656"/>
      <c r="CK90" s="656"/>
      <c r="CL90" s="656"/>
      <c r="CM90" s="656"/>
      <c r="CN90" s="656"/>
      <c r="CO90" s="656"/>
      <c r="CP90" s="656"/>
      <c r="CQ90" s="656"/>
      <c r="CR90" s="656"/>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56"/>
      <c r="BL91" s="656"/>
      <c r="BM91" s="656"/>
      <c r="BN91" s="656"/>
      <c r="BO91" s="656"/>
      <c r="BP91" s="656"/>
      <c r="BQ91" s="656"/>
      <c r="BR91" s="656"/>
      <c r="BS91" s="656"/>
      <c r="BT91" s="656"/>
      <c r="BU91" s="656"/>
      <c r="BV91" s="656"/>
      <c r="BW91" s="656"/>
      <c r="BX91" s="656"/>
      <c r="BY91" s="656"/>
      <c r="BZ91" s="656"/>
      <c r="CA91" s="656"/>
      <c r="CB91" s="656"/>
      <c r="CC91" s="656"/>
      <c r="CD91" s="656"/>
      <c r="CE91" s="656"/>
      <c r="CF91" s="656"/>
      <c r="CG91" s="656"/>
      <c r="CH91" s="656"/>
      <c r="CI91" s="656"/>
      <c r="CJ91" s="656"/>
      <c r="CK91" s="656"/>
      <c r="CL91" s="656"/>
      <c r="CM91" s="656"/>
      <c r="CN91" s="656"/>
      <c r="CO91" s="656"/>
      <c r="CP91" s="656"/>
      <c r="CQ91" s="656"/>
      <c r="CR91" s="656"/>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52" priority="4" operator="equal">
      <formula>""</formula>
    </cfRule>
  </conditionalFormatting>
  <conditionalFormatting sqref="AG4">
    <cfRule type="cellIs" dxfId="51" priority="3" operator="equal">
      <formula>""</formula>
    </cfRule>
  </conditionalFormatting>
  <conditionalFormatting sqref="H29">
    <cfRule type="cellIs" dxfId="50" priority="1" operator="equal">
      <formula>""</formula>
    </cfRule>
  </conditionalFormatting>
  <conditionalFormatting sqref="H28">
    <cfRule type="cellIs" dxfId="49"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681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681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A1:CR115"/>
  <sheetViews>
    <sheetView zoomScaleNormal="100" workbookViewId="0"/>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6" t="s">
        <v>163</v>
      </c>
      <c r="BA1" s="557"/>
      <c r="BB1" s="557"/>
      <c r="BC1" s="557"/>
      <c r="BD1" s="558"/>
      <c r="BE1" s="708">
        <v>44013</v>
      </c>
      <c r="BF1" s="709"/>
      <c r="BG1" s="709"/>
      <c r="BH1" s="709"/>
      <c r="BI1" s="710"/>
      <c r="BJ1" s="3"/>
      <c r="BK1" s="3"/>
      <c r="BL1" s="3"/>
      <c r="BM1" s="3"/>
      <c r="BN1" s="3"/>
      <c r="BO1" s="3"/>
      <c r="BP1" s="3"/>
      <c r="BQ1" s="3"/>
      <c r="BR1" s="3"/>
    </row>
    <row r="2" spans="1:79" s="4" customFormat="1" ht="13.5" customHeight="1">
      <c r="A2" s="562" t="s">
        <v>259</v>
      </c>
      <c r="B2" s="563"/>
      <c r="C2" s="563"/>
      <c r="D2" s="563"/>
      <c r="E2" s="563"/>
      <c r="F2" s="563"/>
      <c r="G2" s="563"/>
      <c r="H2" s="563"/>
      <c r="I2" s="563"/>
      <c r="J2" s="563"/>
      <c r="K2" s="564"/>
      <c r="L2" s="568" t="s">
        <v>0</v>
      </c>
      <c r="M2" s="569"/>
      <c r="N2" s="569"/>
      <c r="O2" s="569"/>
      <c r="P2" s="570"/>
      <c r="Q2" s="571" t="str">
        <f>システム名</f>
        <v>PJ管理システム</v>
      </c>
      <c r="R2" s="572"/>
      <c r="S2" s="572"/>
      <c r="T2" s="572"/>
      <c r="U2" s="572"/>
      <c r="V2" s="572"/>
      <c r="W2" s="572"/>
      <c r="X2" s="572"/>
      <c r="Y2" s="572"/>
      <c r="Z2" s="572"/>
      <c r="AA2" s="572"/>
      <c r="AB2" s="572"/>
      <c r="AC2" s="572"/>
      <c r="AD2" s="572"/>
      <c r="AE2" s="572"/>
      <c r="AF2" s="572"/>
      <c r="AG2" s="572"/>
      <c r="AH2" s="572"/>
      <c r="AI2" s="572"/>
      <c r="AJ2" s="572"/>
      <c r="AK2" s="572"/>
      <c r="AL2" s="572"/>
      <c r="AM2" s="572"/>
      <c r="AN2" s="572"/>
      <c r="AO2" s="572"/>
      <c r="AP2" s="572"/>
      <c r="AQ2" s="572"/>
      <c r="AR2" s="572"/>
      <c r="AS2" s="572"/>
      <c r="AT2" s="572"/>
      <c r="AU2" s="572"/>
      <c r="AV2" s="572"/>
      <c r="AW2" s="572"/>
      <c r="AX2" s="572"/>
      <c r="AY2" s="573"/>
      <c r="AZ2" s="574" t="s">
        <v>1</v>
      </c>
      <c r="BA2" s="575"/>
      <c r="BB2" s="575"/>
      <c r="BC2" s="575"/>
      <c r="BD2" s="576"/>
      <c r="BE2" s="753">
        <v>44013</v>
      </c>
      <c r="BF2" s="754"/>
      <c r="BG2" s="754"/>
      <c r="BH2" s="754"/>
      <c r="BI2" s="755"/>
      <c r="BJ2" s="3"/>
      <c r="BK2" s="3"/>
      <c r="BL2" s="3"/>
      <c r="BM2" s="3"/>
      <c r="BN2" s="3"/>
      <c r="BO2" s="3"/>
      <c r="BP2" s="3"/>
      <c r="BQ2" s="3"/>
      <c r="BR2" s="3"/>
    </row>
    <row r="3" spans="1:79" s="4" customFormat="1" ht="13.5" customHeight="1" thickBot="1">
      <c r="A3" s="565"/>
      <c r="B3" s="566"/>
      <c r="C3" s="566"/>
      <c r="D3" s="566"/>
      <c r="E3" s="566"/>
      <c r="F3" s="566"/>
      <c r="G3" s="566"/>
      <c r="H3" s="566"/>
      <c r="I3" s="566"/>
      <c r="J3" s="566"/>
      <c r="K3" s="567"/>
      <c r="L3" s="580" t="s">
        <v>9</v>
      </c>
      <c r="M3" s="581"/>
      <c r="N3" s="581"/>
      <c r="O3" s="581"/>
      <c r="P3" s="582"/>
      <c r="Q3" s="583" t="s">
        <v>325</v>
      </c>
      <c r="R3" s="584"/>
      <c r="S3" s="584"/>
      <c r="T3" s="584"/>
      <c r="U3" s="584"/>
      <c r="V3" s="584"/>
      <c r="W3" s="584"/>
      <c r="X3" s="584"/>
      <c r="Y3" s="584"/>
      <c r="Z3" s="584"/>
      <c r="AA3" s="585"/>
      <c r="AB3" s="586" t="s">
        <v>2</v>
      </c>
      <c r="AC3" s="551"/>
      <c r="AD3" s="551"/>
      <c r="AE3" s="551"/>
      <c r="AF3" s="552"/>
      <c r="AG3" s="547" t="s">
        <v>1007</v>
      </c>
      <c r="AH3" s="548"/>
      <c r="AI3" s="548"/>
      <c r="AJ3" s="548"/>
      <c r="AK3" s="548"/>
      <c r="AL3" s="548"/>
      <c r="AM3" s="548"/>
      <c r="AN3" s="548"/>
      <c r="AO3" s="548"/>
      <c r="AP3" s="548"/>
      <c r="AQ3" s="548"/>
      <c r="AR3" s="548"/>
      <c r="AS3" s="548"/>
      <c r="AT3" s="548"/>
      <c r="AU3" s="548"/>
      <c r="AV3" s="548"/>
      <c r="AW3" s="548"/>
      <c r="AX3" s="548"/>
      <c r="AY3" s="549"/>
      <c r="AZ3" s="550" t="s">
        <v>3</v>
      </c>
      <c r="BA3" s="551"/>
      <c r="BB3" s="551"/>
      <c r="BC3" s="551"/>
      <c r="BD3" s="552"/>
      <c r="BE3" s="553" t="s">
        <v>909</v>
      </c>
      <c r="BF3" s="554"/>
      <c r="BG3" s="554"/>
      <c r="BH3" s="554"/>
      <c r="BI3" s="555"/>
      <c r="BJ3" s="3"/>
      <c r="BK3" s="3"/>
      <c r="BL3" s="3"/>
      <c r="BM3" s="3"/>
      <c r="BN3" s="3"/>
      <c r="BO3" s="3"/>
      <c r="BP3" s="3"/>
      <c r="BQ3" s="3"/>
      <c r="BR3" s="3"/>
    </row>
    <row r="4" spans="1:79" s="3" customFormat="1" ht="13.5" customHeight="1">
      <c r="A4" s="74" t="s">
        <v>4</v>
      </c>
      <c r="B4" s="71"/>
      <c r="C4" s="71"/>
      <c r="D4" s="75"/>
      <c r="E4" s="714" t="s">
        <v>1007</v>
      </c>
      <c r="F4" s="715"/>
      <c r="G4" s="715"/>
      <c r="H4" s="715"/>
      <c r="I4" s="715"/>
      <c r="J4" s="715"/>
      <c r="K4" s="715"/>
      <c r="L4" s="715"/>
      <c r="M4" s="715"/>
      <c r="N4" s="715"/>
      <c r="O4" s="715"/>
      <c r="P4" s="715"/>
      <c r="Q4" s="715"/>
      <c r="R4" s="715"/>
      <c r="S4" s="715"/>
      <c r="T4" s="715"/>
      <c r="U4" s="715"/>
      <c r="V4" s="715"/>
      <c r="W4" s="715"/>
      <c r="X4" s="715"/>
      <c r="Y4" s="715"/>
      <c r="Z4" s="715"/>
      <c r="AA4" s="716"/>
      <c r="AB4" s="717" t="s">
        <v>96</v>
      </c>
      <c r="AC4" s="718"/>
      <c r="AD4" s="718"/>
      <c r="AE4" s="718"/>
      <c r="AF4" s="719"/>
      <c r="AG4" s="720" t="s">
        <v>1005</v>
      </c>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2"/>
    </row>
    <row r="5" spans="1:79" s="14" customFormat="1" ht="13.5" customHeight="1">
      <c r="A5" s="76" t="s">
        <v>5</v>
      </c>
      <c r="B5" s="72"/>
      <c r="C5" s="72"/>
      <c r="D5" s="77"/>
      <c r="E5" s="8"/>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11" t="s">
        <v>271</v>
      </c>
      <c r="B8" s="712"/>
      <c r="C8" s="712"/>
      <c r="D8" s="712"/>
      <c r="E8" s="712"/>
      <c r="F8" s="712"/>
      <c r="G8" s="712"/>
      <c r="H8" s="712"/>
      <c r="I8" s="712"/>
      <c r="J8" s="713"/>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646" t="s">
        <v>266</v>
      </c>
      <c r="G12" s="647"/>
      <c r="H12" s="645" t="s">
        <v>309</v>
      </c>
      <c r="I12" s="646"/>
      <c r="J12" s="646"/>
      <c r="K12" s="646"/>
      <c r="L12" s="646"/>
      <c r="M12" s="646"/>
      <c r="N12" s="646"/>
      <c r="O12" s="647"/>
      <c r="P12" s="645" t="s">
        <v>310</v>
      </c>
      <c r="Q12" s="646"/>
      <c r="R12" s="646"/>
      <c r="S12" s="647"/>
      <c r="T12" s="645" t="s">
        <v>314</v>
      </c>
      <c r="U12" s="646"/>
      <c r="V12" s="646"/>
      <c r="W12" s="647"/>
      <c r="X12" s="470"/>
      <c r="Y12" s="470"/>
      <c r="Z12" s="470"/>
      <c r="AA12" s="470"/>
      <c r="AB12" s="470"/>
      <c r="AC12" s="470"/>
      <c r="BI12" s="22"/>
    </row>
    <row r="13" spans="1:79" s="3" customFormat="1" ht="13.5" customHeight="1">
      <c r="A13" s="21"/>
      <c r="F13" s="648">
        <v>1</v>
      </c>
      <c r="G13" s="649"/>
      <c r="H13" s="650" t="s">
        <v>267</v>
      </c>
      <c r="I13" s="651"/>
      <c r="J13" s="651"/>
      <c r="K13" s="651"/>
      <c r="L13" s="651"/>
      <c r="M13" s="651"/>
      <c r="N13" s="651"/>
      <c r="O13" s="652"/>
      <c r="P13" s="653" t="s">
        <v>311</v>
      </c>
      <c r="Q13" s="648"/>
      <c r="R13" s="648"/>
      <c r="S13" s="649"/>
      <c r="T13" s="723" t="s">
        <v>321</v>
      </c>
      <c r="U13" s="724"/>
      <c r="V13" s="724"/>
      <c r="W13" s="725"/>
      <c r="X13" s="470"/>
      <c r="Y13" s="470"/>
      <c r="Z13" s="470"/>
      <c r="AA13" s="470"/>
      <c r="AB13" s="470"/>
      <c r="AC13" s="470"/>
      <c r="BI13" s="22"/>
    </row>
    <row r="14" spans="1:79" s="3" customFormat="1" ht="13.5" customHeight="1">
      <c r="A14" s="21"/>
      <c r="F14" s="690">
        <v>2</v>
      </c>
      <c r="G14" s="691"/>
      <c r="H14" s="692" t="s">
        <v>267</v>
      </c>
      <c r="I14" s="693"/>
      <c r="J14" s="693"/>
      <c r="K14" s="693"/>
      <c r="L14" s="693"/>
      <c r="M14" s="693"/>
      <c r="N14" s="693"/>
      <c r="O14" s="694"/>
      <c r="P14" s="695" t="s">
        <v>311</v>
      </c>
      <c r="Q14" s="690"/>
      <c r="R14" s="690"/>
      <c r="S14" s="691"/>
      <c r="T14" s="696" t="s">
        <v>320</v>
      </c>
      <c r="U14" s="697"/>
      <c r="V14" s="697"/>
      <c r="W14" s="698"/>
      <c r="X14" s="470"/>
      <c r="Y14" s="470"/>
      <c r="Z14" s="470"/>
      <c r="AA14" s="470"/>
      <c r="AB14" s="470"/>
      <c r="AC14" s="470"/>
      <c r="AX14"/>
      <c r="BI14" s="22"/>
    </row>
    <row r="15" spans="1:79" s="3" customFormat="1" ht="13.5" customHeight="1">
      <c r="A15" s="21"/>
      <c r="F15" s="648">
        <v>3</v>
      </c>
      <c r="G15" s="649"/>
      <c r="H15" s="650" t="s">
        <v>268</v>
      </c>
      <c r="I15" s="651"/>
      <c r="J15" s="651"/>
      <c r="K15" s="651"/>
      <c r="L15" s="651"/>
      <c r="M15" s="651"/>
      <c r="N15" s="651"/>
      <c r="O15" s="652"/>
      <c r="P15" s="653" t="s">
        <v>312</v>
      </c>
      <c r="Q15" s="648"/>
      <c r="R15" s="648"/>
      <c r="S15" s="649"/>
      <c r="T15" s="699" t="s">
        <v>320</v>
      </c>
      <c r="U15" s="700"/>
      <c r="V15" s="700"/>
      <c r="W15" s="701"/>
      <c r="X15" s="470"/>
      <c r="Y15" s="470"/>
      <c r="Z15" s="470"/>
      <c r="AA15" s="470"/>
      <c r="AB15" s="470"/>
      <c r="AC15" s="470"/>
      <c r="BI15" s="22"/>
    </row>
    <row r="16" spans="1:79" s="3" customFormat="1" ht="13.5" customHeight="1">
      <c r="A16" s="21"/>
      <c r="F16" s="690">
        <v>4</v>
      </c>
      <c r="G16" s="691"/>
      <c r="H16" s="692" t="s">
        <v>269</v>
      </c>
      <c r="I16" s="693"/>
      <c r="J16" s="693"/>
      <c r="K16" s="693"/>
      <c r="L16" s="693"/>
      <c r="M16" s="693"/>
      <c r="N16" s="693"/>
      <c r="O16" s="694"/>
      <c r="P16" s="695" t="s">
        <v>313</v>
      </c>
      <c r="Q16" s="690"/>
      <c r="R16" s="690"/>
      <c r="S16" s="691"/>
      <c r="T16" s="729" t="s">
        <v>320</v>
      </c>
      <c r="U16" s="730"/>
      <c r="V16" s="730"/>
      <c r="W16" s="731"/>
      <c r="X16" s="470"/>
      <c r="Y16" s="470"/>
      <c r="Z16" s="470"/>
      <c r="AA16" s="470"/>
      <c r="AB16" s="470"/>
      <c r="AC16" s="470"/>
      <c r="BI16" s="22"/>
    </row>
    <row r="17" spans="1:86" s="3" customFormat="1" ht="13.5" customHeight="1">
      <c r="A17" s="21"/>
      <c r="F17" s="648">
        <v>5</v>
      </c>
      <c r="G17" s="649"/>
      <c r="H17" s="732"/>
      <c r="I17" s="733"/>
      <c r="J17" s="733"/>
      <c r="K17" s="733"/>
      <c r="L17" s="733"/>
      <c r="M17" s="733"/>
      <c r="N17" s="733"/>
      <c r="O17" s="734"/>
      <c r="P17" s="732"/>
      <c r="Q17" s="733"/>
      <c r="R17" s="733"/>
      <c r="S17" s="734"/>
      <c r="T17" s="732"/>
      <c r="U17" s="733"/>
      <c r="V17" s="733"/>
      <c r="W17" s="734"/>
      <c r="X17" s="470"/>
      <c r="Y17" s="470"/>
      <c r="Z17" s="470"/>
      <c r="AA17" s="470"/>
      <c r="AB17" s="470"/>
      <c r="AC17" s="470"/>
      <c r="BI17" s="22"/>
    </row>
    <row r="18" spans="1:86" s="3" customFormat="1" ht="13.5" customHeight="1">
      <c r="A18" s="21"/>
      <c r="F18" s="690">
        <v>6</v>
      </c>
      <c r="G18" s="691"/>
      <c r="H18" s="726"/>
      <c r="I18" s="727"/>
      <c r="J18" s="727"/>
      <c r="K18" s="727"/>
      <c r="L18" s="727"/>
      <c r="M18" s="727"/>
      <c r="N18" s="727"/>
      <c r="O18" s="728"/>
      <c r="P18" s="726"/>
      <c r="Q18" s="727"/>
      <c r="R18" s="727"/>
      <c r="S18" s="728"/>
      <c r="T18" s="726"/>
      <c r="U18" s="727"/>
      <c r="V18" s="727"/>
      <c r="W18" s="728"/>
      <c r="X18" s="470"/>
      <c r="Y18" s="470"/>
      <c r="Z18" s="470"/>
      <c r="AA18" s="470"/>
      <c r="AB18" s="470"/>
      <c r="AC18" s="470"/>
      <c r="BI18" s="22"/>
    </row>
    <row r="19" spans="1:86" s="3" customFormat="1" ht="13.5" customHeight="1">
      <c r="A19" s="21"/>
      <c r="F19" s="648">
        <v>7</v>
      </c>
      <c r="G19" s="649"/>
      <c r="H19" s="732"/>
      <c r="I19" s="733"/>
      <c r="J19" s="733"/>
      <c r="K19" s="733"/>
      <c r="L19" s="733"/>
      <c r="M19" s="733"/>
      <c r="N19" s="733"/>
      <c r="O19" s="734"/>
      <c r="P19" s="732"/>
      <c r="Q19" s="733"/>
      <c r="R19" s="733"/>
      <c r="S19" s="734"/>
      <c r="T19" s="732"/>
      <c r="U19" s="733"/>
      <c r="V19" s="733"/>
      <c r="W19" s="734"/>
      <c r="X19" s="470"/>
      <c r="Y19" s="470"/>
      <c r="Z19" s="470"/>
      <c r="AA19" s="470"/>
      <c r="AB19" s="470"/>
      <c r="AC19" s="470"/>
      <c r="BI19" s="22"/>
    </row>
    <row r="20" spans="1:86" s="3" customFormat="1" ht="13.5" customHeight="1">
      <c r="A20" s="21"/>
      <c r="F20" s="690">
        <v>8</v>
      </c>
      <c r="G20" s="691"/>
      <c r="H20" s="726"/>
      <c r="I20" s="727"/>
      <c r="J20" s="727"/>
      <c r="K20" s="727"/>
      <c r="L20" s="727"/>
      <c r="M20" s="727"/>
      <c r="N20" s="727"/>
      <c r="O20" s="728"/>
      <c r="P20" s="726"/>
      <c r="Q20" s="727"/>
      <c r="R20" s="727"/>
      <c r="S20" s="728"/>
      <c r="T20" s="726"/>
      <c r="U20" s="727"/>
      <c r="V20" s="727"/>
      <c r="W20" s="728"/>
      <c r="X20" s="470"/>
      <c r="Y20" s="470"/>
      <c r="Z20" s="470"/>
      <c r="AA20" s="470"/>
      <c r="AB20" s="470"/>
      <c r="AC20" s="470"/>
      <c r="BI20" s="22"/>
    </row>
    <row r="21" spans="1:86" s="3" customFormat="1" ht="13.5" customHeight="1">
      <c r="A21" s="21"/>
      <c r="F21" s="648">
        <v>9</v>
      </c>
      <c r="G21" s="649"/>
      <c r="H21" s="732"/>
      <c r="I21" s="733"/>
      <c r="J21" s="733"/>
      <c r="K21" s="733"/>
      <c r="L21" s="733"/>
      <c r="M21" s="733"/>
      <c r="N21" s="733"/>
      <c r="O21" s="734"/>
      <c r="P21" s="732"/>
      <c r="Q21" s="733"/>
      <c r="R21" s="733"/>
      <c r="S21" s="734"/>
      <c r="T21" s="732"/>
      <c r="U21" s="733"/>
      <c r="V21" s="733"/>
      <c r="W21" s="734"/>
      <c r="X21" s="470"/>
      <c r="Y21" s="470"/>
      <c r="Z21" s="470"/>
      <c r="AA21" s="470"/>
      <c r="AB21" s="470"/>
      <c r="AC21" s="470"/>
      <c r="BI21" s="22"/>
    </row>
    <row r="22" spans="1:86" s="3" customFormat="1" ht="13.5" customHeight="1">
      <c r="A22" s="21"/>
      <c r="F22" s="690">
        <v>10</v>
      </c>
      <c r="G22" s="691"/>
      <c r="H22" s="726"/>
      <c r="I22" s="727"/>
      <c r="J22" s="727"/>
      <c r="K22" s="727"/>
      <c r="L22" s="727"/>
      <c r="M22" s="727"/>
      <c r="N22" s="727"/>
      <c r="O22" s="728"/>
      <c r="P22" s="726"/>
      <c r="Q22" s="727"/>
      <c r="R22" s="727"/>
      <c r="S22" s="728"/>
      <c r="T22" s="726"/>
      <c r="U22" s="727"/>
      <c r="V22" s="727"/>
      <c r="W22" s="728"/>
      <c r="X22" s="470"/>
      <c r="Y22" s="470"/>
      <c r="Z22" s="470"/>
      <c r="AA22" s="470"/>
      <c r="AB22" s="470"/>
      <c r="AC22" s="470"/>
      <c r="BI22" s="22"/>
    </row>
    <row r="23" spans="1:86" s="3" customFormat="1" ht="13.5" customHeight="1">
      <c r="A23" s="21"/>
      <c r="BI23" s="22"/>
    </row>
    <row r="24" spans="1:86" s="3" customFormat="1" ht="13.5" customHeight="1">
      <c r="A24" s="21"/>
      <c r="F24" s="820" t="s">
        <v>920</v>
      </c>
      <c r="G24" s="821"/>
      <c r="H24" s="821"/>
      <c r="I24" s="821"/>
      <c r="J24" s="821"/>
      <c r="K24" s="821"/>
      <c r="L24" s="822"/>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6" t="s">
        <v>1044</v>
      </c>
      <c r="I28" s="677"/>
      <c r="J28" s="677"/>
      <c r="K28" s="677"/>
      <c r="L28" s="677"/>
      <c r="M28" s="677"/>
      <c r="N28" s="677"/>
      <c r="O28" s="677"/>
      <c r="P28" s="677"/>
      <c r="Q28" s="678"/>
      <c r="R28" s="679" t="s">
        <v>220</v>
      </c>
      <c r="S28" s="680"/>
      <c r="T28" s="680"/>
      <c r="U28" s="681"/>
      <c r="V28" s="688"/>
      <c r="W28" s="688"/>
      <c r="X28" s="688"/>
      <c r="Y28" s="688"/>
      <c r="Z28" s="688"/>
      <c r="AA28" s="688"/>
      <c r="AB28" s="689"/>
      <c r="AC28" s="702"/>
      <c r="AD28" s="703"/>
      <c r="AE28" s="703"/>
      <c r="AF28" s="703"/>
      <c r="AG28" s="703"/>
      <c r="AH28" s="703"/>
      <c r="AI28" s="704"/>
      <c r="AJ28" s="619"/>
      <c r="AK28" s="619"/>
      <c r="AL28" s="619"/>
      <c r="AM28" s="620"/>
      <c r="AN28" s="679" t="s">
        <v>221</v>
      </c>
      <c r="AO28" s="680"/>
      <c r="AP28" s="680"/>
      <c r="AQ28" s="681"/>
      <c r="AR28" s="688" t="s">
        <v>912</v>
      </c>
      <c r="AS28" s="688"/>
      <c r="AT28" s="688"/>
      <c r="AU28" s="688"/>
      <c r="AV28" s="688"/>
      <c r="AW28" s="688"/>
      <c r="AX28" s="689"/>
      <c r="AY28" s="737" t="s">
        <v>916</v>
      </c>
      <c r="AZ28" s="738"/>
      <c r="BA28" s="738"/>
      <c r="BB28" s="738"/>
      <c r="BC28" s="738"/>
      <c r="BD28" s="738"/>
      <c r="BE28" s="739"/>
      <c r="BF28" s="619" t="s">
        <v>457</v>
      </c>
      <c r="BG28" s="619"/>
      <c r="BH28" s="619"/>
      <c r="BI28" s="740"/>
      <c r="BK28" s="654" t="s">
        <v>922</v>
      </c>
      <c r="BL28" s="654"/>
      <c r="BM28" s="654"/>
      <c r="BN28" s="654"/>
      <c r="BO28" s="654"/>
      <c r="BP28" s="654"/>
      <c r="BQ28" s="654"/>
      <c r="BR28" s="654"/>
      <c r="BS28" s="654"/>
      <c r="BT28" s="654"/>
      <c r="BU28" s="654"/>
      <c r="BV28" s="654"/>
      <c r="BW28" s="654"/>
      <c r="BX28" s="654"/>
      <c r="BY28" s="654"/>
      <c r="BZ28" s="654"/>
      <c r="CA28" s="654"/>
      <c r="CB28" s="654"/>
      <c r="CC28" s="654"/>
      <c r="CD28" s="654"/>
      <c r="CE28" s="654"/>
      <c r="CF28" s="654"/>
      <c r="CG28" s="654"/>
      <c r="CH28" s="654"/>
    </row>
    <row r="29" spans="1:86" s="24" customFormat="1" ht="13.5" customHeight="1">
      <c r="A29" s="102" t="s">
        <v>148</v>
      </c>
      <c r="B29" s="86"/>
      <c r="C29" s="86"/>
      <c r="D29" s="86"/>
      <c r="E29" s="86"/>
      <c r="F29" s="86"/>
      <c r="G29" s="87"/>
      <c r="H29" s="676" t="s">
        <v>1096</v>
      </c>
      <c r="I29" s="677"/>
      <c r="J29" s="677"/>
      <c r="K29" s="677"/>
      <c r="L29" s="677"/>
      <c r="M29" s="677"/>
      <c r="N29" s="677"/>
      <c r="O29" s="677"/>
      <c r="P29" s="677"/>
      <c r="Q29" s="678"/>
      <c r="R29" s="682"/>
      <c r="S29" s="683"/>
      <c r="T29" s="683"/>
      <c r="U29" s="684"/>
      <c r="V29" s="590"/>
      <c r="W29" s="590"/>
      <c r="X29" s="590"/>
      <c r="Y29" s="590"/>
      <c r="Z29" s="590"/>
      <c r="AA29" s="590"/>
      <c r="AB29" s="624"/>
      <c r="AC29" s="674" t="str">
        <f>IF(ISERROR(VLOOKUP($V29,ボタン定義!$B:$E,4,FALSE)),"",VLOOKUP($V29,ボタン定義!$B:$E,4,FALSE))</f>
        <v/>
      </c>
      <c r="AD29" s="625"/>
      <c r="AE29" s="625"/>
      <c r="AF29" s="625"/>
      <c r="AG29" s="625"/>
      <c r="AH29" s="625"/>
      <c r="AI29" s="675"/>
      <c r="AJ29" s="625"/>
      <c r="AK29" s="625"/>
      <c r="AL29" s="625"/>
      <c r="AM29" s="626"/>
      <c r="AN29" s="682"/>
      <c r="AO29" s="683"/>
      <c r="AP29" s="683"/>
      <c r="AQ29" s="684"/>
      <c r="AR29" s="590"/>
      <c r="AS29" s="590"/>
      <c r="AT29" s="590"/>
      <c r="AU29" s="590"/>
      <c r="AV29" s="590"/>
      <c r="AW29" s="590"/>
      <c r="AX29" s="624"/>
      <c r="AY29" s="674" t="str">
        <f>IF(ISERROR(VLOOKUP($AR29,ボタン定義!$B:$E,4,FALSE)),"",VLOOKUP($AR29,ボタン定義!$B:$E,4,FALSE))</f>
        <v/>
      </c>
      <c r="AZ29" s="625"/>
      <c r="BA29" s="625"/>
      <c r="BB29" s="625"/>
      <c r="BC29" s="625"/>
      <c r="BD29" s="625"/>
      <c r="BE29" s="675"/>
      <c r="BF29" s="625"/>
      <c r="BG29" s="625"/>
      <c r="BH29" s="625"/>
      <c r="BI29" s="707"/>
      <c r="BK29" s="654"/>
      <c r="BL29" s="654"/>
      <c r="BM29" s="654"/>
      <c r="BN29" s="654"/>
      <c r="BO29" s="654"/>
      <c r="BP29" s="654"/>
      <c r="BQ29" s="654"/>
      <c r="BR29" s="654"/>
      <c r="BS29" s="654"/>
      <c r="BT29" s="654"/>
      <c r="BU29" s="654"/>
      <c r="BV29" s="654"/>
      <c r="BW29" s="654"/>
      <c r="BX29" s="654"/>
      <c r="BY29" s="654"/>
      <c r="BZ29" s="654"/>
      <c r="CA29" s="654"/>
      <c r="CB29" s="654"/>
      <c r="CC29" s="654"/>
      <c r="CD29" s="654"/>
      <c r="CE29" s="654"/>
      <c r="CF29" s="654"/>
      <c r="CG29" s="654"/>
      <c r="CH29" s="654"/>
    </row>
    <row r="30" spans="1:86" s="24" customFormat="1" ht="13.5" customHeight="1">
      <c r="A30" s="103" t="s">
        <v>146</v>
      </c>
      <c r="B30" s="104"/>
      <c r="C30" s="104"/>
      <c r="D30" s="104"/>
      <c r="E30" s="104"/>
      <c r="F30" s="104"/>
      <c r="G30" s="105"/>
      <c r="H30" s="621" t="s">
        <v>244</v>
      </c>
      <c r="I30" s="622"/>
      <c r="J30" s="622"/>
      <c r="K30" s="622"/>
      <c r="L30" s="622"/>
      <c r="M30" s="622"/>
      <c r="N30" s="622"/>
      <c r="O30" s="622"/>
      <c r="P30" s="622"/>
      <c r="Q30" s="623"/>
      <c r="R30" s="682"/>
      <c r="S30" s="683"/>
      <c r="T30" s="683"/>
      <c r="U30" s="684"/>
      <c r="V30" s="590"/>
      <c r="W30" s="590"/>
      <c r="X30" s="590"/>
      <c r="Y30" s="590"/>
      <c r="Z30" s="590"/>
      <c r="AA30" s="590"/>
      <c r="AB30" s="624"/>
      <c r="AC30" s="674" t="str">
        <f>IF(ISERROR(VLOOKUP($V30,ボタン定義!$B:$E,4,FALSE)),"",VLOOKUP($V30,ボタン定義!$B:$E,4,FALSE))</f>
        <v/>
      </c>
      <c r="AD30" s="625"/>
      <c r="AE30" s="625"/>
      <c r="AF30" s="625"/>
      <c r="AG30" s="625"/>
      <c r="AH30" s="625"/>
      <c r="AI30" s="675"/>
      <c r="AJ30" s="625"/>
      <c r="AK30" s="625"/>
      <c r="AL30" s="625"/>
      <c r="AM30" s="626"/>
      <c r="AN30" s="682"/>
      <c r="AO30" s="683"/>
      <c r="AP30" s="683"/>
      <c r="AQ30" s="684"/>
      <c r="AR30" s="590"/>
      <c r="AS30" s="590"/>
      <c r="AT30" s="590"/>
      <c r="AU30" s="590"/>
      <c r="AV30" s="590"/>
      <c r="AW30" s="590"/>
      <c r="AX30" s="624"/>
      <c r="AY30" s="674" t="str">
        <f>IF(ISERROR(VLOOKUP($AR30,ボタン定義!$B:$E,4,FALSE)),"",VLOOKUP($AR30,ボタン定義!$B:$E,4,FALSE))</f>
        <v/>
      </c>
      <c r="AZ30" s="625"/>
      <c r="BA30" s="625"/>
      <c r="BB30" s="625"/>
      <c r="BC30" s="625"/>
      <c r="BD30" s="625"/>
      <c r="BE30" s="675"/>
      <c r="BF30" s="625"/>
      <c r="BG30" s="625"/>
      <c r="BH30" s="625"/>
      <c r="BI30" s="707"/>
      <c r="BK30" s="654"/>
      <c r="BL30" s="654"/>
      <c r="BM30" s="654"/>
      <c r="BN30" s="654"/>
      <c r="BO30" s="654"/>
      <c r="BP30" s="654"/>
      <c r="BQ30" s="654"/>
      <c r="BR30" s="654"/>
      <c r="BS30" s="654"/>
      <c r="BT30" s="654"/>
      <c r="BU30" s="654"/>
      <c r="BV30" s="654"/>
      <c r="BW30" s="654"/>
      <c r="BX30" s="654"/>
      <c r="BY30" s="654"/>
      <c r="BZ30" s="654"/>
      <c r="CA30" s="654"/>
      <c r="CB30" s="654"/>
      <c r="CC30" s="654"/>
      <c r="CD30" s="654"/>
      <c r="CE30" s="654"/>
      <c r="CF30" s="654"/>
      <c r="CG30" s="654"/>
      <c r="CH30" s="654"/>
    </row>
    <row r="31" spans="1:86" s="24" customFormat="1" ht="13.5" customHeight="1">
      <c r="A31" s="103" t="s">
        <v>147</v>
      </c>
      <c r="B31" s="107"/>
      <c r="C31" s="107"/>
      <c r="D31" s="107"/>
      <c r="E31" s="107"/>
      <c r="F31" s="107"/>
      <c r="G31" s="108"/>
      <c r="H31" s="621" t="s">
        <v>244</v>
      </c>
      <c r="I31" s="622"/>
      <c r="J31" s="622"/>
      <c r="K31" s="623"/>
      <c r="L31" s="630" t="s">
        <v>466</v>
      </c>
      <c r="M31" s="631"/>
      <c r="N31" s="735" t="s">
        <v>1014</v>
      </c>
      <c r="O31" s="735"/>
      <c r="P31" s="735"/>
      <c r="Q31" s="736"/>
      <c r="R31" s="682"/>
      <c r="S31" s="683"/>
      <c r="T31" s="683"/>
      <c r="U31" s="684"/>
      <c r="V31" s="590"/>
      <c r="W31" s="590"/>
      <c r="X31" s="590"/>
      <c r="Y31" s="590"/>
      <c r="Z31" s="590"/>
      <c r="AA31" s="590"/>
      <c r="AB31" s="624"/>
      <c r="AC31" s="674" t="str">
        <f>IF(ISERROR(VLOOKUP($V31,ボタン定義!$B:$E,4,FALSE)),"",VLOOKUP($V31,ボタン定義!$B:$E,4,FALSE))</f>
        <v/>
      </c>
      <c r="AD31" s="625"/>
      <c r="AE31" s="625"/>
      <c r="AF31" s="625"/>
      <c r="AG31" s="625"/>
      <c r="AH31" s="625"/>
      <c r="AI31" s="675"/>
      <c r="AJ31" s="625"/>
      <c r="AK31" s="625"/>
      <c r="AL31" s="625"/>
      <c r="AM31" s="626"/>
      <c r="AN31" s="682"/>
      <c r="AO31" s="683"/>
      <c r="AP31" s="683"/>
      <c r="AQ31" s="684"/>
      <c r="AR31" s="590"/>
      <c r="AS31" s="590"/>
      <c r="AT31" s="590"/>
      <c r="AU31" s="590"/>
      <c r="AV31" s="590"/>
      <c r="AW31" s="590"/>
      <c r="AX31" s="624"/>
      <c r="AY31" s="674" t="str">
        <f>IF(ISERROR(VLOOKUP($AR31,ボタン定義!$B:$E,4,FALSE)),"",VLOOKUP($AR31,ボタン定義!$B:$E,4,FALSE))</f>
        <v/>
      </c>
      <c r="AZ31" s="625"/>
      <c r="BA31" s="625"/>
      <c r="BB31" s="625"/>
      <c r="BC31" s="625"/>
      <c r="BD31" s="625"/>
      <c r="BE31" s="675"/>
      <c r="BF31" s="625"/>
      <c r="BG31" s="625"/>
      <c r="BH31" s="625"/>
      <c r="BI31" s="707"/>
      <c r="BK31" s="654"/>
      <c r="BL31" s="654"/>
      <c r="BM31" s="654"/>
      <c r="BN31" s="654"/>
      <c r="BO31" s="654"/>
      <c r="BP31" s="654"/>
      <c r="BQ31" s="654"/>
      <c r="BR31" s="654"/>
      <c r="BS31" s="654"/>
      <c r="BT31" s="654"/>
      <c r="BU31" s="654"/>
      <c r="BV31" s="654"/>
      <c r="BW31" s="654"/>
      <c r="BX31" s="654"/>
      <c r="BY31" s="654"/>
      <c r="BZ31" s="654"/>
      <c r="CA31" s="654"/>
      <c r="CB31" s="654"/>
      <c r="CC31" s="654"/>
      <c r="CD31" s="654"/>
      <c r="CE31" s="654"/>
      <c r="CF31" s="654"/>
      <c r="CG31" s="654"/>
      <c r="CH31" s="654"/>
    </row>
    <row r="32" spans="1:86" s="24" customFormat="1" ht="13.5" customHeight="1">
      <c r="A32" s="103" t="s">
        <v>149</v>
      </c>
      <c r="B32" s="109"/>
      <c r="C32" s="109"/>
      <c r="D32" s="104"/>
      <c r="E32" s="109"/>
      <c r="F32" s="109"/>
      <c r="G32" s="110"/>
      <c r="H32" s="621" t="s">
        <v>243</v>
      </c>
      <c r="I32" s="622"/>
      <c r="J32" s="622"/>
      <c r="K32" s="622"/>
      <c r="L32" s="622"/>
      <c r="M32" s="622"/>
      <c r="N32" s="622"/>
      <c r="O32" s="622"/>
      <c r="P32" s="622"/>
      <c r="Q32" s="623"/>
      <c r="R32" s="682"/>
      <c r="S32" s="683"/>
      <c r="T32" s="683"/>
      <c r="U32" s="684"/>
      <c r="V32" s="590"/>
      <c r="W32" s="590"/>
      <c r="X32" s="590"/>
      <c r="Y32" s="590"/>
      <c r="Z32" s="590"/>
      <c r="AA32" s="590"/>
      <c r="AB32" s="624"/>
      <c r="AC32" s="674" t="str">
        <f>IF(ISERROR(VLOOKUP($V32,ボタン定義!$B:$E,4,FALSE)),"",VLOOKUP($V32,ボタン定義!$B:$E,4,FALSE))</f>
        <v/>
      </c>
      <c r="AD32" s="625"/>
      <c r="AE32" s="625"/>
      <c r="AF32" s="625"/>
      <c r="AG32" s="625"/>
      <c r="AH32" s="625"/>
      <c r="AI32" s="675"/>
      <c r="AJ32" s="625"/>
      <c r="AK32" s="625"/>
      <c r="AL32" s="625"/>
      <c r="AM32" s="626"/>
      <c r="AN32" s="682"/>
      <c r="AO32" s="683"/>
      <c r="AP32" s="683"/>
      <c r="AQ32" s="684"/>
      <c r="AR32" s="590"/>
      <c r="AS32" s="590"/>
      <c r="AT32" s="590"/>
      <c r="AU32" s="590"/>
      <c r="AV32" s="590"/>
      <c r="AW32" s="590"/>
      <c r="AX32" s="624"/>
      <c r="AY32" s="674" t="str">
        <f>IF(ISERROR(VLOOKUP($AR32,ボタン定義!$B:$E,4,FALSE)),"",VLOOKUP($AR32,ボタン定義!$B:$E,4,FALSE))</f>
        <v/>
      </c>
      <c r="AZ32" s="625"/>
      <c r="BA32" s="625"/>
      <c r="BB32" s="625"/>
      <c r="BC32" s="625"/>
      <c r="BD32" s="625"/>
      <c r="BE32" s="675"/>
      <c r="BF32" s="625"/>
      <c r="BG32" s="625"/>
      <c r="BH32" s="625"/>
      <c r="BI32" s="707"/>
      <c r="BK32" s="654"/>
      <c r="BL32" s="654"/>
      <c r="BM32" s="654"/>
      <c r="BN32" s="654"/>
      <c r="BO32" s="654"/>
      <c r="BP32" s="654"/>
      <c r="BQ32" s="654"/>
      <c r="BR32" s="654"/>
      <c r="BS32" s="654"/>
      <c r="BT32" s="654"/>
      <c r="BU32" s="654"/>
      <c r="BV32" s="654"/>
      <c r="BW32" s="654"/>
      <c r="BX32" s="654"/>
      <c r="BY32" s="654"/>
      <c r="BZ32" s="654"/>
      <c r="CA32" s="654"/>
      <c r="CB32" s="654"/>
      <c r="CC32" s="654"/>
      <c r="CD32" s="654"/>
      <c r="CE32" s="654"/>
      <c r="CF32" s="654"/>
      <c r="CG32" s="654"/>
      <c r="CH32" s="654"/>
    </row>
    <row r="33" spans="1:86" s="24" customFormat="1" ht="13.5" customHeight="1">
      <c r="A33" s="103" t="s">
        <v>219</v>
      </c>
      <c r="B33" s="109"/>
      <c r="C33" s="109"/>
      <c r="D33" s="104"/>
      <c r="E33" s="109"/>
      <c r="F33" s="109"/>
      <c r="G33" s="109"/>
      <c r="H33" s="621" t="s">
        <v>243</v>
      </c>
      <c r="I33" s="622"/>
      <c r="J33" s="622"/>
      <c r="K33" s="622"/>
      <c r="L33" s="622"/>
      <c r="M33" s="622"/>
      <c r="N33" s="622"/>
      <c r="O33" s="622"/>
      <c r="P33" s="622"/>
      <c r="Q33" s="623"/>
      <c r="R33" s="682"/>
      <c r="S33" s="683"/>
      <c r="T33" s="683"/>
      <c r="U33" s="684"/>
      <c r="V33" s="590"/>
      <c r="W33" s="590"/>
      <c r="X33" s="590"/>
      <c r="Y33" s="590"/>
      <c r="Z33" s="590"/>
      <c r="AA33" s="590"/>
      <c r="AB33" s="624"/>
      <c r="AC33" s="674" t="str">
        <f>IF(ISERROR(VLOOKUP($V33,ボタン定義!$B:$E,4,FALSE)),"",VLOOKUP($V33,ボタン定義!$B:$E,4,FALSE))</f>
        <v/>
      </c>
      <c r="AD33" s="625"/>
      <c r="AE33" s="625"/>
      <c r="AF33" s="625"/>
      <c r="AG33" s="625"/>
      <c r="AH33" s="625"/>
      <c r="AI33" s="675"/>
      <c r="AJ33" s="625"/>
      <c r="AK33" s="625"/>
      <c r="AL33" s="625"/>
      <c r="AM33" s="626"/>
      <c r="AN33" s="682"/>
      <c r="AO33" s="683"/>
      <c r="AP33" s="683"/>
      <c r="AQ33" s="684"/>
      <c r="AR33" s="590"/>
      <c r="AS33" s="590"/>
      <c r="AT33" s="590"/>
      <c r="AU33" s="590"/>
      <c r="AV33" s="590"/>
      <c r="AW33" s="590"/>
      <c r="AX33" s="624"/>
      <c r="AY33" s="674" t="str">
        <f>IF(ISERROR(VLOOKUP($AR33,ボタン定義!$B:$E,4,FALSE)),"",VLOOKUP($AR33,ボタン定義!$B:$E,4,FALSE))</f>
        <v/>
      </c>
      <c r="AZ33" s="625"/>
      <c r="BA33" s="625"/>
      <c r="BB33" s="625"/>
      <c r="BC33" s="625"/>
      <c r="BD33" s="625"/>
      <c r="BE33" s="675"/>
      <c r="BF33" s="625"/>
      <c r="BG33" s="625"/>
      <c r="BH33" s="625"/>
      <c r="BI33" s="707"/>
      <c r="BK33" s="654"/>
      <c r="BL33" s="654"/>
      <c r="BM33" s="654"/>
      <c r="BN33" s="654"/>
      <c r="BO33" s="654"/>
      <c r="BP33" s="654"/>
      <c r="BQ33" s="654"/>
      <c r="BR33" s="654"/>
      <c r="BS33" s="654"/>
      <c r="BT33" s="654"/>
      <c r="BU33" s="654"/>
      <c r="BV33" s="654"/>
      <c r="BW33" s="654"/>
      <c r="BX33" s="654"/>
      <c r="BY33" s="654"/>
      <c r="BZ33" s="654"/>
      <c r="CA33" s="654"/>
      <c r="CB33" s="654"/>
      <c r="CC33" s="654"/>
      <c r="CD33" s="654"/>
      <c r="CE33" s="654"/>
      <c r="CF33" s="654"/>
      <c r="CG33" s="654"/>
      <c r="CH33" s="654"/>
    </row>
    <row r="34" spans="1:86" s="24" customFormat="1" ht="13.5" customHeight="1">
      <c r="A34" s="103" t="s">
        <v>401</v>
      </c>
      <c r="B34" s="109"/>
      <c r="C34" s="109"/>
      <c r="D34" s="104"/>
      <c r="E34" s="109"/>
      <c r="F34" s="109"/>
      <c r="G34" s="109"/>
      <c r="H34" s="621" t="s">
        <v>364</v>
      </c>
      <c r="I34" s="622"/>
      <c r="J34" s="622"/>
      <c r="K34" s="622"/>
      <c r="L34" s="622"/>
      <c r="M34" s="622"/>
      <c r="N34" s="622"/>
      <c r="O34" s="622"/>
      <c r="P34" s="622"/>
      <c r="Q34" s="623"/>
      <c r="R34" s="685"/>
      <c r="S34" s="686"/>
      <c r="T34" s="686"/>
      <c r="U34" s="687"/>
      <c r="V34" s="741"/>
      <c r="W34" s="741"/>
      <c r="X34" s="741"/>
      <c r="Y34" s="741"/>
      <c r="Z34" s="741"/>
      <c r="AA34" s="741"/>
      <c r="AB34" s="742"/>
      <c r="AC34" s="747" t="str">
        <f>IF(ISERROR(VLOOKUP($V34,ボタン定義!$B:$E,4,FALSE)),"",VLOOKUP($V34,ボタン定義!$B:$E,4,FALSE))</f>
        <v/>
      </c>
      <c r="AD34" s="748"/>
      <c r="AE34" s="748"/>
      <c r="AF34" s="748"/>
      <c r="AG34" s="748"/>
      <c r="AH34" s="748"/>
      <c r="AI34" s="749"/>
      <c r="AJ34" s="744"/>
      <c r="AK34" s="744"/>
      <c r="AL34" s="744"/>
      <c r="AM34" s="750"/>
      <c r="AN34" s="685"/>
      <c r="AO34" s="686"/>
      <c r="AP34" s="686"/>
      <c r="AQ34" s="687"/>
      <c r="AR34" s="741"/>
      <c r="AS34" s="741"/>
      <c r="AT34" s="741"/>
      <c r="AU34" s="741"/>
      <c r="AV34" s="741"/>
      <c r="AW34" s="741"/>
      <c r="AX34" s="742"/>
      <c r="AY34" s="743" t="str">
        <f>IF(ISERROR(VLOOKUP($AR34,ボタン定義!$B:$E,4,FALSE)),"",VLOOKUP($AR34,ボタン定義!$B:$E,4,FALSE))</f>
        <v/>
      </c>
      <c r="AZ34" s="744"/>
      <c r="BA34" s="744"/>
      <c r="BB34" s="744"/>
      <c r="BC34" s="744"/>
      <c r="BD34" s="744"/>
      <c r="BE34" s="745"/>
      <c r="BF34" s="744"/>
      <c r="BG34" s="744"/>
      <c r="BH34" s="744"/>
      <c r="BI34" s="746"/>
      <c r="BK34" s="654"/>
      <c r="BL34" s="654"/>
      <c r="BM34" s="654"/>
      <c r="BN34" s="654"/>
      <c r="BO34" s="654"/>
      <c r="BP34" s="654"/>
      <c r="BQ34" s="654"/>
      <c r="BR34" s="654"/>
      <c r="BS34" s="654"/>
      <c r="BT34" s="654"/>
      <c r="BU34" s="654"/>
      <c r="BV34" s="654"/>
      <c r="BW34" s="654"/>
      <c r="BX34" s="654"/>
      <c r="BY34" s="654"/>
      <c r="BZ34" s="654"/>
      <c r="CA34" s="654"/>
      <c r="CB34" s="654"/>
      <c r="CC34" s="654"/>
      <c r="CD34" s="654"/>
      <c r="CE34" s="654"/>
      <c r="CF34" s="654"/>
      <c r="CG34" s="654"/>
      <c r="CH34" s="654"/>
    </row>
    <row r="35" spans="1:86" ht="13.5" customHeight="1">
      <c r="A35" s="103" t="s">
        <v>522</v>
      </c>
      <c r="B35" s="81"/>
      <c r="C35" s="81"/>
      <c r="D35" s="81"/>
      <c r="E35" s="81"/>
      <c r="F35" s="81"/>
      <c r="G35" s="83"/>
      <c r="H35" s="705"/>
      <c r="I35" s="705"/>
      <c r="J35" s="705"/>
      <c r="K35" s="705"/>
      <c r="L35" s="705"/>
      <c r="M35" s="705"/>
      <c r="N35" s="705"/>
      <c r="O35" s="705"/>
      <c r="P35" s="705"/>
      <c r="Q35" s="705"/>
      <c r="R35" s="705"/>
      <c r="S35" s="705"/>
      <c r="T35" s="705"/>
      <c r="U35" s="705"/>
      <c r="V35" s="705"/>
      <c r="W35" s="705"/>
      <c r="X35" s="705"/>
      <c r="Y35" s="705"/>
      <c r="Z35" s="705"/>
      <c r="AA35" s="705"/>
      <c r="AB35" s="705"/>
      <c r="AC35" s="705"/>
      <c r="AD35" s="705"/>
      <c r="AE35" s="705"/>
      <c r="AF35" s="705"/>
      <c r="AG35" s="705"/>
      <c r="AH35" s="705"/>
      <c r="AI35" s="705"/>
      <c r="AJ35" s="705"/>
      <c r="AK35" s="705"/>
      <c r="AL35" s="705"/>
      <c r="AM35" s="705"/>
      <c r="AN35" s="705"/>
      <c r="AO35" s="705"/>
      <c r="AP35" s="705"/>
      <c r="AQ35" s="705"/>
      <c r="AR35" s="705"/>
      <c r="AS35" s="705"/>
      <c r="AT35" s="705"/>
      <c r="AU35" s="705"/>
      <c r="AV35" s="705"/>
      <c r="AW35" s="705"/>
      <c r="AX35" s="705"/>
      <c r="AY35" s="705"/>
      <c r="AZ35" s="705"/>
      <c r="BA35" s="705"/>
      <c r="BB35" s="705"/>
      <c r="BC35" s="705"/>
      <c r="BD35" s="705"/>
      <c r="BE35" s="705"/>
      <c r="BF35" s="705"/>
      <c r="BG35" s="705"/>
      <c r="BH35" s="705"/>
      <c r="BI35" s="706"/>
      <c r="BK35" s="654"/>
      <c r="BL35" s="654"/>
      <c r="BM35" s="654"/>
      <c r="BN35" s="654"/>
      <c r="BO35" s="654"/>
      <c r="BP35" s="654"/>
      <c r="BQ35" s="654"/>
      <c r="BR35" s="654"/>
      <c r="BS35" s="654"/>
      <c r="BT35" s="654"/>
      <c r="BU35" s="654"/>
      <c r="BV35" s="654"/>
      <c r="BW35" s="654"/>
      <c r="BX35" s="654"/>
      <c r="BY35" s="654"/>
      <c r="BZ35" s="654"/>
      <c r="CA35" s="654"/>
      <c r="CB35" s="654"/>
      <c r="CC35" s="654"/>
      <c r="CD35" s="654"/>
      <c r="CE35" s="654"/>
      <c r="CF35" s="654"/>
      <c r="CG35" s="654"/>
      <c r="CH35" s="654"/>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4"/>
      <c r="BL36" s="654"/>
      <c r="BM36" s="654"/>
      <c r="BN36" s="654"/>
      <c r="BO36" s="654"/>
      <c r="BP36" s="654"/>
      <c r="BQ36" s="654"/>
      <c r="BR36" s="654"/>
      <c r="BS36" s="654"/>
      <c r="BT36" s="654"/>
      <c r="BU36" s="654"/>
      <c r="BV36" s="654"/>
      <c r="BW36" s="654"/>
      <c r="BX36" s="654"/>
      <c r="BY36" s="654"/>
      <c r="BZ36" s="654"/>
      <c r="CA36" s="654"/>
      <c r="CB36" s="654"/>
      <c r="CC36" s="654"/>
      <c r="CD36" s="654"/>
      <c r="CE36" s="654"/>
      <c r="CF36" s="654"/>
      <c r="CG36" s="654"/>
      <c r="CH36" s="654"/>
    </row>
    <row r="37" spans="1:86" s="24" customFormat="1" ht="13.5" customHeight="1">
      <c r="A37" s="113" t="s">
        <v>101</v>
      </c>
      <c r="B37" s="174" t="s">
        <v>1068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4"/>
      <c r="BL37" s="654"/>
      <c r="BM37" s="654"/>
      <c r="BN37" s="654"/>
      <c r="BO37" s="654"/>
      <c r="BP37" s="654"/>
      <c r="BQ37" s="654"/>
      <c r="BR37" s="654"/>
      <c r="BS37" s="654"/>
      <c r="BT37" s="654"/>
      <c r="BU37" s="654"/>
      <c r="BV37" s="654"/>
      <c r="BW37" s="654"/>
      <c r="BX37" s="654"/>
      <c r="BY37" s="654"/>
      <c r="BZ37" s="654"/>
      <c r="CA37" s="654"/>
      <c r="CB37" s="654"/>
      <c r="CC37" s="654"/>
      <c r="CD37" s="654"/>
      <c r="CE37" s="654"/>
      <c r="CF37" s="654"/>
      <c r="CG37" s="654"/>
      <c r="CH37" s="654"/>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4"/>
      <c r="BL38" s="654"/>
      <c r="BM38" s="654"/>
      <c r="BN38" s="654"/>
      <c r="BO38" s="654"/>
      <c r="BP38" s="654"/>
      <c r="BQ38" s="654"/>
      <c r="BR38" s="654"/>
      <c r="BS38" s="654"/>
      <c r="BT38" s="654"/>
      <c r="BU38" s="654"/>
      <c r="BV38" s="654"/>
      <c r="BW38" s="654"/>
      <c r="BX38" s="654"/>
      <c r="BY38" s="654"/>
      <c r="BZ38" s="654"/>
      <c r="CA38" s="654"/>
      <c r="CB38" s="654"/>
      <c r="CC38" s="654"/>
      <c r="CD38" s="654"/>
      <c r="CE38" s="654"/>
      <c r="CF38" s="654"/>
      <c r="CG38" s="654"/>
      <c r="CH38" s="654"/>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4"/>
      <c r="BL39" s="654"/>
      <c r="BM39" s="654"/>
      <c r="BN39" s="654"/>
      <c r="BO39" s="654"/>
      <c r="BP39" s="654"/>
      <c r="BQ39" s="654"/>
      <c r="BR39" s="654"/>
      <c r="BS39" s="654"/>
      <c r="BT39" s="654"/>
      <c r="BU39" s="654"/>
      <c r="BV39" s="654"/>
      <c r="BW39" s="654"/>
      <c r="BX39" s="654"/>
      <c r="BY39" s="654"/>
      <c r="BZ39" s="654"/>
      <c r="CA39" s="654"/>
      <c r="CB39" s="654"/>
      <c r="CC39" s="654"/>
      <c r="CD39" s="654"/>
      <c r="CE39" s="654"/>
      <c r="CF39" s="654"/>
      <c r="CG39" s="654"/>
      <c r="CH39" s="654"/>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4"/>
      <c r="BL40" s="654"/>
      <c r="BM40" s="654"/>
      <c r="BN40" s="654"/>
      <c r="BO40" s="654"/>
      <c r="BP40" s="654"/>
      <c r="BQ40" s="654"/>
      <c r="BR40" s="654"/>
      <c r="BS40" s="654"/>
      <c r="BT40" s="654"/>
      <c r="BU40" s="654"/>
      <c r="BV40" s="654"/>
      <c r="BW40" s="654"/>
      <c r="BX40" s="654"/>
      <c r="BY40" s="654"/>
      <c r="BZ40" s="654"/>
      <c r="CA40" s="654"/>
      <c r="CB40" s="654"/>
      <c r="CC40" s="654"/>
      <c r="CD40" s="654"/>
      <c r="CE40" s="654"/>
      <c r="CF40" s="654"/>
      <c r="CG40" s="654"/>
      <c r="CH40" s="654"/>
    </row>
    <row r="41" spans="1:86" s="24" customFormat="1" ht="13.5" customHeight="1">
      <c r="A41" s="80" t="s">
        <v>274</v>
      </c>
      <c r="B41" s="81"/>
      <c r="C41" s="81"/>
      <c r="D41" s="81"/>
      <c r="E41" s="81"/>
      <c r="F41" s="81"/>
      <c r="G41" s="81"/>
      <c r="H41" s="81"/>
      <c r="I41" s="81"/>
      <c r="J41" s="81"/>
      <c r="K41" s="81"/>
      <c r="L41" s="81"/>
      <c r="M41" s="81"/>
      <c r="N41" s="632"/>
      <c r="O41" s="632"/>
      <c r="P41" s="632"/>
      <c r="Q41" s="632"/>
      <c r="R41" s="632"/>
      <c r="S41" s="632"/>
      <c r="T41" s="632"/>
      <c r="U41" s="632"/>
      <c r="V41" s="632"/>
      <c r="W41" s="632"/>
      <c r="X41" s="632"/>
      <c r="Y41" s="632"/>
      <c r="Z41" s="63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row>
    <row r="42" spans="1:86" s="24" customFormat="1" ht="13.5" customHeight="1">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4"/>
      <c r="BL42" s="654"/>
      <c r="BM42" s="654"/>
      <c r="BN42" s="654"/>
      <c r="BO42" s="654"/>
      <c r="BP42" s="654"/>
      <c r="BQ42" s="654"/>
      <c r="BR42" s="654"/>
      <c r="BS42" s="654"/>
      <c r="BT42" s="654"/>
      <c r="BU42" s="654"/>
      <c r="BV42" s="654"/>
      <c r="BW42" s="654"/>
      <c r="BX42" s="654"/>
      <c r="BY42" s="654"/>
      <c r="BZ42" s="654"/>
      <c r="CA42" s="654"/>
      <c r="CB42" s="654"/>
      <c r="CC42" s="654"/>
      <c r="CD42" s="654"/>
      <c r="CE42" s="654"/>
      <c r="CF42" s="654"/>
      <c r="CG42" s="654"/>
      <c r="CH42" s="654"/>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row>
    <row r="44" spans="1:86" s="24" customFormat="1" ht="13.5" customHeight="1">
      <c r="A44" s="80" t="s">
        <v>100</v>
      </c>
      <c r="B44" s="80" t="s">
        <v>103</v>
      </c>
      <c r="C44" s="81"/>
      <c r="D44" s="81"/>
      <c r="E44" s="81"/>
      <c r="F44" s="81"/>
      <c r="G44" s="83"/>
      <c r="H44" s="85" t="s">
        <v>104</v>
      </c>
      <c r="I44" s="86"/>
      <c r="J44" s="86"/>
      <c r="K44" s="86"/>
      <c r="L44" s="86"/>
      <c r="M44" s="87"/>
      <c r="N44" s="627" t="s">
        <v>136</v>
      </c>
      <c r="O44" s="629"/>
      <c r="P44" s="629"/>
      <c r="Q44" s="627" t="s">
        <v>135</v>
      </c>
      <c r="R44" s="628"/>
      <c r="S44" s="627" t="s">
        <v>107</v>
      </c>
      <c r="T44" s="628"/>
      <c r="U44" s="627" t="s">
        <v>137</v>
      </c>
      <c r="V44" s="629"/>
      <c r="W44" s="629"/>
      <c r="X44" s="627" t="s">
        <v>138</v>
      </c>
      <c r="Y44" s="629"/>
      <c r="Z44" s="629"/>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row>
    <row r="45" spans="1:86" s="24" customFormat="1" ht="13.5" customHeight="1">
      <c r="A45" s="113" t="s">
        <v>101</v>
      </c>
      <c r="B45" s="633" t="s">
        <v>1045</v>
      </c>
      <c r="C45" s="634"/>
      <c r="D45" s="634"/>
      <c r="E45" s="634"/>
      <c r="F45" s="634"/>
      <c r="G45" s="634"/>
      <c r="H45" s="756" t="s">
        <v>1012</v>
      </c>
      <c r="I45" s="757"/>
      <c r="J45" s="757"/>
      <c r="K45" s="757"/>
      <c r="L45" s="757"/>
      <c r="M45" s="758"/>
      <c r="N45" s="759" t="str">
        <f>IF($H45="","",VLOOKUP($B45,項目定義!$B:$X,11,FALSE))</f>
        <v>1 :text</v>
      </c>
      <c r="O45" s="760"/>
      <c r="P45" s="761"/>
      <c r="Q45" s="762">
        <f>IF($H45="","",VLOOKUP($B45,項目定義!$B:$X,5,FALSE))</f>
        <v>8</v>
      </c>
      <c r="R45" s="763"/>
      <c r="S45" s="762">
        <f>IF($H45="","",VLOOKUP($B45,項目定義!$B:$X,12,FALSE))</f>
        <v>10</v>
      </c>
      <c r="T45" s="763"/>
      <c r="U45" s="759" t="str">
        <f>IF($H45="","",VLOOKUP($B45,項目定義!$B:$X,13,FALSE))</f>
        <v>3:半角英数</v>
      </c>
      <c r="V45" s="760"/>
      <c r="W45" s="761"/>
      <c r="X45" s="762" t="str">
        <f>IF($H45="","",VLOOKUP($B45,項目定義!$B:$X,20,FALSE))&amp;""</f>
        <v>PJT</v>
      </c>
      <c r="Y45" s="764"/>
      <c r="Z45" s="765"/>
      <c r="AA45" s="766"/>
      <c r="AB45" s="751"/>
      <c r="AC45" s="767"/>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row>
    <row r="46" spans="1:86" s="24" customFormat="1" ht="13.5" customHeight="1">
      <c r="A46" s="114" t="s">
        <v>102</v>
      </c>
      <c r="B46" s="770" t="s">
        <v>1046</v>
      </c>
      <c r="C46" s="671"/>
      <c r="D46" s="671"/>
      <c r="E46" s="671"/>
      <c r="F46" s="671"/>
      <c r="G46" s="671"/>
      <c r="H46" s="771" t="str">
        <f>IF(ISERROR(VLOOKUP($B46,項目定義!$B:$X,8,FALSE)),"",VLOOKUP($B46,項目定義!$B:$X,8,FALSE))</f>
        <v>枝番ナンバ</v>
      </c>
      <c r="I46" s="772"/>
      <c r="J46" s="772"/>
      <c r="K46" s="772"/>
      <c r="L46" s="772"/>
      <c r="M46" s="773"/>
      <c r="N46" s="774" t="str">
        <f>IF($H46="","",VLOOKUP($B46,項目定義!$B:$X,11,FALSE))</f>
        <v>1 :text</v>
      </c>
      <c r="O46" s="775"/>
      <c r="P46" s="776"/>
      <c r="Q46" s="812">
        <f>IF($H46="","",VLOOKUP($B46,項目定義!$B:$X,12,FALSE))</f>
        <v>10</v>
      </c>
      <c r="R46" s="813"/>
      <c r="S46" s="812">
        <f>IF($H46="","",VLOOKUP($B46,項目定義!$B:$X,12,FALSE))</f>
        <v>10</v>
      </c>
      <c r="T46" s="813"/>
      <c r="U46" s="774" t="str">
        <f>IF($H46="","",VLOOKUP($B46,項目定義!$B:$X,13,FALSE))</f>
        <v>3:半角英数</v>
      </c>
      <c r="V46" s="775"/>
      <c r="W46" s="776"/>
      <c r="X46" s="768" t="str">
        <f>IF($H46="","",VLOOKUP($B46,項目定義!$B:$X,20,FALSE))&amp;""</f>
        <v>PJT2</v>
      </c>
      <c r="Y46" s="638"/>
      <c r="Z46" s="769"/>
      <c r="AA46" s="766"/>
      <c r="AB46" s="751"/>
      <c r="AC46" s="767"/>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row>
    <row r="47" spans="1:86" ht="13.5" customHeight="1">
      <c r="A47" s="114" t="s">
        <v>125</v>
      </c>
      <c r="B47" s="770" t="s">
        <v>1048</v>
      </c>
      <c r="C47" s="671"/>
      <c r="D47" s="671"/>
      <c r="E47" s="671"/>
      <c r="F47" s="671"/>
      <c r="G47" s="671"/>
      <c r="H47" s="771" t="str">
        <f>IF(ISERROR(VLOOKUP($B47,項目定義!$B:$X,8,FALSE)),"",VLOOKUP($B47,項目定義!$B:$X,8,FALSE))</f>
        <v>製版・案件名</v>
      </c>
      <c r="I47" s="772"/>
      <c r="J47" s="772"/>
      <c r="K47" s="772"/>
      <c r="L47" s="772"/>
      <c r="M47" s="773"/>
      <c r="N47" s="774" t="str">
        <f>IF($H47="","",VLOOKUP($B47,項目定義!$B:$X,11,FALSE))</f>
        <v>1 :text</v>
      </c>
      <c r="O47" s="775"/>
      <c r="P47" s="776"/>
      <c r="Q47" s="768">
        <f>IF($H47="","",VLOOKUP($B47,項目定義!$B:$X,12,FALSE))</f>
        <v>62</v>
      </c>
      <c r="R47" s="639"/>
      <c r="S47" s="768">
        <f>IF($H47="","",VLOOKUP($B47,項目定義!$B:$X,12,FALSE))</f>
        <v>62</v>
      </c>
      <c r="T47" s="639"/>
      <c r="U47" s="774" t="str">
        <f>IF($H47="","",VLOOKUP($B47,項目定義!$B:$X,13,FALSE))</f>
        <v>9:ALL OK</v>
      </c>
      <c r="V47" s="775"/>
      <c r="W47" s="776"/>
      <c r="X47" s="768" t="str">
        <f>IF($H47="","",VLOOKUP($B47,項目定義!$B:$X,20,FALSE))&amp;""</f>
        <v>PJT3</v>
      </c>
      <c r="Y47" s="638"/>
      <c r="Z47" s="769"/>
      <c r="AA47" s="766"/>
      <c r="AB47" s="751"/>
      <c r="AC47" s="767"/>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654"/>
      <c r="BL47" s="654"/>
      <c r="BM47" s="654"/>
      <c r="BN47" s="654"/>
      <c r="BO47" s="654"/>
      <c r="BP47" s="654"/>
      <c r="BQ47" s="654"/>
      <c r="BR47" s="654"/>
      <c r="BS47" s="654"/>
      <c r="BT47" s="654"/>
      <c r="BU47" s="654"/>
      <c r="BV47" s="654"/>
      <c r="BW47" s="654"/>
      <c r="BX47" s="654"/>
      <c r="BY47" s="654"/>
      <c r="BZ47" s="654"/>
      <c r="CA47" s="654"/>
      <c r="CB47" s="654"/>
      <c r="CC47" s="654"/>
      <c r="CD47" s="654"/>
      <c r="CE47" s="654"/>
      <c r="CF47" s="654"/>
      <c r="CG47" s="654"/>
      <c r="CH47" s="654"/>
    </row>
    <row r="48" spans="1:86" s="24" customFormat="1" ht="13.5" customHeight="1">
      <c r="A48" s="114"/>
      <c r="B48" s="770"/>
      <c r="C48" s="671"/>
      <c r="D48" s="671"/>
      <c r="E48" s="671"/>
      <c r="F48" s="671"/>
      <c r="G48" s="814"/>
      <c r="H48" s="771" t="str">
        <f>IF(ISERROR(VLOOKUP($B48,項目定義!$B:$X,8,FALSE)),"",VLOOKUP($B48,項目定義!$B:$X,8,FALSE))</f>
        <v/>
      </c>
      <c r="I48" s="772"/>
      <c r="J48" s="772"/>
      <c r="K48" s="772"/>
      <c r="L48" s="772"/>
      <c r="M48" s="773"/>
      <c r="N48" s="774" t="str">
        <f>IF($H48="","",VLOOKUP($B48,項目定義!$B:$X,11,FALSE))</f>
        <v/>
      </c>
      <c r="O48" s="775"/>
      <c r="P48" s="776"/>
      <c r="Q48" s="768" t="str">
        <f>IF($H48="","",VLOOKUP($B48,項目定義!$B:$X,12,FALSE))</f>
        <v/>
      </c>
      <c r="R48" s="639"/>
      <c r="S48" s="768" t="str">
        <f>IF($H48="","",VLOOKUP($B48,項目定義!$B:$X,12,FALSE))</f>
        <v/>
      </c>
      <c r="T48" s="639"/>
      <c r="U48" s="774" t="str">
        <f>IF($H48="","",VLOOKUP($B48,項目定義!$B:$X,13,FALSE))</f>
        <v/>
      </c>
      <c r="V48" s="775"/>
      <c r="W48" s="776"/>
      <c r="X48" s="768" t="str">
        <f>IF($H48="","",VLOOKUP($B48,項目定義!$B:$X,20,FALSE))&amp;""</f>
        <v/>
      </c>
      <c r="Y48" s="638"/>
      <c r="Z48" s="769"/>
      <c r="AA48" s="766"/>
      <c r="AB48" s="751"/>
      <c r="AC48" s="767"/>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654"/>
      <c r="BL48" s="654"/>
      <c r="BM48" s="654"/>
      <c r="BN48" s="654"/>
      <c r="BO48" s="654"/>
      <c r="BP48" s="654"/>
      <c r="BQ48" s="654"/>
      <c r="BR48" s="654"/>
      <c r="BS48" s="654"/>
      <c r="BT48" s="654"/>
      <c r="BU48" s="654"/>
      <c r="BV48" s="654"/>
      <c r="BW48" s="654"/>
      <c r="BX48" s="654"/>
      <c r="BY48" s="654"/>
      <c r="BZ48" s="654"/>
      <c r="CA48" s="654"/>
      <c r="CB48" s="654"/>
      <c r="CC48" s="654"/>
      <c r="CD48" s="654"/>
      <c r="CE48" s="654"/>
      <c r="CF48" s="654"/>
      <c r="CG48" s="654"/>
      <c r="CH48" s="654"/>
    </row>
    <row r="49" spans="1:96" ht="13.5" customHeight="1">
      <c r="A49" s="114"/>
      <c r="B49" s="770"/>
      <c r="C49" s="671"/>
      <c r="D49" s="671"/>
      <c r="E49" s="671"/>
      <c r="F49" s="671"/>
      <c r="G49" s="671"/>
      <c r="H49" s="777" t="str">
        <f>IF(ISERROR(VLOOKUP($B49,項目定義!$B:$X,8,FALSE)),"",VLOOKUP($B49,項目定義!$B:$X,8,FALSE))</f>
        <v/>
      </c>
      <c r="I49" s="778"/>
      <c r="J49" s="778"/>
      <c r="K49" s="778"/>
      <c r="L49" s="778"/>
      <c r="M49" s="779"/>
      <c r="N49" s="780" t="str">
        <f>IF($H49="","",VLOOKUP($B49,項目定義!$B:$X,11,FALSE))</f>
        <v/>
      </c>
      <c r="O49" s="781"/>
      <c r="P49" s="782"/>
      <c r="Q49" s="783" t="str">
        <f>IF($H49="","",VLOOKUP($B49,項目定義!$B:$X,12,FALSE))</f>
        <v/>
      </c>
      <c r="R49" s="611"/>
      <c r="S49" s="783" t="str">
        <f>IF($H49="","",VLOOKUP($B49,項目定義!$B:$X,12,FALSE))</f>
        <v/>
      </c>
      <c r="T49" s="611"/>
      <c r="U49" s="780" t="str">
        <f>IF($H49="","",VLOOKUP($B49,項目定義!$B:$X,13,FALSE))</f>
        <v/>
      </c>
      <c r="V49" s="781"/>
      <c r="W49" s="782"/>
      <c r="X49" s="783" t="str">
        <f>IF($H49="","",VLOOKUP($B49,項目定義!$B:$X,20,FALSE))&amp;""</f>
        <v/>
      </c>
      <c r="Y49" s="610"/>
      <c r="Z49" s="784"/>
      <c r="AA49" s="766"/>
      <c r="AB49" s="751"/>
      <c r="AC49" s="767"/>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654"/>
      <c r="BL49" s="654"/>
      <c r="BM49" s="654"/>
      <c r="BN49" s="654"/>
      <c r="BO49" s="654"/>
      <c r="BP49" s="654"/>
      <c r="BQ49" s="654"/>
      <c r="BR49" s="654"/>
      <c r="BS49" s="654"/>
      <c r="BT49" s="654"/>
      <c r="BU49" s="654"/>
      <c r="BV49" s="654"/>
      <c r="BW49" s="654"/>
      <c r="BX49" s="654"/>
      <c r="BY49" s="654"/>
      <c r="BZ49" s="654"/>
      <c r="CA49" s="654"/>
      <c r="CB49" s="654"/>
      <c r="CC49" s="654"/>
      <c r="CD49" s="654"/>
      <c r="CE49" s="654"/>
      <c r="CF49" s="654"/>
      <c r="CG49" s="654"/>
      <c r="CH49" s="654"/>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c r="A51" s="80" t="s">
        <v>100</v>
      </c>
      <c r="B51" s="80" t="s">
        <v>103</v>
      </c>
      <c r="C51" s="81"/>
      <c r="D51" s="81"/>
      <c r="E51" s="81"/>
      <c r="F51" s="81"/>
      <c r="G51" s="83"/>
      <c r="H51" s="85" t="s">
        <v>104</v>
      </c>
      <c r="I51" s="86"/>
      <c r="J51" s="86"/>
      <c r="K51" s="86"/>
      <c r="L51" s="86"/>
      <c r="M51" s="87"/>
      <c r="N51" s="627" t="s">
        <v>107</v>
      </c>
      <c r="O51" s="628"/>
      <c r="P51" s="627" t="s">
        <v>115</v>
      </c>
      <c r="Q51" s="629"/>
      <c r="R51" s="629"/>
      <c r="S51" s="627" t="s">
        <v>116</v>
      </c>
      <c r="T51" s="629"/>
      <c r="U51" s="628"/>
      <c r="V51" s="630" t="s">
        <v>142</v>
      </c>
      <c r="W51" s="631"/>
      <c r="X51" s="632" t="s">
        <v>123</v>
      </c>
      <c r="Y51" s="631"/>
      <c r="Z51" s="629" t="s">
        <v>124</v>
      </c>
      <c r="AA51" s="629"/>
      <c r="AB51" s="629"/>
      <c r="AC51" s="628"/>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1016</v>
      </c>
      <c r="B52" s="633" t="s">
        <v>1045</v>
      </c>
      <c r="C52" s="634"/>
      <c r="D52" s="634"/>
      <c r="E52" s="634"/>
      <c r="F52" s="634"/>
      <c r="G52" s="634"/>
      <c r="H52" s="635" t="str">
        <f>IF(ISERROR(VLOOKUP($B52,項目定義!$B:$X,8,FALSE)),"",VLOOKUP($B52,項目定義!$B:$X,8,FALSE))</f>
        <v>プロジェクトナンバ</v>
      </c>
      <c r="I52" s="636"/>
      <c r="J52" s="636"/>
      <c r="K52" s="636"/>
      <c r="L52" s="636"/>
      <c r="M52" s="637"/>
      <c r="N52" s="638">
        <f>IF($H52="","",VLOOKUP($B52,項目定義!$B:$X,12,FALSE))</f>
        <v>10</v>
      </c>
      <c r="O52" s="639"/>
      <c r="P52" s="640" t="str">
        <f>IF($H52="","",VLOOKUP($B52,項目定義!$B:$X,16,FALSE))</f>
        <v>1:中央</v>
      </c>
      <c r="Q52" s="641"/>
      <c r="R52" s="641"/>
      <c r="S52" s="640" t="str">
        <f>IF($H52="","",VLOOKUP($B52,項目定義!$B:$X,15,FALSE))</f>
        <v>0:なし</v>
      </c>
      <c r="T52" s="641"/>
      <c r="U52" s="642"/>
      <c r="V52" s="643"/>
      <c r="W52" s="644"/>
      <c r="X52" s="751"/>
      <c r="Y52" s="751"/>
      <c r="Z52" s="752" t="str">
        <f>IF($X52="","",VLOOKUP($B52,項目定義!$B:$X,18,FALSE))</f>
        <v/>
      </c>
      <c r="AA52" s="641"/>
      <c r="AB52" s="641"/>
      <c r="AC52" s="642"/>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4" t="s">
        <v>923</v>
      </c>
      <c r="BL52" s="655"/>
      <c r="BM52" s="655"/>
      <c r="BN52" s="655"/>
      <c r="BO52" s="655"/>
      <c r="BP52" s="655"/>
      <c r="BQ52" s="655"/>
      <c r="BR52" s="655"/>
      <c r="BS52" s="655"/>
      <c r="BT52" s="655"/>
      <c r="BU52" s="655"/>
      <c r="BV52" s="655"/>
      <c r="BW52" s="655"/>
      <c r="BX52" s="655"/>
      <c r="BY52" s="655"/>
      <c r="BZ52" s="655"/>
      <c r="CA52" s="655"/>
      <c r="CB52" s="655"/>
      <c r="CC52" s="655"/>
      <c r="CD52" s="655"/>
      <c r="CE52" s="655"/>
      <c r="CF52" s="655"/>
      <c r="CG52" s="655"/>
      <c r="CH52" s="655"/>
    </row>
    <row r="53" spans="1:96" s="24" customFormat="1" ht="13.5" customHeight="1">
      <c r="A53" s="114" t="s">
        <v>1017</v>
      </c>
      <c r="B53" s="770" t="s">
        <v>1046</v>
      </c>
      <c r="C53" s="671"/>
      <c r="D53" s="671"/>
      <c r="E53" s="671"/>
      <c r="F53" s="671"/>
      <c r="G53" s="671"/>
      <c r="H53" s="635" t="str">
        <f>IF(ISERROR(VLOOKUP($B53,項目定義!$B:$X,8,FALSE)),"",VLOOKUP($B53,項目定義!$B:$X,8,FALSE))</f>
        <v>枝番ナンバ</v>
      </c>
      <c r="I53" s="636"/>
      <c r="J53" s="636"/>
      <c r="K53" s="636"/>
      <c r="L53" s="636"/>
      <c r="M53" s="637"/>
      <c r="N53" s="610">
        <f>IF($H53="","",VLOOKUP($B53,項目定義!$B:$X,12,FALSE))</f>
        <v>10</v>
      </c>
      <c r="O53" s="611"/>
      <c r="P53" s="612" t="str">
        <f>IF($H53="","",VLOOKUP($B53,項目定義!$B:$X,16,FALSE))</f>
        <v>1:中央</v>
      </c>
      <c r="Q53" s="613"/>
      <c r="R53" s="613"/>
      <c r="S53" s="612" t="str">
        <f>IF($H53="","",VLOOKUP($B53,項目定義!$B:$X,15,FALSE))</f>
        <v>0:なし</v>
      </c>
      <c r="T53" s="613"/>
      <c r="U53" s="614"/>
      <c r="V53" s="643"/>
      <c r="W53" s="644"/>
      <c r="X53" s="751"/>
      <c r="Y53" s="751"/>
      <c r="Z53" s="752" t="str">
        <f>IF($X53="","",VLOOKUP($B53,項目定義!$B:$X,18,FALSE))</f>
        <v/>
      </c>
      <c r="AA53" s="641"/>
      <c r="AB53" s="641"/>
      <c r="AC53" s="642"/>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655"/>
      <c r="BL53" s="655"/>
      <c r="BM53" s="655"/>
      <c r="BN53" s="655"/>
      <c r="BO53" s="655"/>
      <c r="BP53" s="655"/>
      <c r="BQ53" s="655"/>
      <c r="BR53" s="655"/>
      <c r="BS53" s="655"/>
      <c r="BT53" s="655"/>
      <c r="BU53" s="655"/>
      <c r="BV53" s="655"/>
      <c r="BW53" s="655"/>
      <c r="BX53" s="655"/>
      <c r="BY53" s="655"/>
      <c r="BZ53" s="655"/>
      <c r="CA53" s="655"/>
      <c r="CB53" s="655"/>
      <c r="CC53" s="655"/>
      <c r="CD53" s="655"/>
      <c r="CE53" s="655"/>
      <c r="CF53" s="655"/>
      <c r="CG53" s="655"/>
      <c r="CH53" s="655"/>
    </row>
    <row r="54" spans="1:96" s="24" customFormat="1" ht="13.5" customHeight="1">
      <c r="A54" s="113" t="s">
        <v>394</v>
      </c>
      <c r="B54" s="770" t="s">
        <v>1048</v>
      </c>
      <c r="C54" s="671"/>
      <c r="D54" s="671"/>
      <c r="E54" s="671"/>
      <c r="F54" s="671"/>
      <c r="G54" s="671"/>
      <c r="H54" s="635" t="str">
        <f>IF(ISERROR(VLOOKUP($B54,項目定義!$B:$X,8,FALSE)),"",VLOOKUP($B54,項目定義!$B:$X,8,FALSE))</f>
        <v>製版・案件名</v>
      </c>
      <c r="I54" s="636"/>
      <c r="J54" s="636"/>
      <c r="K54" s="636"/>
      <c r="L54" s="636"/>
      <c r="M54" s="637"/>
      <c r="N54" s="638">
        <f>IF($H54="","",VLOOKUP($B54,項目定義!$B:$X,12,FALSE))</f>
        <v>62</v>
      </c>
      <c r="O54" s="639"/>
      <c r="P54" s="640" t="str">
        <f>IF($H54="","",VLOOKUP($B54,項目定義!$B:$X,16,FALSE))</f>
        <v>0:左寄せ</v>
      </c>
      <c r="Q54" s="641"/>
      <c r="R54" s="641"/>
      <c r="S54" s="640" t="str">
        <f>IF($H54="","",VLOOKUP($B54,項目定義!$B:$X,15,FALSE))</f>
        <v>0:なし</v>
      </c>
      <c r="T54" s="641"/>
      <c r="U54" s="642"/>
      <c r="V54" s="643"/>
      <c r="W54" s="644"/>
      <c r="X54" s="751"/>
      <c r="Y54" s="751"/>
      <c r="Z54" s="752" t="str">
        <f>IF($X54="","",VLOOKUP($B54,項目定義!$B:$X,18,FALSE))</f>
        <v/>
      </c>
      <c r="AA54" s="641"/>
      <c r="AB54" s="641"/>
      <c r="AC54" s="642"/>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655"/>
      <c r="BL54" s="655"/>
      <c r="BM54" s="655"/>
      <c r="BN54" s="655"/>
      <c r="BO54" s="655"/>
      <c r="BP54" s="655"/>
      <c r="BQ54" s="655"/>
      <c r="BR54" s="655"/>
      <c r="BS54" s="655"/>
      <c r="BT54" s="655"/>
      <c r="BU54" s="655"/>
      <c r="BV54" s="655"/>
      <c r="BW54" s="655"/>
      <c r="BX54" s="655"/>
      <c r="BY54" s="655"/>
      <c r="BZ54" s="655"/>
      <c r="CA54" s="655"/>
      <c r="CB54" s="655"/>
      <c r="CC54" s="655"/>
      <c r="CD54" s="655"/>
      <c r="CE54" s="655"/>
      <c r="CF54" s="655"/>
      <c r="CG54" s="655"/>
      <c r="CH54" s="655"/>
    </row>
    <row r="55" spans="1:96" s="24" customFormat="1" ht="13.5" customHeight="1">
      <c r="A55" s="114" t="s">
        <v>1015</v>
      </c>
      <c r="B55" s="770" t="s">
        <v>970</v>
      </c>
      <c r="C55" s="671"/>
      <c r="D55" s="671"/>
      <c r="E55" s="671"/>
      <c r="F55" s="671"/>
      <c r="G55" s="671"/>
      <c r="H55" s="607" t="str">
        <f>IF(ISERROR(VLOOKUP($B55,項目定義!$B:$X,8,FALSE)),"",VLOOKUP($B55,項目定義!$B:$X,8,FALSE))</f>
        <v>受注金額</v>
      </c>
      <c r="I55" s="608"/>
      <c r="J55" s="608"/>
      <c r="K55" s="608"/>
      <c r="L55" s="608"/>
      <c r="M55" s="609"/>
      <c r="N55" s="610">
        <f>IF($H55="","",VLOOKUP($B55,項目定義!$B:$X,12,FALSE))</f>
        <v>10</v>
      </c>
      <c r="O55" s="611"/>
      <c r="P55" s="612" t="str">
        <f>IF($H55="","",VLOOKUP($B55,項目定義!$B:$X,16,FALSE))</f>
        <v>2:右寄せ</v>
      </c>
      <c r="Q55" s="613"/>
      <c r="R55" s="613"/>
      <c r="S55" s="612" t="str">
        <f>IF($H55="","",VLOOKUP($B55,項目定義!$B:$X,15,FALSE))</f>
        <v>0:なし</v>
      </c>
      <c r="T55" s="613"/>
      <c r="U55" s="614"/>
      <c r="V55" s="615"/>
      <c r="W55" s="616"/>
      <c r="X55" s="617"/>
      <c r="Y55" s="617"/>
      <c r="Z55" s="618" t="str">
        <f>IF($X55="","",VLOOKUP($B55,項目定義!$B:$X,18,FALSE))</f>
        <v/>
      </c>
      <c r="AA55" s="613"/>
      <c r="AB55" s="613"/>
      <c r="AC55" s="614"/>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655"/>
      <c r="BL55" s="655"/>
      <c r="BM55" s="655"/>
      <c r="BN55" s="655"/>
      <c r="BO55" s="655"/>
      <c r="BP55" s="655"/>
      <c r="BQ55" s="655"/>
      <c r="BR55" s="655"/>
      <c r="BS55" s="655"/>
      <c r="BT55" s="655"/>
      <c r="BU55" s="655"/>
      <c r="BV55" s="655"/>
      <c r="BW55" s="655"/>
      <c r="BX55" s="655"/>
      <c r="BY55" s="655"/>
      <c r="BZ55" s="655"/>
      <c r="CA55" s="655"/>
      <c r="CB55" s="655"/>
      <c r="CC55" s="655"/>
      <c r="CD55" s="655"/>
      <c r="CE55" s="655"/>
      <c r="CF55" s="655"/>
      <c r="CG55" s="655"/>
      <c r="CH55" s="655"/>
    </row>
    <row r="56" spans="1:96" ht="13.5" customHeight="1">
      <c r="A56" s="114"/>
      <c r="B56" s="770"/>
      <c r="C56" s="671"/>
      <c r="D56" s="671"/>
      <c r="E56" s="671"/>
      <c r="F56" s="671"/>
      <c r="G56" s="671"/>
      <c r="H56" s="635" t="str">
        <f>IF(ISERROR(VLOOKUP($B56,項目定義!$B:$X,8,FALSE)),"",VLOOKUP($B56,項目定義!$B:$X,8,FALSE))</f>
        <v/>
      </c>
      <c r="I56" s="636"/>
      <c r="J56" s="636"/>
      <c r="K56" s="636"/>
      <c r="L56" s="636"/>
      <c r="M56" s="637"/>
      <c r="N56" s="638"/>
      <c r="O56" s="639"/>
      <c r="P56" s="640"/>
      <c r="Q56" s="641"/>
      <c r="R56" s="641"/>
      <c r="S56" s="640"/>
      <c r="T56" s="641"/>
      <c r="U56" s="642"/>
      <c r="V56" s="643"/>
      <c r="W56" s="644"/>
      <c r="X56" s="751"/>
      <c r="Y56" s="751"/>
      <c r="Z56" s="752" t="str">
        <f>IF($X56="","",VLOOKUP($B56,項目定義!$B:$X,18,FALSE))</f>
        <v/>
      </c>
      <c r="AA56" s="641"/>
      <c r="AB56" s="641"/>
      <c r="AC56" s="642"/>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655"/>
      <c r="BL56" s="655"/>
      <c r="BM56" s="655"/>
      <c r="BN56" s="655"/>
      <c r="BO56" s="655"/>
      <c r="BP56" s="655"/>
      <c r="BQ56" s="655"/>
      <c r="BR56" s="655"/>
      <c r="BS56" s="655"/>
      <c r="BT56" s="655"/>
      <c r="BU56" s="655"/>
      <c r="BV56" s="655"/>
      <c r="BW56" s="655"/>
      <c r="BX56" s="655"/>
      <c r="BY56" s="655"/>
      <c r="BZ56" s="655"/>
      <c r="CA56" s="655"/>
      <c r="CB56" s="655"/>
      <c r="CC56" s="655"/>
      <c r="CD56" s="655"/>
      <c r="CE56" s="655"/>
      <c r="CF56" s="655"/>
      <c r="CG56" s="655"/>
      <c r="CH56" s="655"/>
    </row>
    <row r="57" spans="1:96" ht="13.5" customHeight="1">
      <c r="A57" s="114"/>
      <c r="B57" s="770"/>
      <c r="C57" s="671"/>
      <c r="D57" s="671"/>
      <c r="E57" s="671"/>
      <c r="F57" s="671"/>
      <c r="G57" s="671"/>
      <c r="H57" s="635" t="str">
        <f>IF(ISERROR(VLOOKUP($B57,項目定義!$B:$X,8,FALSE)),"",VLOOKUP($B57,項目定義!$B:$X,8,FALSE))</f>
        <v/>
      </c>
      <c r="I57" s="636"/>
      <c r="J57" s="636"/>
      <c r="K57" s="636"/>
      <c r="L57" s="636"/>
      <c r="M57" s="637"/>
      <c r="N57" s="638"/>
      <c r="O57" s="639"/>
      <c r="P57" s="640"/>
      <c r="Q57" s="641"/>
      <c r="R57" s="641"/>
      <c r="S57" s="640"/>
      <c r="T57" s="641"/>
      <c r="U57" s="642"/>
      <c r="V57" s="643"/>
      <c r="W57" s="644"/>
      <c r="X57" s="751"/>
      <c r="Y57" s="751"/>
      <c r="Z57" s="752" t="str">
        <f>IF($X57="","",VLOOKUP($B57,項目定義!$B:$X,18,FALSE))</f>
        <v/>
      </c>
      <c r="AA57" s="641"/>
      <c r="AB57" s="641"/>
      <c r="AC57" s="642"/>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655"/>
      <c r="BL57" s="655"/>
      <c r="BM57" s="655"/>
      <c r="BN57" s="655"/>
      <c r="BO57" s="655"/>
      <c r="BP57" s="655"/>
      <c r="BQ57" s="655"/>
      <c r="BR57" s="655"/>
      <c r="BS57" s="655"/>
      <c r="BT57" s="655"/>
      <c r="BU57" s="655"/>
      <c r="BV57" s="655"/>
      <c r="BW57" s="655"/>
      <c r="BX57" s="655"/>
      <c r="BY57" s="655"/>
      <c r="BZ57" s="655"/>
      <c r="CA57" s="655"/>
      <c r="CB57" s="655"/>
      <c r="CC57" s="655"/>
      <c r="CD57" s="655"/>
      <c r="CE57" s="655"/>
      <c r="CF57" s="655"/>
      <c r="CG57" s="655"/>
      <c r="CH57" s="655"/>
    </row>
    <row r="58" spans="1:96" s="24" customFormat="1" ht="13.5" customHeight="1">
      <c r="A58" s="114"/>
      <c r="B58" s="770"/>
      <c r="C58" s="671"/>
      <c r="D58" s="671"/>
      <c r="E58" s="671"/>
      <c r="F58" s="671"/>
      <c r="G58" s="671"/>
      <c r="H58" s="635" t="str">
        <f>IF(ISERROR(VLOOKUP($B58,項目定義!$B:$X,8,FALSE)),"",VLOOKUP($B58,項目定義!$B:$X,8,FALSE))</f>
        <v/>
      </c>
      <c r="I58" s="636"/>
      <c r="J58" s="636"/>
      <c r="K58" s="636"/>
      <c r="L58" s="636"/>
      <c r="M58" s="637"/>
      <c r="N58" s="638" t="str">
        <f>IF($H58="","",VLOOKUP($B58,項目定義!$B:$X,12,FALSE))</f>
        <v/>
      </c>
      <c r="O58" s="639"/>
      <c r="P58" s="640" t="str">
        <f>IF($H58="","",VLOOKUP($B58,項目定義!$B:$X,16,FALSE))</f>
        <v/>
      </c>
      <c r="Q58" s="641"/>
      <c r="R58" s="641"/>
      <c r="S58" s="640" t="str">
        <f>IF($H58="","",VLOOKUP($B58,項目定義!$B:$X,15,FALSE))</f>
        <v/>
      </c>
      <c r="T58" s="641"/>
      <c r="U58" s="642"/>
      <c r="V58" s="643"/>
      <c r="W58" s="644"/>
      <c r="X58" s="751"/>
      <c r="Y58" s="751"/>
      <c r="Z58" s="752" t="str">
        <f>IF($X58="","",VLOOKUP($B58,項目定義!$B:$X,18,FALSE))</f>
        <v/>
      </c>
      <c r="AA58" s="641"/>
      <c r="AB58" s="641"/>
      <c r="AC58" s="642"/>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05"/>
      <c r="C59" s="606"/>
      <c r="D59" s="606"/>
      <c r="E59" s="606"/>
      <c r="F59" s="606"/>
      <c r="G59" s="606"/>
      <c r="H59" s="607" t="str">
        <f>IF(ISERROR(VLOOKUP($B59,項目定義!$B:$X,8,FALSE)),"",VLOOKUP($B59,項目定義!$B:$X,8,FALSE))</f>
        <v/>
      </c>
      <c r="I59" s="608"/>
      <c r="J59" s="608"/>
      <c r="K59" s="608"/>
      <c r="L59" s="608"/>
      <c r="M59" s="609"/>
      <c r="N59" s="610" t="str">
        <f>IF($H59="","",VLOOKUP($B59,項目定義!$B:$X,12,FALSE))</f>
        <v/>
      </c>
      <c r="O59" s="611"/>
      <c r="P59" s="612" t="str">
        <f>IF($H59="","",VLOOKUP($B59,項目定義!$B:$X,16,FALSE))</f>
        <v/>
      </c>
      <c r="Q59" s="613"/>
      <c r="R59" s="613"/>
      <c r="S59" s="612" t="str">
        <f>IF($H59="","",VLOOKUP($B59,項目定義!$B:$X,15,FALSE))</f>
        <v/>
      </c>
      <c r="T59" s="613"/>
      <c r="U59" s="614"/>
      <c r="V59" s="615"/>
      <c r="W59" s="616"/>
      <c r="X59" s="617"/>
      <c r="Y59" s="617"/>
      <c r="Z59" s="618" t="str">
        <f>IF($X59="","",VLOOKUP($B59,項目定義!$B:$X,18,FALSE))</f>
        <v/>
      </c>
      <c r="AA59" s="613"/>
      <c r="AB59" s="613"/>
      <c r="AC59" s="614"/>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54" t="s">
        <v>924</v>
      </c>
      <c r="BL60" s="655"/>
      <c r="BM60" s="655"/>
      <c r="BN60" s="655"/>
      <c r="BO60" s="655"/>
      <c r="BP60" s="655"/>
      <c r="BQ60" s="655"/>
      <c r="BR60" s="655"/>
      <c r="BS60" s="655"/>
      <c r="BT60" s="655"/>
      <c r="BU60" s="655"/>
      <c r="BV60" s="655"/>
      <c r="BW60" s="655"/>
      <c r="BX60" s="655"/>
      <c r="BY60" s="655"/>
      <c r="BZ60" s="655"/>
      <c r="CA60" s="655"/>
      <c r="CB60" s="655"/>
      <c r="CC60" s="655"/>
      <c r="CD60" s="655"/>
      <c r="CE60" s="655"/>
      <c r="CF60" s="655"/>
      <c r="CG60" s="655"/>
      <c r="CH60" s="655"/>
      <c r="CI60" s="656"/>
      <c r="CJ60" s="656"/>
      <c r="CK60" s="656"/>
      <c r="CL60" s="656"/>
      <c r="CM60" s="656"/>
      <c r="CN60" s="656"/>
      <c r="CO60" s="656"/>
      <c r="CP60" s="656"/>
      <c r="CQ60" s="656"/>
      <c r="CR60" s="656"/>
    </row>
    <row r="61" spans="1:96" s="24" customFormat="1" ht="13.5" customHeight="1">
      <c r="A61" s="111" t="s">
        <v>101</v>
      </c>
      <c r="B61" s="785" t="s">
        <v>934</v>
      </c>
      <c r="C61" s="786"/>
      <c r="D61" s="786"/>
      <c r="E61" s="786"/>
      <c r="F61" s="786"/>
      <c r="G61" s="786"/>
      <c r="H61" s="786"/>
      <c r="I61" s="786"/>
      <c r="J61" s="786"/>
      <c r="K61" s="786"/>
      <c r="L61" s="786"/>
      <c r="M61" s="786"/>
      <c r="N61" s="786"/>
      <c r="O61" s="786"/>
      <c r="P61" s="786"/>
      <c r="Q61" s="786"/>
      <c r="R61" s="786"/>
      <c r="S61" s="786"/>
      <c r="T61" s="786"/>
      <c r="U61" s="787"/>
      <c r="V61" s="788" t="s">
        <v>162</v>
      </c>
      <c r="W61" s="789"/>
      <c r="X61" s="789"/>
      <c r="Y61" s="789"/>
      <c r="Z61" s="789"/>
      <c r="AA61" s="789"/>
      <c r="AB61" s="789"/>
      <c r="AC61" s="78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55"/>
      <c r="BL61" s="655"/>
      <c r="BM61" s="655"/>
      <c r="BN61" s="655"/>
      <c r="BO61" s="655"/>
      <c r="BP61" s="655"/>
      <c r="BQ61" s="655"/>
      <c r="BR61" s="655"/>
      <c r="BS61" s="655"/>
      <c r="BT61" s="655"/>
      <c r="BU61" s="655"/>
      <c r="BV61" s="655"/>
      <c r="BW61" s="655"/>
      <c r="BX61" s="655"/>
      <c r="BY61" s="655"/>
      <c r="BZ61" s="655"/>
      <c r="CA61" s="655"/>
      <c r="CB61" s="655"/>
      <c r="CC61" s="655"/>
      <c r="CD61" s="655"/>
      <c r="CE61" s="655"/>
      <c r="CF61" s="655"/>
      <c r="CG61" s="655"/>
      <c r="CH61" s="655"/>
      <c r="CI61" s="656"/>
      <c r="CJ61" s="656"/>
      <c r="CK61" s="656"/>
      <c r="CL61" s="656"/>
      <c r="CM61" s="656"/>
      <c r="CN61" s="656"/>
      <c r="CO61" s="656"/>
      <c r="CP61" s="656"/>
      <c r="CQ61" s="656"/>
      <c r="CR61" s="656"/>
    </row>
    <row r="62" spans="1:96" s="24" customFormat="1" ht="13.5" customHeight="1">
      <c r="A62" s="112" t="s">
        <v>102</v>
      </c>
      <c r="B62" s="790" t="s">
        <v>941</v>
      </c>
      <c r="C62" s="791"/>
      <c r="D62" s="791"/>
      <c r="E62" s="791"/>
      <c r="F62" s="791"/>
      <c r="G62" s="791"/>
      <c r="H62" s="791"/>
      <c r="I62" s="791"/>
      <c r="J62" s="791"/>
      <c r="K62" s="791"/>
      <c r="L62" s="791"/>
      <c r="M62" s="791"/>
      <c r="N62" s="791"/>
      <c r="O62" s="791"/>
      <c r="P62" s="791"/>
      <c r="Q62" s="791"/>
      <c r="R62" s="791"/>
      <c r="S62" s="791"/>
      <c r="T62" s="791"/>
      <c r="U62" s="792"/>
      <c r="V62" s="793" t="s">
        <v>162</v>
      </c>
      <c r="W62" s="794"/>
      <c r="X62" s="794"/>
      <c r="Y62" s="794"/>
      <c r="Z62" s="794"/>
      <c r="AA62" s="794"/>
      <c r="AB62" s="794"/>
      <c r="AC62" s="79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5"/>
      <c r="BL62" s="655"/>
      <c r="BM62" s="655"/>
      <c r="BN62" s="655"/>
      <c r="BO62" s="655"/>
      <c r="BP62" s="655"/>
      <c r="BQ62" s="655"/>
      <c r="BR62" s="655"/>
      <c r="BS62" s="655"/>
      <c r="BT62" s="655"/>
      <c r="BU62" s="655"/>
      <c r="BV62" s="655"/>
      <c r="BW62" s="655"/>
      <c r="BX62" s="655"/>
      <c r="BY62" s="655"/>
      <c r="BZ62" s="655"/>
      <c r="CA62" s="655"/>
      <c r="CB62" s="655"/>
      <c r="CC62" s="655"/>
      <c r="CD62" s="655"/>
      <c r="CE62" s="655"/>
      <c r="CF62" s="655"/>
      <c r="CG62" s="655"/>
      <c r="CH62" s="655"/>
      <c r="CI62" s="656"/>
      <c r="CJ62" s="656"/>
      <c r="CK62" s="656"/>
      <c r="CL62" s="656"/>
      <c r="CM62" s="656"/>
      <c r="CN62" s="656"/>
      <c r="CO62" s="656"/>
      <c r="CP62" s="656"/>
      <c r="CQ62" s="656"/>
      <c r="CR62" s="656"/>
    </row>
    <row r="63" spans="1:96" ht="13.5" customHeight="1">
      <c r="A63" s="112" t="s">
        <v>125</v>
      </c>
      <c r="B63" s="790"/>
      <c r="C63" s="791"/>
      <c r="D63" s="791"/>
      <c r="E63" s="791"/>
      <c r="F63" s="791"/>
      <c r="G63" s="791"/>
      <c r="H63" s="791"/>
      <c r="I63" s="791"/>
      <c r="J63" s="791"/>
      <c r="K63" s="791"/>
      <c r="L63" s="791"/>
      <c r="M63" s="791"/>
      <c r="N63" s="791"/>
      <c r="O63" s="791"/>
      <c r="P63" s="791"/>
      <c r="Q63" s="791"/>
      <c r="R63" s="791"/>
      <c r="S63" s="791"/>
      <c r="T63" s="791"/>
      <c r="U63" s="792"/>
      <c r="V63" s="793"/>
      <c r="W63" s="794"/>
      <c r="X63" s="794"/>
      <c r="Y63" s="794"/>
      <c r="Z63" s="794"/>
      <c r="AA63" s="794"/>
      <c r="AB63" s="794"/>
      <c r="AC63" s="79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5"/>
      <c r="BL63" s="655"/>
      <c r="BM63" s="655"/>
      <c r="BN63" s="655"/>
      <c r="BO63" s="655"/>
      <c r="BP63" s="655"/>
      <c r="BQ63" s="655"/>
      <c r="BR63" s="655"/>
      <c r="BS63" s="655"/>
      <c r="BT63" s="655"/>
      <c r="BU63" s="655"/>
      <c r="BV63" s="655"/>
      <c r="BW63" s="655"/>
      <c r="BX63" s="655"/>
      <c r="BY63" s="655"/>
      <c r="BZ63" s="655"/>
      <c r="CA63" s="655"/>
      <c r="CB63" s="655"/>
      <c r="CC63" s="655"/>
      <c r="CD63" s="655"/>
      <c r="CE63" s="655"/>
      <c r="CF63" s="655"/>
      <c r="CG63" s="655"/>
      <c r="CH63" s="655"/>
      <c r="CI63" s="656"/>
      <c r="CJ63" s="656"/>
      <c r="CK63" s="656"/>
      <c r="CL63" s="656"/>
      <c r="CM63" s="656"/>
      <c r="CN63" s="656"/>
      <c r="CO63" s="656"/>
      <c r="CP63" s="656"/>
      <c r="CQ63" s="656"/>
      <c r="CR63" s="656"/>
    </row>
    <row r="64" spans="1:96" s="24" customFormat="1" ht="13.5" hidden="1" customHeight="1" outlineLevel="1">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5"/>
      <c r="BL64" s="655"/>
      <c r="BM64" s="655"/>
      <c r="BN64" s="655"/>
      <c r="BO64" s="655"/>
      <c r="BP64" s="655"/>
      <c r="BQ64" s="655"/>
      <c r="BR64" s="655"/>
      <c r="BS64" s="655"/>
      <c r="BT64" s="655"/>
      <c r="BU64" s="655"/>
      <c r="BV64" s="655"/>
      <c r="BW64" s="655"/>
      <c r="BX64" s="655"/>
      <c r="BY64" s="655"/>
      <c r="BZ64" s="655"/>
      <c r="CA64" s="655"/>
      <c r="CB64" s="655"/>
      <c r="CC64" s="655"/>
      <c r="CD64" s="655"/>
      <c r="CE64" s="655"/>
      <c r="CF64" s="655"/>
      <c r="CG64" s="655"/>
      <c r="CH64" s="655"/>
      <c r="CI64" s="656"/>
      <c r="CJ64" s="656"/>
      <c r="CK64" s="656"/>
      <c r="CL64" s="656"/>
      <c r="CM64" s="656"/>
      <c r="CN64" s="656"/>
      <c r="CO64" s="656"/>
      <c r="CP64" s="656"/>
      <c r="CQ64" s="656"/>
      <c r="CR64" s="656"/>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5"/>
      <c r="BL65" s="655"/>
      <c r="BM65" s="655"/>
      <c r="BN65" s="655"/>
      <c r="BO65" s="655"/>
      <c r="BP65" s="655"/>
      <c r="BQ65" s="655"/>
      <c r="BR65" s="655"/>
      <c r="BS65" s="655"/>
      <c r="BT65" s="655"/>
      <c r="BU65" s="655"/>
      <c r="BV65" s="655"/>
      <c r="BW65" s="655"/>
      <c r="BX65" s="655"/>
      <c r="BY65" s="655"/>
      <c r="BZ65" s="655"/>
      <c r="CA65" s="655"/>
      <c r="CB65" s="655"/>
      <c r="CC65" s="655"/>
      <c r="CD65" s="655"/>
      <c r="CE65" s="655"/>
      <c r="CF65" s="655"/>
      <c r="CG65" s="655"/>
      <c r="CH65" s="655"/>
      <c r="CI65" s="656"/>
      <c r="CJ65" s="656"/>
      <c r="CK65" s="656"/>
      <c r="CL65" s="656"/>
      <c r="CM65" s="656"/>
      <c r="CN65" s="656"/>
      <c r="CO65" s="656"/>
      <c r="CP65" s="656"/>
      <c r="CQ65" s="656"/>
      <c r="CR65" s="656"/>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5"/>
      <c r="BL66" s="655"/>
      <c r="BM66" s="655"/>
      <c r="BN66" s="655"/>
      <c r="BO66" s="655"/>
      <c r="BP66" s="655"/>
      <c r="BQ66" s="655"/>
      <c r="BR66" s="655"/>
      <c r="BS66" s="655"/>
      <c r="BT66" s="655"/>
      <c r="BU66" s="655"/>
      <c r="BV66" s="655"/>
      <c r="BW66" s="655"/>
      <c r="BX66" s="655"/>
      <c r="BY66" s="655"/>
      <c r="BZ66" s="655"/>
      <c r="CA66" s="655"/>
      <c r="CB66" s="655"/>
      <c r="CC66" s="655"/>
      <c r="CD66" s="655"/>
      <c r="CE66" s="655"/>
      <c r="CF66" s="655"/>
      <c r="CG66" s="655"/>
      <c r="CH66" s="655"/>
      <c r="CI66" s="656"/>
      <c r="CJ66" s="656"/>
      <c r="CK66" s="656"/>
      <c r="CL66" s="656"/>
      <c r="CM66" s="656"/>
      <c r="CN66" s="656"/>
      <c r="CO66" s="656"/>
      <c r="CP66" s="656"/>
      <c r="CQ66" s="656"/>
      <c r="CR66" s="656"/>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5"/>
      <c r="BL67" s="655"/>
      <c r="BM67" s="655"/>
      <c r="BN67" s="655"/>
      <c r="BO67" s="655"/>
      <c r="BP67" s="655"/>
      <c r="BQ67" s="655"/>
      <c r="BR67" s="655"/>
      <c r="BS67" s="655"/>
      <c r="BT67" s="655"/>
      <c r="BU67" s="655"/>
      <c r="BV67" s="655"/>
      <c r="BW67" s="655"/>
      <c r="BX67" s="655"/>
      <c r="BY67" s="655"/>
      <c r="BZ67" s="655"/>
      <c r="CA67" s="655"/>
      <c r="CB67" s="655"/>
      <c r="CC67" s="655"/>
      <c r="CD67" s="655"/>
      <c r="CE67" s="655"/>
      <c r="CF67" s="655"/>
      <c r="CG67" s="655"/>
      <c r="CH67" s="655"/>
      <c r="CI67" s="656"/>
      <c r="CJ67" s="656"/>
      <c r="CK67" s="656"/>
      <c r="CL67" s="656"/>
      <c r="CM67" s="656"/>
      <c r="CN67" s="656"/>
      <c r="CO67" s="656"/>
      <c r="CP67" s="656"/>
      <c r="CQ67" s="656"/>
      <c r="CR67" s="656"/>
    </row>
    <row r="68" spans="1:96" s="24" customFormat="1" ht="13.5" hidden="1" customHeight="1" outlineLevel="1">
      <c r="A68" s="287" t="s">
        <v>407</v>
      </c>
      <c r="B68" s="288"/>
      <c r="C68" s="288"/>
      <c r="D68" s="288"/>
      <c r="E68" s="288"/>
      <c r="F68" s="288"/>
      <c r="G68" s="288"/>
      <c r="H68" s="288"/>
      <c r="I68" s="288"/>
      <c r="J68" s="288"/>
      <c r="K68" s="288"/>
      <c r="L68" s="288"/>
      <c r="M68" s="288"/>
      <c r="N68" s="796"/>
      <c r="O68" s="796"/>
      <c r="P68" s="796"/>
      <c r="Q68" s="796"/>
      <c r="R68" s="796"/>
      <c r="S68" s="796"/>
      <c r="T68" s="796"/>
      <c r="U68" s="796"/>
      <c r="V68" s="796"/>
      <c r="W68" s="796"/>
      <c r="X68" s="796"/>
      <c r="Y68" s="796"/>
      <c r="Z68" s="796"/>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5"/>
      <c r="BL68" s="655"/>
      <c r="BM68" s="655"/>
      <c r="BN68" s="655"/>
      <c r="BO68" s="655"/>
      <c r="BP68" s="655"/>
      <c r="BQ68" s="655"/>
      <c r="BR68" s="655"/>
      <c r="BS68" s="655"/>
      <c r="BT68" s="655"/>
      <c r="BU68" s="655"/>
      <c r="BV68" s="655"/>
      <c r="BW68" s="655"/>
      <c r="BX68" s="655"/>
      <c r="BY68" s="655"/>
      <c r="BZ68" s="655"/>
      <c r="CA68" s="655"/>
      <c r="CB68" s="655"/>
      <c r="CC68" s="655"/>
      <c r="CD68" s="655"/>
      <c r="CE68" s="655"/>
      <c r="CF68" s="655"/>
      <c r="CG68" s="655"/>
      <c r="CH68" s="655"/>
      <c r="CI68" s="656"/>
      <c r="CJ68" s="656"/>
      <c r="CK68" s="656"/>
      <c r="CL68" s="656"/>
      <c r="CM68" s="656"/>
      <c r="CN68" s="656"/>
      <c r="CO68" s="656"/>
      <c r="CP68" s="656"/>
      <c r="CQ68" s="656"/>
      <c r="CR68" s="656"/>
    </row>
    <row r="69" spans="1:96" ht="13.5" hidden="1" customHeight="1" outlineLevel="1">
      <c r="A69" s="797"/>
      <c r="B69" s="735"/>
      <c r="C69" s="735"/>
      <c r="D69" s="735"/>
      <c r="E69" s="735"/>
      <c r="F69" s="73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5"/>
      <c r="BL69" s="655"/>
      <c r="BM69" s="655"/>
      <c r="BN69" s="655"/>
      <c r="BO69" s="655"/>
      <c r="BP69" s="655"/>
      <c r="BQ69" s="655"/>
      <c r="BR69" s="655"/>
      <c r="BS69" s="655"/>
      <c r="BT69" s="655"/>
      <c r="BU69" s="655"/>
      <c r="BV69" s="655"/>
      <c r="BW69" s="655"/>
      <c r="BX69" s="655"/>
      <c r="BY69" s="655"/>
      <c r="BZ69" s="655"/>
      <c r="CA69" s="655"/>
      <c r="CB69" s="655"/>
      <c r="CC69" s="655"/>
      <c r="CD69" s="655"/>
      <c r="CE69" s="655"/>
      <c r="CF69" s="655"/>
      <c r="CG69" s="655"/>
      <c r="CH69" s="655"/>
      <c r="CI69" s="656"/>
      <c r="CJ69" s="656"/>
      <c r="CK69" s="656"/>
      <c r="CL69" s="656"/>
      <c r="CM69" s="656"/>
      <c r="CN69" s="656"/>
      <c r="CO69" s="656"/>
      <c r="CP69" s="656"/>
      <c r="CQ69" s="656"/>
      <c r="CR69" s="656"/>
    </row>
    <row r="70" spans="1:96" ht="13.5" hidden="1" customHeight="1" outlineLevel="1">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655"/>
      <c r="BL70" s="655"/>
      <c r="BM70" s="655"/>
      <c r="BN70" s="655"/>
      <c r="BO70" s="655"/>
      <c r="BP70" s="655"/>
      <c r="BQ70" s="655"/>
      <c r="BR70" s="655"/>
      <c r="BS70" s="655"/>
      <c r="BT70" s="655"/>
      <c r="BU70" s="655"/>
      <c r="BV70" s="655"/>
      <c r="BW70" s="655"/>
      <c r="BX70" s="655"/>
      <c r="BY70" s="655"/>
      <c r="BZ70" s="655"/>
      <c r="CA70" s="655"/>
      <c r="CB70" s="655"/>
      <c r="CC70" s="655"/>
      <c r="CD70" s="655"/>
      <c r="CE70" s="655"/>
      <c r="CF70" s="655"/>
      <c r="CG70" s="655"/>
      <c r="CH70" s="655"/>
      <c r="CI70" s="656"/>
      <c r="CJ70" s="656"/>
      <c r="CK70" s="656"/>
      <c r="CL70" s="656"/>
      <c r="CM70" s="656"/>
      <c r="CN70" s="656"/>
      <c r="CO70" s="656"/>
      <c r="CP70" s="656"/>
      <c r="CQ70" s="656"/>
      <c r="CR70" s="656"/>
    </row>
    <row r="71" spans="1:96" s="24" customFormat="1" ht="13.5" hidden="1" customHeight="1" outlineLevel="1">
      <c r="A71" s="287" t="s">
        <v>100</v>
      </c>
      <c r="B71" s="287" t="s">
        <v>103</v>
      </c>
      <c r="C71" s="288"/>
      <c r="D71" s="288"/>
      <c r="E71" s="288"/>
      <c r="F71" s="288"/>
      <c r="G71" s="293"/>
      <c r="H71" s="294" t="s">
        <v>104</v>
      </c>
      <c r="I71" s="295"/>
      <c r="J71" s="295"/>
      <c r="K71" s="295"/>
      <c r="L71" s="295"/>
      <c r="M71" s="296"/>
      <c r="N71" s="798" t="s">
        <v>107</v>
      </c>
      <c r="O71" s="799"/>
      <c r="P71" s="798" t="s">
        <v>115</v>
      </c>
      <c r="Q71" s="800"/>
      <c r="R71" s="800"/>
      <c r="S71" s="798" t="s">
        <v>116</v>
      </c>
      <c r="T71" s="800"/>
      <c r="U71" s="799"/>
      <c r="V71" s="801" t="s">
        <v>142</v>
      </c>
      <c r="W71" s="802"/>
      <c r="X71" s="796" t="s">
        <v>123</v>
      </c>
      <c r="Y71" s="802"/>
      <c r="Z71" s="800" t="s">
        <v>124</v>
      </c>
      <c r="AA71" s="800"/>
      <c r="AB71" s="800"/>
      <c r="AC71" s="799"/>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5"/>
      <c r="BL71" s="655"/>
      <c r="BM71" s="655"/>
      <c r="BN71" s="655"/>
      <c r="BO71" s="655"/>
      <c r="BP71" s="655"/>
      <c r="BQ71" s="655"/>
      <c r="BR71" s="655"/>
      <c r="BS71" s="655"/>
      <c r="BT71" s="655"/>
      <c r="BU71" s="655"/>
      <c r="BV71" s="655"/>
      <c r="BW71" s="655"/>
      <c r="BX71" s="655"/>
      <c r="BY71" s="655"/>
      <c r="BZ71" s="655"/>
      <c r="CA71" s="655"/>
      <c r="CB71" s="655"/>
      <c r="CC71" s="655"/>
      <c r="CD71" s="655"/>
      <c r="CE71" s="655"/>
      <c r="CF71" s="655"/>
      <c r="CG71" s="655"/>
      <c r="CH71" s="655"/>
      <c r="CI71" s="656"/>
      <c r="CJ71" s="656"/>
      <c r="CK71" s="656"/>
      <c r="CL71" s="656"/>
      <c r="CM71" s="656"/>
      <c r="CN71" s="656"/>
      <c r="CO71" s="656"/>
      <c r="CP71" s="656"/>
      <c r="CQ71" s="656"/>
      <c r="CR71" s="656"/>
    </row>
    <row r="72" spans="1:96" s="24" customFormat="1" ht="13.5" hidden="1" customHeight="1" outlineLevel="1">
      <c r="A72" s="113" t="s">
        <v>101</v>
      </c>
      <c r="B72" s="633"/>
      <c r="C72" s="634"/>
      <c r="D72" s="634"/>
      <c r="E72" s="634"/>
      <c r="F72" s="634"/>
      <c r="G72" s="634"/>
      <c r="H72" s="803" t="str">
        <f>IF(ISERROR(VLOOKUP($B72,項目定義!$B:$X,8,FALSE)),"",VLOOKUP($B72,項目定義!$B:$X,8,FALSE))</f>
        <v/>
      </c>
      <c r="I72" s="804"/>
      <c r="J72" s="804"/>
      <c r="K72" s="804"/>
      <c r="L72" s="804"/>
      <c r="M72" s="805"/>
      <c r="N72" s="762" t="str">
        <f>IF($H72="","",VLOOKUP($B72,項目定義!$B:$X,12,FALSE))</f>
        <v/>
      </c>
      <c r="O72" s="763"/>
      <c r="P72" s="759" t="str">
        <f>IF($H72="","",VLOOKUP($B72,項目定義!$B:$X,16,FALSE))</f>
        <v/>
      </c>
      <c r="Q72" s="760"/>
      <c r="R72" s="760"/>
      <c r="S72" s="759" t="str">
        <f>IF($H72="","",VLOOKUP($B72,項目定義!$B:$X,15,FALSE))</f>
        <v/>
      </c>
      <c r="T72" s="760"/>
      <c r="U72" s="806"/>
      <c r="V72" s="807"/>
      <c r="W72" s="808"/>
      <c r="X72" s="809"/>
      <c r="Y72" s="810"/>
      <c r="Z72" s="811" t="str">
        <f>IF($X72="","",VLOOKUP($B72,項目定義!$B:$X,18,FALSE))</f>
        <v/>
      </c>
      <c r="AA72" s="760"/>
      <c r="AB72" s="760"/>
      <c r="AC72" s="80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5"/>
      <c r="BL72" s="655"/>
      <c r="BM72" s="655"/>
      <c r="BN72" s="655"/>
      <c r="BO72" s="655"/>
      <c r="BP72" s="655"/>
      <c r="BQ72" s="655"/>
      <c r="BR72" s="655"/>
      <c r="BS72" s="655"/>
      <c r="BT72" s="655"/>
      <c r="BU72" s="655"/>
      <c r="BV72" s="655"/>
      <c r="BW72" s="655"/>
      <c r="BX72" s="655"/>
      <c r="BY72" s="655"/>
      <c r="BZ72" s="655"/>
      <c r="CA72" s="655"/>
      <c r="CB72" s="655"/>
      <c r="CC72" s="655"/>
      <c r="CD72" s="655"/>
      <c r="CE72" s="655"/>
      <c r="CF72" s="655"/>
      <c r="CG72" s="655"/>
      <c r="CH72" s="655"/>
      <c r="CI72" s="656"/>
      <c r="CJ72" s="656"/>
      <c r="CK72" s="656"/>
      <c r="CL72" s="656"/>
      <c r="CM72" s="656"/>
      <c r="CN72" s="656"/>
      <c r="CO72" s="656"/>
      <c r="CP72" s="656"/>
      <c r="CQ72" s="656"/>
      <c r="CR72" s="656"/>
    </row>
    <row r="73" spans="1:96" s="24" customFormat="1" ht="13.5" hidden="1" customHeight="1" outlineLevel="1">
      <c r="A73" s="114" t="s">
        <v>102</v>
      </c>
      <c r="B73" s="770"/>
      <c r="C73" s="671"/>
      <c r="D73" s="671"/>
      <c r="E73" s="671"/>
      <c r="F73" s="671"/>
      <c r="G73" s="671"/>
      <c r="H73" s="635" t="str">
        <f>IF(ISERROR(VLOOKUP($B73,項目定義!$B:$X,8,FALSE)),"",VLOOKUP($B73,項目定義!$B:$X,8,FALSE))</f>
        <v/>
      </c>
      <c r="I73" s="636"/>
      <c r="J73" s="636"/>
      <c r="K73" s="636"/>
      <c r="L73" s="636"/>
      <c r="M73" s="637"/>
      <c r="N73" s="812" t="str">
        <f>IF($H73="","",VLOOKUP($B73,項目定義!$B:$X,12,FALSE))</f>
        <v/>
      </c>
      <c r="O73" s="813"/>
      <c r="P73" s="640" t="str">
        <f>IF($H73="","",VLOOKUP($B73,項目定義!$B:$X,16,FALSE))</f>
        <v/>
      </c>
      <c r="Q73" s="641"/>
      <c r="R73" s="641"/>
      <c r="S73" s="640" t="str">
        <f>IF($H73="","",VLOOKUP($B73,項目定義!$B:$X,15,FALSE))</f>
        <v/>
      </c>
      <c r="T73" s="641"/>
      <c r="U73" s="642"/>
      <c r="V73" s="643"/>
      <c r="W73" s="644"/>
      <c r="X73" s="751"/>
      <c r="Y73" s="751"/>
      <c r="Z73" s="752" t="str">
        <f>IF($X73="","",VLOOKUP($B73,項目定義!$B:$X,18,FALSE))</f>
        <v/>
      </c>
      <c r="AA73" s="641"/>
      <c r="AB73" s="641"/>
      <c r="AC73" s="642"/>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655"/>
      <c r="BL73" s="655"/>
      <c r="BM73" s="655"/>
      <c r="BN73" s="655"/>
      <c r="BO73" s="655"/>
      <c r="BP73" s="655"/>
      <c r="BQ73" s="655"/>
      <c r="BR73" s="655"/>
      <c r="BS73" s="655"/>
      <c r="BT73" s="655"/>
      <c r="BU73" s="655"/>
      <c r="BV73" s="655"/>
      <c r="BW73" s="655"/>
      <c r="BX73" s="655"/>
      <c r="BY73" s="655"/>
      <c r="BZ73" s="655"/>
      <c r="CA73" s="655"/>
      <c r="CB73" s="655"/>
      <c r="CC73" s="655"/>
      <c r="CD73" s="655"/>
      <c r="CE73" s="655"/>
      <c r="CF73" s="655"/>
      <c r="CG73" s="655"/>
      <c r="CH73" s="655"/>
      <c r="CI73" s="656"/>
      <c r="CJ73" s="656"/>
      <c r="CK73" s="656"/>
      <c r="CL73" s="656"/>
      <c r="CM73" s="656"/>
      <c r="CN73" s="656"/>
      <c r="CO73" s="656"/>
      <c r="CP73" s="656"/>
      <c r="CQ73" s="656"/>
      <c r="CR73" s="656"/>
    </row>
    <row r="74" spans="1:96" s="24" customFormat="1" ht="13.5" hidden="1" customHeight="1" outlineLevel="1">
      <c r="A74" s="114" t="s">
        <v>125</v>
      </c>
      <c r="B74" s="770"/>
      <c r="C74" s="671"/>
      <c r="D74" s="671"/>
      <c r="E74" s="671"/>
      <c r="F74" s="671"/>
      <c r="G74" s="671"/>
      <c r="H74" s="635" t="str">
        <f>IF(ISERROR(VLOOKUP($B74,項目定義!$B:$X,8,FALSE)),"",VLOOKUP($B74,項目定義!$B:$X,8,FALSE))</f>
        <v/>
      </c>
      <c r="I74" s="636"/>
      <c r="J74" s="636"/>
      <c r="K74" s="636"/>
      <c r="L74" s="636"/>
      <c r="M74" s="637"/>
      <c r="N74" s="768" t="str">
        <f>IF($H74="","",VLOOKUP($B74,項目定義!$B:$X,12,FALSE))</f>
        <v/>
      </c>
      <c r="O74" s="639"/>
      <c r="P74" s="640" t="str">
        <f>IF($H74="","",VLOOKUP($B74,項目定義!$B:$X,16,FALSE))</f>
        <v/>
      </c>
      <c r="Q74" s="641"/>
      <c r="R74" s="641"/>
      <c r="S74" s="640" t="str">
        <f>IF($H74="","",VLOOKUP($B74,項目定義!$B:$X,15,FALSE))</f>
        <v/>
      </c>
      <c r="T74" s="641"/>
      <c r="U74" s="642"/>
      <c r="V74" s="643"/>
      <c r="W74" s="644"/>
      <c r="X74" s="751"/>
      <c r="Y74" s="751"/>
      <c r="Z74" s="752" t="str">
        <f>IF($X74="","",VLOOKUP($B74,項目定義!$B:$X,18,FALSE))</f>
        <v/>
      </c>
      <c r="AA74" s="641"/>
      <c r="AB74" s="641"/>
      <c r="AC74" s="642"/>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655"/>
      <c r="BL74" s="655"/>
      <c r="BM74" s="655"/>
      <c r="BN74" s="655"/>
      <c r="BO74" s="655"/>
      <c r="BP74" s="655"/>
      <c r="BQ74" s="655"/>
      <c r="BR74" s="655"/>
      <c r="BS74" s="655"/>
      <c r="BT74" s="655"/>
      <c r="BU74" s="655"/>
      <c r="BV74" s="655"/>
      <c r="BW74" s="655"/>
      <c r="BX74" s="655"/>
      <c r="BY74" s="655"/>
      <c r="BZ74" s="655"/>
      <c r="CA74" s="655"/>
      <c r="CB74" s="655"/>
      <c r="CC74" s="655"/>
      <c r="CD74" s="655"/>
      <c r="CE74" s="655"/>
      <c r="CF74" s="655"/>
      <c r="CG74" s="655"/>
      <c r="CH74" s="655"/>
      <c r="CI74" s="656"/>
      <c r="CJ74" s="656"/>
      <c r="CK74" s="656"/>
      <c r="CL74" s="656"/>
      <c r="CM74" s="656"/>
      <c r="CN74" s="656"/>
      <c r="CO74" s="656"/>
      <c r="CP74" s="656"/>
      <c r="CQ74" s="656"/>
      <c r="CR74" s="656"/>
    </row>
    <row r="75" spans="1:96" s="24" customFormat="1" ht="13.5" hidden="1" customHeight="1" outlineLevel="1">
      <c r="A75" s="114" t="s">
        <v>126</v>
      </c>
      <c r="B75" s="770"/>
      <c r="C75" s="671"/>
      <c r="D75" s="671"/>
      <c r="E75" s="671"/>
      <c r="F75" s="671"/>
      <c r="G75" s="671"/>
      <c r="H75" s="635" t="str">
        <f>IF(ISERROR(VLOOKUP($B75,項目定義!$B:$X,8,FALSE)),"",VLOOKUP($B75,項目定義!$B:$X,8,FALSE))</f>
        <v/>
      </c>
      <c r="I75" s="636"/>
      <c r="J75" s="636"/>
      <c r="K75" s="636"/>
      <c r="L75" s="636"/>
      <c r="M75" s="637"/>
      <c r="N75" s="768" t="str">
        <f>IF($H75="","",VLOOKUP($B75,項目定義!$B:$X,12,FALSE))</f>
        <v/>
      </c>
      <c r="O75" s="639"/>
      <c r="P75" s="640" t="str">
        <f>IF($H75="","",VLOOKUP($B75,項目定義!$B:$X,16,FALSE))</f>
        <v/>
      </c>
      <c r="Q75" s="641"/>
      <c r="R75" s="641"/>
      <c r="S75" s="640" t="str">
        <f>IF($H75="","",VLOOKUP($B75,項目定義!$B:$X,15,FALSE))</f>
        <v/>
      </c>
      <c r="T75" s="641"/>
      <c r="U75" s="642"/>
      <c r="V75" s="643"/>
      <c r="W75" s="644"/>
      <c r="X75" s="751"/>
      <c r="Y75" s="751"/>
      <c r="Z75" s="752" t="str">
        <f>IF($X75="","",VLOOKUP($B75,項目定義!$B:$X,18,FALSE))</f>
        <v/>
      </c>
      <c r="AA75" s="641"/>
      <c r="AB75" s="641"/>
      <c r="AC75" s="642"/>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655"/>
      <c r="BL75" s="655"/>
      <c r="BM75" s="655"/>
      <c r="BN75" s="655"/>
      <c r="BO75" s="655"/>
      <c r="BP75" s="655"/>
      <c r="BQ75" s="655"/>
      <c r="BR75" s="655"/>
      <c r="BS75" s="655"/>
      <c r="BT75" s="655"/>
      <c r="BU75" s="655"/>
      <c r="BV75" s="655"/>
      <c r="BW75" s="655"/>
      <c r="BX75" s="655"/>
      <c r="BY75" s="655"/>
      <c r="BZ75" s="655"/>
      <c r="CA75" s="655"/>
      <c r="CB75" s="655"/>
      <c r="CC75" s="655"/>
      <c r="CD75" s="655"/>
      <c r="CE75" s="655"/>
      <c r="CF75" s="655"/>
      <c r="CG75" s="655"/>
      <c r="CH75" s="655"/>
      <c r="CI75" s="656"/>
      <c r="CJ75" s="656"/>
      <c r="CK75" s="656"/>
      <c r="CL75" s="656"/>
      <c r="CM75" s="656"/>
      <c r="CN75" s="656"/>
      <c r="CO75" s="656"/>
      <c r="CP75" s="656"/>
      <c r="CQ75" s="656"/>
      <c r="CR75" s="656"/>
    </row>
    <row r="76" spans="1:96" ht="13.5" hidden="1" customHeight="1" outlineLevel="1">
      <c r="A76" s="114" t="s">
        <v>127</v>
      </c>
      <c r="B76" s="770"/>
      <c r="C76" s="671"/>
      <c r="D76" s="671"/>
      <c r="E76" s="671"/>
      <c r="F76" s="671"/>
      <c r="G76" s="671"/>
      <c r="H76" s="635" t="str">
        <f>IF(ISERROR(VLOOKUP($B76,項目定義!$B:$X,8,FALSE)),"",VLOOKUP($B76,項目定義!$B:$X,8,FALSE))</f>
        <v/>
      </c>
      <c r="I76" s="636"/>
      <c r="J76" s="636"/>
      <c r="K76" s="636"/>
      <c r="L76" s="636"/>
      <c r="M76" s="637"/>
      <c r="N76" s="768" t="str">
        <f>IF($H76="","",VLOOKUP($B76,項目定義!$B:$X,12,FALSE))</f>
        <v/>
      </c>
      <c r="O76" s="639"/>
      <c r="P76" s="640" t="str">
        <f>IF($H76="","",VLOOKUP($B76,項目定義!$B:$X,16,FALSE))</f>
        <v/>
      </c>
      <c r="Q76" s="641"/>
      <c r="R76" s="641"/>
      <c r="S76" s="640" t="str">
        <f>IF($H76="","",VLOOKUP($B76,項目定義!$B:$X,15,FALSE))</f>
        <v/>
      </c>
      <c r="T76" s="641"/>
      <c r="U76" s="642"/>
      <c r="V76" s="643"/>
      <c r="W76" s="644"/>
      <c r="X76" s="751"/>
      <c r="Y76" s="751"/>
      <c r="Z76" s="752" t="str">
        <f>IF($X76="","",VLOOKUP($B76,項目定義!$B:$X,18,FALSE))</f>
        <v/>
      </c>
      <c r="AA76" s="641"/>
      <c r="AB76" s="641"/>
      <c r="AC76" s="642"/>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655"/>
      <c r="BL76" s="655"/>
      <c r="BM76" s="655"/>
      <c r="BN76" s="655"/>
      <c r="BO76" s="655"/>
      <c r="BP76" s="655"/>
      <c r="BQ76" s="655"/>
      <c r="BR76" s="655"/>
      <c r="BS76" s="655"/>
      <c r="BT76" s="655"/>
      <c r="BU76" s="655"/>
      <c r="BV76" s="655"/>
      <c r="BW76" s="655"/>
      <c r="BX76" s="655"/>
      <c r="BY76" s="655"/>
      <c r="BZ76" s="655"/>
      <c r="CA76" s="655"/>
      <c r="CB76" s="655"/>
      <c r="CC76" s="655"/>
      <c r="CD76" s="655"/>
      <c r="CE76" s="655"/>
      <c r="CF76" s="655"/>
      <c r="CG76" s="655"/>
      <c r="CH76" s="655"/>
      <c r="CI76" s="656"/>
      <c r="CJ76" s="656"/>
      <c r="CK76" s="656"/>
      <c r="CL76" s="656"/>
      <c r="CM76" s="656"/>
      <c r="CN76" s="656"/>
      <c r="CO76" s="656"/>
      <c r="CP76" s="656"/>
      <c r="CQ76" s="656"/>
      <c r="CR76" s="656"/>
    </row>
    <row r="77" spans="1:96" ht="13.5" hidden="1" customHeight="1" outlineLevel="1">
      <c r="A77" s="114" t="s">
        <v>128</v>
      </c>
      <c r="B77" s="473"/>
      <c r="C77" s="471"/>
      <c r="D77" s="471"/>
      <c r="E77" s="471"/>
      <c r="F77" s="471"/>
      <c r="G77" s="474"/>
      <c r="H77" s="635" t="str">
        <f>IF(ISERROR(VLOOKUP($B77,項目定義!$B:$X,8,FALSE)),"",VLOOKUP($B77,項目定義!$B:$X,8,FALSE))</f>
        <v/>
      </c>
      <c r="I77" s="636"/>
      <c r="J77" s="636"/>
      <c r="K77" s="636"/>
      <c r="L77" s="636"/>
      <c r="M77" s="637"/>
      <c r="N77" s="768" t="str">
        <f>IF($H77="","",VLOOKUP($B77,項目定義!$B:$X,12,FALSE))</f>
        <v/>
      </c>
      <c r="O77" s="639"/>
      <c r="P77" s="640" t="str">
        <f>IF($H77="","",VLOOKUP($B77,項目定義!$B:$X,16,FALSE))</f>
        <v/>
      </c>
      <c r="Q77" s="641"/>
      <c r="R77" s="641"/>
      <c r="S77" s="640" t="str">
        <f>IF($H77="","",VLOOKUP($B77,項目定義!$B:$X,15,FALSE))</f>
        <v/>
      </c>
      <c r="T77" s="641"/>
      <c r="U77" s="642"/>
      <c r="V77" s="643"/>
      <c r="W77" s="644"/>
      <c r="X77" s="751"/>
      <c r="Y77" s="751"/>
      <c r="Z77" s="752" t="str">
        <f>IF($X77="","",VLOOKUP($B77,項目定義!$B:$X,18,FALSE))</f>
        <v/>
      </c>
      <c r="AA77" s="641"/>
      <c r="AB77" s="641"/>
      <c r="AC77" s="642"/>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655"/>
      <c r="BL77" s="655"/>
      <c r="BM77" s="655"/>
      <c r="BN77" s="655"/>
      <c r="BO77" s="655"/>
      <c r="BP77" s="655"/>
      <c r="BQ77" s="655"/>
      <c r="BR77" s="655"/>
      <c r="BS77" s="655"/>
      <c r="BT77" s="655"/>
      <c r="BU77" s="655"/>
      <c r="BV77" s="655"/>
      <c r="BW77" s="655"/>
      <c r="BX77" s="655"/>
      <c r="BY77" s="655"/>
      <c r="BZ77" s="655"/>
      <c r="CA77" s="655"/>
      <c r="CB77" s="655"/>
      <c r="CC77" s="655"/>
      <c r="CD77" s="655"/>
      <c r="CE77" s="655"/>
      <c r="CF77" s="655"/>
      <c r="CG77" s="655"/>
      <c r="CH77" s="655"/>
      <c r="CI77" s="656"/>
      <c r="CJ77" s="656"/>
      <c r="CK77" s="656"/>
      <c r="CL77" s="656"/>
      <c r="CM77" s="656"/>
      <c r="CN77" s="656"/>
      <c r="CO77" s="656"/>
      <c r="CP77" s="656"/>
      <c r="CQ77" s="656"/>
      <c r="CR77" s="656"/>
    </row>
    <row r="78" spans="1:96" s="24" customFormat="1" ht="13.5" hidden="1" customHeight="1" outlineLevel="1">
      <c r="A78" s="114" t="s">
        <v>129</v>
      </c>
      <c r="B78" s="770"/>
      <c r="C78" s="671"/>
      <c r="D78" s="671"/>
      <c r="E78" s="671"/>
      <c r="F78" s="671"/>
      <c r="G78" s="814"/>
      <c r="H78" s="635"/>
      <c r="I78" s="636"/>
      <c r="J78" s="636"/>
      <c r="K78" s="636"/>
      <c r="L78" s="636"/>
      <c r="M78" s="637"/>
      <c r="N78" s="768" t="str">
        <f>IF($H78="","",VLOOKUP($B78,項目定義!$B:$X,12,FALSE))</f>
        <v/>
      </c>
      <c r="O78" s="639"/>
      <c r="P78" s="640" t="str">
        <f>IF($H78="","",VLOOKUP($B78,項目定義!$B:$X,16,FALSE))</f>
        <v/>
      </c>
      <c r="Q78" s="641"/>
      <c r="R78" s="641"/>
      <c r="S78" s="640" t="str">
        <f>IF($H78="","",VLOOKUP($B78,項目定義!$B:$X,15,FALSE))</f>
        <v/>
      </c>
      <c r="T78" s="641"/>
      <c r="U78" s="642"/>
      <c r="V78" s="643"/>
      <c r="W78" s="644"/>
      <c r="X78" s="751"/>
      <c r="Y78" s="751"/>
      <c r="Z78" s="752" t="str">
        <f>IF($X78="","",VLOOKUP($B78,項目定義!$B:$X,18,FALSE))</f>
        <v/>
      </c>
      <c r="AA78" s="641"/>
      <c r="AB78" s="641"/>
      <c r="AC78" s="642"/>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655"/>
      <c r="BL78" s="655"/>
      <c r="BM78" s="655"/>
      <c r="BN78" s="655"/>
      <c r="BO78" s="655"/>
      <c r="BP78" s="655"/>
      <c r="BQ78" s="655"/>
      <c r="BR78" s="655"/>
      <c r="BS78" s="655"/>
      <c r="BT78" s="655"/>
      <c r="BU78" s="655"/>
      <c r="BV78" s="655"/>
      <c r="BW78" s="655"/>
      <c r="BX78" s="655"/>
      <c r="BY78" s="655"/>
      <c r="BZ78" s="655"/>
      <c r="CA78" s="655"/>
      <c r="CB78" s="655"/>
      <c r="CC78" s="655"/>
      <c r="CD78" s="655"/>
      <c r="CE78" s="655"/>
      <c r="CF78" s="655"/>
      <c r="CG78" s="655"/>
      <c r="CH78" s="655"/>
      <c r="CI78" s="656"/>
      <c r="CJ78" s="656"/>
      <c r="CK78" s="656"/>
      <c r="CL78" s="656"/>
      <c r="CM78" s="656"/>
      <c r="CN78" s="656"/>
      <c r="CO78" s="656"/>
      <c r="CP78" s="656"/>
      <c r="CQ78" s="656"/>
      <c r="CR78" s="656"/>
    </row>
    <row r="79" spans="1:96" s="24" customFormat="1" ht="13.5" hidden="1" customHeight="1" outlineLevel="1">
      <c r="A79" s="114"/>
      <c r="B79" s="605"/>
      <c r="C79" s="606"/>
      <c r="D79" s="606"/>
      <c r="E79" s="606"/>
      <c r="F79" s="606"/>
      <c r="G79" s="606"/>
      <c r="H79" s="607" t="str">
        <f>IF(ISERROR(VLOOKUP($B79,項目定義!$B:$X,8,FALSE)),"",VLOOKUP($B79,項目定義!$B:$X,8,FALSE))</f>
        <v/>
      </c>
      <c r="I79" s="608"/>
      <c r="J79" s="608"/>
      <c r="K79" s="608"/>
      <c r="L79" s="608"/>
      <c r="M79" s="609"/>
      <c r="N79" s="783" t="str">
        <f>IF($H79="","",VLOOKUP($B79,項目定義!$B:$X,12,FALSE))</f>
        <v/>
      </c>
      <c r="O79" s="611"/>
      <c r="P79" s="612" t="str">
        <f>IF($H79="","",VLOOKUP($B79,項目定義!$B:$X,16,FALSE))</f>
        <v/>
      </c>
      <c r="Q79" s="613"/>
      <c r="R79" s="613"/>
      <c r="S79" s="612" t="str">
        <f>IF($H79="","",VLOOKUP($B79,項目定義!$B:$X,15,FALSE))</f>
        <v/>
      </c>
      <c r="T79" s="613"/>
      <c r="U79" s="614"/>
      <c r="V79" s="615"/>
      <c r="W79" s="616"/>
      <c r="X79" s="617"/>
      <c r="Y79" s="617"/>
      <c r="Z79" s="618" t="str">
        <f>IF($X79="","",VLOOKUP($B79,項目定義!$B:$X,18,FALSE))</f>
        <v/>
      </c>
      <c r="AA79" s="613"/>
      <c r="AB79" s="613"/>
      <c r="AC79" s="614"/>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655"/>
      <c r="BL79" s="655"/>
      <c r="BM79" s="655"/>
      <c r="BN79" s="655"/>
      <c r="BO79" s="655"/>
      <c r="BP79" s="655"/>
      <c r="BQ79" s="655"/>
      <c r="BR79" s="655"/>
      <c r="BS79" s="655"/>
      <c r="BT79" s="655"/>
      <c r="BU79" s="655"/>
      <c r="BV79" s="655"/>
      <c r="BW79" s="655"/>
      <c r="BX79" s="655"/>
      <c r="BY79" s="655"/>
      <c r="BZ79" s="655"/>
      <c r="CA79" s="655"/>
      <c r="CB79" s="655"/>
      <c r="CC79" s="655"/>
      <c r="CD79" s="655"/>
      <c r="CE79" s="655"/>
      <c r="CF79" s="655"/>
      <c r="CG79" s="655"/>
      <c r="CH79" s="655"/>
      <c r="CI79" s="656"/>
      <c r="CJ79" s="656"/>
      <c r="CK79" s="656"/>
      <c r="CL79" s="656"/>
      <c r="CM79" s="656"/>
      <c r="CN79" s="656"/>
      <c r="CO79" s="656"/>
      <c r="CP79" s="656"/>
      <c r="CQ79" s="656"/>
      <c r="CR79" s="656"/>
    </row>
    <row r="80" spans="1:96" s="24" customFormat="1" ht="13.5" hidden="1" customHeight="1" outlineLevel="1">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655"/>
      <c r="BL80" s="655"/>
      <c r="BM80" s="655"/>
      <c r="BN80" s="655"/>
      <c r="BO80" s="655"/>
      <c r="BP80" s="655"/>
      <c r="BQ80" s="655"/>
      <c r="BR80" s="655"/>
      <c r="BS80" s="655"/>
      <c r="BT80" s="655"/>
      <c r="BU80" s="655"/>
      <c r="BV80" s="655"/>
      <c r="BW80" s="655"/>
      <c r="BX80" s="655"/>
      <c r="BY80" s="655"/>
      <c r="BZ80" s="655"/>
      <c r="CA80" s="655"/>
      <c r="CB80" s="655"/>
      <c r="CC80" s="655"/>
      <c r="CD80" s="655"/>
      <c r="CE80" s="655"/>
      <c r="CF80" s="655"/>
      <c r="CG80" s="655"/>
      <c r="CH80" s="655"/>
      <c r="CI80" s="656"/>
      <c r="CJ80" s="656"/>
      <c r="CK80" s="656"/>
      <c r="CL80" s="656"/>
      <c r="CM80" s="656"/>
      <c r="CN80" s="656"/>
      <c r="CO80" s="656"/>
      <c r="CP80" s="656"/>
      <c r="CQ80" s="656"/>
      <c r="CR80" s="656"/>
    </row>
    <row r="81" spans="1:96" s="24" customFormat="1" ht="13.5" hidden="1" customHeight="1" outlineLevel="1">
      <c r="A81" s="111" t="s">
        <v>101</v>
      </c>
      <c r="B81" s="785"/>
      <c r="C81" s="786"/>
      <c r="D81" s="786"/>
      <c r="E81" s="786"/>
      <c r="F81" s="786"/>
      <c r="G81" s="786"/>
      <c r="H81" s="786"/>
      <c r="I81" s="786"/>
      <c r="J81" s="786"/>
      <c r="K81" s="786"/>
      <c r="L81" s="786"/>
      <c r="M81" s="786"/>
      <c r="N81" s="786"/>
      <c r="O81" s="786"/>
      <c r="P81" s="786"/>
      <c r="Q81" s="786"/>
      <c r="R81" s="786"/>
      <c r="S81" s="786"/>
      <c r="T81" s="786"/>
      <c r="U81" s="787"/>
      <c r="V81" s="788"/>
      <c r="W81" s="789"/>
      <c r="X81" s="789"/>
      <c r="Y81" s="789"/>
      <c r="Z81" s="789"/>
      <c r="AA81" s="789"/>
      <c r="AB81" s="789"/>
      <c r="AC81" s="78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5"/>
      <c r="BL81" s="655"/>
      <c r="BM81" s="655"/>
      <c r="BN81" s="655"/>
      <c r="BO81" s="655"/>
      <c r="BP81" s="655"/>
      <c r="BQ81" s="655"/>
      <c r="BR81" s="655"/>
      <c r="BS81" s="655"/>
      <c r="BT81" s="655"/>
      <c r="BU81" s="655"/>
      <c r="BV81" s="655"/>
      <c r="BW81" s="655"/>
      <c r="BX81" s="655"/>
      <c r="BY81" s="655"/>
      <c r="BZ81" s="655"/>
      <c r="CA81" s="655"/>
      <c r="CB81" s="655"/>
      <c r="CC81" s="655"/>
      <c r="CD81" s="655"/>
      <c r="CE81" s="655"/>
      <c r="CF81" s="655"/>
      <c r="CG81" s="655"/>
      <c r="CH81" s="655"/>
      <c r="CI81" s="656"/>
      <c r="CJ81" s="656"/>
      <c r="CK81" s="656"/>
      <c r="CL81" s="656"/>
      <c r="CM81" s="656"/>
      <c r="CN81" s="656"/>
      <c r="CO81" s="656"/>
      <c r="CP81" s="656"/>
      <c r="CQ81" s="656"/>
      <c r="CR81" s="656"/>
    </row>
    <row r="82" spans="1:96" s="24" customFormat="1" ht="13.5" hidden="1" customHeight="1" outlineLevel="1">
      <c r="A82" s="112" t="s">
        <v>102</v>
      </c>
      <c r="B82" s="790"/>
      <c r="C82" s="791"/>
      <c r="D82" s="791"/>
      <c r="E82" s="791"/>
      <c r="F82" s="791"/>
      <c r="G82" s="791"/>
      <c r="H82" s="791"/>
      <c r="I82" s="791"/>
      <c r="J82" s="791"/>
      <c r="K82" s="791"/>
      <c r="L82" s="791"/>
      <c r="M82" s="791"/>
      <c r="N82" s="791"/>
      <c r="O82" s="791"/>
      <c r="P82" s="791"/>
      <c r="Q82" s="791"/>
      <c r="R82" s="791"/>
      <c r="S82" s="791"/>
      <c r="T82" s="791"/>
      <c r="U82" s="792"/>
      <c r="V82" s="793"/>
      <c r="W82" s="794"/>
      <c r="X82" s="794"/>
      <c r="Y82" s="794"/>
      <c r="Z82" s="794"/>
      <c r="AA82" s="794"/>
      <c r="AB82" s="794"/>
      <c r="AC82" s="794"/>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5"/>
      <c r="BL82" s="655"/>
      <c r="BM82" s="655"/>
      <c r="BN82" s="655"/>
      <c r="BO82" s="655"/>
      <c r="BP82" s="655"/>
      <c r="BQ82" s="655"/>
      <c r="BR82" s="655"/>
      <c r="BS82" s="655"/>
      <c r="BT82" s="655"/>
      <c r="BU82" s="655"/>
      <c r="BV82" s="655"/>
      <c r="BW82" s="655"/>
      <c r="BX82" s="655"/>
      <c r="BY82" s="655"/>
      <c r="BZ82" s="655"/>
      <c r="CA82" s="655"/>
      <c r="CB82" s="655"/>
      <c r="CC82" s="655"/>
      <c r="CD82" s="655"/>
      <c r="CE82" s="655"/>
      <c r="CF82" s="655"/>
      <c r="CG82" s="655"/>
      <c r="CH82" s="655"/>
      <c r="CI82" s="656"/>
      <c r="CJ82" s="656"/>
      <c r="CK82" s="656"/>
      <c r="CL82" s="656"/>
      <c r="CM82" s="656"/>
      <c r="CN82" s="656"/>
      <c r="CO82" s="656"/>
      <c r="CP82" s="656"/>
      <c r="CQ82" s="656"/>
      <c r="CR82" s="656"/>
    </row>
    <row r="83" spans="1:96" s="24" customFormat="1" ht="13.5" hidden="1" customHeight="1" outlineLevel="1">
      <c r="A83" s="112" t="s">
        <v>125</v>
      </c>
      <c r="B83" s="790"/>
      <c r="C83" s="791"/>
      <c r="D83" s="791"/>
      <c r="E83" s="791"/>
      <c r="F83" s="791"/>
      <c r="G83" s="791"/>
      <c r="H83" s="791"/>
      <c r="I83" s="791"/>
      <c r="J83" s="791"/>
      <c r="K83" s="791"/>
      <c r="L83" s="791"/>
      <c r="M83" s="791"/>
      <c r="N83" s="791"/>
      <c r="O83" s="791"/>
      <c r="P83" s="791"/>
      <c r="Q83" s="791"/>
      <c r="R83" s="791"/>
      <c r="S83" s="791"/>
      <c r="T83" s="791"/>
      <c r="U83" s="792"/>
      <c r="V83" s="793"/>
      <c r="W83" s="794"/>
      <c r="X83" s="794"/>
      <c r="Y83" s="794"/>
      <c r="Z83" s="794"/>
      <c r="AA83" s="794"/>
      <c r="AB83" s="794"/>
      <c r="AC83" s="794"/>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5"/>
      <c r="BL83" s="655"/>
      <c r="BM83" s="655"/>
      <c r="BN83" s="655"/>
      <c r="BO83" s="655"/>
      <c r="BP83" s="655"/>
      <c r="BQ83" s="655"/>
      <c r="BR83" s="655"/>
      <c r="BS83" s="655"/>
      <c r="BT83" s="655"/>
      <c r="BU83" s="655"/>
      <c r="BV83" s="655"/>
      <c r="BW83" s="655"/>
      <c r="BX83" s="655"/>
      <c r="BY83" s="655"/>
      <c r="BZ83" s="655"/>
      <c r="CA83" s="655"/>
      <c r="CB83" s="655"/>
      <c r="CC83" s="655"/>
      <c r="CD83" s="655"/>
      <c r="CE83" s="655"/>
      <c r="CF83" s="655"/>
      <c r="CG83" s="655"/>
      <c r="CH83" s="655"/>
      <c r="CI83" s="656"/>
      <c r="CJ83" s="656"/>
      <c r="CK83" s="656"/>
      <c r="CL83" s="656"/>
      <c r="CM83" s="656"/>
      <c r="CN83" s="656"/>
      <c r="CO83" s="656"/>
      <c r="CP83" s="656"/>
      <c r="CQ83" s="656"/>
      <c r="CR83" s="656"/>
    </row>
    <row r="84" spans="1:96" s="24" customFormat="1" ht="13.5" hidden="1" customHeight="1" outlineLevel="1">
      <c r="A84" s="112" t="s">
        <v>126</v>
      </c>
      <c r="B84" s="790"/>
      <c r="C84" s="791"/>
      <c r="D84" s="791"/>
      <c r="E84" s="791"/>
      <c r="F84" s="791"/>
      <c r="G84" s="791"/>
      <c r="H84" s="791"/>
      <c r="I84" s="791"/>
      <c r="J84" s="791"/>
      <c r="K84" s="791"/>
      <c r="L84" s="791"/>
      <c r="M84" s="791"/>
      <c r="N84" s="791"/>
      <c r="O84" s="791"/>
      <c r="P84" s="791"/>
      <c r="Q84" s="791"/>
      <c r="R84" s="791"/>
      <c r="S84" s="791"/>
      <c r="T84" s="791"/>
      <c r="U84" s="792"/>
      <c r="V84" s="793"/>
      <c r="W84" s="794"/>
      <c r="X84" s="794"/>
      <c r="Y84" s="794"/>
      <c r="Z84" s="794"/>
      <c r="AA84" s="794"/>
      <c r="AB84" s="794"/>
      <c r="AC84" s="794"/>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5"/>
      <c r="BL84" s="655"/>
      <c r="BM84" s="655"/>
      <c r="BN84" s="655"/>
      <c r="BO84" s="655"/>
      <c r="BP84" s="655"/>
      <c r="BQ84" s="655"/>
      <c r="BR84" s="655"/>
      <c r="BS84" s="655"/>
      <c r="BT84" s="655"/>
      <c r="BU84" s="655"/>
      <c r="BV84" s="655"/>
      <c r="BW84" s="655"/>
      <c r="BX84" s="655"/>
      <c r="BY84" s="655"/>
      <c r="BZ84" s="655"/>
      <c r="CA84" s="655"/>
      <c r="CB84" s="655"/>
      <c r="CC84" s="655"/>
      <c r="CD84" s="655"/>
      <c r="CE84" s="655"/>
      <c r="CF84" s="655"/>
      <c r="CG84" s="655"/>
      <c r="CH84" s="655"/>
      <c r="CI84" s="656"/>
      <c r="CJ84" s="656"/>
      <c r="CK84" s="656"/>
      <c r="CL84" s="656"/>
      <c r="CM84" s="656"/>
      <c r="CN84" s="656"/>
      <c r="CO84" s="656"/>
      <c r="CP84" s="656"/>
      <c r="CQ84" s="656"/>
      <c r="CR84" s="656"/>
    </row>
    <row r="85" spans="1:96" s="24" customFormat="1" ht="13.5" hidden="1" customHeight="1" outlineLevel="1">
      <c r="A85" s="112" t="s">
        <v>127</v>
      </c>
      <c r="B85" s="815"/>
      <c r="C85" s="816"/>
      <c r="D85" s="816"/>
      <c r="E85" s="816"/>
      <c r="F85" s="816"/>
      <c r="G85" s="816"/>
      <c r="H85" s="816"/>
      <c r="I85" s="816"/>
      <c r="J85" s="816"/>
      <c r="K85" s="816"/>
      <c r="L85" s="816"/>
      <c r="M85" s="816"/>
      <c r="N85" s="816"/>
      <c r="O85" s="816"/>
      <c r="P85" s="816"/>
      <c r="Q85" s="816"/>
      <c r="R85" s="816"/>
      <c r="S85" s="816"/>
      <c r="T85" s="816"/>
      <c r="U85" s="817"/>
      <c r="V85" s="818"/>
      <c r="W85" s="705"/>
      <c r="X85" s="705"/>
      <c r="Y85" s="705"/>
      <c r="Z85" s="705"/>
      <c r="AA85" s="705"/>
      <c r="AB85" s="705"/>
      <c r="AC85" s="819"/>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5"/>
      <c r="BL85" s="655"/>
      <c r="BM85" s="655"/>
      <c r="BN85" s="655"/>
      <c r="BO85" s="655"/>
      <c r="BP85" s="655"/>
      <c r="BQ85" s="655"/>
      <c r="BR85" s="655"/>
      <c r="BS85" s="655"/>
      <c r="BT85" s="655"/>
      <c r="BU85" s="655"/>
      <c r="BV85" s="655"/>
      <c r="BW85" s="655"/>
      <c r="BX85" s="655"/>
      <c r="BY85" s="655"/>
      <c r="BZ85" s="655"/>
      <c r="CA85" s="655"/>
      <c r="CB85" s="655"/>
      <c r="CC85" s="655"/>
      <c r="CD85" s="655"/>
      <c r="CE85" s="655"/>
      <c r="CF85" s="655"/>
      <c r="CG85" s="655"/>
      <c r="CH85" s="655"/>
      <c r="CI85" s="656"/>
      <c r="CJ85" s="656"/>
      <c r="CK85" s="656"/>
      <c r="CL85" s="656"/>
      <c r="CM85" s="656"/>
      <c r="CN85" s="656"/>
      <c r="CO85" s="656"/>
      <c r="CP85" s="656"/>
      <c r="CQ85" s="656"/>
      <c r="CR85" s="656"/>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56"/>
      <c r="BL86" s="656"/>
      <c r="BM86" s="656"/>
      <c r="BN86" s="656"/>
      <c r="BO86" s="656"/>
      <c r="BP86" s="656"/>
      <c r="BQ86" s="656"/>
      <c r="BR86" s="656"/>
      <c r="BS86" s="656"/>
      <c r="BT86" s="656"/>
      <c r="BU86" s="656"/>
      <c r="BV86" s="656"/>
      <c r="BW86" s="656"/>
      <c r="BX86" s="656"/>
      <c r="BY86" s="656"/>
      <c r="BZ86" s="656"/>
      <c r="CA86" s="656"/>
      <c r="CB86" s="656"/>
      <c r="CC86" s="656"/>
      <c r="CD86" s="656"/>
      <c r="CE86" s="656"/>
      <c r="CF86" s="656"/>
      <c r="CG86" s="656"/>
      <c r="CH86" s="656"/>
      <c r="CI86" s="656"/>
      <c r="CJ86" s="656"/>
      <c r="CK86" s="656"/>
      <c r="CL86" s="656"/>
      <c r="CM86" s="656"/>
      <c r="CN86" s="656"/>
      <c r="CO86" s="656"/>
      <c r="CP86" s="656"/>
      <c r="CQ86" s="656"/>
      <c r="CR86" s="656"/>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56"/>
      <c r="BL87" s="656"/>
      <c r="BM87" s="656"/>
      <c r="BN87" s="656"/>
      <c r="BO87" s="656"/>
      <c r="BP87" s="656"/>
      <c r="BQ87" s="656"/>
      <c r="BR87" s="656"/>
      <c r="BS87" s="656"/>
      <c r="BT87" s="656"/>
      <c r="BU87" s="656"/>
      <c r="BV87" s="656"/>
      <c r="BW87" s="656"/>
      <c r="BX87" s="656"/>
      <c r="BY87" s="656"/>
      <c r="BZ87" s="656"/>
      <c r="CA87" s="656"/>
      <c r="CB87" s="656"/>
      <c r="CC87" s="656"/>
      <c r="CD87" s="656"/>
      <c r="CE87" s="656"/>
      <c r="CF87" s="656"/>
      <c r="CG87" s="656"/>
      <c r="CH87" s="656"/>
      <c r="CI87" s="656"/>
      <c r="CJ87" s="656"/>
      <c r="CK87" s="656"/>
      <c r="CL87" s="656"/>
      <c r="CM87" s="656"/>
      <c r="CN87" s="656"/>
      <c r="CO87" s="656"/>
      <c r="CP87" s="656"/>
      <c r="CQ87" s="656"/>
      <c r="CR87" s="656"/>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56"/>
      <c r="BL88" s="656"/>
      <c r="BM88" s="656"/>
      <c r="BN88" s="656"/>
      <c r="BO88" s="656"/>
      <c r="BP88" s="656"/>
      <c r="BQ88" s="656"/>
      <c r="BR88" s="656"/>
      <c r="BS88" s="656"/>
      <c r="BT88" s="656"/>
      <c r="BU88" s="656"/>
      <c r="BV88" s="656"/>
      <c r="BW88" s="656"/>
      <c r="BX88" s="656"/>
      <c r="BY88" s="656"/>
      <c r="BZ88" s="656"/>
      <c r="CA88" s="656"/>
      <c r="CB88" s="656"/>
      <c r="CC88" s="656"/>
      <c r="CD88" s="656"/>
      <c r="CE88" s="656"/>
      <c r="CF88" s="656"/>
      <c r="CG88" s="656"/>
      <c r="CH88" s="656"/>
      <c r="CI88" s="656"/>
      <c r="CJ88" s="656"/>
      <c r="CK88" s="656"/>
      <c r="CL88" s="656"/>
      <c r="CM88" s="656"/>
      <c r="CN88" s="656"/>
      <c r="CO88" s="656"/>
      <c r="CP88" s="656"/>
      <c r="CQ88" s="656"/>
      <c r="CR88" s="656"/>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56"/>
      <c r="BL89" s="656"/>
      <c r="BM89" s="656"/>
      <c r="BN89" s="656"/>
      <c r="BO89" s="656"/>
      <c r="BP89" s="656"/>
      <c r="BQ89" s="656"/>
      <c r="BR89" s="656"/>
      <c r="BS89" s="656"/>
      <c r="BT89" s="656"/>
      <c r="BU89" s="656"/>
      <c r="BV89" s="656"/>
      <c r="BW89" s="656"/>
      <c r="BX89" s="656"/>
      <c r="BY89" s="656"/>
      <c r="BZ89" s="656"/>
      <c r="CA89" s="656"/>
      <c r="CB89" s="656"/>
      <c r="CC89" s="656"/>
      <c r="CD89" s="656"/>
      <c r="CE89" s="656"/>
      <c r="CF89" s="656"/>
      <c r="CG89" s="656"/>
      <c r="CH89" s="656"/>
      <c r="CI89" s="656"/>
      <c r="CJ89" s="656"/>
      <c r="CK89" s="656"/>
      <c r="CL89" s="656"/>
      <c r="CM89" s="656"/>
      <c r="CN89" s="656"/>
      <c r="CO89" s="656"/>
      <c r="CP89" s="656"/>
      <c r="CQ89" s="656"/>
      <c r="CR89" s="656"/>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56"/>
      <c r="BL90" s="656"/>
      <c r="BM90" s="656"/>
      <c r="BN90" s="656"/>
      <c r="BO90" s="656"/>
      <c r="BP90" s="656"/>
      <c r="BQ90" s="656"/>
      <c r="BR90" s="656"/>
      <c r="BS90" s="656"/>
      <c r="BT90" s="656"/>
      <c r="BU90" s="656"/>
      <c r="BV90" s="656"/>
      <c r="BW90" s="656"/>
      <c r="BX90" s="656"/>
      <c r="BY90" s="656"/>
      <c r="BZ90" s="656"/>
      <c r="CA90" s="656"/>
      <c r="CB90" s="656"/>
      <c r="CC90" s="656"/>
      <c r="CD90" s="656"/>
      <c r="CE90" s="656"/>
      <c r="CF90" s="656"/>
      <c r="CG90" s="656"/>
      <c r="CH90" s="656"/>
      <c r="CI90" s="656"/>
      <c r="CJ90" s="656"/>
      <c r="CK90" s="656"/>
      <c r="CL90" s="656"/>
      <c r="CM90" s="656"/>
      <c r="CN90" s="656"/>
      <c r="CO90" s="656"/>
      <c r="CP90" s="656"/>
      <c r="CQ90" s="656"/>
      <c r="CR90" s="656"/>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56"/>
      <c r="BL91" s="656"/>
      <c r="BM91" s="656"/>
      <c r="BN91" s="656"/>
      <c r="BO91" s="656"/>
      <c r="BP91" s="656"/>
      <c r="BQ91" s="656"/>
      <c r="BR91" s="656"/>
      <c r="BS91" s="656"/>
      <c r="BT91" s="656"/>
      <c r="BU91" s="656"/>
      <c r="BV91" s="656"/>
      <c r="BW91" s="656"/>
      <c r="BX91" s="656"/>
      <c r="BY91" s="656"/>
      <c r="BZ91" s="656"/>
      <c r="CA91" s="656"/>
      <c r="CB91" s="656"/>
      <c r="CC91" s="656"/>
      <c r="CD91" s="656"/>
      <c r="CE91" s="656"/>
      <c r="CF91" s="656"/>
      <c r="CG91" s="656"/>
      <c r="CH91" s="656"/>
      <c r="CI91" s="656"/>
      <c r="CJ91" s="656"/>
      <c r="CK91" s="656"/>
      <c r="CL91" s="656"/>
      <c r="CM91" s="656"/>
      <c r="CN91" s="656"/>
      <c r="CO91" s="656"/>
      <c r="CP91" s="656"/>
      <c r="CQ91" s="656"/>
      <c r="CR91" s="656"/>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8" priority="4" operator="equal">
      <formula>""</formula>
    </cfRule>
  </conditionalFormatting>
  <conditionalFormatting sqref="AG4">
    <cfRule type="cellIs" dxfId="47" priority="3" operator="equal">
      <formula>""</formula>
    </cfRule>
  </conditionalFormatting>
  <conditionalFormatting sqref="H29">
    <cfRule type="cellIs" dxfId="46" priority="1" operator="equal">
      <formula>""</formula>
    </cfRule>
  </conditionalFormatting>
  <conditionalFormatting sqref="H28">
    <cfRule type="cellIs" dxfId="45"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45:B49 B72:B79 B52:B5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784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784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CR115"/>
  <sheetViews>
    <sheetView topLeftCell="A28" zoomScaleNormal="100" workbookViewId="0">
      <selection activeCell="B37" sqref="B37"/>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6" t="s">
        <v>163</v>
      </c>
      <c r="BA1" s="557"/>
      <c r="BB1" s="557"/>
      <c r="BC1" s="557"/>
      <c r="BD1" s="558"/>
      <c r="BE1" s="708">
        <v>44013</v>
      </c>
      <c r="BF1" s="709"/>
      <c r="BG1" s="709"/>
      <c r="BH1" s="709"/>
      <c r="BI1" s="710"/>
      <c r="BJ1" s="3"/>
      <c r="BK1" s="3"/>
      <c r="BL1" s="3"/>
      <c r="BM1" s="3"/>
      <c r="BN1" s="3"/>
      <c r="BO1" s="3"/>
      <c r="BP1" s="3"/>
      <c r="BQ1" s="3"/>
      <c r="BR1" s="3"/>
    </row>
    <row r="2" spans="1:79" s="4" customFormat="1" ht="13.5" customHeight="1">
      <c r="A2" s="562" t="s">
        <v>259</v>
      </c>
      <c r="B2" s="563"/>
      <c r="C2" s="563"/>
      <c r="D2" s="563"/>
      <c r="E2" s="563"/>
      <c r="F2" s="563"/>
      <c r="G2" s="563"/>
      <c r="H2" s="563"/>
      <c r="I2" s="563"/>
      <c r="J2" s="563"/>
      <c r="K2" s="564"/>
      <c r="L2" s="568" t="s">
        <v>0</v>
      </c>
      <c r="M2" s="569"/>
      <c r="N2" s="569"/>
      <c r="O2" s="569"/>
      <c r="P2" s="570"/>
      <c r="Q2" s="571" t="str">
        <f>システム名</f>
        <v>PJ管理システム</v>
      </c>
      <c r="R2" s="572"/>
      <c r="S2" s="572"/>
      <c r="T2" s="572"/>
      <c r="U2" s="572"/>
      <c r="V2" s="572"/>
      <c r="W2" s="572"/>
      <c r="X2" s="572"/>
      <c r="Y2" s="572"/>
      <c r="Z2" s="572"/>
      <c r="AA2" s="572"/>
      <c r="AB2" s="572"/>
      <c r="AC2" s="572"/>
      <c r="AD2" s="572"/>
      <c r="AE2" s="572"/>
      <c r="AF2" s="572"/>
      <c r="AG2" s="572"/>
      <c r="AH2" s="572"/>
      <c r="AI2" s="572"/>
      <c r="AJ2" s="572"/>
      <c r="AK2" s="572"/>
      <c r="AL2" s="572"/>
      <c r="AM2" s="572"/>
      <c r="AN2" s="572"/>
      <c r="AO2" s="572"/>
      <c r="AP2" s="572"/>
      <c r="AQ2" s="572"/>
      <c r="AR2" s="572"/>
      <c r="AS2" s="572"/>
      <c r="AT2" s="572"/>
      <c r="AU2" s="572"/>
      <c r="AV2" s="572"/>
      <c r="AW2" s="572"/>
      <c r="AX2" s="572"/>
      <c r="AY2" s="573"/>
      <c r="AZ2" s="574" t="s">
        <v>1</v>
      </c>
      <c r="BA2" s="575"/>
      <c r="BB2" s="575"/>
      <c r="BC2" s="575"/>
      <c r="BD2" s="576"/>
      <c r="BE2" s="753">
        <v>44013</v>
      </c>
      <c r="BF2" s="754"/>
      <c r="BG2" s="754"/>
      <c r="BH2" s="754"/>
      <c r="BI2" s="755"/>
      <c r="BJ2" s="3"/>
      <c r="BK2" s="3"/>
      <c r="BL2" s="3"/>
      <c r="BM2" s="3"/>
      <c r="BN2" s="3"/>
      <c r="BO2" s="3"/>
      <c r="BP2" s="3"/>
      <c r="BQ2" s="3"/>
      <c r="BR2" s="3"/>
    </row>
    <row r="3" spans="1:79" s="4" customFormat="1" ht="13.5" customHeight="1" thickBot="1">
      <c r="A3" s="565"/>
      <c r="B3" s="566"/>
      <c r="C3" s="566"/>
      <c r="D3" s="566"/>
      <c r="E3" s="566"/>
      <c r="F3" s="566"/>
      <c r="G3" s="566"/>
      <c r="H3" s="566"/>
      <c r="I3" s="566"/>
      <c r="J3" s="566"/>
      <c r="K3" s="567"/>
      <c r="L3" s="580" t="s">
        <v>9</v>
      </c>
      <c r="M3" s="581"/>
      <c r="N3" s="581"/>
      <c r="O3" s="581"/>
      <c r="P3" s="582"/>
      <c r="Q3" s="583" t="s">
        <v>325</v>
      </c>
      <c r="R3" s="584"/>
      <c r="S3" s="584"/>
      <c r="T3" s="584"/>
      <c r="U3" s="584"/>
      <c r="V3" s="584"/>
      <c r="W3" s="584"/>
      <c r="X3" s="584"/>
      <c r="Y3" s="584"/>
      <c r="Z3" s="584"/>
      <c r="AA3" s="585"/>
      <c r="AB3" s="586" t="s">
        <v>2</v>
      </c>
      <c r="AC3" s="551"/>
      <c r="AD3" s="551"/>
      <c r="AE3" s="551"/>
      <c r="AF3" s="552"/>
      <c r="AG3" s="547" t="s">
        <v>1013</v>
      </c>
      <c r="AH3" s="548"/>
      <c r="AI3" s="548"/>
      <c r="AJ3" s="548"/>
      <c r="AK3" s="548"/>
      <c r="AL3" s="548"/>
      <c r="AM3" s="548"/>
      <c r="AN3" s="548"/>
      <c r="AO3" s="548"/>
      <c r="AP3" s="548"/>
      <c r="AQ3" s="548"/>
      <c r="AR3" s="548"/>
      <c r="AS3" s="548"/>
      <c r="AT3" s="548"/>
      <c r="AU3" s="548"/>
      <c r="AV3" s="548"/>
      <c r="AW3" s="548"/>
      <c r="AX3" s="548"/>
      <c r="AY3" s="549"/>
      <c r="AZ3" s="550" t="s">
        <v>3</v>
      </c>
      <c r="BA3" s="551"/>
      <c r="BB3" s="551"/>
      <c r="BC3" s="551"/>
      <c r="BD3" s="552"/>
      <c r="BE3" s="553" t="s">
        <v>909</v>
      </c>
      <c r="BF3" s="554"/>
      <c r="BG3" s="554"/>
      <c r="BH3" s="554"/>
      <c r="BI3" s="555"/>
      <c r="BJ3" s="3"/>
      <c r="BK3" s="3"/>
      <c r="BL3" s="3"/>
      <c r="BM3" s="3"/>
      <c r="BN3" s="3"/>
      <c r="BO3" s="3"/>
      <c r="BP3" s="3"/>
      <c r="BQ3" s="3"/>
      <c r="BR3" s="3"/>
    </row>
    <row r="4" spans="1:79" s="3" customFormat="1" ht="13.5" customHeight="1">
      <c r="A4" s="74" t="s">
        <v>4</v>
      </c>
      <c r="B4" s="71"/>
      <c r="C4" s="71"/>
      <c r="D4" s="75"/>
      <c r="E4" s="714" t="s">
        <v>1013</v>
      </c>
      <c r="F4" s="715"/>
      <c r="G4" s="715"/>
      <c r="H4" s="715"/>
      <c r="I4" s="715"/>
      <c r="J4" s="715"/>
      <c r="K4" s="715"/>
      <c r="L4" s="715"/>
      <c r="M4" s="715"/>
      <c r="N4" s="715"/>
      <c r="O4" s="715"/>
      <c r="P4" s="715"/>
      <c r="Q4" s="715"/>
      <c r="R4" s="715"/>
      <c r="S4" s="715"/>
      <c r="T4" s="715"/>
      <c r="U4" s="715"/>
      <c r="V4" s="715"/>
      <c r="W4" s="715"/>
      <c r="X4" s="715"/>
      <c r="Y4" s="715"/>
      <c r="Z4" s="715"/>
      <c r="AA4" s="716"/>
      <c r="AB4" s="717" t="s">
        <v>96</v>
      </c>
      <c r="AC4" s="718"/>
      <c r="AD4" s="718"/>
      <c r="AE4" s="718"/>
      <c r="AF4" s="719"/>
      <c r="AG4" s="720" t="s">
        <v>1102</v>
      </c>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2"/>
    </row>
    <row r="5" spans="1:79" s="14" customFormat="1" ht="13.5" customHeight="1">
      <c r="A5" s="76" t="s">
        <v>5</v>
      </c>
      <c r="B5" s="72"/>
      <c r="C5" s="72"/>
      <c r="D5" s="77"/>
      <c r="E5" s="8"/>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11" t="s">
        <v>271</v>
      </c>
      <c r="B8" s="712"/>
      <c r="C8" s="712"/>
      <c r="D8" s="712"/>
      <c r="E8" s="712"/>
      <c r="F8" s="712"/>
      <c r="G8" s="712"/>
      <c r="H8" s="712"/>
      <c r="I8" s="712"/>
      <c r="J8" s="713"/>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646" t="s">
        <v>266</v>
      </c>
      <c r="G12" s="647"/>
      <c r="H12" s="645" t="s">
        <v>309</v>
      </c>
      <c r="I12" s="646"/>
      <c r="J12" s="646"/>
      <c r="K12" s="646"/>
      <c r="L12" s="646"/>
      <c r="M12" s="646"/>
      <c r="N12" s="646"/>
      <c r="O12" s="647"/>
      <c r="P12" s="645" t="s">
        <v>310</v>
      </c>
      <c r="Q12" s="646"/>
      <c r="R12" s="646"/>
      <c r="S12" s="647"/>
      <c r="T12" s="645" t="s">
        <v>314</v>
      </c>
      <c r="U12" s="646"/>
      <c r="V12" s="646"/>
      <c r="W12" s="647"/>
      <c r="X12" s="470"/>
      <c r="Y12" s="470"/>
      <c r="Z12" s="470"/>
      <c r="AA12" s="470"/>
      <c r="AB12" s="470"/>
      <c r="AC12" s="470"/>
      <c r="BI12" s="22"/>
    </row>
    <row r="13" spans="1:79" s="3" customFormat="1" ht="13.5" customHeight="1">
      <c r="A13" s="21"/>
      <c r="F13" s="648">
        <v>1</v>
      </c>
      <c r="G13" s="649"/>
      <c r="H13" s="650" t="s">
        <v>267</v>
      </c>
      <c r="I13" s="651"/>
      <c r="J13" s="651"/>
      <c r="K13" s="651"/>
      <c r="L13" s="651"/>
      <c r="M13" s="651"/>
      <c r="N13" s="651"/>
      <c r="O13" s="652"/>
      <c r="P13" s="653" t="s">
        <v>311</v>
      </c>
      <c r="Q13" s="648"/>
      <c r="R13" s="648"/>
      <c r="S13" s="649"/>
      <c r="T13" s="723" t="s">
        <v>321</v>
      </c>
      <c r="U13" s="724"/>
      <c r="V13" s="724"/>
      <c r="W13" s="725"/>
      <c r="X13" s="470"/>
      <c r="Y13" s="470"/>
      <c r="Z13" s="470"/>
      <c r="AA13" s="470"/>
      <c r="AB13" s="470"/>
      <c r="AC13" s="470"/>
      <c r="BI13" s="22"/>
    </row>
    <row r="14" spans="1:79" s="3" customFormat="1" ht="13.5" customHeight="1">
      <c r="A14" s="21"/>
      <c r="F14" s="690">
        <v>2</v>
      </c>
      <c r="G14" s="691"/>
      <c r="H14" s="692" t="s">
        <v>267</v>
      </c>
      <c r="I14" s="693"/>
      <c r="J14" s="693"/>
      <c r="K14" s="693"/>
      <c r="L14" s="693"/>
      <c r="M14" s="693"/>
      <c r="N14" s="693"/>
      <c r="O14" s="694"/>
      <c r="P14" s="695" t="s">
        <v>311</v>
      </c>
      <c r="Q14" s="690"/>
      <c r="R14" s="690"/>
      <c r="S14" s="691"/>
      <c r="T14" s="696" t="s">
        <v>320</v>
      </c>
      <c r="U14" s="697"/>
      <c r="V14" s="697"/>
      <c r="W14" s="698"/>
      <c r="X14" s="470"/>
      <c r="Y14" s="470"/>
      <c r="Z14" s="470"/>
      <c r="AA14" s="470"/>
      <c r="AB14" s="470"/>
      <c r="AC14" s="470"/>
      <c r="AX14"/>
      <c r="BI14" s="22"/>
    </row>
    <row r="15" spans="1:79" s="3" customFormat="1" ht="13.5" customHeight="1">
      <c r="A15" s="21"/>
      <c r="F15" s="648">
        <v>3</v>
      </c>
      <c r="G15" s="649"/>
      <c r="H15" s="650" t="s">
        <v>268</v>
      </c>
      <c r="I15" s="651"/>
      <c r="J15" s="651"/>
      <c r="K15" s="651"/>
      <c r="L15" s="651"/>
      <c r="M15" s="651"/>
      <c r="N15" s="651"/>
      <c r="O15" s="652"/>
      <c r="P15" s="653" t="s">
        <v>312</v>
      </c>
      <c r="Q15" s="648"/>
      <c r="R15" s="648"/>
      <c r="S15" s="649"/>
      <c r="T15" s="699" t="s">
        <v>320</v>
      </c>
      <c r="U15" s="700"/>
      <c r="V15" s="700"/>
      <c r="W15" s="701"/>
      <c r="X15" s="470"/>
      <c r="Y15" s="470"/>
      <c r="Z15" s="470"/>
      <c r="AA15" s="470"/>
      <c r="AB15" s="470"/>
      <c r="AC15" s="470"/>
      <c r="BI15" s="22"/>
    </row>
    <row r="16" spans="1:79" s="3" customFormat="1" ht="13.5" customHeight="1">
      <c r="A16" s="21"/>
      <c r="F16" s="690">
        <v>4</v>
      </c>
      <c r="G16" s="691"/>
      <c r="H16" s="692" t="s">
        <v>269</v>
      </c>
      <c r="I16" s="693"/>
      <c r="J16" s="693"/>
      <c r="K16" s="693"/>
      <c r="L16" s="693"/>
      <c r="M16" s="693"/>
      <c r="N16" s="693"/>
      <c r="O16" s="694"/>
      <c r="P16" s="695" t="s">
        <v>313</v>
      </c>
      <c r="Q16" s="690"/>
      <c r="R16" s="690"/>
      <c r="S16" s="691"/>
      <c r="T16" s="729" t="s">
        <v>320</v>
      </c>
      <c r="U16" s="730"/>
      <c r="V16" s="730"/>
      <c r="W16" s="731"/>
      <c r="X16" s="470"/>
      <c r="Y16" s="470"/>
      <c r="Z16" s="470"/>
      <c r="AA16" s="470"/>
      <c r="AB16" s="470"/>
      <c r="AC16" s="470"/>
      <c r="BI16" s="22"/>
    </row>
    <row r="17" spans="1:86" s="3" customFormat="1" ht="13.5" customHeight="1">
      <c r="A17" s="21"/>
      <c r="F17" s="648">
        <v>5</v>
      </c>
      <c r="G17" s="649"/>
      <c r="H17" s="732"/>
      <c r="I17" s="733"/>
      <c r="J17" s="733"/>
      <c r="K17" s="733"/>
      <c r="L17" s="733"/>
      <c r="M17" s="733"/>
      <c r="N17" s="733"/>
      <c r="O17" s="734"/>
      <c r="P17" s="732"/>
      <c r="Q17" s="733"/>
      <c r="R17" s="733"/>
      <c r="S17" s="734"/>
      <c r="T17" s="732"/>
      <c r="U17" s="733"/>
      <c r="V17" s="733"/>
      <c r="W17" s="734"/>
      <c r="X17" s="470"/>
      <c r="Y17" s="470"/>
      <c r="Z17" s="470"/>
      <c r="AA17" s="470"/>
      <c r="AB17" s="470"/>
      <c r="AC17" s="470"/>
      <c r="BI17" s="22"/>
    </row>
    <row r="18" spans="1:86" s="3" customFormat="1" ht="13.5" customHeight="1">
      <c r="A18" s="21"/>
      <c r="F18" s="690">
        <v>6</v>
      </c>
      <c r="G18" s="691"/>
      <c r="H18" s="726"/>
      <c r="I18" s="727"/>
      <c r="J18" s="727"/>
      <c r="K18" s="727"/>
      <c r="L18" s="727"/>
      <c r="M18" s="727"/>
      <c r="N18" s="727"/>
      <c r="O18" s="728"/>
      <c r="P18" s="726"/>
      <c r="Q18" s="727"/>
      <c r="R18" s="727"/>
      <c r="S18" s="728"/>
      <c r="T18" s="726"/>
      <c r="U18" s="727"/>
      <c r="V18" s="727"/>
      <c r="W18" s="728"/>
      <c r="X18" s="470"/>
      <c r="Y18" s="470"/>
      <c r="Z18" s="470"/>
      <c r="AA18" s="470"/>
      <c r="AB18" s="470"/>
      <c r="AC18" s="470"/>
      <c r="BI18" s="22"/>
    </row>
    <row r="19" spans="1:86" s="3" customFormat="1" ht="13.5" customHeight="1">
      <c r="A19" s="21"/>
      <c r="F19" s="648">
        <v>7</v>
      </c>
      <c r="G19" s="649"/>
      <c r="H19" s="732"/>
      <c r="I19" s="733"/>
      <c r="J19" s="733"/>
      <c r="K19" s="733"/>
      <c r="L19" s="733"/>
      <c r="M19" s="733"/>
      <c r="N19" s="733"/>
      <c r="O19" s="734"/>
      <c r="P19" s="732"/>
      <c r="Q19" s="733"/>
      <c r="R19" s="733"/>
      <c r="S19" s="734"/>
      <c r="T19" s="732"/>
      <c r="U19" s="733"/>
      <c r="V19" s="733"/>
      <c r="W19" s="734"/>
      <c r="X19" s="470"/>
      <c r="Y19" s="470"/>
      <c r="Z19" s="470"/>
      <c r="AA19" s="470"/>
      <c r="AB19" s="470"/>
      <c r="AC19" s="470"/>
      <c r="BI19" s="22"/>
    </row>
    <row r="20" spans="1:86" s="3" customFormat="1" ht="13.5" customHeight="1">
      <c r="A20" s="21"/>
      <c r="F20" s="690">
        <v>8</v>
      </c>
      <c r="G20" s="691"/>
      <c r="H20" s="726"/>
      <c r="I20" s="727"/>
      <c r="J20" s="727"/>
      <c r="K20" s="727"/>
      <c r="L20" s="727"/>
      <c r="M20" s="727"/>
      <c r="N20" s="727"/>
      <c r="O20" s="728"/>
      <c r="P20" s="726"/>
      <c r="Q20" s="727"/>
      <c r="R20" s="727"/>
      <c r="S20" s="728"/>
      <c r="T20" s="726"/>
      <c r="U20" s="727"/>
      <c r="V20" s="727"/>
      <c r="W20" s="728"/>
      <c r="X20" s="470"/>
      <c r="Y20" s="470"/>
      <c r="Z20" s="470"/>
      <c r="AA20" s="470"/>
      <c r="AB20" s="470"/>
      <c r="AC20" s="470"/>
      <c r="BI20" s="22"/>
    </row>
    <row r="21" spans="1:86" s="3" customFormat="1" ht="13.5" customHeight="1">
      <c r="A21" s="21"/>
      <c r="F21" s="648">
        <v>9</v>
      </c>
      <c r="G21" s="649"/>
      <c r="H21" s="732"/>
      <c r="I21" s="733"/>
      <c r="J21" s="733"/>
      <c r="K21" s="733"/>
      <c r="L21" s="733"/>
      <c r="M21" s="733"/>
      <c r="N21" s="733"/>
      <c r="O21" s="734"/>
      <c r="P21" s="732"/>
      <c r="Q21" s="733"/>
      <c r="R21" s="733"/>
      <c r="S21" s="734"/>
      <c r="T21" s="732"/>
      <c r="U21" s="733"/>
      <c r="V21" s="733"/>
      <c r="W21" s="734"/>
      <c r="X21" s="470"/>
      <c r="Y21" s="470"/>
      <c r="Z21" s="470"/>
      <c r="AA21" s="470"/>
      <c r="AB21" s="470"/>
      <c r="AC21" s="470"/>
      <c r="BI21" s="22"/>
    </row>
    <row r="22" spans="1:86" s="3" customFormat="1" ht="13.5" customHeight="1">
      <c r="A22" s="21"/>
      <c r="F22" s="690">
        <v>10</v>
      </c>
      <c r="G22" s="691"/>
      <c r="H22" s="726"/>
      <c r="I22" s="727"/>
      <c r="J22" s="727"/>
      <c r="K22" s="727"/>
      <c r="L22" s="727"/>
      <c r="M22" s="727"/>
      <c r="N22" s="727"/>
      <c r="O22" s="728"/>
      <c r="P22" s="726"/>
      <c r="Q22" s="727"/>
      <c r="R22" s="727"/>
      <c r="S22" s="728"/>
      <c r="T22" s="726"/>
      <c r="U22" s="727"/>
      <c r="V22" s="727"/>
      <c r="W22" s="728"/>
      <c r="X22" s="470"/>
      <c r="Y22" s="470"/>
      <c r="Z22" s="470"/>
      <c r="AA22" s="470"/>
      <c r="AB22" s="470"/>
      <c r="AC22" s="470"/>
      <c r="BI22" s="22"/>
    </row>
    <row r="23" spans="1:86" s="3" customFormat="1" ht="13.5" customHeight="1">
      <c r="A23" s="21"/>
      <c r="BI23" s="22"/>
    </row>
    <row r="24" spans="1:86" s="3" customFormat="1" ht="13.5" customHeight="1">
      <c r="A24" s="21"/>
      <c r="F24" s="820" t="s">
        <v>920</v>
      </c>
      <c r="G24" s="821"/>
      <c r="H24" s="821"/>
      <c r="I24" s="821"/>
      <c r="J24" s="821"/>
      <c r="K24" s="821"/>
      <c r="L24" s="822"/>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6" t="s">
        <v>1008</v>
      </c>
      <c r="I28" s="677"/>
      <c r="J28" s="677"/>
      <c r="K28" s="677"/>
      <c r="L28" s="677"/>
      <c r="M28" s="677"/>
      <c r="N28" s="677"/>
      <c r="O28" s="677"/>
      <c r="P28" s="677"/>
      <c r="Q28" s="678"/>
      <c r="R28" s="679" t="s">
        <v>220</v>
      </c>
      <c r="S28" s="680"/>
      <c r="T28" s="680"/>
      <c r="U28" s="681"/>
      <c r="V28" s="688"/>
      <c r="W28" s="688"/>
      <c r="X28" s="688"/>
      <c r="Y28" s="688"/>
      <c r="Z28" s="688"/>
      <c r="AA28" s="688"/>
      <c r="AB28" s="689"/>
      <c r="AC28" s="702"/>
      <c r="AD28" s="703"/>
      <c r="AE28" s="703"/>
      <c r="AF28" s="703"/>
      <c r="AG28" s="703"/>
      <c r="AH28" s="703"/>
      <c r="AI28" s="704"/>
      <c r="AJ28" s="619"/>
      <c r="AK28" s="619"/>
      <c r="AL28" s="619"/>
      <c r="AM28" s="620"/>
      <c r="AN28" s="679" t="s">
        <v>221</v>
      </c>
      <c r="AO28" s="680"/>
      <c r="AP28" s="680"/>
      <c r="AQ28" s="681"/>
      <c r="AR28" s="688" t="s">
        <v>912</v>
      </c>
      <c r="AS28" s="688"/>
      <c r="AT28" s="688"/>
      <c r="AU28" s="688"/>
      <c r="AV28" s="688"/>
      <c r="AW28" s="688"/>
      <c r="AX28" s="689"/>
      <c r="AY28" s="737" t="s">
        <v>916</v>
      </c>
      <c r="AZ28" s="738"/>
      <c r="BA28" s="738"/>
      <c r="BB28" s="738"/>
      <c r="BC28" s="738"/>
      <c r="BD28" s="738"/>
      <c r="BE28" s="739"/>
      <c r="BF28" s="619" t="s">
        <v>457</v>
      </c>
      <c r="BG28" s="619"/>
      <c r="BH28" s="619"/>
      <c r="BI28" s="740"/>
      <c r="BK28" s="654" t="s">
        <v>922</v>
      </c>
      <c r="BL28" s="654"/>
      <c r="BM28" s="654"/>
      <c r="BN28" s="654"/>
      <c r="BO28" s="654"/>
      <c r="BP28" s="654"/>
      <c r="BQ28" s="654"/>
      <c r="BR28" s="654"/>
      <c r="BS28" s="654"/>
      <c r="BT28" s="654"/>
      <c r="BU28" s="654"/>
      <c r="BV28" s="654"/>
      <c r="BW28" s="654"/>
      <c r="BX28" s="654"/>
      <c r="BY28" s="654"/>
      <c r="BZ28" s="654"/>
      <c r="CA28" s="654"/>
      <c r="CB28" s="654"/>
      <c r="CC28" s="654"/>
      <c r="CD28" s="654"/>
      <c r="CE28" s="654"/>
      <c r="CF28" s="654"/>
      <c r="CG28" s="654"/>
      <c r="CH28" s="654"/>
    </row>
    <row r="29" spans="1:86" s="24" customFormat="1" ht="13.5" customHeight="1">
      <c r="A29" s="102" t="s">
        <v>148</v>
      </c>
      <c r="B29" s="86"/>
      <c r="C29" s="86"/>
      <c r="D29" s="86"/>
      <c r="E29" s="86"/>
      <c r="F29" s="86"/>
      <c r="G29" s="87"/>
      <c r="H29" s="676" t="s">
        <v>242</v>
      </c>
      <c r="I29" s="677"/>
      <c r="J29" s="677"/>
      <c r="K29" s="677"/>
      <c r="L29" s="677"/>
      <c r="M29" s="677"/>
      <c r="N29" s="677"/>
      <c r="O29" s="677"/>
      <c r="P29" s="677"/>
      <c r="Q29" s="678"/>
      <c r="R29" s="682"/>
      <c r="S29" s="683"/>
      <c r="T29" s="683"/>
      <c r="U29" s="684"/>
      <c r="V29" s="590"/>
      <c r="W29" s="590"/>
      <c r="X29" s="590"/>
      <c r="Y29" s="590"/>
      <c r="Z29" s="590"/>
      <c r="AA29" s="590"/>
      <c r="AB29" s="624"/>
      <c r="AC29" s="674" t="str">
        <f>IF(ISERROR(VLOOKUP($V29,ボタン定義!$B:$E,4,FALSE)),"",VLOOKUP($V29,ボタン定義!$B:$E,4,FALSE))</f>
        <v/>
      </c>
      <c r="AD29" s="625"/>
      <c r="AE29" s="625"/>
      <c r="AF29" s="625"/>
      <c r="AG29" s="625"/>
      <c r="AH29" s="625"/>
      <c r="AI29" s="675"/>
      <c r="AJ29" s="625"/>
      <c r="AK29" s="625"/>
      <c r="AL29" s="625"/>
      <c r="AM29" s="626"/>
      <c r="AN29" s="682"/>
      <c r="AO29" s="683"/>
      <c r="AP29" s="683"/>
      <c r="AQ29" s="684"/>
      <c r="AR29" s="590"/>
      <c r="AS29" s="590"/>
      <c r="AT29" s="590"/>
      <c r="AU29" s="590"/>
      <c r="AV29" s="590"/>
      <c r="AW29" s="590"/>
      <c r="AX29" s="624"/>
      <c r="AY29" s="674" t="str">
        <f>IF(ISERROR(VLOOKUP($AR29,ボタン定義!$B:$E,4,FALSE)),"",VLOOKUP($AR29,ボタン定義!$B:$E,4,FALSE))</f>
        <v/>
      </c>
      <c r="AZ29" s="625"/>
      <c r="BA29" s="625"/>
      <c r="BB29" s="625"/>
      <c r="BC29" s="625"/>
      <c r="BD29" s="625"/>
      <c r="BE29" s="675"/>
      <c r="BF29" s="625"/>
      <c r="BG29" s="625"/>
      <c r="BH29" s="625"/>
      <c r="BI29" s="707"/>
      <c r="BK29" s="654"/>
      <c r="BL29" s="654"/>
      <c r="BM29" s="654"/>
      <c r="BN29" s="654"/>
      <c r="BO29" s="654"/>
      <c r="BP29" s="654"/>
      <c r="BQ29" s="654"/>
      <c r="BR29" s="654"/>
      <c r="BS29" s="654"/>
      <c r="BT29" s="654"/>
      <c r="BU29" s="654"/>
      <c r="BV29" s="654"/>
      <c r="BW29" s="654"/>
      <c r="BX29" s="654"/>
      <c r="BY29" s="654"/>
      <c r="BZ29" s="654"/>
      <c r="CA29" s="654"/>
      <c r="CB29" s="654"/>
      <c r="CC29" s="654"/>
      <c r="CD29" s="654"/>
      <c r="CE29" s="654"/>
      <c r="CF29" s="654"/>
      <c r="CG29" s="654"/>
      <c r="CH29" s="654"/>
    </row>
    <row r="30" spans="1:86" s="24" customFormat="1" ht="13.5" customHeight="1">
      <c r="A30" s="103" t="s">
        <v>146</v>
      </c>
      <c r="B30" s="104"/>
      <c r="C30" s="104"/>
      <c r="D30" s="104"/>
      <c r="E30" s="104"/>
      <c r="F30" s="104"/>
      <c r="G30" s="105"/>
      <c r="H30" s="621" t="s">
        <v>244</v>
      </c>
      <c r="I30" s="622"/>
      <c r="J30" s="622"/>
      <c r="K30" s="622"/>
      <c r="L30" s="622"/>
      <c r="M30" s="622"/>
      <c r="N30" s="622"/>
      <c r="O30" s="622"/>
      <c r="P30" s="622"/>
      <c r="Q30" s="623"/>
      <c r="R30" s="682"/>
      <c r="S30" s="683"/>
      <c r="T30" s="683"/>
      <c r="U30" s="684"/>
      <c r="V30" s="590"/>
      <c r="W30" s="590"/>
      <c r="X30" s="590"/>
      <c r="Y30" s="590"/>
      <c r="Z30" s="590"/>
      <c r="AA30" s="590"/>
      <c r="AB30" s="624"/>
      <c r="AC30" s="674" t="str">
        <f>IF(ISERROR(VLOOKUP($V30,ボタン定義!$B:$E,4,FALSE)),"",VLOOKUP($V30,ボタン定義!$B:$E,4,FALSE))</f>
        <v/>
      </c>
      <c r="AD30" s="625"/>
      <c r="AE30" s="625"/>
      <c r="AF30" s="625"/>
      <c r="AG30" s="625"/>
      <c r="AH30" s="625"/>
      <c r="AI30" s="675"/>
      <c r="AJ30" s="625"/>
      <c r="AK30" s="625"/>
      <c r="AL30" s="625"/>
      <c r="AM30" s="626"/>
      <c r="AN30" s="682"/>
      <c r="AO30" s="683"/>
      <c r="AP30" s="683"/>
      <c r="AQ30" s="684"/>
      <c r="AR30" s="590"/>
      <c r="AS30" s="590"/>
      <c r="AT30" s="590"/>
      <c r="AU30" s="590"/>
      <c r="AV30" s="590"/>
      <c r="AW30" s="590"/>
      <c r="AX30" s="624"/>
      <c r="AY30" s="674" t="str">
        <f>IF(ISERROR(VLOOKUP($AR30,ボタン定義!$B:$E,4,FALSE)),"",VLOOKUP($AR30,ボタン定義!$B:$E,4,FALSE))</f>
        <v/>
      </c>
      <c r="AZ30" s="625"/>
      <c r="BA30" s="625"/>
      <c r="BB30" s="625"/>
      <c r="BC30" s="625"/>
      <c r="BD30" s="625"/>
      <c r="BE30" s="675"/>
      <c r="BF30" s="625"/>
      <c r="BG30" s="625"/>
      <c r="BH30" s="625"/>
      <c r="BI30" s="707"/>
      <c r="BK30" s="654"/>
      <c r="BL30" s="654"/>
      <c r="BM30" s="654"/>
      <c r="BN30" s="654"/>
      <c r="BO30" s="654"/>
      <c r="BP30" s="654"/>
      <c r="BQ30" s="654"/>
      <c r="BR30" s="654"/>
      <c r="BS30" s="654"/>
      <c r="BT30" s="654"/>
      <c r="BU30" s="654"/>
      <c r="BV30" s="654"/>
      <c r="BW30" s="654"/>
      <c r="BX30" s="654"/>
      <c r="BY30" s="654"/>
      <c r="BZ30" s="654"/>
      <c r="CA30" s="654"/>
      <c r="CB30" s="654"/>
      <c r="CC30" s="654"/>
      <c r="CD30" s="654"/>
      <c r="CE30" s="654"/>
      <c r="CF30" s="654"/>
      <c r="CG30" s="654"/>
      <c r="CH30" s="654"/>
    </row>
    <row r="31" spans="1:86" s="24" customFormat="1" ht="13.5" customHeight="1">
      <c r="A31" s="103" t="s">
        <v>147</v>
      </c>
      <c r="B31" s="107"/>
      <c r="C31" s="107"/>
      <c r="D31" s="107"/>
      <c r="E31" s="107"/>
      <c r="F31" s="107"/>
      <c r="G31" s="108"/>
      <c r="H31" s="621" t="s">
        <v>244</v>
      </c>
      <c r="I31" s="622"/>
      <c r="J31" s="622"/>
      <c r="K31" s="623"/>
      <c r="L31" s="630" t="s">
        <v>466</v>
      </c>
      <c r="M31" s="631"/>
      <c r="N31" s="735" t="s">
        <v>1014</v>
      </c>
      <c r="O31" s="735"/>
      <c r="P31" s="735"/>
      <c r="Q31" s="736"/>
      <c r="R31" s="682"/>
      <c r="S31" s="683"/>
      <c r="T31" s="683"/>
      <c r="U31" s="684"/>
      <c r="V31" s="590"/>
      <c r="W31" s="590"/>
      <c r="X31" s="590"/>
      <c r="Y31" s="590"/>
      <c r="Z31" s="590"/>
      <c r="AA31" s="590"/>
      <c r="AB31" s="624"/>
      <c r="AC31" s="674" t="str">
        <f>IF(ISERROR(VLOOKUP($V31,ボタン定義!$B:$E,4,FALSE)),"",VLOOKUP($V31,ボタン定義!$B:$E,4,FALSE))</f>
        <v/>
      </c>
      <c r="AD31" s="625"/>
      <c r="AE31" s="625"/>
      <c r="AF31" s="625"/>
      <c r="AG31" s="625"/>
      <c r="AH31" s="625"/>
      <c r="AI31" s="675"/>
      <c r="AJ31" s="625"/>
      <c r="AK31" s="625"/>
      <c r="AL31" s="625"/>
      <c r="AM31" s="626"/>
      <c r="AN31" s="682"/>
      <c r="AO31" s="683"/>
      <c r="AP31" s="683"/>
      <c r="AQ31" s="684"/>
      <c r="AR31" s="590"/>
      <c r="AS31" s="590"/>
      <c r="AT31" s="590"/>
      <c r="AU31" s="590"/>
      <c r="AV31" s="590"/>
      <c r="AW31" s="590"/>
      <c r="AX31" s="624"/>
      <c r="AY31" s="674" t="str">
        <f>IF(ISERROR(VLOOKUP($AR31,ボタン定義!$B:$E,4,FALSE)),"",VLOOKUP($AR31,ボタン定義!$B:$E,4,FALSE))</f>
        <v/>
      </c>
      <c r="AZ31" s="625"/>
      <c r="BA31" s="625"/>
      <c r="BB31" s="625"/>
      <c r="BC31" s="625"/>
      <c r="BD31" s="625"/>
      <c r="BE31" s="675"/>
      <c r="BF31" s="625"/>
      <c r="BG31" s="625"/>
      <c r="BH31" s="625"/>
      <c r="BI31" s="707"/>
      <c r="BK31" s="654"/>
      <c r="BL31" s="654"/>
      <c r="BM31" s="654"/>
      <c r="BN31" s="654"/>
      <c r="BO31" s="654"/>
      <c r="BP31" s="654"/>
      <c r="BQ31" s="654"/>
      <c r="BR31" s="654"/>
      <c r="BS31" s="654"/>
      <c r="BT31" s="654"/>
      <c r="BU31" s="654"/>
      <c r="BV31" s="654"/>
      <c r="BW31" s="654"/>
      <c r="BX31" s="654"/>
      <c r="BY31" s="654"/>
      <c r="BZ31" s="654"/>
      <c r="CA31" s="654"/>
      <c r="CB31" s="654"/>
      <c r="CC31" s="654"/>
      <c r="CD31" s="654"/>
      <c r="CE31" s="654"/>
      <c r="CF31" s="654"/>
      <c r="CG31" s="654"/>
      <c r="CH31" s="654"/>
    </row>
    <row r="32" spans="1:86" s="24" customFormat="1" ht="13.5" customHeight="1">
      <c r="A32" s="103" t="s">
        <v>149</v>
      </c>
      <c r="B32" s="109"/>
      <c r="C32" s="109"/>
      <c r="D32" s="104"/>
      <c r="E32" s="109"/>
      <c r="F32" s="109"/>
      <c r="G32" s="110"/>
      <c r="H32" s="621" t="s">
        <v>244</v>
      </c>
      <c r="I32" s="622"/>
      <c r="J32" s="622"/>
      <c r="K32" s="622"/>
      <c r="L32" s="622"/>
      <c r="M32" s="622"/>
      <c r="N32" s="622"/>
      <c r="O32" s="622"/>
      <c r="P32" s="622"/>
      <c r="Q32" s="623"/>
      <c r="R32" s="682"/>
      <c r="S32" s="683"/>
      <c r="T32" s="683"/>
      <c r="U32" s="684"/>
      <c r="V32" s="590"/>
      <c r="W32" s="590"/>
      <c r="X32" s="590"/>
      <c r="Y32" s="590"/>
      <c r="Z32" s="590"/>
      <c r="AA32" s="590"/>
      <c r="AB32" s="624"/>
      <c r="AC32" s="674" t="str">
        <f>IF(ISERROR(VLOOKUP($V32,ボタン定義!$B:$E,4,FALSE)),"",VLOOKUP($V32,ボタン定義!$B:$E,4,FALSE))</f>
        <v/>
      </c>
      <c r="AD32" s="625"/>
      <c r="AE32" s="625"/>
      <c r="AF32" s="625"/>
      <c r="AG32" s="625"/>
      <c r="AH32" s="625"/>
      <c r="AI32" s="675"/>
      <c r="AJ32" s="625"/>
      <c r="AK32" s="625"/>
      <c r="AL32" s="625"/>
      <c r="AM32" s="626"/>
      <c r="AN32" s="682"/>
      <c r="AO32" s="683"/>
      <c r="AP32" s="683"/>
      <c r="AQ32" s="684"/>
      <c r="AR32" s="590"/>
      <c r="AS32" s="590"/>
      <c r="AT32" s="590"/>
      <c r="AU32" s="590"/>
      <c r="AV32" s="590"/>
      <c r="AW32" s="590"/>
      <c r="AX32" s="624"/>
      <c r="AY32" s="674" t="str">
        <f>IF(ISERROR(VLOOKUP($AR32,ボタン定義!$B:$E,4,FALSE)),"",VLOOKUP($AR32,ボタン定義!$B:$E,4,FALSE))</f>
        <v/>
      </c>
      <c r="AZ32" s="625"/>
      <c r="BA32" s="625"/>
      <c r="BB32" s="625"/>
      <c r="BC32" s="625"/>
      <c r="BD32" s="625"/>
      <c r="BE32" s="675"/>
      <c r="BF32" s="625"/>
      <c r="BG32" s="625"/>
      <c r="BH32" s="625"/>
      <c r="BI32" s="707"/>
      <c r="BK32" s="654"/>
      <c r="BL32" s="654"/>
      <c r="BM32" s="654"/>
      <c r="BN32" s="654"/>
      <c r="BO32" s="654"/>
      <c r="BP32" s="654"/>
      <c r="BQ32" s="654"/>
      <c r="BR32" s="654"/>
      <c r="BS32" s="654"/>
      <c r="BT32" s="654"/>
      <c r="BU32" s="654"/>
      <c r="BV32" s="654"/>
      <c r="BW32" s="654"/>
      <c r="BX32" s="654"/>
      <c r="BY32" s="654"/>
      <c r="BZ32" s="654"/>
      <c r="CA32" s="654"/>
      <c r="CB32" s="654"/>
      <c r="CC32" s="654"/>
      <c r="CD32" s="654"/>
      <c r="CE32" s="654"/>
      <c r="CF32" s="654"/>
      <c r="CG32" s="654"/>
      <c r="CH32" s="654"/>
    </row>
    <row r="33" spans="1:86" s="24" customFormat="1" ht="13.5" customHeight="1">
      <c r="A33" s="103" t="s">
        <v>219</v>
      </c>
      <c r="B33" s="109"/>
      <c r="C33" s="109"/>
      <c r="D33" s="104"/>
      <c r="E33" s="109"/>
      <c r="F33" s="109"/>
      <c r="G33" s="109"/>
      <c r="H33" s="621" t="s">
        <v>243</v>
      </c>
      <c r="I33" s="622"/>
      <c r="J33" s="622"/>
      <c r="K33" s="622"/>
      <c r="L33" s="622"/>
      <c r="M33" s="622"/>
      <c r="N33" s="622"/>
      <c r="O33" s="622"/>
      <c r="P33" s="622"/>
      <c r="Q33" s="623"/>
      <c r="R33" s="682"/>
      <c r="S33" s="683"/>
      <c r="T33" s="683"/>
      <c r="U33" s="684"/>
      <c r="V33" s="590"/>
      <c r="W33" s="590"/>
      <c r="X33" s="590"/>
      <c r="Y33" s="590"/>
      <c r="Z33" s="590"/>
      <c r="AA33" s="590"/>
      <c r="AB33" s="624"/>
      <c r="AC33" s="674" t="str">
        <f>IF(ISERROR(VLOOKUP($V33,ボタン定義!$B:$E,4,FALSE)),"",VLOOKUP($V33,ボタン定義!$B:$E,4,FALSE))</f>
        <v/>
      </c>
      <c r="AD33" s="625"/>
      <c r="AE33" s="625"/>
      <c r="AF33" s="625"/>
      <c r="AG33" s="625"/>
      <c r="AH33" s="625"/>
      <c r="AI33" s="675"/>
      <c r="AJ33" s="625"/>
      <c r="AK33" s="625"/>
      <c r="AL33" s="625"/>
      <c r="AM33" s="626"/>
      <c r="AN33" s="682"/>
      <c r="AO33" s="683"/>
      <c r="AP33" s="683"/>
      <c r="AQ33" s="684"/>
      <c r="AR33" s="590"/>
      <c r="AS33" s="590"/>
      <c r="AT33" s="590"/>
      <c r="AU33" s="590"/>
      <c r="AV33" s="590"/>
      <c r="AW33" s="590"/>
      <c r="AX33" s="624"/>
      <c r="AY33" s="674" t="str">
        <f>IF(ISERROR(VLOOKUP($AR33,ボタン定義!$B:$E,4,FALSE)),"",VLOOKUP($AR33,ボタン定義!$B:$E,4,FALSE))</f>
        <v/>
      </c>
      <c r="AZ33" s="625"/>
      <c r="BA33" s="625"/>
      <c r="BB33" s="625"/>
      <c r="BC33" s="625"/>
      <c r="BD33" s="625"/>
      <c r="BE33" s="675"/>
      <c r="BF33" s="625"/>
      <c r="BG33" s="625"/>
      <c r="BH33" s="625"/>
      <c r="BI33" s="707"/>
      <c r="BK33" s="654"/>
      <c r="BL33" s="654"/>
      <c r="BM33" s="654"/>
      <c r="BN33" s="654"/>
      <c r="BO33" s="654"/>
      <c r="BP33" s="654"/>
      <c r="BQ33" s="654"/>
      <c r="BR33" s="654"/>
      <c r="BS33" s="654"/>
      <c r="BT33" s="654"/>
      <c r="BU33" s="654"/>
      <c r="BV33" s="654"/>
      <c r="BW33" s="654"/>
      <c r="BX33" s="654"/>
      <c r="BY33" s="654"/>
      <c r="BZ33" s="654"/>
      <c r="CA33" s="654"/>
      <c r="CB33" s="654"/>
      <c r="CC33" s="654"/>
      <c r="CD33" s="654"/>
      <c r="CE33" s="654"/>
      <c r="CF33" s="654"/>
      <c r="CG33" s="654"/>
      <c r="CH33" s="654"/>
    </row>
    <row r="34" spans="1:86" s="24" customFormat="1" ht="13.5" customHeight="1">
      <c r="A34" s="103" t="s">
        <v>401</v>
      </c>
      <c r="B34" s="109"/>
      <c r="C34" s="109"/>
      <c r="D34" s="104"/>
      <c r="E34" s="109"/>
      <c r="F34" s="109"/>
      <c r="G34" s="109"/>
      <c r="H34" s="621" t="s">
        <v>364</v>
      </c>
      <c r="I34" s="622"/>
      <c r="J34" s="622"/>
      <c r="K34" s="622"/>
      <c r="L34" s="622"/>
      <c r="M34" s="622"/>
      <c r="N34" s="622"/>
      <c r="O34" s="622"/>
      <c r="P34" s="622"/>
      <c r="Q34" s="623"/>
      <c r="R34" s="685"/>
      <c r="S34" s="686"/>
      <c r="T34" s="686"/>
      <c r="U34" s="687"/>
      <c r="V34" s="741"/>
      <c r="W34" s="741"/>
      <c r="X34" s="741"/>
      <c r="Y34" s="741"/>
      <c r="Z34" s="741"/>
      <c r="AA34" s="741"/>
      <c r="AB34" s="742"/>
      <c r="AC34" s="747" t="str">
        <f>IF(ISERROR(VLOOKUP($V34,ボタン定義!$B:$E,4,FALSE)),"",VLOOKUP($V34,ボタン定義!$B:$E,4,FALSE))</f>
        <v/>
      </c>
      <c r="AD34" s="748"/>
      <c r="AE34" s="748"/>
      <c r="AF34" s="748"/>
      <c r="AG34" s="748"/>
      <c r="AH34" s="748"/>
      <c r="AI34" s="749"/>
      <c r="AJ34" s="744"/>
      <c r="AK34" s="744"/>
      <c r="AL34" s="744"/>
      <c r="AM34" s="750"/>
      <c r="AN34" s="685"/>
      <c r="AO34" s="686"/>
      <c r="AP34" s="686"/>
      <c r="AQ34" s="687"/>
      <c r="AR34" s="741"/>
      <c r="AS34" s="741"/>
      <c r="AT34" s="741"/>
      <c r="AU34" s="741"/>
      <c r="AV34" s="741"/>
      <c r="AW34" s="741"/>
      <c r="AX34" s="742"/>
      <c r="AY34" s="743" t="str">
        <f>IF(ISERROR(VLOOKUP($AR34,ボタン定義!$B:$E,4,FALSE)),"",VLOOKUP($AR34,ボタン定義!$B:$E,4,FALSE))</f>
        <v/>
      </c>
      <c r="AZ34" s="744"/>
      <c r="BA34" s="744"/>
      <c r="BB34" s="744"/>
      <c r="BC34" s="744"/>
      <c r="BD34" s="744"/>
      <c r="BE34" s="745"/>
      <c r="BF34" s="744"/>
      <c r="BG34" s="744"/>
      <c r="BH34" s="744"/>
      <c r="BI34" s="746"/>
      <c r="BK34" s="654"/>
      <c r="BL34" s="654"/>
      <c r="BM34" s="654"/>
      <c r="BN34" s="654"/>
      <c r="BO34" s="654"/>
      <c r="BP34" s="654"/>
      <c r="BQ34" s="654"/>
      <c r="BR34" s="654"/>
      <c r="BS34" s="654"/>
      <c r="BT34" s="654"/>
      <c r="BU34" s="654"/>
      <c r="BV34" s="654"/>
      <c r="BW34" s="654"/>
      <c r="BX34" s="654"/>
      <c r="BY34" s="654"/>
      <c r="BZ34" s="654"/>
      <c r="CA34" s="654"/>
      <c r="CB34" s="654"/>
      <c r="CC34" s="654"/>
      <c r="CD34" s="654"/>
      <c r="CE34" s="654"/>
      <c r="CF34" s="654"/>
      <c r="CG34" s="654"/>
      <c r="CH34" s="654"/>
    </row>
    <row r="35" spans="1:86" ht="13.5" customHeight="1">
      <c r="A35" s="103" t="s">
        <v>522</v>
      </c>
      <c r="B35" s="81"/>
      <c r="C35" s="81"/>
      <c r="D35" s="81"/>
      <c r="E35" s="81"/>
      <c r="F35" s="81"/>
      <c r="G35" s="83"/>
      <c r="H35" s="705"/>
      <c r="I35" s="705"/>
      <c r="J35" s="705"/>
      <c r="K35" s="705"/>
      <c r="L35" s="705"/>
      <c r="M35" s="705"/>
      <c r="N35" s="705"/>
      <c r="O35" s="705"/>
      <c r="P35" s="705"/>
      <c r="Q35" s="705"/>
      <c r="R35" s="705"/>
      <c r="S35" s="705"/>
      <c r="T35" s="705"/>
      <c r="U35" s="705"/>
      <c r="V35" s="705"/>
      <c r="W35" s="705"/>
      <c r="X35" s="705"/>
      <c r="Y35" s="705"/>
      <c r="Z35" s="705"/>
      <c r="AA35" s="705"/>
      <c r="AB35" s="705"/>
      <c r="AC35" s="705"/>
      <c r="AD35" s="705"/>
      <c r="AE35" s="705"/>
      <c r="AF35" s="705"/>
      <c r="AG35" s="705"/>
      <c r="AH35" s="705"/>
      <c r="AI35" s="705"/>
      <c r="AJ35" s="705"/>
      <c r="AK35" s="705"/>
      <c r="AL35" s="705"/>
      <c r="AM35" s="705"/>
      <c r="AN35" s="705"/>
      <c r="AO35" s="705"/>
      <c r="AP35" s="705"/>
      <c r="AQ35" s="705"/>
      <c r="AR35" s="705"/>
      <c r="AS35" s="705"/>
      <c r="AT35" s="705"/>
      <c r="AU35" s="705"/>
      <c r="AV35" s="705"/>
      <c r="AW35" s="705"/>
      <c r="AX35" s="705"/>
      <c r="AY35" s="705"/>
      <c r="AZ35" s="705"/>
      <c r="BA35" s="705"/>
      <c r="BB35" s="705"/>
      <c r="BC35" s="705"/>
      <c r="BD35" s="705"/>
      <c r="BE35" s="705"/>
      <c r="BF35" s="705"/>
      <c r="BG35" s="705"/>
      <c r="BH35" s="705"/>
      <c r="BI35" s="706"/>
      <c r="BK35" s="654"/>
      <c r="BL35" s="654"/>
      <c r="BM35" s="654"/>
      <c r="BN35" s="654"/>
      <c r="BO35" s="654"/>
      <c r="BP35" s="654"/>
      <c r="BQ35" s="654"/>
      <c r="BR35" s="654"/>
      <c r="BS35" s="654"/>
      <c r="BT35" s="654"/>
      <c r="BU35" s="654"/>
      <c r="BV35" s="654"/>
      <c r="BW35" s="654"/>
      <c r="BX35" s="654"/>
      <c r="BY35" s="654"/>
      <c r="BZ35" s="654"/>
      <c r="CA35" s="654"/>
      <c r="CB35" s="654"/>
      <c r="CC35" s="654"/>
      <c r="CD35" s="654"/>
      <c r="CE35" s="654"/>
      <c r="CF35" s="654"/>
      <c r="CG35" s="654"/>
      <c r="CH35" s="654"/>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4"/>
      <c r="BL36" s="654"/>
      <c r="BM36" s="654"/>
      <c r="BN36" s="654"/>
      <c r="BO36" s="654"/>
      <c r="BP36" s="654"/>
      <c r="BQ36" s="654"/>
      <c r="BR36" s="654"/>
      <c r="BS36" s="654"/>
      <c r="BT36" s="654"/>
      <c r="BU36" s="654"/>
      <c r="BV36" s="654"/>
      <c r="BW36" s="654"/>
      <c r="BX36" s="654"/>
      <c r="BY36" s="654"/>
      <c r="BZ36" s="654"/>
      <c r="CA36" s="654"/>
      <c r="CB36" s="654"/>
      <c r="CC36" s="654"/>
      <c r="CD36" s="654"/>
      <c r="CE36" s="654"/>
      <c r="CF36" s="654"/>
      <c r="CG36" s="654"/>
      <c r="CH36" s="654"/>
    </row>
    <row r="37" spans="1:86" s="24" customFormat="1" ht="13.5" customHeight="1">
      <c r="A37" s="113" t="s">
        <v>101</v>
      </c>
      <c r="B37" s="174" t="s">
        <v>1192</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4"/>
      <c r="BL37" s="654"/>
      <c r="BM37" s="654"/>
      <c r="BN37" s="654"/>
      <c r="BO37" s="654"/>
      <c r="BP37" s="654"/>
      <c r="BQ37" s="654"/>
      <c r="BR37" s="654"/>
      <c r="BS37" s="654"/>
      <c r="BT37" s="654"/>
      <c r="BU37" s="654"/>
      <c r="BV37" s="654"/>
      <c r="BW37" s="654"/>
      <c r="BX37" s="654"/>
      <c r="BY37" s="654"/>
      <c r="BZ37" s="654"/>
      <c r="CA37" s="654"/>
      <c r="CB37" s="654"/>
      <c r="CC37" s="654"/>
      <c r="CD37" s="654"/>
      <c r="CE37" s="654"/>
      <c r="CF37" s="654"/>
      <c r="CG37" s="654"/>
      <c r="CH37" s="654"/>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4"/>
      <c r="BL38" s="654"/>
      <c r="BM38" s="654"/>
      <c r="BN38" s="654"/>
      <c r="BO38" s="654"/>
      <c r="BP38" s="654"/>
      <c r="BQ38" s="654"/>
      <c r="BR38" s="654"/>
      <c r="BS38" s="654"/>
      <c r="BT38" s="654"/>
      <c r="BU38" s="654"/>
      <c r="BV38" s="654"/>
      <c r="BW38" s="654"/>
      <c r="BX38" s="654"/>
      <c r="BY38" s="654"/>
      <c r="BZ38" s="654"/>
      <c r="CA38" s="654"/>
      <c r="CB38" s="654"/>
      <c r="CC38" s="654"/>
      <c r="CD38" s="654"/>
      <c r="CE38" s="654"/>
      <c r="CF38" s="654"/>
      <c r="CG38" s="654"/>
      <c r="CH38" s="654"/>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4"/>
      <c r="BL39" s="654"/>
      <c r="BM39" s="654"/>
      <c r="BN39" s="654"/>
      <c r="BO39" s="654"/>
      <c r="BP39" s="654"/>
      <c r="BQ39" s="654"/>
      <c r="BR39" s="654"/>
      <c r="BS39" s="654"/>
      <c r="BT39" s="654"/>
      <c r="BU39" s="654"/>
      <c r="BV39" s="654"/>
      <c r="BW39" s="654"/>
      <c r="BX39" s="654"/>
      <c r="BY39" s="654"/>
      <c r="BZ39" s="654"/>
      <c r="CA39" s="654"/>
      <c r="CB39" s="654"/>
      <c r="CC39" s="654"/>
      <c r="CD39" s="654"/>
      <c r="CE39" s="654"/>
      <c r="CF39" s="654"/>
      <c r="CG39" s="654"/>
      <c r="CH39" s="654"/>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4"/>
      <c r="BL40" s="654"/>
      <c r="BM40" s="654"/>
      <c r="BN40" s="654"/>
      <c r="BO40" s="654"/>
      <c r="BP40" s="654"/>
      <c r="BQ40" s="654"/>
      <c r="BR40" s="654"/>
      <c r="BS40" s="654"/>
      <c r="BT40" s="654"/>
      <c r="BU40" s="654"/>
      <c r="BV40" s="654"/>
      <c r="BW40" s="654"/>
      <c r="BX40" s="654"/>
      <c r="BY40" s="654"/>
      <c r="BZ40" s="654"/>
      <c r="CA40" s="654"/>
      <c r="CB40" s="654"/>
      <c r="CC40" s="654"/>
      <c r="CD40" s="654"/>
      <c r="CE40" s="654"/>
      <c r="CF40" s="654"/>
      <c r="CG40" s="654"/>
      <c r="CH40" s="654"/>
    </row>
    <row r="41" spans="1:86" s="24" customFormat="1" ht="13.5" customHeight="1">
      <c r="A41" s="80" t="s">
        <v>274</v>
      </c>
      <c r="B41" s="81"/>
      <c r="C41" s="81"/>
      <c r="D41" s="81"/>
      <c r="E41" s="81"/>
      <c r="F41" s="81"/>
      <c r="G41" s="81"/>
      <c r="H41" s="81"/>
      <c r="I41" s="81"/>
      <c r="J41" s="81"/>
      <c r="K41" s="81"/>
      <c r="L41" s="81"/>
      <c r="M41" s="81"/>
      <c r="N41" s="632"/>
      <c r="O41" s="632"/>
      <c r="P41" s="632"/>
      <c r="Q41" s="632"/>
      <c r="R41" s="632"/>
      <c r="S41" s="632"/>
      <c r="T41" s="632"/>
      <c r="U41" s="632"/>
      <c r="V41" s="632"/>
      <c r="W41" s="632"/>
      <c r="X41" s="632"/>
      <c r="Y41" s="632"/>
      <c r="Z41" s="63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row>
    <row r="42" spans="1:86" s="24" customFormat="1" ht="13.5" customHeight="1">
      <c r="A42" s="174" t="s">
        <v>1191</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4"/>
      <c r="BL42" s="654"/>
      <c r="BM42" s="654"/>
      <c r="BN42" s="654"/>
      <c r="BO42" s="654"/>
      <c r="BP42" s="654"/>
      <c r="BQ42" s="654"/>
      <c r="BR42" s="654"/>
      <c r="BS42" s="654"/>
      <c r="BT42" s="654"/>
      <c r="BU42" s="654"/>
      <c r="BV42" s="654"/>
      <c r="BW42" s="654"/>
      <c r="BX42" s="654"/>
      <c r="BY42" s="654"/>
      <c r="BZ42" s="654"/>
      <c r="CA42" s="654"/>
      <c r="CB42" s="654"/>
      <c r="CC42" s="654"/>
      <c r="CD42" s="654"/>
      <c r="CE42" s="654"/>
      <c r="CF42" s="654"/>
      <c r="CG42" s="654"/>
      <c r="CH42" s="654"/>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row>
    <row r="44" spans="1:86" s="24" customFormat="1" ht="13.5" customHeight="1">
      <c r="A44" s="80" t="s">
        <v>100</v>
      </c>
      <c r="B44" s="80" t="s">
        <v>103</v>
      </c>
      <c r="C44" s="81"/>
      <c r="D44" s="81"/>
      <c r="E44" s="81"/>
      <c r="F44" s="81"/>
      <c r="G44" s="83"/>
      <c r="H44" s="85" t="s">
        <v>104</v>
      </c>
      <c r="I44" s="86"/>
      <c r="J44" s="86"/>
      <c r="K44" s="86"/>
      <c r="L44" s="86"/>
      <c r="M44" s="87"/>
      <c r="N44" s="627" t="s">
        <v>136</v>
      </c>
      <c r="O44" s="629"/>
      <c r="P44" s="629"/>
      <c r="Q44" s="627" t="s">
        <v>135</v>
      </c>
      <c r="R44" s="628"/>
      <c r="S44" s="627" t="s">
        <v>107</v>
      </c>
      <c r="T44" s="628"/>
      <c r="U44" s="627" t="s">
        <v>137</v>
      </c>
      <c r="V44" s="629"/>
      <c r="W44" s="629"/>
      <c r="X44" s="627" t="s">
        <v>138</v>
      </c>
      <c r="Y44" s="629"/>
      <c r="Z44" s="629"/>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row>
    <row r="45" spans="1:86" s="24" customFormat="1" ht="13.5" customHeight="1">
      <c r="A45" s="113" t="s">
        <v>101</v>
      </c>
      <c r="B45" s="633" t="s">
        <v>1009</v>
      </c>
      <c r="C45" s="634"/>
      <c r="D45" s="634"/>
      <c r="E45" s="634"/>
      <c r="F45" s="634"/>
      <c r="G45" s="634"/>
      <c r="H45" s="756" t="s">
        <v>1012</v>
      </c>
      <c r="I45" s="757"/>
      <c r="J45" s="757"/>
      <c r="K45" s="757"/>
      <c r="L45" s="757"/>
      <c r="M45" s="758"/>
      <c r="N45" s="759" t="str">
        <f>IF($H45="","",VLOOKUP($B45,項目定義!$B:$X,11,FALSE))</f>
        <v>1 :text</v>
      </c>
      <c r="O45" s="760"/>
      <c r="P45" s="761"/>
      <c r="Q45" s="762">
        <f>IF($H45="","",VLOOKUP($B45,項目定義!$B:$X,5,FALSE))</f>
        <v>8</v>
      </c>
      <c r="R45" s="763"/>
      <c r="S45" s="762">
        <f>IF($H45="","",VLOOKUP($B45,項目定義!$B:$X,12,FALSE))</f>
        <v>10</v>
      </c>
      <c r="T45" s="763"/>
      <c r="U45" s="759" t="str">
        <f>IF($H45="","",VLOOKUP($B45,項目定義!$B:$X,13,FALSE))</f>
        <v>3:半角英数</v>
      </c>
      <c r="V45" s="760"/>
      <c r="W45" s="761"/>
      <c r="X45" s="762" t="str">
        <f>IF($H45="","",VLOOKUP($B45,項目定義!$B:$X,20,FALSE))&amp;""</f>
        <v>EPJ</v>
      </c>
      <c r="Y45" s="764"/>
      <c r="Z45" s="765"/>
      <c r="AA45" s="766"/>
      <c r="AB45" s="751"/>
      <c r="AC45" s="767"/>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row>
    <row r="46" spans="1:86" s="24" customFormat="1" ht="13.5" customHeight="1">
      <c r="A46" s="114" t="s">
        <v>102</v>
      </c>
      <c r="B46" s="770" t="s">
        <v>1010</v>
      </c>
      <c r="C46" s="671"/>
      <c r="D46" s="671"/>
      <c r="E46" s="671"/>
      <c r="F46" s="671"/>
      <c r="G46" s="671"/>
      <c r="H46" s="771" t="str">
        <f>IF(ISERROR(VLOOKUP($B46,項目定義!$B:$X,8,FALSE)),"",VLOOKUP($B46,項目定義!$B:$X,8,FALSE))</f>
        <v>枝番ナンバ</v>
      </c>
      <c r="I46" s="772"/>
      <c r="J46" s="772"/>
      <c r="K46" s="772"/>
      <c r="L46" s="772"/>
      <c r="M46" s="773"/>
      <c r="N46" s="774" t="str">
        <f>IF($H46="","",VLOOKUP($B46,項目定義!$B:$X,11,FALSE))</f>
        <v>1 :text</v>
      </c>
      <c r="O46" s="775"/>
      <c r="P46" s="776"/>
      <c r="Q46" s="812">
        <f>IF($H46="","",VLOOKUP($B46,項目定義!$B:$X,12,FALSE))</f>
        <v>10</v>
      </c>
      <c r="R46" s="813"/>
      <c r="S46" s="812">
        <f>IF($H46="","",VLOOKUP($B46,項目定義!$B:$X,12,FALSE))</f>
        <v>10</v>
      </c>
      <c r="T46" s="813"/>
      <c r="U46" s="774" t="str">
        <f>IF($H46="","",VLOOKUP($B46,項目定義!$B:$X,13,FALSE))</f>
        <v>3:半角英数</v>
      </c>
      <c r="V46" s="775"/>
      <c r="W46" s="776"/>
      <c r="X46" s="768" t="str">
        <f>IF($H46="","",VLOOKUP($B46,項目定義!$B:$X,20,FALSE))&amp;""</f>
        <v>EPJ2</v>
      </c>
      <c r="Y46" s="638"/>
      <c r="Z46" s="769"/>
      <c r="AA46" s="766"/>
      <c r="AB46" s="751"/>
      <c r="AC46" s="767"/>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row>
    <row r="47" spans="1:86" ht="13.5" customHeight="1">
      <c r="A47" s="114" t="s">
        <v>125</v>
      </c>
      <c r="B47" s="770" t="s">
        <v>1011</v>
      </c>
      <c r="C47" s="671"/>
      <c r="D47" s="671"/>
      <c r="E47" s="671"/>
      <c r="F47" s="671"/>
      <c r="G47" s="671"/>
      <c r="H47" s="771" t="str">
        <f>IF(ISERROR(VLOOKUP($B47,項目定義!$B:$X,8,FALSE)),"",VLOOKUP($B47,項目定義!$B:$X,8,FALSE))</f>
        <v>製版・案件名</v>
      </c>
      <c r="I47" s="772"/>
      <c r="J47" s="772"/>
      <c r="K47" s="772"/>
      <c r="L47" s="772"/>
      <c r="M47" s="773"/>
      <c r="N47" s="774" t="str">
        <f>IF($H47="","",VLOOKUP($B47,項目定義!$B:$X,11,FALSE))</f>
        <v>1 :text</v>
      </c>
      <c r="O47" s="775"/>
      <c r="P47" s="776"/>
      <c r="Q47" s="768">
        <f>IF($H47="","",VLOOKUP($B47,項目定義!$B:$X,12,FALSE))</f>
        <v>62</v>
      </c>
      <c r="R47" s="639"/>
      <c r="S47" s="768">
        <f>IF($H47="","",VLOOKUP($B47,項目定義!$B:$X,12,FALSE))</f>
        <v>62</v>
      </c>
      <c r="T47" s="639"/>
      <c r="U47" s="774" t="str">
        <f>IF($H47="","",VLOOKUP($B47,項目定義!$B:$X,13,FALSE))</f>
        <v>9:ALL OK</v>
      </c>
      <c r="V47" s="775"/>
      <c r="W47" s="776"/>
      <c r="X47" s="768" t="str">
        <f>IF($H47="","",VLOOKUP($B47,項目定義!$B:$X,20,FALSE))&amp;""</f>
        <v>EPJ3</v>
      </c>
      <c r="Y47" s="638"/>
      <c r="Z47" s="769"/>
      <c r="AA47" s="766"/>
      <c r="AB47" s="751"/>
      <c r="AC47" s="767"/>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654"/>
      <c r="BL47" s="654"/>
      <c r="BM47" s="654"/>
      <c r="BN47" s="654"/>
      <c r="BO47" s="654"/>
      <c r="BP47" s="654"/>
      <c r="BQ47" s="654"/>
      <c r="BR47" s="654"/>
      <c r="BS47" s="654"/>
      <c r="BT47" s="654"/>
      <c r="BU47" s="654"/>
      <c r="BV47" s="654"/>
      <c r="BW47" s="654"/>
      <c r="BX47" s="654"/>
      <c r="BY47" s="654"/>
      <c r="BZ47" s="654"/>
      <c r="CA47" s="654"/>
      <c r="CB47" s="654"/>
      <c r="CC47" s="654"/>
      <c r="CD47" s="654"/>
      <c r="CE47" s="654"/>
      <c r="CF47" s="654"/>
      <c r="CG47" s="654"/>
      <c r="CH47" s="654"/>
    </row>
    <row r="48" spans="1:86" s="24" customFormat="1" ht="13.5" customHeight="1">
      <c r="A48" s="114"/>
      <c r="B48" s="770"/>
      <c r="C48" s="671"/>
      <c r="D48" s="671"/>
      <c r="E48" s="671"/>
      <c r="F48" s="671"/>
      <c r="G48" s="814"/>
      <c r="H48" s="771" t="str">
        <f>IF(ISERROR(VLOOKUP($B48,項目定義!$B:$X,8,FALSE)),"",VLOOKUP($B48,項目定義!$B:$X,8,FALSE))</f>
        <v/>
      </c>
      <c r="I48" s="772"/>
      <c r="J48" s="772"/>
      <c r="K48" s="772"/>
      <c r="L48" s="772"/>
      <c r="M48" s="773"/>
      <c r="N48" s="774" t="str">
        <f>IF($H48="","",VLOOKUP($B48,項目定義!$B:$X,11,FALSE))</f>
        <v/>
      </c>
      <c r="O48" s="775"/>
      <c r="P48" s="776"/>
      <c r="Q48" s="768" t="str">
        <f>IF($H48="","",VLOOKUP($B48,項目定義!$B:$X,12,FALSE))</f>
        <v/>
      </c>
      <c r="R48" s="639"/>
      <c r="S48" s="768" t="str">
        <f>IF($H48="","",VLOOKUP($B48,項目定義!$B:$X,12,FALSE))</f>
        <v/>
      </c>
      <c r="T48" s="639"/>
      <c r="U48" s="774" t="str">
        <f>IF($H48="","",VLOOKUP($B48,項目定義!$B:$X,13,FALSE))</f>
        <v/>
      </c>
      <c r="V48" s="775"/>
      <c r="W48" s="776"/>
      <c r="X48" s="768" t="str">
        <f>IF($H48="","",VLOOKUP($B48,項目定義!$B:$X,20,FALSE))&amp;""</f>
        <v/>
      </c>
      <c r="Y48" s="638"/>
      <c r="Z48" s="769"/>
      <c r="AA48" s="766"/>
      <c r="AB48" s="751"/>
      <c r="AC48" s="767"/>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654"/>
      <c r="BL48" s="654"/>
      <c r="BM48" s="654"/>
      <c r="BN48" s="654"/>
      <c r="BO48" s="654"/>
      <c r="BP48" s="654"/>
      <c r="BQ48" s="654"/>
      <c r="BR48" s="654"/>
      <c r="BS48" s="654"/>
      <c r="BT48" s="654"/>
      <c r="BU48" s="654"/>
      <c r="BV48" s="654"/>
      <c r="BW48" s="654"/>
      <c r="BX48" s="654"/>
      <c r="BY48" s="654"/>
      <c r="BZ48" s="654"/>
      <c r="CA48" s="654"/>
      <c r="CB48" s="654"/>
      <c r="CC48" s="654"/>
      <c r="CD48" s="654"/>
      <c r="CE48" s="654"/>
      <c r="CF48" s="654"/>
      <c r="CG48" s="654"/>
      <c r="CH48" s="654"/>
    </row>
    <row r="49" spans="1:96" ht="13.5" customHeight="1">
      <c r="A49" s="114"/>
      <c r="B49" s="770"/>
      <c r="C49" s="671"/>
      <c r="D49" s="671"/>
      <c r="E49" s="671"/>
      <c r="F49" s="671"/>
      <c r="G49" s="671"/>
      <c r="H49" s="777" t="str">
        <f>IF(ISERROR(VLOOKUP($B49,項目定義!$B:$X,8,FALSE)),"",VLOOKUP($B49,項目定義!$B:$X,8,FALSE))</f>
        <v/>
      </c>
      <c r="I49" s="778"/>
      <c r="J49" s="778"/>
      <c r="K49" s="778"/>
      <c r="L49" s="778"/>
      <c r="M49" s="779"/>
      <c r="N49" s="780" t="str">
        <f>IF($H49="","",VLOOKUP($B49,項目定義!$B:$X,11,FALSE))</f>
        <v/>
      </c>
      <c r="O49" s="781"/>
      <c r="P49" s="782"/>
      <c r="Q49" s="783" t="str">
        <f>IF($H49="","",VLOOKUP($B49,項目定義!$B:$X,12,FALSE))</f>
        <v/>
      </c>
      <c r="R49" s="611"/>
      <c r="S49" s="783" t="str">
        <f>IF($H49="","",VLOOKUP($B49,項目定義!$B:$X,12,FALSE))</f>
        <v/>
      </c>
      <c r="T49" s="611"/>
      <c r="U49" s="780" t="str">
        <f>IF($H49="","",VLOOKUP($B49,項目定義!$B:$X,13,FALSE))</f>
        <v/>
      </c>
      <c r="V49" s="781"/>
      <c r="W49" s="782"/>
      <c r="X49" s="783" t="str">
        <f>IF($H49="","",VLOOKUP($B49,項目定義!$B:$X,20,FALSE))&amp;""</f>
        <v/>
      </c>
      <c r="Y49" s="610"/>
      <c r="Z49" s="784"/>
      <c r="AA49" s="766"/>
      <c r="AB49" s="751"/>
      <c r="AC49" s="767"/>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654"/>
      <c r="BL49" s="654"/>
      <c r="BM49" s="654"/>
      <c r="BN49" s="654"/>
      <c r="BO49" s="654"/>
      <c r="BP49" s="654"/>
      <c r="BQ49" s="654"/>
      <c r="BR49" s="654"/>
      <c r="BS49" s="654"/>
      <c r="BT49" s="654"/>
      <c r="BU49" s="654"/>
      <c r="BV49" s="654"/>
      <c r="BW49" s="654"/>
      <c r="BX49" s="654"/>
      <c r="BY49" s="654"/>
      <c r="BZ49" s="654"/>
      <c r="CA49" s="654"/>
      <c r="CB49" s="654"/>
      <c r="CC49" s="654"/>
      <c r="CD49" s="654"/>
      <c r="CE49" s="654"/>
      <c r="CF49" s="654"/>
      <c r="CG49" s="654"/>
      <c r="CH49" s="654"/>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c r="A51" s="80" t="s">
        <v>100</v>
      </c>
      <c r="B51" s="80" t="s">
        <v>103</v>
      </c>
      <c r="C51" s="81"/>
      <c r="D51" s="81"/>
      <c r="E51" s="81"/>
      <c r="F51" s="81"/>
      <c r="G51" s="83"/>
      <c r="H51" s="85" t="s">
        <v>104</v>
      </c>
      <c r="I51" s="86"/>
      <c r="J51" s="86"/>
      <c r="K51" s="86"/>
      <c r="L51" s="86"/>
      <c r="M51" s="87"/>
      <c r="N51" s="627" t="s">
        <v>107</v>
      </c>
      <c r="O51" s="628"/>
      <c r="P51" s="627" t="s">
        <v>115</v>
      </c>
      <c r="Q51" s="629"/>
      <c r="R51" s="629"/>
      <c r="S51" s="627" t="s">
        <v>116</v>
      </c>
      <c r="T51" s="629"/>
      <c r="U51" s="628"/>
      <c r="V51" s="630" t="s">
        <v>142</v>
      </c>
      <c r="W51" s="631"/>
      <c r="X51" s="632" t="s">
        <v>123</v>
      </c>
      <c r="Y51" s="631"/>
      <c r="Z51" s="629" t="s">
        <v>124</v>
      </c>
      <c r="AA51" s="629"/>
      <c r="AB51" s="629"/>
      <c r="AC51" s="628"/>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577</v>
      </c>
      <c r="B52" s="633" t="s">
        <v>1009</v>
      </c>
      <c r="C52" s="634"/>
      <c r="D52" s="634"/>
      <c r="E52" s="634"/>
      <c r="F52" s="634"/>
      <c r="G52" s="634"/>
      <c r="H52" s="635" t="s">
        <v>1012</v>
      </c>
      <c r="I52" s="636"/>
      <c r="J52" s="636"/>
      <c r="K52" s="636"/>
      <c r="L52" s="636"/>
      <c r="M52" s="637"/>
      <c r="N52" s="638">
        <f>IF($H52="","",VLOOKUP($B52,項目定義!$B:$X,12,FALSE))</f>
        <v>10</v>
      </c>
      <c r="O52" s="639"/>
      <c r="P52" s="640" t="str">
        <f>IF($H52="","",VLOOKUP($B52,項目定義!$B:$X,16,FALSE))</f>
        <v>1:中央</v>
      </c>
      <c r="Q52" s="641"/>
      <c r="R52" s="641"/>
      <c r="S52" s="640" t="str">
        <f>IF($H52="","",VLOOKUP($B52,項目定義!$B:$X,15,FALSE))</f>
        <v>0:なし</v>
      </c>
      <c r="T52" s="641"/>
      <c r="U52" s="642"/>
      <c r="V52" s="807"/>
      <c r="W52" s="808"/>
      <c r="X52" s="809"/>
      <c r="Y52" s="810"/>
      <c r="Z52" s="752" t="str">
        <f>IF($X52="","",VLOOKUP($B52,項目定義!$B:$X,18,FALSE))</f>
        <v/>
      </c>
      <c r="AA52" s="641"/>
      <c r="AB52" s="641"/>
      <c r="AC52" s="642"/>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4" t="s">
        <v>923</v>
      </c>
      <c r="BL52" s="655"/>
      <c r="BM52" s="655"/>
      <c r="BN52" s="655"/>
      <c r="BO52" s="655"/>
      <c r="BP52" s="655"/>
      <c r="BQ52" s="655"/>
      <c r="BR52" s="655"/>
      <c r="BS52" s="655"/>
      <c r="BT52" s="655"/>
      <c r="BU52" s="655"/>
      <c r="BV52" s="655"/>
      <c r="BW52" s="655"/>
      <c r="BX52" s="655"/>
      <c r="BY52" s="655"/>
      <c r="BZ52" s="655"/>
      <c r="CA52" s="655"/>
      <c r="CB52" s="655"/>
      <c r="CC52" s="655"/>
      <c r="CD52" s="655"/>
      <c r="CE52" s="655"/>
      <c r="CF52" s="655"/>
      <c r="CG52" s="655"/>
      <c r="CH52" s="655"/>
    </row>
    <row r="53" spans="1:96" s="24" customFormat="1" ht="13.5" customHeight="1">
      <c r="A53" s="114" t="s">
        <v>581</v>
      </c>
      <c r="B53" s="770" t="s">
        <v>1010</v>
      </c>
      <c r="C53" s="671"/>
      <c r="D53" s="671"/>
      <c r="E53" s="671"/>
      <c r="F53" s="671"/>
      <c r="G53" s="671"/>
      <c r="H53" s="635" t="str">
        <f>IF(ISERROR(VLOOKUP($B53,項目定義!$B:$X,8,FALSE)),"",VLOOKUP($B53,項目定義!$B:$X,8,FALSE))</f>
        <v>枝番ナンバ</v>
      </c>
      <c r="I53" s="636"/>
      <c r="J53" s="636"/>
      <c r="K53" s="636"/>
      <c r="L53" s="636"/>
      <c r="M53" s="637"/>
      <c r="N53" s="638">
        <f>IF($H53="","",VLOOKUP($B53,項目定義!$B:$X,12,FALSE))</f>
        <v>10</v>
      </c>
      <c r="O53" s="639"/>
      <c r="P53" s="640" t="str">
        <f>IF($H53="","",VLOOKUP($B53,項目定義!$B:$X,16,FALSE))</f>
        <v>1:中央</v>
      </c>
      <c r="Q53" s="641"/>
      <c r="R53" s="641"/>
      <c r="S53" s="640" t="str">
        <f>IF($H53="","",VLOOKUP($B53,項目定義!$B:$X,15,FALSE))</f>
        <v>0:なし</v>
      </c>
      <c r="T53" s="641"/>
      <c r="U53" s="642"/>
      <c r="V53" s="643"/>
      <c r="W53" s="644"/>
      <c r="X53" s="751"/>
      <c r="Y53" s="751"/>
      <c r="Z53" s="752" t="str">
        <f>IF($X53="","",VLOOKUP($B53,項目定義!$B:$X,18,FALSE))</f>
        <v/>
      </c>
      <c r="AA53" s="641"/>
      <c r="AB53" s="641"/>
      <c r="AC53" s="642"/>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655"/>
      <c r="BL53" s="655"/>
      <c r="BM53" s="655"/>
      <c r="BN53" s="655"/>
      <c r="BO53" s="655"/>
      <c r="BP53" s="655"/>
      <c r="BQ53" s="655"/>
      <c r="BR53" s="655"/>
      <c r="BS53" s="655"/>
      <c r="BT53" s="655"/>
      <c r="BU53" s="655"/>
      <c r="BV53" s="655"/>
      <c r="BW53" s="655"/>
      <c r="BX53" s="655"/>
      <c r="BY53" s="655"/>
      <c r="BZ53" s="655"/>
      <c r="CA53" s="655"/>
      <c r="CB53" s="655"/>
      <c r="CC53" s="655"/>
      <c r="CD53" s="655"/>
      <c r="CE53" s="655"/>
      <c r="CF53" s="655"/>
      <c r="CG53" s="655"/>
      <c r="CH53" s="655"/>
    </row>
    <row r="54" spans="1:96" s="24" customFormat="1" ht="13.5" customHeight="1">
      <c r="A54" s="113" t="s">
        <v>125</v>
      </c>
      <c r="B54" s="770" t="s">
        <v>1011</v>
      </c>
      <c r="C54" s="671"/>
      <c r="D54" s="671"/>
      <c r="E54" s="671"/>
      <c r="F54" s="671"/>
      <c r="G54" s="671"/>
      <c r="H54" s="635" t="str">
        <f>IF(ISERROR(VLOOKUP($B54,項目定義!$B:$X,8,FALSE)),"",VLOOKUP($B54,項目定義!$B:$X,8,FALSE))</f>
        <v>製版・案件名</v>
      </c>
      <c r="I54" s="636"/>
      <c r="J54" s="636"/>
      <c r="K54" s="636"/>
      <c r="L54" s="636"/>
      <c r="M54" s="637"/>
      <c r="N54" s="638">
        <f>IF($H54="","",VLOOKUP($B54,項目定義!$B:$X,12,FALSE))</f>
        <v>62</v>
      </c>
      <c r="O54" s="639"/>
      <c r="P54" s="640" t="str">
        <f>IF($H54="","",VLOOKUP($B54,項目定義!$B:$X,16,FALSE))</f>
        <v>0:左寄せ</v>
      </c>
      <c r="Q54" s="641"/>
      <c r="R54" s="641"/>
      <c r="S54" s="640" t="str">
        <f>IF($H54="","",VLOOKUP($B54,項目定義!$B:$X,15,FALSE))</f>
        <v>0:なし</v>
      </c>
      <c r="T54" s="641"/>
      <c r="U54" s="642"/>
      <c r="V54" s="643"/>
      <c r="W54" s="644"/>
      <c r="X54" s="751"/>
      <c r="Y54" s="751"/>
      <c r="Z54" s="752" t="str">
        <f>IF($X54="","",VLOOKUP($B54,項目定義!$B:$X,18,FALSE))</f>
        <v/>
      </c>
      <c r="AA54" s="641"/>
      <c r="AB54" s="641"/>
      <c r="AC54" s="642"/>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655"/>
      <c r="BL54" s="655"/>
      <c r="BM54" s="655"/>
      <c r="BN54" s="655"/>
      <c r="BO54" s="655"/>
      <c r="BP54" s="655"/>
      <c r="BQ54" s="655"/>
      <c r="BR54" s="655"/>
      <c r="BS54" s="655"/>
      <c r="BT54" s="655"/>
      <c r="BU54" s="655"/>
      <c r="BV54" s="655"/>
      <c r="BW54" s="655"/>
      <c r="BX54" s="655"/>
      <c r="BY54" s="655"/>
      <c r="BZ54" s="655"/>
      <c r="CA54" s="655"/>
      <c r="CB54" s="655"/>
      <c r="CC54" s="655"/>
      <c r="CD54" s="655"/>
      <c r="CE54" s="655"/>
      <c r="CF54" s="655"/>
      <c r="CG54" s="655"/>
      <c r="CH54" s="655"/>
    </row>
    <row r="55" spans="1:96" s="24" customFormat="1" ht="13.5" customHeight="1">
      <c r="A55" s="114"/>
      <c r="B55" s="770"/>
      <c r="C55" s="671"/>
      <c r="D55" s="671"/>
      <c r="E55" s="671"/>
      <c r="F55" s="671"/>
      <c r="G55" s="671"/>
      <c r="H55" s="635" t="str">
        <f>IF(ISERROR(VLOOKUP($B55,項目定義!$B:$X,8,FALSE)),"",VLOOKUP($B55,項目定義!$B:$X,8,FALSE))</f>
        <v/>
      </c>
      <c r="I55" s="636"/>
      <c r="J55" s="636"/>
      <c r="K55" s="636"/>
      <c r="L55" s="636"/>
      <c r="M55" s="637"/>
      <c r="N55" s="638" t="str">
        <f>IF($H55="","",VLOOKUP($B55,項目定義!$B:$X,12,FALSE))</f>
        <v/>
      </c>
      <c r="O55" s="639"/>
      <c r="P55" s="640" t="str">
        <f>IF($H55="","",VLOOKUP($B55,項目定義!$B:$X,16,FALSE))</f>
        <v/>
      </c>
      <c r="Q55" s="641"/>
      <c r="R55" s="641"/>
      <c r="S55" s="640" t="str">
        <f>IF($H55="","",VLOOKUP($B55,項目定義!$B:$X,15,FALSE))</f>
        <v/>
      </c>
      <c r="T55" s="641"/>
      <c r="U55" s="642"/>
      <c r="V55" s="643"/>
      <c r="W55" s="644"/>
      <c r="X55" s="751"/>
      <c r="Y55" s="751"/>
      <c r="Z55" s="752" t="str">
        <f>IF($X55="","",VLOOKUP($B55,項目定義!$B:$X,18,FALSE))</f>
        <v/>
      </c>
      <c r="AA55" s="641"/>
      <c r="AB55" s="641"/>
      <c r="AC55" s="642"/>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655"/>
      <c r="BL55" s="655"/>
      <c r="BM55" s="655"/>
      <c r="BN55" s="655"/>
      <c r="BO55" s="655"/>
      <c r="BP55" s="655"/>
      <c r="BQ55" s="655"/>
      <c r="BR55" s="655"/>
      <c r="BS55" s="655"/>
      <c r="BT55" s="655"/>
      <c r="BU55" s="655"/>
      <c r="BV55" s="655"/>
      <c r="BW55" s="655"/>
      <c r="BX55" s="655"/>
      <c r="BY55" s="655"/>
      <c r="BZ55" s="655"/>
      <c r="CA55" s="655"/>
      <c r="CB55" s="655"/>
      <c r="CC55" s="655"/>
      <c r="CD55" s="655"/>
      <c r="CE55" s="655"/>
      <c r="CF55" s="655"/>
      <c r="CG55" s="655"/>
      <c r="CH55" s="655"/>
    </row>
    <row r="56" spans="1:96" ht="13.5" customHeight="1">
      <c r="A56" s="114"/>
      <c r="B56" s="770"/>
      <c r="C56" s="671"/>
      <c r="D56" s="671"/>
      <c r="E56" s="671"/>
      <c r="F56" s="671"/>
      <c r="G56" s="671"/>
      <c r="H56" s="635" t="str">
        <f>IF(ISERROR(VLOOKUP($B56,項目定義!$B:$X,8,FALSE)),"",VLOOKUP($B56,項目定義!$B:$X,8,FALSE))</f>
        <v/>
      </c>
      <c r="I56" s="636"/>
      <c r="J56" s="636"/>
      <c r="K56" s="636"/>
      <c r="L56" s="636"/>
      <c r="M56" s="637"/>
      <c r="N56" s="638"/>
      <c r="O56" s="639"/>
      <c r="P56" s="640"/>
      <c r="Q56" s="641"/>
      <c r="R56" s="641"/>
      <c r="S56" s="640"/>
      <c r="T56" s="641"/>
      <c r="U56" s="642"/>
      <c r="V56" s="643"/>
      <c r="W56" s="644"/>
      <c r="X56" s="751"/>
      <c r="Y56" s="751"/>
      <c r="Z56" s="752" t="str">
        <f>IF($X56="","",VLOOKUP($B56,項目定義!$B:$X,18,FALSE))</f>
        <v/>
      </c>
      <c r="AA56" s="641"/>
      <c r="AB56" s="641"/>
      <c r="AC56" s="642"/>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655"/>
      <c r="BL56" s="655"/>
      <c r="BM56" s="655"/>
      <c r="BN56" s="655"/>
      <c r="BO56" s="655"/>
      <c r="BP56" s="655"/>
      <c r="BQ56" s="655"/>
      <c r="BR56" s="655"/>
      <c r="BS56" s="655"/>
      <c r="BT56" s="655"/>
      <c r="BU56" s="655"/>
      <c r="BV56" s="655"/>
      <c r="BW56" s="655"/>
      <c r="BX56" s="655"/>
      <c r="BY56" s="655"/>
      <c r="BZ56" s="655"/>
      <c r="CA56" s="655"/>
      <c r="CB56" s="655"/>
      <c r="CC56" s="655"/>
      <c r="CD56" s="655"/>
      <c r="CE56" s="655"/>
      <c r="CF56" s="655"/>
      <c r="CG56" s="655"/>
      <c r="CH56" s="655"/>
    </row>
    <row r="57" spans="1:96" ht="13.5" customHeight="1">
      <c r="A57" s="114"/>
      <c r="B57" s="770"/>
      <c r="C57" s="671"/>
      <c r="D57" s="671"/>
      <c r="E57" s="671"/>
      <c r="F57" s="671"/>
      <c r="G57" s="671"/>
      <c r="H57" s="635" t="str">
        <f>IF(ISERROR(VLOOKUP($B57,項目定義!$B:$X,8,FALSE)),"",VLOOKUP($B57,項目定義!$B:$X,8,FALSE))</f>
        <v/>
      </c>
      <c r="I57" s="636"/>
      <c r="J57" s="636"/>
      <c r="K57" s="636"/>
      <c r="L57" s="636"/>
      <c r="M57" s="637"/>
      <c r="N57" s="638"/>
      <c r="O57" s="639"/>
      <c r="P57" s="640"/>
      <c r="Q57" s="641"/>
      <c r="R57" s="641"/>
      <c r="S57" s="640"/>
      <c r="T57" s="641"/>
      <c r="U57" s="642"/>
      <c r="V57" s="643"/>
      <c r="W57" s="644"/>
      <c r="X57" s="751"/>
      <c r="Y57" s="751"/>
      <c r="Z57" s="752" t="str">
        <f>IF($X57="","",VLOOKUP($B57,項目定義!$B:$X,18,FALSE))</f>
        <v/>
      </c>
      <c r="AA57" s="641"/>
      <c r="AB57" s="641"/>
      <c r="AC57" s="642"/>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655"/>
      <c r="BL57" s="655"/>
      <c r="BM57" s="655"/>
      <c r="BN57" s="655"/>
      <c r="BO57" s="655"/>
      <c r="BP57" s="655"/>
      <c r="BQ57" s="655"/>
      <c r="BR57" s="655"/>
      <c r="BS57" s="655"/>
      <c r="BT57" s="655"/>
      <c r="BU57" s="655"/>
      <c r="BV57" s="655"/>
      <c r="BW57" s="655"/>
      <c r="BX57" s="655"/>
      <c r="BY57" s="655"/>
      <c r="BZ57" s="655"/>
      <c r="CA57" s="655"/>
      <c r="CB57" s="655"/>
      <c r="CC57" s="655"/>
      <c r="CD57" s="655"/>
      <c r="CE57" s="655"/>
      <c r="CF57" s="655"/>
      <c r="CG57" s="655"/>
      <c r="CH57" s="655"/>
    </row>
    <row r="58" spans="1:96" s="24" customFormat="1" ht="13.5" customHeight="1">
      <c r="A58" s="114"/>
      <c r="B58" s="770"/>
      <c r="C58" s="671"/>
      <c r="D58" s="671"/>
      <c r="E58" s="671"/>
      <c r="F58" s="671"/>
      <c r="G58" s="671"/>
      <c r="H58" s="635" t="str">
        <f>IF(ISERROR(VLOOKUP($B58,項目定義!$B:$X,8,FALSE)),"",VLOOKUP($B58,項目定義!$B:$X,8,FALSE))</f>
        <v/>
      </c>
      <c r="I58" s="636"/>
      <c r="J58" s="636"/>
      <c r="K58" s="636"/>
      <c r="L58" s="636"/>
      <c r="M58" s="637"/>
      <c r="N58" s="638" t="str">
        <f>IF($H58="","",VLOOKUP($B58,項目定義!$B:$X,12,FALSE))</f>
        <v/>
      </c>
      <c r="O58" s="639"/>
      <c r="P58" s="640" t="str">
        <f>IF($H58="","",VLOOKUP($B58,項目定義!$B:$X,16,FALSE))</f>
        <v/>
      </c>
      <c r="Q58" s="641"/>
      <c r="R58" s="641"/>
      <c r="S58" s="640" t="str">
        <f>IF($H58="","",VLOOKUP($B58,項目定義!$B:$X,15,FALSE))</f>
        <v/>
      </c>
      <c r="T58" s="641"/>
      <c r="U58" s="642"/>
      <c r="V58" s="643"/>
      <c r="W58" s="644"/>
      <c r="X58" s="751"/>
      <c r="Y58" s="751"/>
      <c r="Z58" s="752" t="str">
        <f>IF($X58="","",VLOOKUP($B58,項目定義!$B:$X,18,FALSE))</f>
        <v/>
      </c>
      <c r="AA58" s="641"/>
      <c r="AB58" s="641"/>
      <c r="AC58" s="642"/>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05"/>
      <c r="C59" s="606"/>
      <c r="D59" s="606"/>
      <c r="E59" s="606"/>
      <c r="F59" s="606"/>
      <c r="G59" s="606"/>
      <c r="H59" s="607" t="str">
        <f>IF(ISERROR(VLOOKUP($B59,項目定義!$B:$X,8,FALSE)),"",VLOOKUP($B59,項目定義!$B:$X,8,FALSE))</f>
        <v/>
      </c>
      <c r="I59" s="608"/>
      <c r="J59" s="608"/>
      <c r="K59" s="608"/>
      <c r="L59" s="608"/>
      <c r="M59" s="609"/>
      <c r="N59" s="610" t="str">
        <f>IF($H59="","",VLOOKUP($B59,項目定義!$B:$X,12,FALSE))</f>
        <v/>
      </c>
      <c r="O59" s="611"/>
      <c r="P59" s="612" t="str">
        <f>IF($H59="","",VLOOKUP($B59,項目定義!$B:$X,16,FALSE))</f>
        <v/>
      </c>
      <c r="Q59" s="613"/>
      <c r="R59" s="613"/>
      <c r="S59" s="612" t="str">
        <f>IF($H59="","",VLOOKUP($B59,項目定義!$B:$X,15,FALSE))</f>
        <v/>
      </c>
      <c r="T59" s="613"/>
      <c r="U59" s="614"/>
      <c r="V59" s="615"/>
      <c r="W59" s="616"/>
      <c r="X59" s="617"/>
      <c r="Y59" s="617"/>
      <c r="Z59" s="618" t="str">
        <f>IF($X59="","",VLOOKUP($B59,項目定義!$B:$X,18,FALSE))</f>
        <v/>
      </c>
      <c r="AA59" s="613"/>
      <c r="AB59" s="613"/>
      <c r="AC59" s="614"/>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54" t="s">
        <v>924</v>
      </c>
      <c r="BL60" s="655"/>
      <c r="BM60" s="655"/>
      <c r="BN60" s="655"/>
      <c r="BO60" s="655"/>
      <c r="BP60" s="655"/>
      <c r="BQ60" s="655"/>
      <c r="BR60" s="655"/>
      <c r="BS60" s="655"/>
      <c r="BT60" s="655"/>
      <c r="BU60" s="655"/>
      <c r="BV60" s="655"/>
      <c r="BW60" s="655"/>
      <c r="BX60" s="655"/>
      <c r="BY60" s="655"/>
      <c r="BZ60" s="655"/>
      <c r="CA60" s="655"/>
      <c r="CB60" s="655"/>
      <c r="CC60" s="655"/>
      <c r="CD60" s="655"/>
      <c r="CE60" s="655"/>
      <c r="CF60" s="655"/>
      <c r="CG60" s="655"/>
      <c r="CH60" s="655"/>
      <c r="CI60" s="656"/>
      <c r="CJ60" s="656"/>
      <c r="CK60" s="656"/>
      <c r="CL60" s="656"/>
      <c r="CM60" s="656"/>
      <c r="CN60" s="656"/>
      <c r="CO60" s="656"/>
      <c r="CP60" s="656"/>
      <c r="CQ60" s="656"/>
      <c r="CR60" s="656"/>
    </row>
    <row r="61" spans="1:96" s="24" customFormat="1" ht="13.5" customHeight="1">
      <c r="A61" s="111" t="s">
        <v>101</v>
      </c>
      <c r="B61" s="785" t="s">
        <v>934</v>
      </c>
      <c r="C61" s="786"/>
      <c r="D61" s="786"/>
      <c r="E61" s="786"/>
      <c r="F61" s="786"/>
      <c r="G61" s="786"/>
      <c r="H61" s="786"/>
      <c r="I61" s="786"/>
      <c r="J61" s="786"/>
      <c r="K61" s="786"/>
      <c r="L61" s="786"/>
      <c r="M61" s="786"/>
      <c r="N61" s="786"/>
      <c r="O61" s="786"/>
      <c r="P61" s="786"/>
      <c r="Q61" s="786"/>
      <c r="R61" s="786"/>
      <c r="S61" s="786"/>
      <c r="T61" s="786"/>
      <c r="U61" s="787"/>
      <c r="V61" s="788" t="s">
        <v>162</v>
      </c>
      <c r="W61" s="789"/>
      <c r="X61" s="789"/>
      <c r="Y61" s="789"/>
      <c r="Z61" s="789"/>
      <c r="AA61" s="789"/>
      <c r="AB61" s="789"/>
      <c r="AC61" s="78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55"/>
      <c r="BL61" s="655"/>
      <c r="BM61" s="655"/>
      <c r="BN61" s="655"/>
      <c r="BO61" s="655"/>
      <c r="BP61" s="655"/>
      <c r="BQ61" s="655"/>
      <c r="BR61" s="655"/>
      <c r="BS61" s="655"/>
      <c r="BT61" s="655"/>
      <c r="BU61" s="655"/>
      <c r="BV61" s="655"/>
      <c r="BW61" s="655"/>
      <c r="BX61" s="655"/>
      <c r="BY61" s="655"/>
      <c r="BZ61" s="655"/>
      <c r="CA61" s="655"/>
      <c r="CB61" s="655"/>
      <c r="CC61" s="655"/>
      <c r="CD61" s="655"/>
      <c r="CE61" s="655"/>
      <c r="CF61" s="655"/>
      <c r="CG61" s="655"/>
      <c r="CH61" s="655"/>
      <c r="CI61" s="656"/>
      <c r="CJ61" s="656"/>
      <c r="CK61" s="656"/>
      <c r="CL61" s="656"/>
      <c r="CM61" s="656"/>
      <c r="CN61" s="656"/>
      <c r="CO61" s="656"/>
      <c r="CP61" s="656"/>
      <c r="CQ61" s="656"/>
      <c r="CR61" s="656"/>
    </row>
    <row r="62" spans="1:96" s="24" customFormat="1" ht="13.5" customHeight="1">
      <c r="A62" s="112" t="s">
        <v>102</v>
      </c>
      <c r="B62" s="790" t="s">
        <v>941</v>
      </c>
      <c r="C62" s="791"/>
      <c r="D62" s="791"/>
      <c r="E62" s="791"/>
      <c r="F62" s="791"/>
      <c r="G62" s="791"/>
      <c r="H62" s="791"/>
      <c r="I62" s="791"/>
      <c r="J62" s="791"/>
      <c r="K62" s="791"/>
      <c r="L62" s="791"/>
      <c r="M62" s="791"/>
      <c r="N62" s="791"/>
      <c r="O62" s="791"/>
      <c r="P62" s="791"/>
      <c r="Q62" s="791"/>
      <c r="R62" s="791"/>
      <c r="S62" s="791"/>
      <c r="T62" s="791"/>
      <c r="U62" s="792"/>
      <c r="V62" s="793" t="s">
        <v>162</v>
      </c>
      <c r="W62" s="794"/>
      <c r="X62" s="794"/>
      <c r="Y62" s="794"/>
      <c r="Z62" s="794"/>
      <c r="AA62" s="794"/>
      <c r="AB62" s="794"/>
      <c r="AC62" s="79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5"/>
      <c r="BL62" s="655"/>
      <c r="BM62" s="655"/>
      <c r="BN62" s="655"/>
      <c r="BO62" s="655"/>
      <c r="BP62" s="655"/>
      <c r="BQ62" s="655"/>
      <c r="BR62" s="655"/>
      <c r="BS62" s="655"/>
      <c r="BT62" s="655"/>
      <c r="BU62" s="655"/>
      <c r="BV62" s="655"/>
      <c r="BW62" s="655"/>
      <c r="BX62" s="655"/>
      <c r="BY62" s="655"/>
      <c r="BZ62" s="655"/>
      <c r="CA62" s="655"/>
      <c r="CB62" s="655"/>
      <c r="CC62" s="655"/>
      <c r="CD62" s="655"/>
      <c r="CE62" s="655"/>
      <c r="CF62" s="655"/>
      <c r="CG62" s="655"/>
      <c r="CH62" s="655"/>
      <c r="CI62" s="656"/>
      <c r="CJ62" s="656"/>
      <c r="CK62" s="656"/>
      <c r="CL62" s="656"/>
      <c r="CM62" s="656"/>
      <c r="CN62" s="656"/>
      <c r="CO62" s="656"/>
      <c r="CP62" s="656"/>
      <c r="CQ62" s="656"/>
      <c r="CR62" s="656"/>
    </row>
    <row r="63" spans="1:96" ht="13.5" customHeight="1">
      <c r="A63" s="112" t="s">
        <v>125</v>
      </c>
      <c r="B63" s="790"/>
      <c r="C63" s="791"/>
      <c r="D63" s="791"/>
      <c r="E63" s="791"/>
      <c r="F63" s="791"/>
      <c r="G63" s="791"/>
      <c r="H63" s="791"/>
      <c r="I63" s="791"/>
      <c r="J63" s="791"/>
      <c r="K63" s="791"/>
      <c r="L63" s="791"/>
      <c r="M63" s="791"/>
      <c r="N63" s="791"/>
      <c r="O63" s="791"/>
      <c r="P63" s="791"/>
      <c r="Q63" s="791"/>
      <c r="R63" s="791"/>
      <c r="S63" s="791"/>
      <c r="T63" s="791"/>
      <c r="U63" s="792"/>
      <c r="V63" s="793"/>
      <c r="W63" s="794"/>
      <c r="X63" s="794"/>
      <c r="Y63" s="794"/>
      <c r="Z63" s="794"/>
      <c r="AA63" s="794"/>
      <c r="AB63" s="794"/>
      <c r="AC63" s="79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5"/>
      <c r="BL63" s="655"/>
      <c r="BM63" s="655"/>
      <c r="BN63" s="655"/>
      <c r="BO63" s="655"/>
      <c r="BP63" s="655"/>
      <c r="BQ63" s="655"/>
      <c r="BR63" s="655"/>
      <c r="BS63" s="655"/>
      <c r="BT63" s="655"/>
      <c r="BU63" s="655"/>
      <c r="BV63" s="655"/>
      <c r="BW63" s="655"/>
      <c r="BX63" s="655"/>
      <c r="BY63" s="655"/>
      <c r="BZ63" s="655"/>
      <c r="CA63" s="655"/>
      <c r="CB63" s="655"/>
      <c r="CC63" s="655"/>
      <c r="CD63" s="655"/>
      <c r="CE63" s="655"/>
      <c r="CF63" s="655"/>
      <c r="CG63" s="655"/>
      <c r="CH63" s="655"/>
      <c r="CI63" s="656"/>
      <c r="CJ63" s="656"/>
      <c r="CK63" s="656"/>
      <c r="CL63" s="656"/>
      <c r="CM63" s="656"/>
      <c r="CN63" s="656"/>
      <c r="CO63" s="656"/>
      <c r="CP63" s="656"/>
      <c r="CQ63" s="656"/>
      <c r="CR63" s="656"/>
    </row>
    <row r="64" spans="1:96" s="24" customFormat="1" ht="13.5" hidden="1" customHeight="1" outlineLevel="1">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5"/>
      <c r="BL64" s="655"/>
      <c r="BM64" s="655"/>
      <c r="BN64" s="655"/>
      <c r="BO64" s="655"/>
      <c r="BP64" s="655"/>
      <c r="BQ64" s="655"/>
      <c r="BR64" s="655"/>
      <c r="BS64" s="655"/>
      <c r="BT64" s="655"/>
      <c r="BU64" s="655"/>
      <c r="BV64" s="655"/>
      <c r="BW64" s="655"/>
      <c r="BX64" s="655"/>
      <c r="BY64" s="655"/>
      <c r="BZ64" s="655"/>
      <c r="CA64" s="655"/>
      <c r="CB64" s="655"/>
      <c r="CC64" s="655"/>
      <c r="CD64" s="655"/>
      <c r="CE64" s="655"/>
      <c r="CF64" s="655"/>
      <c r="CG64" s="655"/>
      <c r="CH64" s="655"/>
      <c r="CI64" s="656"/>
      <c r="CJ64" s="656"/>
      <c r="CK64" s="656"/>
      <c r="CL64" s="656"/>
      <c r="CM64" s="656"/>
      <c r="CN64" s="656"/>
      <c r="CO64" s="656"/>
      <c r="CP64" s="656"/>
      <c r="CQ64" s="656"/>
      <c r="CR64" s="656"/>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5"/>
      <c r="BL65" s="655"/>
      <c r="BM65" s="655"/>
      <c r="BN65" s="655"/>
      <c r="BO65" s="655"/>
      <c r="BP65" s="655"/>
      <c r="BQ65" s="655"/>
      <c r="BR65" s="655"/>
      <c r="BS65" s="655"/>
      <c r="BT65" s="655"/>
      <c r="BU65" s="655"/>
      <c r="BV65" s="655"/>
      <c r="BW65" s="655"/>
      <c r="BX65" s="655"/>
      <c r="BY65" s="655"/>
      <c r="BZ65" s="655"/>
      <c r="CA65" s="655"/>
      <c r="CB65" s="655"/>
      <c r="CC65" s="655"/>
      <c r="CD65" s="655"/>
      <c r="CE65" s="655"/>
      <c r="CF65" s="655"/>
      <c r="CG65" s="655"/>
      <c r="CH65" s="655"/>
      <c r="CI65" s="656"/>
      <c r="CJ65" s="656"/>
      <c r="CK65" s="656"/>
      <c r="CL65" s="656"/>
      <c r="CM65" s="656"/>
      <c r="CN65" s="656"/>
      <c r="CO65" s="656"/>
      <c r="CP65" s="656"/>
      <c r="CQ65" s="656"/>
      <c r="CR65" s="656"/>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5"/>
      <c r="BL66" s="655"/>
      <c r="BM66" s="655"/>
      <c r="BN66" s="655"/>
      <c r="BO66" s="655"/>
      <c r="BP66" s="655"/>
      <c r="BQ66" s="655"/>
      <c r="BR66" s="655"/>
      <c r="BS66" s="655"/>
      <c r="BT66" s="655"/>
      <c r="BU66" s="655"/>
      <c r="BV66" s="655"/>
      <c r="BW66" s="655"/>
      <c r="BX66" s="655"/>
      <c r="BY66" s="655"/>
      <c r="BZ66" s="655"/>
      <c r="CA66" s="655"/>
      <c r="CB66" s="655"/>
      <c r="CC66" s="655"/>
      <c r="CD66" s="655"/>
      <c r="CE66" s="655"/>
      <c r="CF66" s="655"/>
      <c r="CG66" s="655"/>
      <c r="CH66" s="655"/>
      <c r="CI66" s="656"/>
      <c r="CJ66" s="656"/>
      <c r="CK66" s="656"/>
      <c r="CL66" s="656"/>
      <c r="CM66" s="656"/>
      <c r="CN66" s="656"/>
      <c r="CO66" s="656"/>
      <c r="CP66" s="656"/>
      <c r="CQ66" s="656"/>
      <c r="CR66" s="656"/>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5"/>
      <c r="BL67" s="655"/>
      <c r="BM67" s="655"/>
      <c r="BN67" s="655"/>
      <c r="BO67" s="655"/>
      <c r="BP67" s="655"/>
      <c r="BQ67" s="655"/>
      <c r="BR67" s="655"/>
      <c r="BS67" s="655"/>
      <c r="BT67" s="655"/>
      <c r="BU67" s="655"/>
      <c r="BV67" s="655"/>
      <c r="BW67" s="655"/>
      <c r="BX67" s="655"/>
      <c r="BY67" s="655"/>
      <c r="BZ67" s="655"/>
      <c r="CA67" s="655"/>
      <c r="CB67" s="655"/>
      <c r="CC67" s="655"/>
      <c r="CD67" s="655"/>
      <c r="CE67" s="655"/>
      <c r="CF67" s="655"/>
      <c r="CG67" s="655"/>
      <c r="CH67" s="655"/>
      <c r="CI67" s="656"/>
      <c r="CJ67" s="656"/>
      <c r="CK67" s="656"/>
      <c r="CL67" s="656"/>
      <c r="CM67" s="656"/>
      <c r="CN67" s="656"/>
      <c r="CO67" s="656"/>
      <c r="CP67" s="656"/>
      <c r="CQ67" s="656"/>
      <c r="CR67" s="656"/>
    </row>
    <row r="68" spans="1:96" s="24" customFormat="1" ht="13.5" hidden="1" customHeight="1" outlineLevel="1">
      <c r="A68" s="287" t="s">
        <v>407</v>
      </c>
      <c r="B68" s="288"/>
      <c r="C68" s="288"/>
      <c r="D68" s="288"/>
      <c r="E68" s="288"/>
      <c r="F68" s="288"/>
      <c r="G68" s="288"/>
      <c r="H68" s="288"/>
      <c r="I68" s="288"/>
      <c r="J68" s="288"/>
      <c r="K68" s="288"/>
      <c r="L68" s="288"/>
      <c r="M68" s="288"/>
      <c r="N68" s="796"/>
      <c r="O68" s="796"/>
      <c r="P68" s="796"/>
      <c r="Q68" s="796"/>
      <c r="R68" s="796"/>
      <c r="S68" s="796"/>
      <c r="T68" s="796"/>
      <c r="U68" s="796"/>
      <c r="V68" s="796"/>
      <c r="W68" s="796"/>
      <c r="X68" s="796"/>
      <c r="Y68" s="796"/>
      <c r="Z68" s="796"/>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5"/>
      <c r="BL68" s="655"/>
      <c r="BM68" s="655"/>
      <c r="BN68" s="655"/>
      <c r="BO68" s="655"/>
      <c r="BP68" s="655"/>
      <c r="BQ68" s="655"/>
      <c r="BR68" s="655"/>
      <c r="BS68" s="655"/>
      <c r="BT68" s="655"/>
      <c r="BU68" s="655"/>
      <c r="BV68" s="655"/>
      <c r="BW68" s="655"/>
      <c r="BX68" s="655"/>
      <c r="BY68" s="655"/>
      <c r="BZ68" s="655"/>
      <c r="CA68" s="655"/>
      <c r="CB68" s="655"/>
      <c r="CC68" s="655"/>
      <c r="CD68" s="655"/>
      <c r="CE68" s="655"/>
      <c r="CF68" s="655"/>
      <c r="CG68" s="655"/>
      <c r="CH68" s="655"/>
      <c r="CI68" s="656"/>
      <c r="CJ68" s="656"/>
      <c r="CK68" s="656"/>
      <c r="CL68" s="656"/>
      <c r="CM68" s="656"/>
      <c r="CN68" s="656"/>
      <c r="CO68" s="656"/>
      <c r="CP68" s="656"/>
      <c r="CQ68" s="656"/>
      <c r="CR68" s="656"/>
    </row>
    <row r="69" spans="1:96" ht="13.5" hidden="1" customHeight="1" outlineLevel="1">
      <c r="A69" s="797"/>
      <c r="B69" s="735"/>
      <c r="C69" s="735"/>
      <c r="D69" s="735"/>
      <c r="E69" s="735"/>
      <c r="F69" s="73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5"/>
      <c r="BL69" s="655"/>
      <c r="BM69" s="655"/>
      <c r="BN69" s="655"/>
      <c r="BO69" s="655"/>
      <c r="BP69" s="655"/>
      <c r="BQ69" s="655"/>
      <c r="BR69" s="655"/>
      <c r="BS69" s="655"/>
      <c r="BT69" s="655"/>
      <c r="BU69" s="655"/>
      <c r="BV69" s="655"/>
      <c r="BW69" s="655"/>
      <c r="BX69" s="655"/>
      <c r="BY69" s="655"/>
      <c r="BZ69" s="655"/>
      <c r="CA69" s="655"/>
      <c r="CB69" s="655"/>
      <c r="CC69" s="655"/>
      <c r="CD69" s="655"/>
      <c r="CE69" s="655"/>
      <c r="CF69" s="655"/>
      <c r="CG69" s="655"/>
      <c r="CH69" s="655"/>
      <c r="CI69" s="656"/>
      <c r="CJ69" s="656"/>
      <c r="CK69" s="656"/>
      <c r="CL69" s="656"/>
      <c r="CM69" s="656"/>
      <c r="CN69" s="656"/>
      <c r="CO69" s="656"/>
      <c r="CP69" s="656"/>
      <c r="CQ69" s="656"/>
      <c r="CR69" s="656"/>
    </row>
    <row r="70" spans="1:96" ht="13.5" hidden="1" customHeight="1" outlineLevel="1">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655"/>
      <c r="BL70" s="655"/>
      <c r="BM70" s="655"/>
      <c r="BN70" s="655"/>
      <c r="BO70" s="655"/>
      <c r="BP70" s="655"/>
      <c r="BQ70" s="655"/>
      <c r="BR70" s="655"/>
      <c r="BS70" s="655"/>
      <c r="BT70" s="655"/>
      <c r="BU70" s="655"/>
      <c r="BV70" s="655"/>
      <c r="BW70" s="655"/>
      <c r="BX70" s="655"/>
      <c r="BY70" s="655"/>
      <c r="BZ70" s="655"/>
      <c r="CA70" s="655"/>
      <c r="CB70" s="655"/>
      <c r="CC70" s="655"/>
      <c r="CD70" s="655"/>
      <c r="CE70" s="655"/>
      <c r="CF70" s="655"/>
      <c r="CG70" s="655"/>
      <c r="CH70" s="655"/>
      <c r="CI70" s="656"/>
      <c r="CJ70" s="656"/>
      <c r="CK70" s="656"/>
      <c r="CL70" s="656"/>
      <c r="CM70" s="656"/>
      <c r="CN70" s="656"/>
      <c r="CO70" s="656"/>
      <c r="CP70" s="656"/>
      <c r="CQ70" s="656"/>
      <c r="CR70" s="656"/>
    </row>
    <row r="71" spans="1:96" s="24" customFormat="1" ht="13.5" hidden="1" customHeight="1" outlineLevel="1">
      <c r="A71" s="287" t="s">
        <v>100</v>
      </c>
      <c r="B71" s="287" t="s">
        <v>103</v>
      </c>
      <c r="C71" s="288"/>
      <c r="D71" s="288"/>
      <c r="E71" s="288"/>
      <c r="F71" s="288"/>
      <c r="G71" s="293"/>
      <c r="H71" s="294" t="s">
        <v>104</v>
      </c>
      <c r="I71" s="295"/>
      <c r="J71" s="295"/>
      <c r="K71" s="295"/>
      <c r="L71" s="295"/>
      <c r="M71" s="296"/>
      <c r="N71" s="798" t="s">
        <v>107</v>
      </c>
      <c r="O71" s="799"/>
      <c r="P71" s="798" t="s">
        <v>115</v>
      </c>
      <c r="Q71" s="800"/>
      <c r="R71" s="800"/>
      <c r="S71" s="798" t="s">
        <v>116</v>
      </c>
      <c r="T71" s="800"/>
      <c r="U71" s="799"/>
      <c r="V71" s="801" t="s">
        <v>142</v>
      </c>
      <c r="W71" s="802"/>
      <c r="X71" s="796" t="s">
        <v>123</v>
      </c>
      <c r="Y71" s="802"/>
      <c r="Z71" s="800" t="s">
        <v>124</v>
      </c>
      <c r="AA71" s="800"/>
      <c r="AB71" s="800"/>
      <c r="AC71" s="799"/>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5"/>
      <c r="BL71" s="655"/>
      <c r="BM71" s="655"/>
      <c r="BN71" s="655"/>
      <c r="BO71" s="655"/>
      <c r="BP71" s="655"/>
      <c r="BQ71" s="655"/>
      <c r="BR71" s="655"/>
      <c r="BS71" s="655"/>
      <c r="BT71" s="655"/>
      <c r="BU71" s="655"/>
      <c r="BV71" s="655"/>
      <c r="BW71" s="655"/>
      <c r="BX71" s="655"/>
      <c r="BY71" s="655"/>
      <c r="BZ71" s="655"/>
      <c r="CA71" s="655"/>
      <c r="CB71" s="655"/>
      <c r="CC71" s="655"/>
      <c r="CD71" s="655"/>
      <c r="CE71" s="655"/>
      <c r="CF71" s="655"/>
      <c r="CG71" s="655"/>
      <c r="CH71" s="655"/>
      <c r="CI71" s="656"/>
      <c r="CJ71" s="656"/>
      <c r="CK71" s="656"/>
      <c r="CL71" s="656"/>
      <c r="CM71" s="656"/>
      <c r="CN71" s="656"/>
      <c r="CO71" s="656"/>
      <c r="CP71" s="656"/>
      <c r="CQ71" s="656"/>
      <c r="CR71" s="656"/>
    </row>
    <row r="72" spans="1:96" s="24" customFormat="1" ht="13.5" hidden="1" customHeight="1" outlineLevel="1">
      <c r="A72" s="113" t="s">
        <v>101</v>
      </c>
      <c r="B72" s="633"/>
      <c r="C72" s="634"/>
      <c r="D72" s="634"/>
      <c r="E72" s="634"/>
      <c r="F72" s="634"/>
      <c r="G72" s="634"/>
      <c r="H72" s="803" t="str">
        <f>IF(ISERROR(VLOOKUP($B72,項目定義!$B:$X,8,FALSE)),"",VLOOKUP($B72,項目定義!$B:$X,8,FALSE))</f>
        <v/>
      </c>
      <c r="I72" s="804"/>
      <c r="J72" s="804"/>
      <c r="K72" s="804"/>
      <c r="L72" s="804"/>
      <c r="M72" s="805"/>
      <c r="N72" s="762" t="str">
        <f>IF($H72="","",VLOOKUP($B72,項目定義!$B:$X,12,FALSE))</f>
        <v/>
      </c>
      <c r="O72" s="763"/>
      <c r="P72" s="759" t="str">
        <f>IF($H72="","",VLOOKUP($B72,項目定義!$B:$X,16,FALSE))</f>
        <v/>
      </c>
      <c r="Q72" s="760"/>
      <c r="R72" s="760"/>
      <c r="S72" s="759" t="str">
        <f>IF($H72="","",VLOOKUP($B72,項目定義!$B:$X,15,FALSE))</f>
        <v/>
      </c>
      <c r="T72" s="760"/>
      <c r="U72" s="806"/>
      <c r="V72" s="807"/>
      <c r="W72" s="808"/>
      <c r="X72" s="809"/>
      <c r="Y72" s="810"/>
      <c r="Z72" s="811" t="str">
        <f>IF($X72="","",VLOOKUP($B72,項目定義!$B:$X,18,FALSE))</f>
        <v/>
      </c>
      <c r="AA72" s="760"/>
      <c r="AB72" s="760"/>
      <c r="AC72" s="80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5"/>
      <c r="BL72" s="655"/>
      <c r="BM72" s="655"/>
      <c r="BN72" s="655"/>
      <c r="BO72" s="655"/>
      <c r="BP72" s="655"/>
      <c r="BQ72" s="655"/>
      <c r="BR72" s="655"/>
      <c r="BS72" s="655"/>
      <c r="BT72" s="655"/>
      <c r="BU72" s="655"/>
      <c r="BV72" s="655"/>
      <c r="BW72" s="655"/>
      <c r="BX72" s="655"/>
      <c r="BY72" s="655"/>
      <c r="BZ72" s="655"/>
      <c r="CA72" s="655"/>
      <c r="CB72" s="655"/>
      <c r="CC72" s="655"/>
      <c r="CD72" s="655"/>
      <c r="CE72" s="655"/>
      <c r="CF72" s="655"/>
      <c r="CG72" s="655"/>
      <c r="CH72" s="655"/>
      <c r="CI72" s="656"/>
      <c r="CJ72" s="656"/>
      <c r="CK72" s="656"/>
      <c r="CL72" s="656"/>
      <c r="CM72" s="656"/>
      <c r="CN72" s="656"/>
      <c r="CO72" s="656"/>
      <c r="CP72" s="656"/>
      <c r="CQ72" s="656"/>
      <c r="CR72" s="656"/>
    </row>
    <row r="73" spans="1:96" s="24" customFormat="1" ht="13.5" hidden="1" customHeight="1" outlineLevel="1">
      <c r="A73" s="114" t="s">
        <v>102</v>
      </c>
      <c r="B73" s="770"/>
      <c r="C73" s="671"/>
      <c r="D73" s="671"/>
      <c r="E73" s="671"/>
      <c r="F73" s="671"/>
      <c r="G73" s="671"/>
      <c r="H73" s="635" t="str">
        <f>IF(ISERROR(VLOOKUP($B73,項目定義!$B:$X,8,FALSE)),"",VLOOKUP($B73,項目定義!$B:$X,8,FALSE))</f>
        <v/>
      </c>
      <c r="I73" s="636"/>
      <c r="J73" s="636"/>
      <c r="K73" s="636"/>
      <c r="L73" s="636"/>
      <c r="M73" s="637"/>
      <c r="N73" s="812" t="str">
        <f>IF($H73="","",VLOOKUP($B73,項目定義!$B:$X,12,FALSE))</f>
        <v/>
      </c>
      <c r="O73" s="813"/>
      <c r="P73" s="640" t="str">
        <f>IF($H73="","",VLOOKUP($B73,項目定義!$B:$X,16,FALSE))</f>
        <v/>
      </c>
      <c r="Q73" s="641"/>
      <c r="R73" s="641"/>
      <c r="S73" s="640" t="str">
        <f>IF($H73="","",VLOOKUP($B73,項目定義!$B:$X,15,FALSE))</f>
        <v/>
      </c>
      <c r="T73" s="641"/>
      <c r="U73" s="642"/>
      <c r="V73" s="643"/>
      <c r="W73" s="644"/>
      <c r="X73" s="751"/>
      <c r="Y73" s="751"/>
      <c r="Z73" s="752" t="str">
        <f>IF($X73="","",VLOOKUP($B73,項目定義!$B:$X,18,FALSE))</f>
        <v/>
      </c>
      <c r="AA73" s="641"/>
      <c r="AB73" s="641"/>
      <c r="AC73" s="642"/>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655"/>
      <c r="BL73" s="655"/>
      <c r="BM73" s="655"/>
      <c r="BN73" s="655"/>
      <c r="BO73" s="655"/>
      <c r="BP73" s="655"/>
      <c r="BQ73" s="655"/>
      <c r="BR73" s="655"/>
      <c r="BS73" s="655"/>
      <c r="BT73" s="655"/>
      <c r="BU73" s="655"/>
      <c r="BV73" s="655"/>
      <c r="BW73" s="655"/>
      <c r="BX73" s="655"/>
      <c r="BY73" s="655"/>
      <c r="BZ73" s="655"/>
      <c r="CA73" s="655"/>
      <c r="CB73" s="655"/>
      <c r="CC73" s="655"/>
      <c r="CD73" s="655"/>
      <c r="CE73" s="655"/>
      <c r="CF73" s="655"/>
      <c r="CG73" s="655"/>
      <c r="CH73" s="655"/>
      <c r="CI73" s="656"/>
      <c r="CJ73" s="656"/>
      <c r="CK73" s="656"/>
      <c r="CL73" s="656"/>
      <c r="CM73" s="656"/>
      <c r="CN73" s="656"/>
      <c r="CO73" s="656"/>
      <c r="CP73" s="656"/>
      <c r="CQ73" s="656"/>
      <c r="CR73" s="656"/>
    </row>
    <row r="74" spans="1:96" s="24" customFormat="1" ht="13.5" hidden="1" customHeight="1" outlineLevel="1">
      <c r="A74" s="114" t="s">
        <v>125</v>
      </c>
      <c r="B74" s="770"/>
      <c r="C74" s="671"/>
      <c r="D74" s="671"/>
      <c r="E74" s="671"/>
      <c r="F74" s="671"/>
      <c r="G74" s="671"/>
      <c r="H74" s="635" t="str">
        <f>IF(ISERROR(VLOOKUP($B74,項目定義!$B:$X,8,FALSE)),"",VLOOKUP($B74,項目定義!$B:$X,8,FALSE))</f>
        <v/>
      </c>
      <c r="I74" s="636"/>
      <c r="J74" s="636"/>
      <c r="K74" s="636"/>
      <c r="L74" s="636"/>
      <c r="M74" s="637"/>
      <c r="N74" s="768" t="str">
        <f>IF($H74="","",VLOOKUP($B74,項目定義!$B:$X,12,FALSE))</f>
        <v/>
      </c>
      <c r="O74" s="639"/>
      <c r="P74" s="640" t="str">
        <f>IF($H74="","",VLOOKUP($B74,項目定義!$B:$X,16,FALSE))</f>
        <v/>
      </c>
      <c r="Q74" s="641"/>
      <c r="R74" s="641"/>
      <c r="S74" s="640" t="str">
        <f>IF($H74="","",VLOOKUP($B74,項目定義!$B:$X,15,FALSE))</f>
        <v/>
      </c>
      <c r="T74" s="641"/>
      <c r="U74" s="642"/>
      <c r="V74" s="643"/>
      <c r="W74" s="644"/>
      <c r="X74" s="751"/>
      <c r="Y74" s="751"/>
      <c r="Z74" s="752" t="str">
        <f>IF($X74="","",VLOOKUP($B74,項目定義!$B:$X,18,FALSE))</f>
        <v/>
      </c>
      <c r="AA74" s="641"/>
      <c r="AB74" s="641"/>
      <c r="AC74" s="642"/>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655"/>
      <c r="BL74" s="655"/>
      <c r="BM74" s="655"/>
      <c r="BN74" s="655"/>
      <c r="BO74" s="655"/>
      <c r="BP74" s="655"/>
      <c r="BQ74" s="655"/>
      <c r="BR74" s="655"/>
      <c r="BS74" s="655"/>
      <c r="BT74" s="655"/>
      <c r="BU74" s="655"/>
      <c r="BV74" s="655"/>
      <c r="BW74" s="655"/>
      <c r="BX74" s="655"/>
      <c r="BY74" s="655"/>
      <c r="BZ74" s="655"/>
      <c r="CA74" s="655"/>
      <c r="CB74" s="655"/>
      <c r="CC74" s="655"/>
      <c r="CD74" s="655"/>
      <c r="CE74" s="655"/>
      <c r="CF74" s="655"/>
      <c r="CG74" s="655"/>
      <c r="CH74" s="655"/>
      <c r="CI74" s="656"/>
      <c r="CJ74" s="656"/>
      <c r="CK74" s="656"/>
      <c r="CL74" s="656"/>
      <c r="CM74" s="656"/>
      <c r="CN74" s="656"/>
      <c r="CO74" s="656"/>
      <c r="CP74" s="656"/>
      <c r="CQ74" s="656"/>
      <c r="CR74" s="656"/>
    </row>
    <row r="75" spans="1:96" s="24" customFormat="1" ht="13.5" hidden="1" customHeight="1" outlineLevel="1">
      <c r="A75" s="114" t="s">
        <v>126</v>
      </c>
      <c r="B75" s="770"/>
      <c r="C75" s="671"/>
      <c r="D75" s="671"/>
      <c r="E75" s="671"/>
      <c r="F75" s="671"/>
      <c r="G75" s="671"/>
      <c r="H75" s="635" t="str">
        <f>IF(ISERROR(VLOOKUP($B75,項目定義!$B:$X,8,FALSE)),"",VLOOKUP($B75,項目定義!$B:$X,8,FALSE))</f>
        <v/>
      </c>
      <c r="I75" s="636"/>
      <c r="J75" s="636"/>
      <c r="K75" s="636"/>
      <c r="L75" s="636"/>
      <c r="M75" s="637"/>
      <c r="N75" s="768" t="str">
        <f>IF($H75="","",VLOOKUP($B75,項目定義!$B:$X,12,FALSE))</f>
        <v/>
      </c>
      <c r="O75" s="639"/>
      <c r="P75" s="640" t="str">
        <f>IF($H75="","",VLOOKUP($B75,項目定義!$B:$X,16,FALSE))</f>
        <v/>
      </c>
      <c r="Q75" s="641"/>
      <c r="R75" s="641"/>
      <c r="S75" s="640" t="str">
        <f>IF($H75="","",VLOOKUP($B75,項目定義!$B:$X,15,FALSE))</f>
        <v/>
      </c>
      <c r="T75" s="641"/>
      <c r="U75" s="642"/>
      <c r="V75" s="643"/>
      <c r="W75" s="644"/>
      <c r="X75" s="751"/>
      <c r="Y75" s="751"/>
      <c r="Z75" s="752" t="str">
        <f>IF($X75="","",VLOOKUP($B75,項目定義!$B:$X,18,FALSE))</f>
        <v/>
      </c>
      <c r="AA75" s="641"/>
      <c r="AB75" s="641"/>
      <c r="AC75" s="642"/>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655"/>
      <c r="BL75" s="655"/>
      <c r="BM75" s="655"/>
      <c r="BN75" s="655"/>
      <c r="BO75" s="655"/>
      <c r="BP75" s="655"/>
      <c r="BQ75" s="655"/>
      <c r="BR75" s="655"/>
      <c r="BS75" s="655"/>
      <c r="BT75" s="655"/>
      <c r="BU75" s="655"/>
      <c r="BV75" s="655"/>
      <c r="BW75" s="655"/>
      <c r="BX75" s="655"/>
      <c r="BY75" s="655"/>
      <c r="BZ75" s="655"/>
      <c r="CA75" s="655"/>
      <c r="CB75" s="655"/>
      <c r="CC75" s="655"/>
      <c r="CD75" s="655"/>
      <c r="CE75" s="655"/>
      <c r="CF75" s="655"/>
      <c r="CG75" s="655"/>
      <c r="CH75" s="655"/>
      <c r="CI75" s="656"/>
      <c r="CJ75" s="656"/>
      <c r="CK75" s="656"/>
      <c r="CL75" s="656"/>
      <c r="CM75" s="656"/>
      <c r="CN75" s="656"/>
      <c r="CO75" s="656"/>
      <c r="CP75" s="656"/>
      <c r="CQ75" s="656"/>
      <c r="CR75" s="656"/>
    </row>
    <row r="76" spans="1:96" ht="13.5" hidden="1" customHeight="1" outlineLevel="1">
      <c r="A76" s="114" t="s">
        <v>127</v>
      </c>
      <c r="B76" s="770"/>
      <c r="C76" s="671"/>
      <c r="D76" s="671"/>
      <c r="E76" s="671"/>
      <c r="F76" s="671"/>
      <c r="G76" s="671"/>
      <c r="H76" s="635" t="str">
        <f>IF(ISERROR(VLOOKUP($B76,項目定義!$B:$X,8,FALSE)),"",VLOOKUP($B76,項目定義!$B:$X,8,FALSE))</f>
        <v/>
      </c>
      <c r="I76" s="636"/>
      <c r="J76" s="636"/>
      <c r="K76" s="636"/>
      <c r="L76" s="636"/>
      <c r="M76" s="637"/>
      <c r="N76" s="768" t="str">
        <f>IF($H76="","",VLOOKUP($B76,項目定義!$B:$X,12,FALSE))</f>
        <v/>
      </c>
      <c r="O76" s="639"/>
      <c r="P76" s="640" t="str">
        <f>IF($H76="","",VLOOKUP($B76,項目定義!$B:$X,16,FALSE))</f>
        <v/>
      </c>
      <c r="Q76" s="641"/>
      <c r="R76" s="641"/>
      <c r="S76" s="640" t="str">
        <f>IF($H76="","",VLOOKUP($B76,項目定義!$B:$X,15,FALSE))</f>
        <v/>
      </c>
      <c r="T76" s="641"/>
      <c r="U76" s="642"/>
      <c r="V76" s="643"/>
      <c r="W76" s="644"/>
      <c r="X76" s="751"/>
      <c r="Y76" s="751"/>
      <c r="Z76" s="752" t="str">
        <f>IF($X76="","",VLOOKUP($B76,項目定義!$B:$X,18,FALSE))</f>
        <v/>
      </c>
      <c r="AA76" s="641"/>
      <c r="AB76" s="641"/>
      <c r="AC76" s="642"/>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655"/>
      <c r="BL76" s="655"/>
      <c r="BM76" s="655"/>
      <c r="BN76" s="655"/>
      <c r="BO76" s="655"/>
      <c r="BP76" s="655"/>
      <c r="BQ76" s="655"/>
      <c r="BR76" s="655"/>
      <c r="BS76" s="655"/>
      <c r="BT76" s="655"/>
      <c r="BU76" s="655"/>
      <c r="BV76" s="655"/>
      <c r="BW76" s="655"/>
      <c r="BX76" s="655"/>
      <c r="BY76" s="655"/>
      <c r="BZ76" s="655"/>
      <c r="CA76" s="655"/>
      <c r="CB76" s="655"/>
      <c r="CC76" s="655"/>
      <c r="CD76" s="655"/>
      <c r="CE76" s="655"/>
      <c r="CF76" s="655"/>
      <c r="CG76" s="655"/>
      <c r="CH76" s="655"/>
      <c r="CI76" s="656"/>
      <c r="CJ76" s="656"/>
      <c r="CK76" s="656"/>
      <c r="CL76" s="656"/>
      <c r="CM76" s="656"/>
      <c r="CN76" s="656"/>
      <c r="CO76" s="656"/>
      <c r="CP76" s="656"/>
      <c r="CQ76" s="656"/>
      <c r="CR76" s="656"/>
    </row>
    <row r="77" spans="1:96" ht="13.5" hidden="1" customHeight="1" outlineLevel="1">
      <c r="A77" s="114" t="s">
        <v>128</v>
      </c>
      <c r="B77" s="473"/>
      <c r="C77" s="471"/>
      <c r="D77" s="471"/>
      <c r="E77" s="471"/>
      <c r="F77" s="471"/>
      <c r="G77" s="474"/>
      <c r="H77" s="635" t="str">
        <f>IF(ISERROR(VLOOKUP($B77,項目定義!$B:$X,8,FALSE)),"",VLOOKUP($B77,項目定義!$B:$X,8,FALSE))</f>
        <v/>
      </c>
      <c r="I77" s="636"/>
      <c r="J77" s="636"/>
      <c r="K77" s="636"/>
      <c r="L77" s="636"/>
      <c r="M77" s="637"/>
      <c r="N77" s="768" t="str">
        <f>IF($H77="","",VLOOKUP($B77,項目定義!$B:$X,12,FALSE))</f>
        <v/>
      </c>
      <c r="O77" s="639"/>
      <c r="P77" s="640" t="str">
        <f>IF($H77="","",VLOOKUP($B77,項目定義!$B:$X,16,FALSE))</f>
        <v/>
      </c>
      <c r="Q77" s="641"/>
      <c r="R77" s="641"/>
      <c r="S77" s="640" t="str">
        <f>IF($H77="","",VLOOKUP($B77,項目定義!$B:$X,15,FALSE))</f>
        <v/>
      </c>
      <c r="T77" s="641"/>
      <c r="U77" s="642"/>
      <c r="V77" s="643"/>
      <c r="W77" s="644"/>
      <c r="X77" s="751"/>
      <c r="Y77" s="751"/>
      <c r="Z77" s="752" t="str">
        <f>IF($X77="","",VLOOKUP($B77,項目定義!$B:$X,18,FALSE))</f>
        <v/>
      </c>
      <c r="AA77" s="641"/>
      <c r="AB77" s="641"/>
      <c r="AC77" s="642"/>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655"/>
      <c r="BL77" s="655"/>
      <c r="BM77" s="655"/>
      <c r="BN77" s="655"/>
      <c r="BO77" s="655"/>
      <c r="BP77" s="655"/>
      <c r="BQ77" s="655"/>
      <c r="BR77" s="655"/>
      <c r="BS77" s="655"/>
      <c r="BT77" s="655"/>
      <c r="BU77" s="655"/>
      <c r="BV77" s="655"/>
      <c r="BW77" s="655"/>
      <c r="BX77" s="655"/>
      <c r="BY77" s="655"/>
      <c r="BZ77" s="655"/>
      <c r="CA77" s="655"/>
      <c r="CB77" s="655"/>
      <c r="CC77" s="655"/>
      <c r="CD77" s="655"/>
      <c r="CE77" s="655"/>
      <c r="CF77" s="655"/>
      <c r="CG77" s="655"/>
      <c r="CH77" s="655"/>
      <c r="CI77" s="656"/>
      <c r="CJ77" s="656"/>
      <c r="CK77" s="656"/>
      <c r="CL77" s="656"/>
      <c r="CM77" s="656"/>
      <c r="CN77" s="656"/>
      <c r="CO77" s="656"/>
      <c r="CP77" s="656"/>
      <c r="CQ77" s="656"/>
      <c r="CR77" s="656"/>
    </row>
    <row r="78" spans="1:96" s="24" customFormat="1" ht="13.5" hidden="1" customHeight="1" outlineLevel="1">
      <c r="A78" s="114" t="s">
        <v>129</v>
      </c>
      <c r="B78" s="770"/>
      <c r="C78" s="671"/>
      <c r="D78" s="671"/>
      <c r="E78" s="671"/>
      <c r="F78" s="671"/>
      <c r="G78" s="814"/>
      <c r="H78" s="635"/>
      <c r="I78" s="636"/>
      <c r="J78" s="636"/>
      <c r="K78" s="636"/>
      <c r="L78" s="636"/>
      <c r="M78" s="637"/>
      <c r="N78" s="768" t="str">
        <f>IF($H78="","",VLOOKUP($B78,項目定義!$B:$X,12,FALSE))</f>
        <v/>
      </c>
      <c r="O78" s="639"/>
      <c r="P78" s="640" t="str">
        <f>IF($H78="","",VLOOKUP($B78,項目定義!$B:$X,16,FALSE))</f>
        <v/>
      </c>
      <c r="Q78" s="641"/>
      <c r="R78" s="641"/>
      <c r="S78" s="640" t="str">
        <f>IF($H78="","",VLOOKUP($B78,項目定義!$B:$X,15,FALSE))</f>
        <v/>
      </c>
      <c r="T78" s="641"/>
      <c r="U78" s="642"/>
      <c r="V78" s="643"/>
      <c r="W78" s="644"/>
      <c r="X78" s="751"/>
      <c r="Y78" s="751"/>
      <c r="Z78" s="752" t="str">
        <f>IF($X78="","",VLOOKUP($B78,項目定義!$B:$X,18,FALSE))</f>
        <v/>
      </c>
      <c r="AA78" s="641"/>
      <c r="AB78" s="641"/>
      <c r="AC78" s="642"/>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655"/>
      <c r="BL78" s="655"/>
      <c r="BM78" s="655"/>
      <c r="BN78" s="655"/>
      <c r="BO78" s="655"/>
      <c r="BP78" s="655"/>
      <c r="BQ78" s="655"/>
      <c r="BR78" s="655"/>
      <c r="BS78" s="655"/>
      <c r="BT78" s="655"/>
      <c r="BU78" s="655"/>
      <c r="BV78" s="655"/>
      <c r="BW78" s="655"/>
      <c r="BX78" s="655"/>
      <c r="BY78" s="655"/>
      <c r="BZ78" s="655"/>
      <c r="CA78" s="655"/>
      <c r="CB78" s="655"/>
      <c r="CC78" s="655"/>
      <c r="CD78" s="655"/>
      <c r="CE78" s="655"/>
      <c r="CF78" s="655"/>
      <c r="CG78" s="655"/>
      <c r="CH78" s="655"/>
      <c r="CI78" s="656"/>
      <c r="CJ78" s="656"/>
      <c r="CK78" s="656"/>
      <c r="CL78" s="656"/>
      <c r="CM78" s="656"/>
      <c r="CN78" s="656"/>
      <c r="CO78" s="656"/>
      <c r="CP78" s="656"/>
      <c r="CQ78" s="656"/>
      <c r="CR78" s="656"/>
    </row>
    <row r="79" spans="1:96" s="24" customFormat="1" ht="13.5" hidden="1" customHeight="1" outlineLevel="1">
      <c r="A79" s="114"/>
      <c r="B79" s="605"/>
      <c r="C79" s="606"/>
      <c r="D79" s="606"/>
      <c r="E79" s="606"/>
      <c r="F79" s="606"/>
      <c r="G79" s="606"/>
      <c r="H79" s="607" t="str">
        <f>IF(ISERROR(VLOOKUP($B79,項目定義!$B:$X,8,FALSE)),"",VLOOKUP($B79,項目定義!$B:$X,8,FALSE))</f>
        <v/>
      </c>
      <c r="I79" s="608"/>
      <c r="J79" s="608"/>
      <c r="K79" s="608"/>
      <c r="L79" s="608"/>
      <c r="M79" s="609"/>
      <c r="N79" s="783" t="str">
        <f>IF($H79="","",VLOOKUP($B79,項目定義!$B:$X,12,FALSE))</f>
        <v/>
      </c>
      <c r="O79" s="611"/>
      <c r="P79" s="612" t="str">
        <f>IF($H79="","",VLOOKUP($B79,項目定義!$B:$X,16,FALSE))</f>
        <v/>
      </c>
      <c r="Q79" s="613"/>
      <c r="R79" s="613"/>
      <c r="S79" s="612" t="str">
        <f>IF($H79="","",VLOOKUP($B79,項目定義!$B:$X,15,FALSE))</f>
        <v/>
      </c>
      <c r="T79" s="613"/>
      <c r="U79" s="614"/>
      <c r="V79" s="615"/>
      <c r="W79" s="616"/>
      <c r="X79" s="617"/>
      <c r="Y79" s="617"/>
      <c r="Z79" s="618" t="str">
        <f>IF($X79="","",VLOOKUP($B79,項目定義!$B:$X,18,FALSE))</f>
        <v/>
      </c>
      <c r="AA79" s="613"/>
      <c r="AB79" s="613"/>
      <c r="AC79" s="614"/>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655"/>
      <c r="BL79" s="655"/>
      <c r="BM79" s="655"/>
      <c r="BN79" s="655"/>
      <c r="BO79" s="655"/>
      <c r="BP79" s="655"/>
      <c r="BQ79" s="655"/>
      <c r="BR79" s="655"/>
      <c r="BS79" s="655"/>
      <c r="BT79" s="655"/>
      <c r="BU79" s="655"/>
      <c r="BV79" s="655"/>
      <c r="BW79" s="655"/>
      <c r="BX79" s="655"/>
      <c r="BY79" s="655"/>
      <c r="BZ79" s="655"/>
      <c r="CA79" s="655"/>
      <c r="CB79" s="655"/>
      <c r="CC79" s="655"/>
      <c r="CD79" s="655"/>
      <c r="CE79" s="655"/>
      <c r="CF79" s="655"/>
      <c r="CG79" s="655"/>
      <c r="CH79" s="655"/>
      <c r="CI79" s="656"/>
      <c r="CJ79" s="656"/>
      <c r="CK79" s="656"/>
      <c r="CL79" s="656"/>
      <c r="CM79" s="656"/>
      <c r="CN79" s="656"/>
      <c r="CO79" s="656"/>
      <c r="CP79" s="656"/>
      <c r="CQ79" s="656"/>
      <c r="CR79" s="656"/>
    </row>
    <row r="80" spans="1:96" s="24" customFormat="1" ht="13.5" hidden="1" customHeight="1" outlineLevel="1">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655"/>
      <c r="BL80" s="655"/>
      <c r="BM80" s="655"/>
      <c r="BN80" s="655"/>
      <c r="BO80" s="655"/>
      <c r="BP80" s="655"/>
      <c r="BQ80" s="655"/>
      <c r="BR80" s="655"/>
      <c r="BS80" s="655"/>
      <c r="BT80" s="655"/>
      <c r="BU80" s="655"/>
      <c r="BV80" s="655"/>
      <c r="BW80" s="655"/>
      <c r="BX80" s="655"/>
      <c r="BY80" s="655"/>
      <c r="BZ80" s="655"/>
      <c r="CA80" s="655"/>
      <c r="CB80" s="655"/>
      <c r="CC80" s="655"/>
      <c r="CD80" s="655"/>
      <c r="CE80" s="655"/>
      <c r="CF80" s="655"/>
      <c r="CG80" s="655"/>
      <c r="CH80" s="655"/>
      <c r="CI80" s="656"/>
      <c r="CJ80" s="656"/>
      <c r="CK80" s="656"/>
      <c r="CL80" s="656"/>
      <c r="CM80" s="656"/>
      <c r="CN80" s="656"/>
      <c r="CO80" s="656"/>
      <c r="CP80" s="656"/>
      <c r="CQ80" s="656"/>
      <c r="CR80" s="656"/>
    </row>
    <row r="81" spans="1:96" s="24" customFormat="1" ht="13.5" hidden="1" customHeight="1" outlineLevel="1">
      <c r="A81" s="111" t="s">
        <v>101</v>
      </c>
      <c r="B81" s="785"/>
      <c r="C81" s="786"/>
      <c r="D81" s="786"/>
      <c r="E81" s="786"/>
      <c r="F81" s="786"/>
      <c r="G81" s="786"/>
      <c r="H81" s="786"/>
      <c r="I81" s="786"/>
      <c r="J81" s="786"/>
      <c r="K81" s="786"/>
      <c r="L81" s="786"/>
      <c r="M81" s="786"/>
      <c r="N81" s="786"/>
      <c r="O81" s="786"/>
      <c r="P81" s="786"/>
      <c r="Q81" s="786"/>
      <c r="R81" s="786"/>
      <c r="S81" s="786"/>
      <c r="T81" s="786"/>
      <c r="U81" s="787"/>
      <c r="V81" s="788"/>
      <c r="W81" s="789"/>
      <c r="X81" s="789"/>
      <c r="Y81" s="789"/>
      <c r="Z81" s="789"/>
      <c r="AA81" s="789"/>
      <c r="AB81" s="789"/>
      <c r="AC81" s="78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5"/>
      <c r="BL81" s="655"/>
      <c r="BM81" s="655"/>
      <c r="BN81" s="655"/>
      <c r="BO81" s="655"/>
      <c r="BP81" s="655"/>
      <c r="BQ81" s="655"/>
      <c r="BR81" s="655"/>
      <c r="BS81" s="655"/>
      <c r="BT81" s="655"/>
      <c r="BU81" s="655"/>
      <c r="BV81" s="655"/>
      <c r="BW81" s="655"/>
      <c r="BX81" s="655"/>
      <c r="BY81" s="655"/>
      <c r="BZ81" s="655"/>
      <c r="CA81" s="655"/>
      <c r="CB81" s="655"/>
      <c r="CC81" s="655"/>
      <c r="CD81" s="655"/>
      <c r="CE81" s="655"/>
      <c r="CF81" s="655"/>
      <c r="CG81" s="655"/>
      <c r="CH81" s="655"/>
      <c r="CI81" s="656"/>
      <c r="CJ81" s="656"/>
      <c r="CK81" s="656"/>
      <c r="CL81" s="656"/>
      <c r="CM81" s="656"/>
      <c r="CN81" s="656"/>
      <c r="CO81" s="656"/>
      <c r="CP81" s="656"/>
      <c r="CQ81" s="656"/>
      <c r="CR81" s="656"/>
    </row>
    <row r="82" spans="1:96" s="24" customFormat="1" ht="13.5" hidden="1" customHeight="1" outlineLevel="1">
      <c r="A82" s="112" t="s">
        <v>102</v>
      </c>
      <c r="B82" s="790"/>
      <c r="C82" s="791"/>
      <c r="D82" s="791"/>
      <c r="E82" s="791"/>
      <c r="F82" s="791"/>
      <c r="G82" s="791"/>
      <c r="H82" s="791"/>
      <c r="I82" s="791"/>
      <c r="J82" s="791"/>
      <c r="K82" s="791"/>
      <c r="L82" s="791"/>
      <c r="M82" s="791"/>
      <c r="N82" s="791"/>
      <c r="O82" s="791"/>
      <c r="P82" s="791"/>
      <c r="Q82" s="791"/>
      <c r="R82" s="791"/>
      <c r="S82" s="791"/>
      <c r="T82" s="791"/>
      <c r="U82" s="792"/>
      <c r="V82" s="793"/>
      <c r="W82" s="794"/>
      <c r="X82" s="794"/>
      <c r="Y82" s="794"/>
      <c r="Z82" s="794"/>
      <c r="AA82" s="794"/>
      <c r="AB82" s="794"/>
      <c r="AC82" s="794"/>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5"/>
      <c r="BL82" s="655"/>
      <c r="BM82" s="655"/>
      <c r="BN82" s="655"/>
      <c r="BO82" s="655"/>
      <c r="BP82" s="655"/>
      <c r="BQ82" s="655"/>
      <c r="BR82" s="655"/>
      <c r="BS82" s="655"/>
      <c r="BT82" s="655"/>
      <c r="BU82" s="655"/>
      <c r="BV82" s="655"/>
      <c r="BW82" s="655"/>
      <c r="BX82" s="655"/>
      <c r="BY82" s="655"/>
      <c r="BZ82" s="655"/>
      <c r="CA82" s="655"/>
      <c r="CB82" s="655"/>
      <c r="CC82" s="655"/>
      <c r="CD82" s="655"/>
      <c r="CE82" s="655"/>
      <c r="CF82" s="655"/>
      <c r="CG82" s="655"/>
      <c r="CH82" s="655"/>
      <c r="CI82" s="656"/>
      <c r="CJ82" s="656"/>
      <c r="CK82" s="656"/>
      <c r="CL82" s="656"/>
      <c r="CM82" s="656"/>
      <c r="CN82" s="656"/>
      <c r="CO82" s="656"/>
      <c r="CP82" s="656"/>
      <c r="CQ82" s="656"/>
      <c r="CR82" s="656"/>
    </row>
    <row r="83" spans="1:96" s="24" customFormat="1" ht="13.5" hidden="1" customHeight="1" outlineLevel="1">
      <c r="A83" s="112" t="s">
        <v>125</v>
      </c>
      <c r="B83" s="790"/>
      <c r="C83" s="791"/>
      <c r="D83" s="791"/>
      <c r="E83" s="791"/>
      <c r="F83" s="791"/>
      <c r="G83" s="791"/>
      <c r="H83" s="791"/>
      <c r="I83" s="791"/>
      <c r="J83" s="791"/>
      <c r="K83" s="791"/>
      <c r="L83" s="791"/>
      <c r="M83" s="791"/>
      <c r="N83" s="791"/>
      <c r="O83" s="791"/>
      <c r="P83" s="791"/>
      <c r="Q83" s="791"/>
      <c r="R83" s="791"/>
      <c r="S83" s="791"/>
      <c r="T83" s="791"/>
      <c r="U83" s="792"/>
      <c r="V83" s="793"/>
      <c r="W83" s="794"/>
      <c r="X83" s="794"/>
      <c r="Y83" s="794"/>
      <c r="Z83" s="794"/>
      <c r="AA83" s="794"/>
      <c r="AB83" s="794"/>
      <c r="AC83" s="794"/>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5"/>
      <c r="BL83" s="655"/>
      <c r="BM83" s="655"/>
      <c r="BN83" s="655"/>
      <c r="BO83" s="655"/>
      <c r="BP83" s="655"/>
      <c r="BQ83" s="655"/>
      <c r="BR83" s="655"/>
      <c r="BS83" s="655"/>
      <c r="BT83" s="655"/>
      <c r="BU83" s="655"/>
      <c r="BV83" s="655"/>
      <c r="BW83" s="655"/>
      <c r="BX83" s="655"/>
      <c r="BY83" s="655"/>
      <c r="BZ83" s="655"/>
      <c r="CA83" s="655"/>
      <c r="CB83" s="655"/>
      <c r="CC83" s="655"/>
      <c r="CD83" s="655"/>
      <c r="CE83" s="655"/>
      <c r="CF83" s="655"/>
      <c r="CG83" s="655"/>
      <c r="CH83" s="655"/>
      <c r="CI83" s="656"/>
      <c r="CJ83" s="656"/>
      <c r="CK83" s="656"/>
      <c r="CL83" s="656"/>
      <c r="CM83" s="656"/>
      <c r="CN83" s="656"/>
      <c r="CO83" s="656"/>
      <c r="CP83" s="656"/>
      <c r="CQ83" s="656"/>
      <c r="CR83" s="656"/>
    </row>
    <row r="84" spans="1:96" s="24" customFormat="1" ht="13.5" hidden="1" customHeight="1" outlineLevel="1">
      <c r="A84" s="112" t="s">
        <v>126</v>
      </c>
      <c r="B84" s="790"/>
      <c r="C84" s="791"/>
      <c r="D84" s="791"/>
      <c r="E84" s="791"/>
      <c r="F84" s="791"/>
      <c r="G84" s="791"/>
      <c r="H84" s="791"/>
      <c r="I84" s="791"/>
      <c r="J84" s="791"/>
      <c r="K84" s="791"/>
      <c r="L84" s="791"/>
      <c r="M84" s="791"/>
      <c r="N84" s="791"/>
      <c r="O84" s="791"/>
      <c r="P84" s="791"/>
      <c r="Q84" s="791"/>
      <c r="R84" s="791"/>
      <c r="S84" s="791"/>
      <c r="T84" s="791"/>
      <c r="U84" s="792"/>
      <c r="V84" s="793"/>
      <c r="W84" s="794"/>
      <c r="X84" s="794"/>
      <c r="Y84" s="794"/>
      <c r="Z84" s="794"/>
      <c r="AA84" s="794"/>
      <c r="AB84" s="794"/>
      <c r="AC84" s="794"/>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5"/>
      <c r="BL84" s="655"/>
      <c r="BM84" s="655"/>
      <c r="BN84" s="655"/>
      <c r="BO84" s="655"/>
      <c r="BP84" s="655"/>
      <c r="BQ84" s="655"/>
      <c r="BR84" s="655"/>
      <c r="BS84" s="655"/>
      <c r="BT84" s="655"/>
      <c r="BU84" s="655"/>
      <c r="BV84" s="655"/>
      <c r="BW84" s="655"/>
      <c r="BX84" s="655"/>
      <c r="BY84" s="655"/>
      <c r="BZ84" s="655"/>
      <c r="CA84" s="655"/>
      <c r="CB84" s="655"/>
      <c r="CC84" s="655"/>
      <c r="CD84" s="655"/>
      <c r="CE84" s="655"/>
      <c r="CF84" s="655"/>
      <c r="CG84" s="655"/>
      <c r="CH84" s="655"/>
      <c r="CI84" s="656"/>
      <c r="CJ84" s="656"/>
      <c r="CK84" s="656"/>
      <c r="CL84" s="656"/>
      <c r="CM84" s="656"/>
      <c r="CN84" s="656"/>
      <c r="CO84" s="656"/>
      <c r="CP84" s="656"/>
      <c r="CQ84" s="656"/>
      <c r="CR84" s="656"/>
    </row>
    <row r="85" spans="1:96" s="24" customFormat="1" ht="13.5" hidden="1" customHeight="1" outlineLevel="1">
      <c r="A85" s="112" t="s">
        <v>127</v>
      </c>
      <c r="B85" s="815"/>
      <c r="C85" s="816"/>
      <c r="D85" s="816"/>
      <c r="E85" s="816"/>
      <c r="F85" s="816"/>
      <c r="G85" s="816"/>
      <c r="H85" s="816"/>
      <c r="I85" s="816"/>
      <c r="J85" s="816"/>
      <c r="K85" s="816"/>
      <c r="L85" s="816"/>
      <c r="M85" s="816"/>
      <c r="N85" s="816"/>
      <c r="O85" s="816"/>
      <c r="P85" s="816"/>
      <c r="Q85" s="816"/>
      <c r="R85" s="816"/>
      <c r="S85" s="816"/>
      <c r="T85" s="816"/>
      <c r="U85" s="817"/>
      <c r="V85" s="818"/>
      <c r="W85" s="705"/>
      <c r="X85" s="705"/>
      <c r="Y85" s="705"/>
      <c r="Z85" s="705"/>
      <c r="AA85" s="705"/>
      <c r="AB85" s="705"/>
      <c r="AC85" s="819"/>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5"/>
      <c r="BL85" s="655"/>
      <c r="BM85" s="655"/>
      <c r="BN85" s="655"/>
      <c r="BO85" s="655"/>
      <c r="BP85" s="655"/>
      <c r="BQ85" s="655"/>
      <c r="BR85" s="655"/>
      <c r="BS85" s="655"/>
      <c r="BT85" s="655"/>
      <c r="BU85" s="655"/>
      <c r="BV85" s="655"/>
      <c r="BW85" s="655"/>
      <c r="BX85" s="655"/>
      <c r="BY85" s="655"/>
      <c r="BZ85" s="655"/>
      <c r="CA85" s="655"/>
      <c r="CB85" s="655"/>
      <c r="CC85" s="655"/>
      <c r="CD85" s="655"/>
      <c r="CE85" s="655"/>
      <c r="CF85" s="655"/>
      <c r="CG85" s="655"/>
      <c r="CH85" s="655"/>
      <c r="CI85" s="656"/>
      <c r="CJ85" s="656"/>
      <c r="CK85" s="656"/>
      <c r="CL85" s="656"/>
      <c r="CM85" s="656"/>
      <c r="CN85" s="656"/>
      <c r="CO85" s="656"/>
      <c r="CP85" s="656"/>
      <c r="CQ85" s="656"/>
      <c r="CR85" s="656"/>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56"/>
      <c r="BL86" s="656"/>
      <c r="BM86" s="656"/>
      <c r="BN86" s="656"/>
      <c r="BO86" s="656"/>
      <c r="BP86" s="656"/>
      <c r="BQ86" s="656"/>
      <c r="BR86" s="656"/>
      <c r="BS86" s="656"/>
      <c r="BT86" s="656"/>
      <c r="BU86" s="656"/>
      <c r="BV86" s="656"/>
      <c r="BW86" s="656"/>
      <c r="BX86" s="656"/>
      <c r="BY86" s="656"/>
      <c r="BZ86" s="656"/>
      <c r="CA86" s="656"/>
      <c r="CB86" s="656"/>
      <c r="CC86" s="656"/>
      <c r="CD86" s="656"/>
      <c r="CE86" s="656"/>
      <c r="CF86" s="656"/>
      <c r="CG86" s="656"/>
      <c r="CH86" s="656"/>
      <c r="CI86" s="656"/>
      <c r="CJ86" s="656"/>
      <c r="CK86" s="656"/>
      <c r="CL86" s="656"/>
      <c r="CM86" s="656"/>
      <c r="CN86" s="656"/>
      <c r="CO86" s="656"/>
      <c r="CP86" s="656"/>
      <c r="CQ86" s="656"/>
      <c r="CR86" s="656"/>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56"/>
      <c r="BL87" s="656"/>
      <c r="BM87" s="656"/>
      <c r="BN87" s="656"/>
      <c r="BO87" s="656"/>
      <c r="BP87" s="656"/>
      <c r="BQ87" s="656"/>
      <c r="BR87" s="656"/>
      <c r="BS87" s="656"/>
      <c r="BT87" s="656"/>
      <c r="BU87" s="656"/>
      <c r="BV87" s="656"/>
      <c r="BW87" s="656"/>
      <c r="BX87" s="656"/>
      <c r="BY87" s="656"/>
      <c r="BZ87" s="656"/>
      <c r="CA87" s="656"/>
      <c r="CB87" s="656"/>
      <c r="CC87" s="656"/>
      <c r="CD87" s="656"/>
      <c r="CE87" s="656"/>
      <c r="CF87" s="656"/>
      <c r="CG87" s="656"/>
      <c r="CH87" s="656"/>
      <c r="CI87" s="656"/>
      <c r="CJ87" s="656"/>
      <c r="CK87" s="656"/>
      <c r="CL87" s="656"/>
      <c r="CM87" s="656"/>
      <c r="CN87" s="656"/>
      <c r="CO87" s="656"/>
      <c r="CP87" s="656"/>
      <c r="CQ87" s="656"/>
      <c r="CR87" s="656"/>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56"/>
      <c r="BL88" s="656"/>
      <c r="BM88" s="656"/>
      <c r="BN88" s="656"/>
      <c r="BO88" s="656"/>
      <c r="BP88" s="656"/>
      <c r="BQ88" s="656"/>
      <c r="BR88" s="656"/>
      <c r="BS88" s="656"/>
      <c r="BT88" s="656"/>
      <c r="BU88" s="656"/>
      <c r="BV88" s="656"/>
      <c r="BW88" s="656"/>
      <c r="BX88" s="656"/>
      <c r="BY88" s="656"/>
      <c r="BZ88" s="656"/>
      <c r="CA88" s="656"/>
      <c r="CB88" s="656"/>
      <c r="CC88" s="656"/>
      <c r="CD88" s="656"/>
      <c r="CE88" s="656"/>
      <c r="CF88" s="656"/>
      <c r="CG88" s="656"/>
      <c r="CH88" s="656"/>
      <c r="CI88" s="656"/>
      <c r="CJ88" s="656"/>
      <c r="CK88" s="656"/>
      <c r="CL88" s="656"/>
      <c r="CM88" s="656"/>
      <c r="CN88" s="656"/>
      <c r="CO88" s="656"/>
      <c r="CP88" s="656"/>
      <c r="CQ88" s="656"/>
      <c r="CR88" s="656"/>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56"/>
      <c r="BL89" s="656"/>
      <c r="BM89" s="656"/>
      <c r="BN89" s="656"/>
      <c r="BO89" s="656"/>
      <c r="BP89" s="656"/>
      <c r="BQ89" s="656"/>
      <c r="BR89" s="656"/>
      <c r="BS89" s="656"/>
      <c r="BT89" s="656"/>
      <c r="BU89" s="656"/>
      <c r="BV89" s="656"/>
      <c r="BW89" s="656"/>
      <c r="BX89" s="656"/>
      <c r="BY89" s="656"/>
      <c r="BZ89" s="656"/>
      <c r="CA89" s="656"/>
      <c r="CB89" s="656"/>
      <c r="CC89" s="656"/>
      <c r="CD89" s="656"/>
      <c r="CE89" s="656"/>
      <c r="CF89" s="656"/>
      <c r="CG89" s="656"/>
      <c r="CH89" s="656"/>
      <c r="CI89" s="656"/>
      <c r="CJ89" s="656"/>
      <c r="CK89" s="656"/>
      <c r="CL89" s="656"/>
      <c r="CM89" s="656"/>
      <c r="CN89" s="656"/>
      <c r="CO89" s="656"/>
      <c r="CP89" s="656"/>
      <c r="CQ89" s="656"/>
      <c r="CR89" s="656"/>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56"/>
      <c r="BL90" s="656"/>
      <c r="BM90" s="656"/>
      <c r="BN90" s="656"/>
      <c r="BO90" s="656"/>
      <c r="BP90" s="656"/>
      <c r="BQ90" s="656"/>
      <c r="BR90" s="656"/>
      <c r="BS90" s="656"/>
      <c r="BT90" s="656"/>
      <c r="BU90" s="656"/>
      <c r="BV90" s="656"/>
      <c r="BW90" s="656"/>
      <c r="BX90" s="656"/>
      <c r="BY90" s="656"/>
      <c r="BZ90" s="656"/>
      <c r="CA90" s="656"/>
      <c r="CB90" s="656"/>
      <c r="CC90" s="656"/>
      <c r="CD90" s="656"/>
      <c r="CE90" s="656"/>
      <c r="CF90" s="656"/>
      <c r="CG90" s="656"/>
      <c r="CH90" s="656"/>
      <c r="CI90" s="656"/>
      <c r="CJ90" s="656"/>
      <c r="CK90" s="656"/>
      <c r="CL90" s="656"/>
      <c r="CM90" s="656"/>
      <c r="CN90" s="656"/>
      <c r="CO90" s="656"/>
      <c r="CP90" s="656"/>
      <c r="CQ90" s="656"/>
      <c r="CR90" s="656"/>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56"/>
      <c r="BL91" s="656"/>
      <c r="BM91" s="656"/>
      <c r="BN91" s="656"/>
      <c r="BO91" s="656"/>
      <c r="BP91" s="656"/>
      <c r="BQ91" s="656"/>
      <c r="BR91" s="656"/>
      <c r="BS91" s="656"/>
      <c r="BT91" s="656"/>
      <c r="BU91" s="656"/>
      <c r="BV91" s="656"/>
      <c r="BW91" s="656"/>
      <c r="BX91" s="656"/>
      <c r="BY91" s="656"/>
      <c r="BZ91" s="656"/>
      <c r="CA91" s="656"/>
      <c r="CB91" s="656"/>
      <c r="CC91" s="656"/>
      <c r="CD91" s="656"/>
      <c r="CE91" s="656"/>
      <c r="CF91" s="656"/>
      <c r="CG91" s="656"/>
      <c r="CH91" s="656"/>
      <c r="CI91" s="656"/>
      <c r="CJ91" s="656"/>
      <c r="CK91" s="656"/>
      <c r="CL91" s="656"/>
      <c r="CM91" s="656"/>
      <c r="CN91" s="656"/>
      <c r="CO91" s="656"/>
      <c r="CP91" s="656"/>
      <c r="CQ91" s="656"/>
      <c r="CR91" s="656"/>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4" priority="4" operator="equal">
      <formula>""</formula>
    </cfRule>
  </conditionalFormatting>
  <conditionalFormatting sqref="AG4">
    <cfRule type="cellIs" dxfId="43" priority="3" operator="equal">
      <formula>""</formula>
    </cfRule>
  </conditionalFormatting>
  <conditionalFormatting sqref="H29">
    <cfRule type="cellIs" dxfId="42" priority="1" operator="equal">
      <formula>""</formula>
    </cfRule>
  </conditionalFormatting>
  <conditionalFormatting sqref="H28">
    <cfRule type="cellIs" dxfId="4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886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886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CR117"/>
  <sheetViews>
    <sheetView topLeftCell="A34" zoomScaleNormal="100" workbookViewId="0">
      <selection activeCell="B61" sqref="B61:AC62"/>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6" t="s">
        <v>163</v>
      </c>
      <c r="BA1" s="557"/>
      <c r="BB1" s="557"/>
      <c r="BC1" s="557"/>
      <c r="BD1" s="558"/>
      <c r="BE1" s="708">
        <v>44013</v>
      </c>
      <c r="BF1" s="709"/>
      <c r="BG1" s="709"/>
      <c r="BH1" s="709"/>
      <c r="BI1" s="710"/>
      <c r="BJ1" s="3"/>
      <c r="BK1" s="3"/>
      <c r="BL1" s="3"/>
      <c r="BM1" s="3"/>
      <c r="BN1" s="3"/>
      <c r="BO1" s="3"/>
      <c r="BP1" s="3"/>
      <c r="BQ1" s="3"/>
      <c r="BR1" s="3"/>
    </row>
    <row r="2" spans="1:79" s="4" customFormat="1" ht="13.5" customHeight="1">
      <c r="A2" s="562" t="s">
        <v>259</v>
      </c>
      <c r="B2" s="563"/>
      <c r="C2" s="563"/>
      <c r="D2" s="563"/>
      <c r="E2" s="563"/>
      <c r="F2" s="563"/>
      <c r="G2" s="563"/>
      <c r="H2" s="563"/>
      <c r="I2" s="563"/>
      <c r="J2" s="563"/>
      <c r="K2" s="564"/>
      <c r="L2" s="568" t="s">
        <v>0</v>
      </c>
      <c r="M2" s="569"/>
      <c r="N2" s="569"/>
      <c r="O2" s="569"/>
      <c r="P2" s="570"/>
      <c r="Q2" s="571" t="str">
        <f>システム名</f>
        <v>PJ管理システム</v>
      </c>
      <c r="R2" s="572"/>
      <c r="S2" s="572"/>
      <c r="T2" s="572"/>
      <c r="U2" s="572"/>
      <c r="V2" s="572"/>
      <c r="W2" s="572"/>
      <c r="X2" s="572"/>
      <c r="Y2" s="572"/>
      <c r="Z2" s="572"/>
      <c r="AA2" s="572"/>
      <c r="AB2" s="572"/>
      <c r="AC2" s="572"/>
      <c r="AD2" s="572"/>
      <c r="AE2" s="572"/>
      <c r="AF2" s="572"/>
      <c r="AG2" s="572"/>
      <c r="AH2" s="572"/>
      <c r="AI2" s="572"/>
      <c r="AJ2" s="572"/>
      <c r="AK2" s="572"/>
      <c r="AL2" s="572"/>
      <c r="AM2" s="572"/>
      <c r="AN2" s="572"/>
      <c r="AO2" s="572"/>
      <c r="AP2" s="572"/>
      <c r="AQ2" s="572"/>
      <c r="AR2" s="572"/>
      <c r="AS2" s="572"/>
      <c r="AT2" s="572"/>
      <c r="AU2" s="572"/>
      <c r="AV2" s="572"/>
      <c r="AW2" s="572"/>
      <c r="AX2" s="572"/>
      <c r="AY2" s="573"/>
      <c r="AZ2" s="574" t="s">
        <v>1</v>
      </c>
      <c r="BA2" s="575"/>
      <c r="BB2" s="575"/>
      <c r="BC2" s="575"/>
      <c r="BD2" s="576"/>
      <c r="BE2" s="753">
        <v>44013</v>
      </c>
      <c r="BF2" s="754"/>
      <c r="BG2" s="754"/>
      <c r="BH2" s="754"/>
      <c r="BI2" s="755"/>
      <c r="BJ2" s="3"/>
      <c r="BK2" s="3"/>
      <c r="BL2" s="3"/>
      <c r="BM2" s="3"/>
      <c r="BN2" s="3"/>
      <c r="BO2" s="3"/>
      <c r="BP2" s="3"/>
      <c r="BQ2" s="3"/>
      <c r="BR2" s="3"/>
    </row>
    <row r="3" spans="1:79" s="4" customFormat="1" ht="13.5" customHeight="1" thickBot="1">
      <c r="A3" s="565"/>
      <c r="B3" s="566"/>
      <c r="C3" s="566"/>
      <c r="D3" s="566"/>
      <c r="E3" s="566"/>
      <c r="F3" s="566"/>
      <c r="G3" s="566"/>
      <c r="H3" s="566"/>
      <c r="I3" s="566"/>
      <c r="J3" s="566"/>
      <c r="K3" s="567"/>
      <c r="L3" s="580" t="s">
        <v>9</v>
      </c>
      <c r="M3" s="581"/>
      <c r="N3" s="581"/>
      <c r="O3" s="581"/>
      <c r="P3" s="582"/>
      <c r="Q3" s="583" t="s">
        <v>325</v>
      </c>
      <c r="R3" s="584"/>
      <c r="S3" s="584"/>
      <c r="T3" s="584"/>
      <c r="U3" s="584"/>
      <c r="V3" s="584"/>
      <c r="W3" s="584"/>
      <c r="X3" s="584"/>
      <c r="Y3" s="584"/>
      <c r="Z3" s="584"/>
      <c r="AA3" s="585"/>
      <c r="AB3" s="586" t="s">
        <v>2</v>
      </c>
      <c r="AC3" s="551"/>
      <c r="AD3" s="551"/>
      <c r="AE3" s="551"/>
      <c r="AF3" s="552"/>
      <c r="AG3" s="547" t="s">
        <v>1126</v>
      </c>
      <c r="AH3" s="548"/>
      <c r="AI3" s="548"/>
      <c r="AJ3" s="548"/>
      <c r="AK3" s="548"/>
      <c r="AL3" s="548"/>
      <c r="AM3" s="548"/>
      <c r="AN3" s="548"/>
      <c r="AO3" s="548"/>
      <c r="AP3" s="548"/>
      <c r="AQ3" s="548"/>
      <c r="AR3" s="548"/>
      <c r="AS3" s="548"/>
      <c r="AT3" s="548"/>
      <c r="AU3" s="548"/>
      <c r="AV3" s="548"/>
      <c r="AW3" s="548"/>
      <c r="AX3" s="548"/>
      <c r="AY3" s="549"/>
      <c r="AZ3" s="550" t="s">
        <v>3</v>
      </c>
      <c r="BA3" s="551"/>
      <c r="BB3" s="551"/>
      <c r="BC3" s="551"/>
      <c r="BD3" s="552"/>
      <c r="BE3" s="553" t="s">
        <v>909</v>
      </c>
      <c r="BF3" s="554"/>
      <c r="BG3" s="554"/>
      <c r="BH3" s="554"/>
      <c r="BI3" s="555"/>
      <c r="BJ3" s="3"/>
      <c r="BK3" s="3"/>
      <c r="BL3" s="3"/>
      <c r="BM3" s="3"/>
      <c r="BN3" s="3"/>
      <c r="BO3" s="3"/>
      <c r="BP3" s="3"/>
      <c r="BQ3" s="3"/>
      <c r="BR3" s="3"/>
    </row>
    <row r="4" spans="1:79" s="3" customFormat="1" ht="13.5" customHeight="1">
      <c r="A4" s="74" t="s">
        <v>4</v>
      </c>
      <c r="B4" s="71"/>
      <c r="C4" s="71"/>
      <c r="D4" s="75"/>
      <c r="E4" s="714" t="s">
        <v>1126</v>
      </c>
      <c r="F4" s="715"/>
      <c r="G4" s="715"/>
      <c r="H4" s="715"/>
      <c r="I4" s="715"/>
      <c r="J4" s="715"/>
      <c r="K4" s="715"/>
      <c r="L4" s="715"/>
      <c r="M4" s="715"/>
      <c r="N4" s="715"/>
      <c r="O4" s="715"/>
      <c r="P4" s="715"/>
      <c r="Q4" s="715"/>
      <c r="R4" s="715"/>
      <c r="S4" s="715"/>
      <c r="T4" s="715"/>
      <c r="U4" s="715"/>
      <c r="V4" s="715"/>
      <c r="W4" s="715"/>
      <c r="X4" s="715"/>
      <c r="Y4" s="715"/>
      <c r="Z4" s="715"/>
      <c r="AA4" s="716"/>
      <c r="AB4" s="717" t="s">
        <v>96</v>
      </c>
      <c r="AC4" s="718"/>
      <c r="AD4" s="718"/>
      <c r="AE4" s="718"/>
      <c r="AF4" s="719"/>
      <c r="AG4" s="720" t="s">
        <v>1138</v>
      </c>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2"/>
    </row>
    <row r="5" spans="1:79" s="14" customFormat="1" ht="13.5" customHeight="1">
      <c r="A5" s="76" t="s">
        <v>5</v>
      </c>
      <c r="B5" s="72"/>
      <c r="C5" s="72"/>
      <c r="D5" s="77"/>
      <c r="E5" s="8" t="s">
        <v>1127</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11" t="s">
        <v>271</v>
      </c>
      <c r="B8" s="712"/>
      <c r="C8" s="712"/>
      <c r="D8" s="712"/>
      <c r="E8" s="712"/>
      <c r="F8" s="712"/>
      <c r="G8" s="712"/>
      <c r="H8" s="712"/>
      <c r="I8" s="712"/>
      <c r="J8" s="713"/>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646" t="s">
        <v>266</v>
      </c>
      <c r="G12" s="647"/>
      <c r="H12" s="645" t="s">
        <v>309</v>
      </c>
      <c r="I12" s="646"/>
      <c r="J12" s="646"/>
      <c r="K12" s="646"/>
      <c r="L12" s="646"/>
      <c r="M12" s="646"/>
      <c r="N12" s="646"/>
      <c r="O12" s="647"/>
      <c r="P12" s="645" t="s">
        <v>310</v>
      </c>
      <c r="Q12" s="646"/>
      <c r="R12" s="646"/>
      <c r="S12" s="647"/>
      <c r="T12" s="645" t="s">
        <v>314</v>
      </c>
      <c r="U12" s="646"/>
      <c r="V12" s="646"/>
      <c r="W12" s="647"/>
      <c r="X12" s="482"/>
      <c r="Y12" s="482"/>
      <c r="Z12" s="482"/>
      <c r="AA12" s="482"/>
      <c r="AB12" s="482"/>
      <c r="AC12" s="482"/>
      <c r="BI12" s="22"/>
    </row>
    <row r="13" spans="1:79" s="3" customFormat="1" ht="13.5" customHeight="1">
      <c r="A13" s="21"/>
      <c r="F13" s="648">
        <v>1</v>
      </c>
      <c r="G13" s="649"/>
      <c r="H13" s="650" t="s">
        <v>267</v>
      </c>
      <c r="I13" s="651"/>
      <c r="J13" s="651"/>
      <c r="K13" s="651"/>
      <c r="L13" s="651"/>
      <c r="M13" s="651"/>
      <c r="N13" s="651"/>
      <c r="O13" s="652"/>
      <c r="P13" s="653" t="s">
        <v>311</v>
      </c>
      <c r="Q13" s="648"/>
      <c r="R13" s="648"/>
      <c r="S13" s="649"/>
      <c r="T13" s="723" t="s">
        <v>321</v>
      </c>
      <c r="U13" s="724"/>
      <c r="V13" s="724"/>
      <c r="W13" s="725"/>
      <c r="X13" s="482"/>
      <c r="Y13" s="482"/>
      <c r="Z13" s="482"/>
      <c r="AA13" s="482"/>
      <c r="AB13" s="482"/>
      <c r="AC13" s="482"/>
      <c r="BI13" s="22"/>
    </row>
    <row r="14" spans="1:79" s="3" customFormat="1" ht="13.5" customHeight="1">
      <c r="A14" s="21"/>
      <c r="F14" s="690">
        <v>2</v>
      </c>
      <c r="G14" s="691"/>
      <c r="H14" s="692" t="s">
        <v>267</v>
      </c>
      <c r="I14" s="693"/>
      <c r="J14" s="693"/>
      <c r="K14" s="693"/>
      <c r="L14" s="693"/>
      <c r="M14" s="693"/>
      <c r="N14" s="693"/>
      <c r="O14" s="694"/>
      <c r="P14" s="695" t="s">
        <v>311</v>
      </c>
      <c r="Q14" s="690"/>
      <c r="R14" s="690"/>
      <c r="S14" s="691"/>
      <c r="T14" s="696" t="s">
        <v>320</v>
      </c>
      <c r="U14" s="697"/>
      <c r="V14" s="697"/>
      <c r="W14" s="698"/>
      <c r="X14" s="482"/>
      <c r="Y14" s="482"/>
      <c r="Z14" s="482"/>
      <c r="AA14" s="482"/>
      <c r="AB14" s="482"/>
      <c r="AC14" s="482"/>
      <c r="AX14"/>
      <c r="BI14" s="22"/>
    </row>
    <row r="15" spans="1:79" s="3" customFormat="1" ht="13.5" customHeight="1">
      <c r="A15" s="21"/>
      <c r="F15" s="648">
        <v>3</v>
      </c>
      <c r="G15" s="649"/>
      <c r="H15" s="650" t="s">
        <v>268</v>
      </c>
      <c r="I15" s="651"/>
      <c r="J15" s="651"/>
      <c r="K15" s="651"/>
      <c r="L15" s="651"/>
      <c r="M15" s="651"/>
      <c r="N15" s="651"/>
      <c r="O15" s="652"/>
      <c r="P15" s="653" t="s">
        <v>312</v>
      </c>
      <c r="Q15" s="648"/>
      <c r="R15" s="648"/>
      <c r="S15" s="649"/>
      <c r="T15" s="699" t="s">
        <v>320</v>
      </c>
      <c r="U15" s="700"/>
      <c r="V15" s="700"/>
      <c r="W15" s="701"/>
      <c r="X15" s="482"/>
      <c r="Y15" s="482"/>
      <c r="Z15" s="482"/>
      <c r="AA15" s="482"/>
      <c r="AB15" s="482"/>
      <c r="AC15" s="482"/>
      <c r="BI15" s="22"/>
    </row>
    <row r="16" spans="1:79" s="3" customFormat="1" ht="13.5" customHeight="1">
      <c r="A16" s="21"/>
      <c r="F16" s="690">
        <v>4</v>
      </c>
      <c r="G16" s="691"/>
      <c r="H16" s="692" t="s">
        <v>269</v>
      </c>
      <c r="I16" s="693"/>
      <c r="J16" s="693"/>
      <c r="K16" s="693"/>
      <c r="L16" s="693"/>
      <c r="M16" s="693"/>
      <c r="N16" s="693"/>
      <c r="O16" s="694"/>
      <c r="P16" s="695" t="s">
        <v>313</v>
      </c>
      <c r="Q16" s="690"/>
      <c r="R16" s="690"/>
      <c r="S16" s="691"/>
      <c r="T16" s="729" t="s">
        <v>320</v>
      </c>
      <c r="U16" s="730"/>
      <c r="V16" s="730"/>
      <c r="W16" s="731"/>
      <c r="X16" s="482"/>
      <c r="Y16" s="482"/>
      <c r="Z16" s="482"/>
      <c r="AA16" s="482"/>
      <c r="AB16" s="482"/>
      <c r="AC16" s="482"/>
      <c r="BI16" s="22"/>
    </row>
    <row r="17" spans="1:86" s="3" customFormat="1" ht="13.5" customHeight="1">
      <c r="A17" s="21"/>
      <c r="F17" s="648">
        <v>5</v>
      </c>
      <c r="G17" s="649"/>
      <c r="H17" s="732"/>
      <c r="I17" s="733"/>
      <c r="J17" s="733"/>
      <c r="K17" s="733"/>
      <c r="L17" s="733"/>
      <c r="M17" s="733"/>
      <c r="N17" s="733"/>
      <c r="O17" s="734"/>
      <c r="P17" s="732"/>
      <c r="Q17" s="733"/>
      <c r="R17" s="733"/>
      <c r="S17" s="734"/>
      <c r="T17" s="732"/>
      <c r="U17" s="733"/>
      <c r="V17" s="733"/>
      <c r="W17" s="734"/>
      <c r="X17" s="482"/>
      <c r="Y17" s="482"/>
      <c r="Z17" s="482"/>
      <c r="AA17" s="482"/>
      <c r="AB17" s="482"/>
      <c r="AC17" s="482"/>
      <c r="BI17" s="22"/>
    </row>
    <row r="18" spans="1:86" s="3" customFormat="1" ht="13.5" customHeight="1">
      <c r="A18" s="21"/>
      <c r="F18" s="690">
        <v>6</v>
      </c>
      <c r="G18" s="691"/>
      <c r="H18" s="726"/>
      <c r="I18" s="727"/>
      <c r="J18" s="727"/>
      <c r="K18" s="727"/>
      <c r="L18" s="727"/>
      <c r="M18" s="727"/>
      <c r="N18" s="727"/>
      <c r="O18" s="728"/>
      <c r="P18" s="726"/>
      <c r="Q18" s="727"/>
      <c r="R18" s="727"/>
      <c r="S18" s="728"/>
      <c r="T18" s="726"/>
      <c r="U18" s="727"/>
      <c r="V18" s="727"/>
      <c r="W18" s="728"/>
      <c r="X18" s="482"/>
      <c r="Y18" s="482"/>
      <c r="Z18" s="482"/>
      <c r="AA18" s="482"/>
      <c r="AB18" s="482"/>
      <c r="AC18" s="482"/>
      <c r="BI18" s="22"/>
    </row>
    <row r="19" spans="1:86" s="3" customFormat="1" ht="13.5" customHeight="1">
      <c r="A19" s="21"/>
      <c r="F19" s="648">
        <v>7</v>
      </c>
      <c r="G19" s="649"/>
      <c r="H19" s="732"/>
      <c r="I19" s="733"/>
      <c r="J19" s="733"/>
      <c r="K19" s="733"/>
      <c r="L19" s="733"/>
      <c r="M19" s="733"/>
      <c r="N19" s="733"/>
      <c r="O19" s="734"/>
      <c r="P19" s="732"/>
      <c r="Q19" s="733"/>
      <c r="R19" s="733"/>
      <c r="S19" s="734"/>
      <c r="T19" s="732"/>
      <c r="U19" s="733"/>
      <c r="V19" s="733"/>
      <c r="W19" s="734"/>
      <c r="X19" s="482"/>
      <c r="Y19" s="482"/>
      <c r="Z19" s="482"/>
      <c r="AA19" s="482"/>
      <c r="AB19" s="482"/>
      <c r="AC19" s="482"/>
      <c r="BI19" s="22"/>
    </row>
    <row r="20" spans="1:86" s="3" customFormat="1" ht="13.5" customHeight="1">
      <c r="A20" s="21"/>
      <c r="F20" s="690">
        <v>8</v>
      </c>
      <c r="G20" s="691"/>
      <c r="H20" s="726"/>
      <c r="I20" s="727"/>
      <c r="J20" s="727"/>
      <c r="K20" s="727"/>
      <c r="L20" s="727"/>
      <c r="M20" s="727"/>
      <c r="N20" s="727"/>
      <c r="O20" s="728"/>
      <c r="P20" s="726"/>
      <c r="Q20" s="727"/>
      <c r="R20" s="727"/>
      <c r="S20" s="728"/>
      <c r="T20" s="726"/>
      <c r="U20" s="727"/>
      <c r="V20" s="727"/>
      <c r="W20" s="728"/>
      <c r="X20" s="482"/>
      <c r="Y20" s="482"/>
      <c r="Z20" s="482"/>
      <c r="AA20" s="482"/>
      <c r="AB20" s="482"/>
      <c r="AC20" s="482"/>
      <c r="BI20" s="22"/>
    </row>
    <row r="21" spans="1:86" s="3" customFormat="1" ht="13.5" customHeight="1">
      <c r="A21" s="21"/>
      <c r="F21" s="648">
        <v>9</v>
      </c>
      <c r="G21" s="649"/>
      <c r="H21" s="732"/>
      <c r="I21" s="733"/>
      <c r="J21" s="733"/>
      <c r="K21" s="733"/>
      <c r="L21" s="733"/>
      <c r="M21" s="733"/>
      <c r="N21" s="733"/>
      <c r="O21" s="734"/>
      <c r="P21" s="732"/>
      <c r="Q21" s="733"/>
      <c r="R21" s="733"/>
      <c r="S21" s="734"/>
      <c r="T21" s="732"/>
      <c r="U21" s="733"/>
      <c r="V21" s="733"/>
      <c r="W21" s="734"/>
      <c r="X21" s="482"/>
      <c r="Y21" s="482"/>
      <c r="Z21" s="482"/>
      <c r="AA21" s="482"/>
      <c r="AB21" s="482"/>
      <c r="AC21" s="482"/>
      <c r="BI21" s="22"/>
    </row>
    <row r="22" spans="1:86" s="3" customFormat="1" ht="13.5" customHeight="1">
      <c r="A22" s="21"/>
      <c r="F22" s="690">
        <v>10</v>
      </c>
      <c r="G22" s="691"/>
      <c r="H22" s="726"/>
      <c r="I22" s="727"/>
      <c r="J22" s="727"/>
      <c r="K22" s="727"/>
      <c r="L22" s="727"/>
      <c r="M22" s="727"/>
      <c r="N22" s="727"/>
      <c r="O22" s="728"/>
      <c r="P22" s="726"/>
      <c r="Q22" s="727"/>
      <c r="R22" s="727"/>
      <c r="S22" s="728"/>
      <c r="T22" s="726"/>
      <c r="U22" s="727"/>
      <c r="V22" s="727"/>
      <c r="W22" s="728"/>
      <c r="X22" s="482"/>
      <c r="Y22" s="482"/>
      <c r="Z22" s="482"/>
      <c r="AA22" s="482"/>
      <c r="AB22" s="482"/>
      <c r="AC22" s="482"/>
      <c r="BI22" s="22"/>
    </row>
    <row r="23" spans="1:86" s="3" customFormat="1" ht="13.5" customHeight="1">
      <c r="A23" s="21"/>
      <c r="BI23" s="22"/>
    </row>
    <row r="24" spans="1:86" s="3" customFormat="1" ht="13.5" customHeight="1">
      <c r="A24" s="21"/>
      <c r="F24" s="820" t="s">
        <v>920</v>
      </c>
      <c r="G24" s="821"/>
      <c r="H24" s="821"/>
      <c r="I24" s="821"/>
      <c r="J24" s="821"/>
      <c r="K24" s="821"/>
      <c r="L24" s="822"/>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6" t="s">
        <v>1099</v>
      </c>
      <c r="I28" s="677"/>
      <c r="J28" s="677"/>
      <c r="K28" s="677"/>
      <c r="L28" s="677"/>
      <c r="M28" s="677"/>
      <c r="N28" s="677"/>
      <c r="O28" s="677"/>
      <c r="P28" s="677"/>
      <c r="Q28" s="678"/>
      <c r="R28" s="679" t="s">
        <v>220</v>
      </c>
      <c r="S28" s="680"/>
      <c r="T28" s="680"/>
      <c r="U28" s="681"/>
      <c r="V28" s="688"/>
      <c r="W28" s="688"/>
      <c r="X28" s="688"/>
      <c r="Y28" s="688"/>
      <c r="Z28" s="688"/>
      <c r="AA28" s="688"/>
      <c r="AB28" s="689"/>
      <c r="AC28" s="702"/>
      <c r="AD28" s="703"/>
      <c r="AE28" s="703"/>
      <c r="AF28" s="703"/>
      <c r="AG28" s="703"/>
      <c r="AH28" s="703"/>
      <c r="AI28" s="704"/>
      <c r="AJ28" s="619"/>
      <c r="AK28" s="619"/>
      <c r="AL28" s="619"/>
      <c r="AM28" s="620"/>
      <c r="AN28" s="679" t="s">
        <v>221</v>
      </c>
      <c r="AO28" s="680"/>
      <c r="AP28" s="680"/>
      <c r="AQ28" s="681"/>
      <c r="AR28" s="688"/>
      <c r="AS28" s="688"/>
      <c r="AT28" s="688"/>
      <c r="AU28" s="688"/>
      <c r="AV28" s="688"/>
      <c r="AW28" s="688"/>
      <c r="AX28" s="689"/>
      <c r="AY28" s="737"/>
      <c r="AZ28" s="738"/>
      <c r="BA28" s="738"/>
      <c r="BB28" s="738"/>
      <c r="BC28" s="738"/>
      <c r="BD28" s="738"/>
      <c r="BE28" s="739"/>
      <c r="BF28" s="619"/>
      <c r="BG28" s="619"/>
      <c r="BH28" s="619"/>
      <c r="BI28" s="740"/>
      <c r="BK28" s="654" t="s">
        <v>922</v>
      </c>
      <c r="BL28" s="654"/>
      <c r="BM28" s="654"/>
      <c r="BN28" s="654"/>
      <c r="BO28" s="654"/>
      <c r="BP28" s="654"/>
      <c r="BQ28" s="654"/>
      <c r="BR28" s="654"/>
      <c r="BS28" s="654"/>
      <c r="BT28" s="654"/>
      <c r="BU28" s="654"/>
      <c r="BV28" s="654"/>
      <c r="BW28" s="654"/>
      <c r="BX28" s="654"/>
      <c r="BY28" s="654"/>
      <c r="BZ28" s="654"/>
      <c r="CA28" s="654"/>
      <c r="CB28" s="654"/>
      <c r="CC28" s="654"/>
      <c r="CD28" s="654"/>
      <c r="CE28" s="654"/>
      <c r="CF28" s="654"/>
      <c r="CG28" s="654"/>
      <c r="CH28" s="654"/>
    </row>
    <row r="29" spans="1:86" s="24" customFormat="1" ht="13.5" customHeight="1">
      <c r="A29" s="102" t="s">
        <v>148</v>
      </c>
      <c r="B29" s="86"/>
      <c r="C29" s="86"/>
      <c r="D29" s="86"/>
      <c r="E29" s="86"/>
      <c r="F29" s="86"/>
      <c r="G29" s="87"/>
      <c r="H29" s="676" t="s">
        <v>242</v>
      </c>
      <c r="I29" s="677"/>
      <c r="J29" s="677"/>
      <c r="K29" s="677"/>
      <c r="L29" s="677"/>
      <c r="M29" s="677"/>
      <c r="N29" s="677"/>
      <c r="O29" s="677"/>
      <c r="P29" s="677"/>
      <c r="Q29" s="678"/>
      <c r="R29" s="682"/>
      <c r="S29" s="683"/>
      <c r="T29" s="683"/>
      <c r="U29" s="684"/>
      <c r="V29" s="590"/>
      <c r="W29" s="590"/>
      <c r="X29" s="590"/>
      <c r="Y29" s="590"/>
      <c r="Z29" s="590"/>
      <c r="AA29" s="590"/>
      <c r="AB29" s="624"/>
      <c r="AC29" s="674" t="str">
        <f>IF(ISERROR(VLOOKUP($V29,ボタン定義!$B:$E,4,FALSE)),"",VLOOKUP($V29,ボタン定義!$B:$E,4,FALSE))</f>
        <v/>
      </c>
      <c r="AD29" s="625"/>
      <c r="AE29" s="625"/>
      <c r="AF29" s="625"/>
      <c r="AG29" s="625"/>
      <c r="AH29" s="625"/>
      <c r="AI29" s="675"/>
      <c r="AJ29" s="625"/>
      <c r="AK29" s="625"/>
      <c r="AL29" s="625"/>
      <c r="AM29" s="626"/>
      <c r="AN29" s="682"/>
      <c r="AO29" s="683"/>
      <c r="AP29" s="683"/>
      <c r="AQ29" s="684"/>
      <c r="AR29" s="590"/>
      <c r="AS29" s="590"/>
      <c r="AT29" s="590"/>
      <c r="AU29" s="590"/>
      <c r="AV29" s="590"/>
      <c r="AW29" s="590"/>
      <c r="AX29" s="624"/>
      <c r="AY29" s="674" t="str">
        <f>IF(ISERROR(VLOOKUP($AR29,ボタン定義!$B:$E,4,FALSE)),"",VLOOKUP($AR29,ボタン定義!$B:$E,4,FALSE))</f>
        <v/>
      </c>
      <c r="AZ29" s="625"/>
      <c r="BA29" s="625"/>
      <c r="BB29" s="625"/>
      <c r="BC29" s="625"/>
      <c r="BD29" s="625"/>
      <c r="BE29" s="675"/>
      <c r="BF29" s="625"/>
      <c r="BG29" s="625"/>
      <c r="BH29" s="625"/>
      <c r="BI29" s="707"/>
      <c r="BK29" s="654"/>
      <c r="BL29" s="654"/>
      <c r="BM29" s="654"/>
      <c r="BN29" s="654"/>
      <c r="BO29" s="654"/>
      <c r="BP29" s="654"/>
      <c r="BQ29" s="654"/>
      <c r="BR29" s="654"/>
      <c r="BS29" s="654"/>
      <c r="BT29" s="654"/>
      <c r="BU29" s="654"/>
      <c r="BV29" s="654"/>
      <c r="BW29" s="654"/>
      <c r="BX29" s="654"/>
      <c r="BY29" s="654"/>
      <c r="BZ29" s="654"/>
      <c r="CA29" s="654"/>
      <c r="CB29" s="654"/>
      <c r="CC29" s="654"/>
      <c r="CD29" s="654"/>
      <c r="CE29" s="654"/>
      <c r="CF29" s="654"/>
      <c r="CG29" s="654"/>
      <c r="CH29" s="654"/>
    </row>
    <row r="30" spans="1:86" s="24" customFormat="1" ht="13.5" customHeight="1">
      <c r="A30" s="103" t="s">
        <v>146</v>
      </c>
      <c r="B30" s="104"/>
      <c r="C30" s="104"/>
      <c r="D30" s="104"/>
      <c r="E30" s="104"/>
      <c r="F30" s="104"/>
      <c r="G30" s="105"/>
      <c r="H30" s="621" t="s">
        <v>243</v>
      </c>
      <c r="I30" s="622"/>
      <c r="J30" s="622"/>
      <c r="K30" s="622"/>
      <c r="L30" s="622"/>
      <c r="M30" s="622"/>
      <c r="N30" s="622"/>
      <c r="O30" s="622"/>
      <c r="P30" s="622"/>
      <c r="Q30" s="623"/>
      <c r="R30" s="682"/>
      <c r="S30" s="683"/>
      <c r="T30" s="683"/>
      <c r="U30" s="684"/>
      <c r="V30" s="590"/>
      <c r="W30" s="590"/>
      <c r="X30" s="590"/>
      <c r="Y30" s="590"/>
      <c r="Z30" s="590"/>
      <c r="AA30" s="590"/>
      <c r="AB30" s="624"/>
      <c r="AC30" s="674" t="str">
        <f>IF(ISERROR(VLOOKUP($V30,ボタン定義!$B:$E,4,FALSE)),"",VLOOKUP($V30,ボタン定義!$B:$E,4,FALSE))</f>
        <v/>
      </c>
      <c r="AD30" s="625"/>
      <c r="AE30" s="625"/>
      <c r="AF30" s="625"/>
      <c r="AG30" s="625"/>
      <c r="AH30" s="625"/>
      <c r="AI30" s="675"/>
      <c r="AJ30" s="625"/>
      <c r="AK30" s="625"/>
      <c r="AL30" s="625"/>
      <c r="AM30" s="626"/>
      <c r="AN30" s="682"/>
      <c r="AO30" s="683"/>
      <c r="AP30" s="683"/>
      <c r="AQ30" s="684"/>
      <c r="AR30" s="590"/>
      <c r="AS30" s="590"/>
      <c r="AT30" s="590"/>
      <c r="AU30" s="590"/>
      <c r="AV30" s="590"/>
      <c r="AW30" s="590"/>
      <c r="AX30" s="624"/>
      <c r="AY30" s="674" t="str">
        <f>IF(ISERROR(VLOOKUP($AR30,ボタン定義!$B:$E,4,FALSE)),"",VLOOKUP($AR30,ボタン定義!$B:$E,4,FALSE))</f>
        <v/>
      </c>
      <c r="AZ30" s="625"/>
      <c r="BA30" s="625"/>
      <c r="BB30" s="625"/>
      <c r="BC30" s="625"/>
      <c r="BD30" s="625"/>
      <c r="BE30" s="675"/>
      <c r="BF30" s="625"/>
      <c r="BG30" s="625"/>
      <c r="BH30" s="625"/>
      <c r="BI30" s="707"/>
      <c r="BK30" s="654"/>
      <c r="BL30" s="654"/>
      <c r="BM30" s="654"/>
      <c r="BN30" s="654"/>
      <c r="BO30" s="654"/>
      <c r="BP30" s="654"/>
      <c r="BQ30" s="654"/>
      <c r="BR30" s="654"/>
      <c r="BS30" s="654"/>
      <c r="BT30" s="654"/>
      <c r="BU30" s="654"/>
      <c r="BV30" s="654"/>
      <c r="BW30" s="654"/>
      <c r="BX30" s="654"/>
      <c r="BY30" s="654"/>
      <c r="BZ30" s="654"/>
      <c r="CA30" s="654"/>
      <c r="CB30" s="654"/>
      <c r="CC30" s="654"/>
      <c r="CD30" s="654"/>
      <c r="CE30" s="654"/>
      <c r="CF30" s="654"/>
      <c r="CG30" s="654"/>
      <c r="CH30" s="654"/>
    </row>
    <row r="31" spans="1:86" s="24" customFormat="1" ht="13.5" customHeight="1">
      <c r="A31" s="103" t="s">
        <v>147</v>
      </c>
      <c r="B31" s="107"/>
      <c r="C31" s="107"/>
      <c r="D31" s="107"/>
      <c r="E31" s="107"/>
      <c r="F31" s="107"/>
      <c r="G31" s="108"/>
      <c r="H31" s="621" t="s">
        <v>244</v>
      </c>
      <c r="I31" s="622"/>
      <c r="J31" s="622"/>
      <c r="K31" s="623"/>
      <c r="L31" s="630" t="s">
        <v>466</v>
      </c>
      <c r="M31" s="631"/>
      <c r="N31" s="735" t="s">
        <v>416</v>
      </c>
      <c r="O31" s="735"/>
      <c r="P31" s="735"/>
      <c r="Q31" s="736"/>
      <c r="R31" s="682"/>
      <c r="S31" s="683"/>
      <c r="T31" s="683"/>
      <c r="U31" s="684"/>
      <c r="V31" s="590"/>
      <c r="W31" s="590"/>
      <c r="X31" s="590"/>
      <c r="Y31" s="590"/>
      <c r="Z31" s="590"/>
      <c r="AA31" s="590"/>
      <c r="AB31" s="624"/>
      <c r="AC31" s="674" t="str">
        <f>IF(ISERROR(VLOOKUP($V31,ボタン定義!$B:$E,4,FALSE)),"",VLOOKUP($V31,ボタン定義!$B:$E,4,FALSE))</f>
        <v/>
      </c>
      <c r="AD31" s="625"/>
      <c r="AE31" s="625"/>
      <c r="AF31" s="625"/>
      <c r="AG31" s="625"/>
      <c r="AH31" s="625"/>
      <c r="AI31" s="675"/>
      <c r="AJ31" s="625"/>
      <c r="AK31" s="625"/>
      <c r="AL31" s="625"/>
      <c r="AM31" s="626"/>
      <c r="AN31" s="682"/>
      <c r="AO31" s="683"/>
      <c r="AP31" s="683"/>
      <c r="AQ31" s="684"/>
      <c r="AR31" s="590"/>
      <c r="AS31" s="590"/>
      <c r="AT31" s="590"/>
      <c r="AU31" s="590"/>
      <c r="AV31" s="590"/>
      <c r="AW31" s="590"/>
      <c r="AX31" s="624"/>
      <c r="AY31" s="674" t="str">
        <f>IF(ISERROR(VLOOKUP($AR31,ボタン定義!$B:$E,4,FALSE)),"",VLOOKUP($AR31,ボタン定義!$B:$E,4,FALSE))</f>
        <v/>
      </c>
      <c r="AZ31" s="625"/>
      <c r="BA31" s="625"/>
      <c r="BB31" s="625"/>
      <c r="BC31" s="625"/>
      <c r="BD31" s="625"/>
      <c r="BE31" s="675"/>
      <c r="BF31" s="625"/>
      <c r="BG31" s="625"/>
      <c r="BH31" s="625"/>
      <c r="BI31" s="707"/>
      <c r="BK31" s="654"/>
      <c r="BL31" s="654"/>
      <c r="BM31" s="654"/>
      <c r="BN31" s="654"/>
      <c r="BO31" s="654"/>
      <c r="BP31" s="654"/>
      <c r="BQ31" s="654"/>
      <c r="BR31" s="654"/>
      <c r="BS31" s="654"/>
      <c r="BT31" s="654"/>
      <c r="BU31" s="654"/>
      <c r="BV31" s="654"/>
      <c r="BW31" s="654"/>
      <c r="BX31" s="654"/>
      <c r="BY31" s="654"/>
      <c r="BZ31" s="654"/>
      <c r="CA31" s="654"/>
      <c r="CB31" s="654"/>
      <c r="CC31" s="654"/>
      <c r="CD31" s="654"/>
      <c r="CE31" s="654"/>
      <c r="CF31" s="654"/>
      <c r="CG31" s="654"/>
      <c r="CH31" s="654"/>
    </row>
    <row r="32" spans="1:86" s="24" customFormat="1" ht="13.5" customHeight="1">
      <c r="A32" s="103" t="s">
        <v>149</v>
      </c>
      <c r="B32" s="109"/>
      <c r="C32" s="109"/>
      <c r="D32" s="104"/>
      <c r="E32" s="109"/>
      <c r="F32" s="109"/>
      <c r="G32" s="110"/>
      <c r="H32" s="621" t="s">
        <v>243</v>
      </c>
      <c r="I32" s="622"/>
      <c r="J32" s="622"/>
      <c r="K32" s="622"/>
      <c r="L32" s="622"/>
      <c r="M32" s="622"/>
      <c r="N32" s="622"/>
      <c r="O32" s="622"/>
      <c r="P32" s="622"/>
      <c r="Q32" s="623"/>
      <c r="R32" s="682"/>
      <c r="S32" s="683"/>
      <c r="T32" s="683"/>
      <c r="U32" s="684"/>
      <c r="V32" s="590"/>
      <c r="W32" s="590"/>
      <c r="X32" s="590"/>
      <c r="Y32" s="590"/>
      <c r="Z32" s="590"/>
      <c r="AA32" s="590"/>
      <c r="AB32" s="624"/>
      <c r="AC32" s="674" t="str">
        <f>IF(ISERROR(VLOOKUP($V32,ボタン定義!$B:$E,4,FALSE)),"",VLOOKUP($V32,ボタン定義!$B:$E,4,FALSE))</f>
        <v/>
      </c>
      <c r="AD32" s="625"/>
      <c r="AE32" s="625"/>
      <c r="AF32" s="625"/>
      <c r="AG32" s="625"/>
      <c r="AH32" s="625"/>
      <c r="AI32" s="675"/>
      <c r="AJ32" s="625"/>
      <c r="AK32" s="625"/>
      <c r="AL32" s="625"/>
      <c r="AM32" s="626"/>
      <c r="AN32" s="682"/>
      <c r="AO32" s="683"/>
      <c r="AP32" s="683"/>
      <c r="AQ32" s="684"/>
      <c r="AR32" s="590"/>
      <c r="AS32" s="590"/>
      <c r="AT32" s="590"/>
      <c r="AU32" s="590"/>
      <c r="AV32" s="590"/>
      <c r="AW32" s="590"/>
      <c r="AX32" s="624"/>
      <c r="AY32" s="674" t="str">
        <f>IF(ISERROR(VLOOKUP($AR32,ボタン定義!$B:$E,4,FALSE)),"",VLOOKUP($AR32,ボタン定義!$B:$E,4,FALSE))</f>
        <v/>
      </c>
      <c r="AZ32" s="625"/>
      <c r="BA32" s="625"/>
      <c r="BB32" s="625"/>
      <c r="BC32" s="625"/>
      <c r="BD32" s="625"/>
      <c r="BE32" s="675"/>
      <c r="BF32" s="625"/>
      <c r="BG32" s="625"/>
      <c r="BH32" s="625"/>
      <c r="BI32" s="707"/>
      <c r="BK32" s="654"/>
      <c r="BL32" s="654"/>
      <c r="BM32" s="654"/>
      <c r="BN32" s="654"/>
      <c r="BO32" s="654"/>
      <c r="BP32" s="654"/>
      <c r="BQ32" s="654"/>
      <c r="BR32" s="654"/>
      <c r="BS32" s="654"/>
      <c r="BT32" s="654"/>
      <c r="BU32" s="654"/>
      <c r="BV32" s="654"/>
      <c r="BW32" s="654"/>
      <c r="BX32" s="654"/>
      <c r="BY32" s="654"/>
      <c r="BZ32" s="654"/>
      <c r="CA32" s="654"/>
      <c r="CB32" s="654"/>
      <c r="CC32" s="654"/>
      <c r="CD32" s="654"/>
      <c r="CE32" s="654"/>
      <c r="CF32" s="654"/>
      <c r="CG32" s="654"/>
      <c r="CH32" s="654"/>
    </row>
    <row r="33" spans="1:86" s="24" customFormat="1" ht="13.5" customHeight="1">
      <c r="A33" s="103" t="s">
        <v>219</v>
      </c>
      <c r="B33" s="109"/>
      <c r="C33" s="109"/>
      <c r="D33" s="104"/>
      <c r="E33" s="109"/>
      <c r="F33" s="109"/>
      <c r="G33" s="109"/>
      <c r="H33" s="621" t="s">
        <v>243</v>
      </c>
      <c r="I33" s="622"/>
      <c r="J33" s="622"/>
      <c r="K33" s="622"/>
      <c r="L33" s="622"/>
      <c r="M33" s="622"/>
      <c r="N33" s="622"/>
      <c r="O33" s="622"/>
      <c r="P33" s="622"/>
      <c r="Q33" s="623"/>
      <c r="R33" s="682"/>
      <c r="S33" s="683"/>
      <c r="T33" s="683"/>
      <c r="U33" s="684"/>
      <c r="V33" s="590"/>
      <c r="W33" s="590"/>
      <c r="X33" s="590"/>
      <c r="Y33" s="590"/>
      <c r="Z33" s="590"/>
      <c r="AA33" s="590"/>
      <c r="AB33" s="624"/>
      <c r="AC33" s="674" t="str">
        <f>IF(ISERROR(VLOOKUP($V33,ボタン定義!$B:$E,4,FALSE)),"",VLOOKUP($V33,ボタン定義!$B:$E,4,FALSE))</f>
        <v/>
      </c>
      <c r="AD33" s="625"/>
      <c r="AE33" s="625"/>
      <c r="AF33" s="625"/>
      <c r="AG33" s="625"/>
      <c r="AH33" s="625"/>
      <c r="AI33" s="675"/>
      <c r="AJ33" s="625"/>
      <c r="AK33" s="625"/>
      <c r="AL33" s="625"/>
      <c r="AM33" s="626"/>
      <c r="AN33" s="682"/>
      <c r="AO33" s="683"/>
      <c r="AP33" s="683"/>
      <c r="AQ33" s="684"/>
      <c r="AR33" s="590"/>
      <c r="AS33" s="590"/>
      <c r="AT33" s="590"/>
      <c r="AU33" s="590"/>
      <c r="AV33" s="590"/>
      <c r="AW33" s="590"/>
      <c r="AX33" s="624"/>
      <c r="AY33" s="674" t="str">
        <f>IF(ISERROR(VLOOKUP($AR33,ボタン定義!$B:$E,4,FALSE)),"",VLOOKUP($AR33,ボタン定義!$B:$E,4,FALSE))</f>
        <v/>
      </c>
      <c r="AZ33" s="625"/>
      <c r="BA33" s="625"/>
      <c r="BB33" s="625"/>
      <c r="BC33" s="625"/>
      <c r="BD33" s="625"/>
      <c r="BE33" s="675"/>
      <c r="BF33" s="625"/>
      <c r="BG33" s="625"/>
      <c r="BH33" s="625"/>
      <c r="BI33" s="707"/>
      <c r="BK33" s="654"/>
      <c r="BL33" s="654"/>
      <c r="BM33" s="654"/>
      <c r="BN33" s="654"/>
      <c r="BO33" s="654"/>
      <c r="BP33" s="654"/>
      <c r="BQ33" s="654"/>
      <c r="BR33" s="654"/>
      <c r="BS33" s="654"/>
      <c r="BT33" s="654"/>
      <c r="BU33" s="654"/>
      <c r="BV33" s="654"/>
      <c r="BW33" s="654"/>
      <c r="BX33" s="654"/>
      <c r="BY33" s="654"/>
      <c r="BZ33" s="654"/>
      <c r="CA33" s="654"/>
      <c r="CB33" s="654"/>
      <c r="CC33" s="654"/>
      <c r="CD33" s="654"/>
      <c r="CE33" s="654"/>
      <c r="CF33" s="654"/>
      <c r="CG33" s="654"/>
      <c r="CH33" s="654"/>
    </row>
    <row r="34" spans="1:86" s="24" customFormat="1" ht="13.5" customHeight="1">
      <c r="A34" s="103" t="s">
        <v>401</v>
      </c>
      <c r="B34" s="109"/>
      <c r="C34" s="109"/>
      <c r="D34" s="104"/>
      <c r="E34" s="109"/>
      <c r="F34" s="109"/>
      <c r="G34" s="109"/>
      <c r="H34" s="621" t="s">
        <v>364</v>
      </c>
      <c r="I34" s="622"/>
      <c r="J34" s="622"/>
      <c r="K34" s="622"/>
      <c r="L34" s="622"/>
      <c r="M34" s="622"/>
      <c r="N34" s="622"/>
      <c r="O34" s="622"/>
      <c r="P34" s="622"/>
      <c r="Q34" s="623"/>
      <c r="R34" s="685"/>
      <c r="S34" s="686"/>
      <c r="T34" s="686"/>
      <c r="U34" s="687"/>
      <c r="V34" s="741"/>
      <c r="W34" s="741"/>
      <c r="X34" s="741"/>
      <c r="Y34" s="741"/>
      <c r="Z34" s="741"/>
      <c r="AA34" s="741"/>
      <c r="AB34" s="742"/>
      <c r="AC34" s="747" t="str">
        <f>IF(ISERROR(VLOOKUP($V34,ボタン定義!$B:$E,4,FALSE)),"",VLOOKUP($V34,ボタン定義!$B:$E,4,FALSE))</f>
        <v/>
      </c>
      <c r="AD34" s="748"/>
      <c r="AE34" s="748"/>
      <c r="AF34" s="748"/>
      <c r="AG34" s="748"/>
      <c r="AH34" s="748"/>
      <c r="AI34" s="749"/>
      <c r="AJ34" s="744"/>
      <c r="AK34" s="744"/>
      <c r="AL34" s="744"/>
      <c r="AM34" s="750"/>
      <c r="AN34" s="685"/>
      <c r="AO34" s="686"/>
      <c r="AP34" s="686"/>
      <c r="AQ34" s="687"/>
      <c r="AR34" s="741"/>
      <c r="AS34" s="741"/>
      <c r="AT34" s="741"/>
      <c r="AU34" s="741"/>
      <c r="AV34" s="741"/>
      <c r="AW34" s="741"/>
      <c r="AX34" s="742"/>
      <c r="AY34" s="743" t="str">
        <f>IF(ISERROR(VLOOKUP($AR34,ボタン定義!$B:$E,4,FALSE)),"",VLOOKUP($AR34,ボタン定義!$B:$E,4,FALSE))</f>
        <v/>
      </c>
      <c r="AZ34" s="744"/>
      <c r="BA34" s="744"/>
      <c r="BB34" s="744"/>
      <c r="BC34" s="744"/>
      <c r="BD34" s="744"/>
      <c r="BE34" s="745"/>
      <c r="BF34" s="744"/>
      <c r="BG34" s="744"/>
      <c r="BH34" s="744"/>
      <c r="BI34" s="746"/>
      <c r="BK34" s="654"/>
      <c r="BL34" s="654"/>
      <c r="BM34" s="654"/>
      <c r="BN34" s="654"/>
      <c r="BO34" s="654"/>
      <c r="BP34" s="654"/>
      <c r="BQ34" s="654"/>
      <c r="BR34" s="654"/>
      <c r="BS34" s="654"/>
      <c r="BT34" s="654"/>
      <c r="BU34" s="654"/>
      <c r="BV34" s="654"/>
      <c r="BW34" s="654"/>
      <c r="BX34" s="654"/>
      <c r="BY34" s="654"/>
      <c r="BZ34" s="654"/>
      <c r="CA34" s="654"/>
      <c r="CB34" s="654"/>
      <c r="CC34" s="654"/>
      <c r="CD34" s="654"/>
      <c r="CE34" s="654"/>
      <c r="CF34" s="654"/>
      <c r="CG34" s="654"/>
      <c r="CH34" s="654"/>
    </row>
    <row r="35" spans="1:86" ht="13.5" customHeight="1">
      <c r="A35" s="103" t="s">
        <v>522</v>
      </c>
      <c r="B35" s="81"/>
      <c r="C35" s="81"/>
      <c r="D35" s="81"/>
      <c r="E35" s="81"/>
      <c r="F35" s="81"/>
      <c r="G35" s="83"/>
      <c r="H35" s="705"/>
      <c r="I35" s="705"/>
      <c r="J35" s="705"/>
      <c r="K35" s="705"/>
      <c r="L35" s="705"/>
      <c r="M35" s="705"/>
      <c r="N35" s="705"/>
      <c r="O35" s="705"/>
      <c r="P35" s="705"/>
      <c r="Q35" s="705"/>
      <c r="R35" s="705"/>
      <c r="S35" s="705"/>
      <c r="T35" s="705"/>
      <c r="U35" s="705"/>
      <c r="V35" s="705"/>
      <c r="W35" s="705"/>
      <c r="X35" s="705"/>
      <c r="Y35" s="705"/>
      <c r="Z35" s="705"/>
      <c r="AA35" s="705"/>
      <c r="AB35" s="705"/>
      <c r="AC35" s="705"/>
      <c r="AD35" s="705"/>
      <c r="AE35" s="705"/>
      <c r="AF35" s="705"/>
      <c r="AG35" s="705"/>
      <c r="AH35" s="705"/>
      <c r="AI35" s="705"/>
      <c r="AJ35" s="705"/>
      <c r="AK35" s="705"/>
      <c r="AL35" s="705"/>
      <c r="AM35" s="705"/>
      <c r="AN35" s="705"/>
      <c r="AO35" s="705"/>
      <c r="AP35" s="705"/>
      <c r="AQ35" s="705"/>
      <c r="AR35" s="705"/>
      <c r="AS35" s="705"/>
      <c r="AT35" s="705"/>
      <c r="AU35" s="705"/>
      <c r="AV35" s="705"/>
      <c r="AW35" s="705"/>
      <c r="AX35" s="705"/>
      <c r="AY35" s="705"/>
      <c r="AZ35" s="705"/>
      <c r="BA35" s="705"/>
      <c r="BB35" s="705"/>
      <c r="BC35" s="705"/>
      <c r="BD35" s="705"/>
      <c r="BE35" s="705"/>
      <c r="BF35" s="705"/>
      <c r="BG35" s="705"/>
      <c r="BH35" s="705"/>
      <c r="BI35" s="706"/>
      <c r="BK35" s="654"/>
      <c r="BL35" s="654"/>
      <c r="BM35" s="654"/>
      <c r="BN35" s="654"/>
      <c r="BO35" s="654"/>
      <c r="BP35" s="654"/>
      <c r="BQ35" s="654"/>
      <c r="BR35" s="654"/>
      <c r="BS35" s="654"/>
      <c r="BT35" s="654"/>
      <c r="BU35" s="654"/>
      <c r="BV35" s="654"/>
      <c r="BW35" s="654"/>
      <c r="BX35" s="654"/>
      <c r="BY35" s="654"/>
      <c r="BZ35" s="654"/>
      <c r="CA35" s="654"/>
      <c r="CB35" s="654"/>
      <c r="CC35" s="654"/>
      <c r="CD35" s="654"/>
      <c r="CE35" s="654"/>
      <c r="CF35" s="654"/>
      <c r="CG35" s="654"/>
      <c r="CH35" s="654"/>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4"/>
      <c r="BL36" s="654"/>
      <c r="BM36" s="654"/>
      <c r="BN36" s="654"/>
      <c r="BO36" s="654"/>
      <c r="BP36" s="654"/>
      <c r="BQ36" s="654"/>
      <c r="BR36" s="654"/>
      <c r="BS36" s="654"/>
      <c r="BT36" s="654"/>
      <c r="BU36" s="654"/>
      <c r="BV36" s="654"/>
      <c r="BW36" s="654"/>
      <c r="BX36" s="654"/>
      <c r="BY36" s="654"/>
      <c r="BZ36" s="654"/>
      <c r="CA36" s="654"/>
      <c r="CB36" s="654"/>
      <c r="CC36" s="654"/>
      <c r="CD36" s="654"/>
      <c r="CE36" s="654"/>
      <c r="CF36" s="654"/>
      <c r="CG36" s="654"/>
      <c r="CH36" s="654"/>
    </row>
    <row r="37" spans="1:86" s="24" customFormat="1" ht="13.5" customHeight="1">
      <c r="A37" s="113" t="s">
        <v>101</v>
      </c>
      <c r="B37" s="174" t="s">
        <v>1196</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4"/>
      <c r="BL37" s="654"/>
      <c r="BM37" s="654"/>
      <c r="BN37" s="654"/>
      <c r="BO37" s="654"/>
      <c r="BP37" s="654"/>
      <c r="BQ37" s="654"/>
      <c r="BR37" s="654"/>
      <c r="BS37" s="654"/>
      <c r="BT37" s="654"/>
      <c r="BU37" s="654"/>
      <c r="BV37" s="654"/>
      <c r="BW37" s="654"/>
      <c r="BX37" s="654"/>
      <c r="BY37" s="654"/>
      <c r="BZ37" s="654"/>
      <c r="CA37" s="654"/>
      <c r="CB37" s="654"/>
      <c r="CC37" s="654"/>
      <c r="CD37" s="654"/>
      <c r="CE37" s="654"/>
      <c r="CF37" s="654"/>
      <c r="CG37" s="654"/>
      <c r="CH37" s="654"/>
    </row>
    <row r="38" spans="1:86" s="24" customFormat="1" ht="13.5" customHeight="1">
      <c r="A38" s="114" t="s">
        <v>102</v>
      </c>
      <c r="B38" s="177" t="s">
        <v>1193</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4"/>
      <c r="BL38" s="654"/>
      <c r="BM38" s="654"/>
      <c r="BN38" s="654"/>
      <c r="BO38" s="654"/>
      <c r="BP38" s="654"/>
      <c r="BQ38" s="654"/>
      <c r="BR38" s="654"/>
      <c r="BS38" s="654"/>
      <c r="BT38" s="654"/>
      <c r="BU38" s="654"/>
      <c r="BV38" s="654"/>
      <c r="BW38" s="654"/>
      <c r="BX38" s="654"/>
      <c r="BY38" s="654"/>
      <c r="BZ38" s="654"/>
      <c r="CA38" s="654"/>
      <c r="CB38" s="654"/>
      <c r="CC38" s="654"/>
      <c r="CD38" s="654"/>
      <c r="CE38" s="654"/>
      <c r="CF38" s="654"/>
      <c r="CG38" s="654"/>
      <c r="CH38" s="654"/>
    </row>
    <row r="39" spans="1:86" s="24" customFormat="1" ht="13.5" customHeight="1">
      <c r="A39" s="114" t="s">
        <v>394</v>
      </c>
      <c r="B39" s="357" t="s">
        <v>1194</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4"/>
      <c r="BL39" s="654"/>
      <c r="BM39" s="654"/>
      <c r="BN39" s="654"/>
      <c r="BO39" s="654"/>
      <c r="BP39" s="654"/>
      <c r="BQ39" s="654"/>
      <c r="BR39" s="654"/>
      <c r="BS39" s="654"/>
      <c r="BT39" s="654"/>
      <c r="BU39" s="654"/>
      <c r="BV39" s="654"/>
      <c r="BW39" s="654"/>
      <c r="BX39" s="654"/>
      <c r="BY39" s="654"/>
      <c r="BZ39" s="654"/>
      <c r="CA39" s="654"/>
      <c r="CB39" s="654"/>
      <c r="CC39" s="654"/>
      <c r="CD39" s="654"/>
      <c r="CE39" s="654"/>
      <c r="CF39" s="654"/>
      <c r="CG39" s="654"/>
      <c r="CH39" s="654"/>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4"/>
      <c r="BL40" s="654"/>
      <c r="BM40" s="654"/>
      <c r="BN40" s="654"/>
      <c r="BO40" s="654"/>
      <c r="BP40" s="654"/>
      <c r="BQ40" s="654"/>
      <c r="BR40" s="654"/>
      <c r="BS40" s="654"/>
      <c r="BT40" s="654"/>
      <c r="BU40" s="654"/>
      <c r="BV40" s="654"/>
      <c r="BW40" s="654"/>
      <c r="BX40" s="654"/>
      <c r="BY40" s="654"/>
      <c r="BZ40" s="654"/>
      <c r="CA40" s="654"/>
      <c r="CB40" s="654"/>
      <c r="CC40" s="654"/>
      <c r="CD40" s="654"/>
      <c r="CE40" s="654"/>
      <c r="CF40" s="654"/>
      <c r="CG40" s="654"/>
      <c r="CH40" s="654"/>
    </row>
    <row r="41" spans="1:86" s="24" customFormat="1" ht="13.5" customHeight="1">
      <c r="A41" s="80" t="s">
        <v>274</v>
      </c>
      <c r="B41" s="81"/>
      <c r="C41" s="81"/>
      <c r="D41" s="81"/>
      <c r="E41" s="81"/>
      <c r="F41" s="81"/>
      <c r="G41" s="81"/>
      <c r="H41" s="81"/>
      <c r="I41" s="81"/>
      <c r="J41" s="81"/>
      <c r="K41" s="81"/>
      <c r="L41" s="81"/>
      <c r="M41" s="81"/>
      <c r="N41" s="632"/>
      <c r="O41" s="632"/>
      <c r="P41" s="632"/>
      <c r="Q41" s="632"/>
      <c r="R41" s="632"/>
      <c r="S41" s="632"/>
      <c r="T41" s="632"/>
      <c r="U41" s="632"/>
      <c r="V41" s="632"/>
      <c r="W41" s="632"/>
      <c r="X41" s="632"/>
      <c r="Y41" s="632"/>
      <c r="Z41" s="63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row>
    <row r="42" spans="1:86" s="24" customFormat="1" ht="13.5" customHeight="1">
      <c r="A42" s="194" t="s">
        <v>1195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4"/>
      <c r="BL42" s="654"/>
      <c r="BM42" s="654"/>
      <c r="BN42" s="654"/>
      <c r="BO42" s="654"/>
      <c r="BP42" s="654"/>
      <c r="BQ42" s="654"/>
      <c r="BR42" s="654"/>
      <c r="BS42" s="654"/>
      <c r="BT42" s="654"/>
      <c r="BU42" s="654"/>
      <c r="BV42" s="654"/>
      <c r="BW42" s="654"/>
      <c r="BX42" s="654"/>
      <c r="BY42" s="654"/>
      <c r="BZ42" s="654"/>
      <c r="CA42" s="654"/>
      <c r="CB42" s="654"/>
      <c r="CC42" s="654"/>
      <c r="CD42" s="654"/>
      <c r="CE42" s="654"/>
      <c r="CF42" s="654"/>
      <c r="CG42" s="654"/>
      <c r="CH42" s="654"/>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row>
    <row r="44" spans="1:86" s="24" customFormat="1" ht="13.5" customHeight="1">
      <c r="A44" s="80" t="s">
        <v>100</v>
      </c>
      <c r="B44" s="80" t="s">
        <v>103</v>
      </c>
      <c r="C44" s="81"/>
      <c r="D44" s="81"/>
      <c r="E44" s="81"/>
      <c r="F44" s="81"/>
      <c r="G44" s="83"/>
      <c r="H44" s="85" t="s">
        <v>104</v>
      </c>
      <c r="I44" s="86"/>
      <c r="J44" s="86"/>
      <c r="K44" s="86"/>
      <c r="L44" s="86"/>
      <c r="M44" s="87"/>
      <c r="N44" s="627" t="s">
        <v>136</v>
      </c>
      <c r="O44" s="629"/>
      <c r="P44" s="629"/>
      <c r="Q44" s="627" t="s">
        <v>135</v>
      </c>
      <c r="R44" s="628"/>
      <c r="S44" s="627" t="s">
        <v>107</v>
      </c>
      <c r="T44" s="628"/>
      <c r="U44" s="627" t="s">
        <v>137</v>
      </c>
      <c r="V44" s="629"/>
      <c r="W44" s="629"/>
      <c r="X44" s="627" t="s">
        <v>138</v>
      </c>
      <c r="Y44" s="629"/>
      <c r="Z44" s="629"/>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row>
    <row r="45" spans="1:86" s="24" customFormat="1" ht="13.5" customHeight="1">
      <c r="A45" s="113" t="s">
        <v>101</v>
      </c>
      <c r="B45" s="633" t="s">
        <v>1149</v>
      </c>
      <c r="C45" s="634"/>
      <c r="D45" s="634"/>
      <c r="E45" s="634"/>
      <c r="F45" s="634"/>
      <c r="G45" s="634"/>
      <c r="H45" s="756" t="s">
        <v>1012</v>
      </c>
      <c r="I45" s="757"/>
      <c r="J45" s="757"/>
      <c r="K45" s="757"/>
      <c r="L45" s="757"/>
      <c r="M45" s="758"/>
      <c r="N45" s="759" t="str">
        <f>IF($H45="","",VLOOKUP($B45,項目定義!$B:$X,11,FALSE))</f>
        <v>1 :text</v>
      </c>
      <c r="O45" s="760"/>
      <c r="P45" s="761"/>
      <c r="Q45" s="762">
        <f>IF($H45="","",VLOOKUP($B45,項目定義!$B:$X,5,FALSE))</f>
        <v>8</v>
      </c>
      <c r="R45" s="763"/>
      <c r="S45" s="762">
        <f>IF($H45="","",VLOOKUP($B45,項目定義!$B:$X,12,FALSE))</f>
        <v>10</v>
      </c>
      <c r="T45" s="763"/>
      <c r="U45" s="759" t="str">
        <f>IF($H45="","",VLOOKUP($B45,項目定義!$B:$X,13,FALSE))</f>
        <v>3:半角英数</v>
      </c>
      <c r="V45" s="760"/>
      <c r="W45" s="761"/>
      <c r="X45" s="762" t="str">
        <f>IF($H45="","",VLOOKUP($B45,項目定義!$B:$X,20,FALSE))&amp;""</f>
        <v>PJN1</v>
      </c>
      <c r="Y45" s="764"/>
      <c r="Z45" s="765"/>
      <c r="AA45" s="766"/>
      <c r="AB45" s="751"/>
      <c r="AC45" s="767"/>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row>
    <row r="46" spans="1:86" s="24" customFormat="1" ht="13.5" customHeight="1">
      <c r="A46" s="114" t="s">
        <v>102</v>
      </c>
      <c r="B46" s="770" t="s">
        <v>1151</v>
      </c>
      <c r="C46" s="671"/>
      <c r="D46" s="671"/>
      <c r="E46" s="671"/>
      <c r="F46" s="671"/>
      <c r="G46" s="671"/>
      <c r="H46" s="771" t="str">
        <f>IF(ISERROR(VLOOKUP($B46,項目定義!$B:$X,8,FALSE)),"",VLOOKUP($B46,項目定義!$B:$X,8,FALSE))</f>
        <v>枝番ナンバ</v>
      </c>
      <c r="I46" s="772"/>
      <c r="J46" s="772"/>
      <c r="K46" s="772"/>
      <c r="L46" s="772"/>
      <c r="M46" s="773"/>
      <c r="N46" s="774" t="str">
        <f>IF($H46="","",VLOOKUP($B46,項目定義!$B:$X,11,FALSE))</f>
        <v>1 :text</v>
      </c>
      <c r="O46" s="775"/>
      <c r="P46" s="776"/>
      <c r="Q46" s="812">
        <f>IF($H46="","",VLOOKUP($B46,項目定義!$B:$X,12,FALSE))</f>
        <v>10</v>
      </c>
      <c r="R46" s="813"/>
      <c r="S46" s="812">
        <f>IF($H46="","",VLOOKUP($B46,項目定義!$B:$X,12,FALSE))</f>
        <v>10</v>
      </c>
      <c r="T46" s="813"/>
      <c r="U46" s="774" t="str">
        <f>IF($H46="","",VLOOKUP($B46,項目定義!$B:$X,13,FALSE))</f>
        <v>3:半角英数</v>
      </c>
      <c r="V46" s="775"/>
      <c r="W46" s="776"/>
      <c r="X46" s="768" t="str">
        <f>IF($H46="","",VLOOKUP($B46,項目定義!$B:$X,20,FALSE))&amp;""</f>
        <v>EDA1</v>
      </c>
      <c r="Y46" s="638"/>
      <c r="Z46" s="769"/>
      <c r="AA46" s="766"/>
      <c r="AB46" s="751"/>
      <c r="AC46" s="767"/>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row>
    <row r="47" spans="1:86" ht="13.5" customHeight="1">
      <c r="A47" s="114" t="s">
        <v>125</v>
      </c>
      <c r="B47" s="770" t="s">
        <v>1152</v>
      </c>
      <c r="C47" s="671"/>
      <c r="D47" s="671"/>
      <c r="E47" s="671"/>
      <c r="F47" s="671"/>
      <c r="G47" s="671"/>
      <c r="H47" s="771" t="str">
        <f>IF(ISERROR(VLOOKUP($B47,項目定義!$B:$X,8,FALSE)),"",VLOOKUP($B47,項目定義!$B:$X,8,FALSE))</f>
        <v>製版・案件名</v>
      </c>
      <c r="I47" s="772"/>
      <c r="J47" s="772"/>
      <c r="K47" s="772"/>
      <c r="L47" s="772"/>
      <c r="M47" s="773"/>
      <c r="N47" s="774" t="str">
        <f>IF($H47="","",VLOOKUP($B47,項目定義!$B:$X,11,FALSE))</f>
        <v>1 :text</v>
      </c>
      <c r="O47" s="775"/>
      <c r="P47" s="776"/>
      <c r="Q47" s="768">
        <f>IF($H47="","",VLOOKUP($B47,項目定義!$B:$X,12,FALSE))</f>
        <v>62</v>
      </c>
      <c r="R47" s="639"/>
      <c r="S47" s="768">
        <f>IF($H47="","",VLOOKUP($B47,項目定義!$B:$X,12,FALSE))</f>
        <v>62</v>
      </c>
      <c r="T47" s="639"/>
      <c r="U47" s="774" t="str">
        <f>IF($H47="","",VLOOKUP($B47,項目定義!$B:$X,13,FALSE))</f>
        <v>9:ALL OK</v>
      </c>
      <c r="V47" s="775"/>
      <c r="W47" s="776"/>
      <c r="X47" s="768" t="str">
        <f>IF($H47="","",VLOOKUP($B47,項目定義!$B:$X,20,FALSE))&amp;""</f>
        <v>EDA2</v>
      </c>
      <c r="Y47" s="638"/>
      <c r="Z47" s="769"/>
      <c r="AA47" s="766"/>
      <c r="AB47" s="751"/>
      <c r="AC47" s="767"/>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654"/>
      <c r="BL47" s="654"/>
      <c r="BM47" s="654"/>
      <c r="BN47" s="654"/>
      <c r="BO47" s="654"/>
      <c r="BP47" s="654"/>
      <c r="BQ47" s="654"/>
      <c r="BR47" s="654"/>
      <c r="BS47" s="654"/>
      <c r="BT47" s="654"/>
      <c r="BU47" s="654"/>
      <c r="BV47" s="654"/>
      <c r="BW47" s="654"/>
      <c r="BX47" s="654"/>
      <c r="BY47" s="654"/>
      <c r="BZ47" s="654"/>
      <c r="CA47" s="654"/>
      <c r="CB47" s="654"/>
      <c r="CC47" s="654"/>
      <c r="CD47" s="654"/>
      <c r="CE47" s="654"/>
      <c r="CF47" s="654"/>
      <c r="CG47" s="654"/>
      <c r="CH47" s="654"/>
    </row>
    <row r="48" spans="1:86" s="24" customFormat="1" ht="13.5" customHeight="1">
      <c r="A48" s="114" t="s">
        <v>126</v>
      </c>
      <c r="B48" s="770" t="s">
        <v>1197</v>
      </c>
      <c r="C48" s="671"/>
      <c r="D48" s="671"/>
      <c r="E48" s="671"/>
      <c r="F48" s="671"/>
      <c r="G48" s="671"/>
      <c r="H48" s="777" t="str">
        <f>IF(ISERROR(VLOOKUP($B48,項目定義!$B:$X,8,FALSE)),"",VLOOKUP($B48,項目定義!$B:$X,8,FALSE))</f>
        <v>社員名</v>
      </c>
      <c r="I48" s="778"/>
      <c r="J48" s="778"/>
      <c r="K48" s="778"/>
      <c r="L48" s="778"/>
      <c r="M48" s="779"/>
      <c r="N48" s="780" t="str">
        <f>IF($H48="","",VLOOKUP($B48,項目定義!$B:$X,11,FALSE))</f>
        <v>1 :text</v>
      </c>
      <c r="O48" s="781"/>
      <c r="P48" s="782"/>
      <c r="Q48" s="783">
        <f>IF($H48="","",VLOOKUP($B48,項目定義!$B:$X,12,FALSE))</f>
        <v>62</v>
      </c>
      <c r="R48" s="611"/>
      <c r="S48" s="783">
        <f>IF($H48="","",VLOOKUP($B48,項目定義!$B:$X,12,FALSE))</f>
        <v>62</v>
      </c>
      <c r="T48" s="611"/>
      <c r="U48" s="780" t="str">
        <f>IF($H48="","",VLOOKUP($B48,項目定義!$B:$X,13,FALSE))</f>
        <v>9:ALL OK</v>
      </c>
      <c r="V48" s="781"/>
      <c r="W48" s="782"/>
      <c r="X48" s="783" t="str">
        <f>IF($H48="","",VLOOKUP($B48,項目定義!$B:$X,20,FALSE))&amp;""</f>
        <v>SYA2</v>
      </c>
      <c r="Y48" s="610"/>
      <c r="Z48" s="784"/>
      <c r="AA48" s="766"/>
      <c r="AB48" s="751"/>
      <c r="AC48" s="767"/>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654"/>
      <c r="BL48" s="654"/>
      <c r="BM48" s="654"/>
      <c r="BN48" s="654"/>
      <c r="BO48" s="654"/>
      <c r="BP48" s="654"/>
      <c r="BQ48" s="654"/>
      <c r="BR48" s="654"/>
      <c r="BS48" s="654"/>
      <c r="BT48" s="654"/>
      <c r="BU48" s="654"/>
      <c r="BV48" s="654"/>
      <c r="BW48" s="654"/>
      <c r="BX48" s="654"/>
      <c r="BY48" s="654"/>
      <c r="BZ48" s="654"/>
      <c r="CA48" s="654"/>
      <c r="CB48" s="654"/>
      <c r="CC48" s="654"/>
      <c r="CD48" s="654"/>
      <c r="CE48" s="654"/>
      <c r="CF48" s="654"/>
      <c r="CG48" s="654"/>
      <c r="CH48" s="654"/>
    </row>
    <row r="49" spans="1:96" ht="13.5" customHeight="1">
      <c r="A49" s="114" t="s">
        <v>127</v>
      </c>
      <c r="B49" s="770" t="s">
        <v>1128</v>
      </c>
      <c r="C49" s="671"/>
      <c r="D49" s="671"/>
      <c r="E49" s="671"/>
      <c r="F49" s="671"/>
      <c r="G49" s="671"/>
      <c r="H49" s="777" t="str">
        <f>IF(ISERROR(VLOOKUP($B49,項目定義!$B:$X,8,FALSE)),"",VLOOKUP($B49,項目定義!$B:$X,8,FALSE))</f>
        <v>作業日付</v>
      </c>
      <c r="I49" s="778"/>
      <c r="J49" s="778"/>
      <c r="K49" s="778"/>
      <c r="L49" s="778"/>
      <c r="M49" s="779"/>
      <c r="N49" s="780" t="str">
        <f>IF($H49="","",VLOOKUP($B49,項目定義!$B:$X,11,FALSE))</f>
        <v>3 :日付</v>
      </c>
      <c r="O49" s="781"/>
      <c r="P49" s="782"/>
      <c r="Q49" s="783">
        <f>IF($H49="","",VLOOKUP($B49,項目定義!$B:$X,12,FALSE))</f>
        <v>12</v>
      </c>
      <c r="R49" s="611"/>
      <c r="S49" s="783">
        <f>IF($H49="","",VLOOKUP($B49,項目定義!$B:$X,12,FALSE))</f>
        <v>12</v>
      </c>
      <c r="T49" s="611"/>
      <c r="U49" s="780" t="str">
        <f>IF($H49="","",VLOOKUP($B49,項目定義!$B:$X,13,FALSE))</f>
        <v>5:半角英数記号</v>
      </c>
      <c r="V49" s="781"/>
      <c r="W49" s="782"/>
      <c r="X49" s="783" t="str">
        <f>IF($H49="","",VLOOKUP($B49,項目定義!$B:$X,20,FALSE))&amp;""</f>
        <v/>
      </c>
      <c r="Y49" s="610"/>
      <c r="Z49" s="784"/>
      <c r="AA49" s="766" t="s">
        <v>30</v>
      </c>
      <c r="AB49" s="751"/>
      <c r="AC49" s="767"/>
      <c r="AD49" s="487"/>
      <c r="AE49" s="97"/>
      <c r="AF49" s="487"/>
      <c r="AG49" s="98"/>
      <c r="AH49" s="487"/>
      <c r="AI49" s="487"/>
      <c r="AJ49" s="487"/>
      <c r="AK49" s="487"/>
      <c r="AL49" s="487"/>
      <c r="AM49" s="487"/>
      <c r="AN49" s="487"/>
      <c r="AO49" s="487"/>
      <c r="AP49" s="487"/>
      <c r="AQ49" s="98"/>
      <c r="AR49" s="487"/>
      <c r="AS49" s="487"/>
      <c r="AT49" s="487"/>
      <c r="AU49" s="487"/>
      <c r="AV49" s="487"/>
      <c r="AW49" s="487"/>
      <c r="AX49" s="487"/>
      <c r="AY49" s="487"/>
      <c r="AZ49" s="487"/>
      <c r="BA49" s="487"/>
      <c r="BB49" s="487"/>
      <c r="BC49" s="487"/>
      <c r="BD49" s="487"/>
      <c r="BE49" s="487"/>
      <c r="BF49" s="487"/>
      <c r="BG49" s="487"/>
      <c r="BH49" s="487"/>
      <c r="BI49" s="99"/>
      <c r="BK49" s="654"/>
      <c r="BL49" s="654"/>
      <c r="BM49" s="654"/>
      <c r="BN49" s="654"/>
      <c r="BO49" s="654"/>
      <c r="BP49" s="654"/>
      <c r="BQ49" s="654"/>
      <c r="BR49" s="654"/>
      <c r="BS49" s="654"/>
      <c r="BT49" s="654"/>
      <c r="BU49" s="654"/>
      <c r="BV49" s="654"/>
      <c r="BW49" s="654"/>
      <c r="BX49" s="654"/>
      <c r="BY49" s="654"/>
      <c r="BZ49" s="654"/>
      <c r="CA49" s="654"/>
      <c r="CB49" s="654"/>
      <c r="CC49" s="654"/>
      <c r="CD49" s="654"/>
      <c r="CE49" s="654"/>
      <c r="CF49" s="654"/>
      <c r="CG49" s="654"/>
      <c r="CH49" s="654"/>
    </row>
    <row r="50" spans="1:96" s="24" customFormat="1"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9"/>
      <c r="BL50" s="479"/>
      <c r="BM50" s="479"/>
      <c r="BN50" s="479"/>
      <c r="BO50" s="479"/>
      <c r="BP50" s="479"/>
      <c r="BQ50" s="479"/>
      <c r="BR50" s="479"/>
      <c r="BS50" s="479"/>
      <c r="BT50" s="479"/>
      <c r="BU50" s="479"/>
      <c r="BV50" s="479"/>
      <c r="BW50" s="479"/>
      <c r="BX50" s="479"/>
      <c r="BY50" s="479"/>
      <c r="BZ50" s="479"/>
      <c r="CA50" s="479"/>
      <c r="CB50" s="479"/>
      <c r="CC50" s="479"/>
      <c r="CD50" s="479"/>
      <c r="CE50" s="479"/>
      <c r="CF50" s="479"/>
      <c r="CG50" s="479"/>
      <c r="CH50" s="479"/>
    </row>
    <row r="51" spans="1:96" ht="13.5" customHeight="1">
      <c r="A51" s="80" t="s">
        <v>100</v>
      </c>
      <c r="B51" s="80" t="s">
        <v>103</v>
      </c>
      <c r="C51" s="81"/>
      <c r="D51" s="81"/>
      <c r="E51" s="81"/>
      <c r="F51" s="81"/>
      <c r="G51" s="83"/>
      <c r="H51" s="85" t="s">
        <v>104</v>
      </c>
      <c r="I51" s="86"/>
      <c r="J51" s="86"/>
      <c r="K51" s="86"/>
      <c r="L51" s="86"/>
      <c r="M51" s="87"/>
      <c r="N51" s="627" t="s">
        <v>107</v>
      </c>
      <c r="O51" s="628"/>
      <c r="P51" s="627" t="s">
        <v>115</v>
      </c>
      <c r="Q51" s="629"/>
      <c r="R51" s="629"/>
      <c r="S51" s="627" t="s">
        <v>116</v>
      </c>
      <c r="T51" s="629"/>
      <c r="U51" s="628"/>
      <c r="V51" s="630" t="s">
        <v>142</v>
      </c>
      <c r="W51" s="631"/>
      <c r="X51" s="632" t="s">
        <v>123</v>
      </c>
      <c r="Y51" s="631"/>
      <c r="Z51" s="629" t="s">
        <v>124</v>
      </c>
      <c r="AA51" s="629"/>
      <c r="AB51" s="629"/>
      <c r="AC51" s="628"/>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479"/>
      <c r="BL51" s="479"/>
      <c r="BM51" s="479"/>
      <c r="BN51" s="479"/>
      <c r="BO51" s="479"/>
      <c r="BP51" s="479"/>
      <c r="BQ51" s="479"/>
      <c r="BR51" s="479"/>
      <c r="BS51" s="479"/>
      <c r="BT51" s="479"/>
      <c r="BU51" s="479"/>
      <c r="BV51" s="479"/>
      <c r="BW51" s="479"/>
      <c r="BX51" s="479"/>
      <c r="BY51" s="479"/>
      <c r="BZ51" s="479"/>
      <c r="CA51" s="479"/>
      <c r="CB51" s="479"/>
      <c r="CC51" s="479"/>
      <c r="CD51" s="479"/>
      <c r="CE51" s="479"/>
      <c r="CF51" s="479"/>
      <c r="CG51" s="479"/>
      <c r="CH51" s="479"/>
    </row>
    <row r="52" spans="1:96" ht="13.5" customHeight="1">
      <c r="A52" s="113" t="s">
        <v>101</v>
      </c>
      <c r="B52" s="633" t="s">
        <v>934</v>
      </c>
      <c r="C52" s="634"/>
      <c r="D52" s="634"/>
      <c r="E52" s="634"/>
      <c r="F52" s="634"/>
      <c r="G52" s="634"/>
      <c r="H52" s="635" t="s">
        <v>1012</v>
      </c>
      <c r="I52" s="636"/>
      <c r="J52" s="636"/>
      <c r="K52" s="636"/>
      <c r="L52" s="636"/>
      <c r="M52" s="637"/>
      <c r="N52" s="638">
        <f>IF($H52="","",VLOOKUP($B52,項目定義!$B:$X,12,FALSE))</f>
        <v>10</v>
      </c>
      <c r="O52" s="639"/>
      <c r="P52" s="640" t="str">
        <f>IF($H52="","",VLOOKUP($B52,項目定義!$B:$X,16,FALSE))</f>
        <v>1:中央</v>
      </c>
      <c r="Q52" s="641"/>
      <c r="R52" s="641"/>
      <c r="S52" s="640" t="str">
        <f>IF($H52="","",VLOOKUP($B52,項目定義!$B:$X,15,FALSE))</f>
        <v>0:なし</v>
      </c>
      <c r="T52" s="641"/>
      <c r="U52" s="642"/>
      <c r="V52" s="807"/>
      <c r="W52" s="808"/>
      <c r="X52" s="809"/>
      <c r="Y52" s="810"/>
      <c r="Z52" s="752" t="str">
        <f>IF($X52="","",VLOOKUP($B52,項目定義!$B:$X,18,FALSE))</f>
        <v/>
      </c>
      <c r="AA52" s="641"/>
      <c r="AB52" s="641"/>
      <c r="AC52" s="642"/>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480"/>
      <c r="BL52" s="480"/>
      <c r="BM52" s="480"/>
      <c r="BN52" s="480"/>
      <c r="BO52" s="480"/>
      <c r="BP52" s="480"/>
      <c r="BQ52" s="480"/>
      <c r="BR52" s="480"/>
      <c r="BS52" s="480"/>
      <c r="BT52" s="480"/>
      <c r="BU52" s="480"/>
      <c r="BV52" s="480"/>
      <c r="BW52" s="480"/>
      <c r="BX52" s="480"/>
      <c r="BY52" s="480"/>
      <c r="BZ52" s="480"/>
      <c r="CA52" s="480"/>
      <c r="CB52" s="480"/>
      <c r="CC52" s="480"/>
      <c r="CD52" s="480"/>
      <c r="CE52" s="480"/>
      <c r="CF52" s="480"/>
      <c r="CG52" s="480"/>
      <c r="CH52" s="480"/>
    </row>
    <row r="53" spans="1:96" s="24" customFormat="1" ht="13.5" customHeight="1">
      <c r="A53" s="114" t="s">
        <v>102</v>
      </c>
      <c r="B53" s="770" t="s">
        <v>941</v>
      </c>
      <c r="C53" s="671"/>
      <c r="D53" s="671"/>
      <c r="E53" s="671"/>
      <c r="F53" s="671"/>
      <c r="G53" s="671"/>
      <c r="H53" s="635" t="str">
        <f>IF(ISERROR(VLOOKUP($B53,項目定義!$B:$X,8,FALSE)),"",VLOOKUP($B53,項目定義!$B:$X,8,FALSE))</f>
        <v>枝番ナンバ</v>
      </c>
      <c r="I53" s="636"/>
      <c r="J53" s="636"/>
      <c r="K53" s="636"/>
      <c r="L53" s="636"/>
      <c r="M53" s="637"/>
      <c r="N53" s="638">
        <f>IF($H53="","",VLOOKUP($B53,項目定義!$B:$X,12,FALSE))</f>
        <v>10</v>
      </c>
      <c r="O53" s="639"/>
      <c r="P53" s="640" t="str">
        <f>IF($H53="","",VLOOKUP($B53,項目定義!$B:$X,16,FALSE))</f>
        <v>1:中央</v>
      </c>
      <c r="Q53" s="641"/>
      <c r="R53" s="641"/>
      <c r="S53" s="640" t="str">
        <f>IF($H53="","",VLOOKUP($B53,項目定義!$B:$X,15,FALSE))</f>
        <v>0:なし</v>
      </c>
      <c r="T53" s="641"/>
      <c r="U53" s="642"/>
      <c r="V53" s="643"/>
      <c r="W53" s="644"/>
      <c r="X53" s="751"/>
      <c r="Y53" s="751"/>
      <c r="Z53" s="752" t="str">
        <f>IF($X53="","",VLOOKUP($B53,項目定義!$B:$X,18,FALSE))</f>
        <v/>
      </c>
      <c r="AA53" s="641"/>
      <c r="AB53" s="641"/>
      <c r="AC53" s="642"/>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96" s="24" customFormat="1" ht="13.5" customHeight="1">
      <c r="A54" s="113" t="s">
        <v>125</v>
      </c>
      <c r="B54" s="770" t="s">
        <v>942</v>
      </c>
      <c r="C54" s="671"/>
      <c r="D54" s="671"/>
      <c r="E54" s="671"/>
      <c r="F54" s="671"/>
      <c r="G54" s="671"/>
      <c r="H54" s="635" t="str">
        <f>IF(ISERROR(VLOOKUP($B54,項目定義!$B:$X,8,FALSE)),"",VLOOKUP($B54,項目定義!$B:$X,8,FALSE))</f>
        <v>製版・案件名</v>
      </c>
      <c r="I54" s="636"/>
      <c r="J54" s="636"/>
      <c r="K54" s="636"/>
      <c r="L54" s="636"/>
      <c r="M54" s="637"/>
      <c r="N54" s="638">
        <f>IF($H54="","",VLOOKUP($B54,項目定義!$B:$X,12,FALSE))</f>
        <v>62</v>
      </c>
      <c r="O54" s="639"/>
      <c r="P54" s="640" t="str">
        <f>IF($H54="","",VLOOKUP($B54,項目定義!$B:$X,16,FALSE))</f>
        <v>0:左寄せ</v>
      </c>
      <c r="Q54" s="641"/>
      <c r="R54" s="641"/>
      <c r="S54" s="640" t="str">
        <f>IF($H54="","",VLOOKUP($B54,項目定義!$B:$X,15,FALSE))</f>
        <v>0:なし</v>
      </c>
      <c r="T54" s="641"/>
      <c r="U54" s="642"/>
      <c r="V54" s="643"/>
      <c r="W54" s="644"/>
      <c r="X54" s="751"/>
      <c r="Y54" s="751"/>
      <c r="Z54" s="752" t="str">
        <f>IF($X54="","",VLOOKUP($B54,項目定義!$B:$X,18,FALSE))</f>
        <v/>
      </c>
      <c r="AA54" s="641"/>
      <c r="AB54" s="641"/>
      <c r="AC54" s="642"/>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654" t="s">
        <v>923</v>
      </c>
      <c r="BL54" s="655"/>
      <c r="BM54" s="655"/>
      <c r="BN54" s="655"/>
      <c r="BO54" s="655"/>
      <c r="BP54" s="655"/>
      <c r="BQ54" s="655"/>
      <c r="BR54" s="655"/>
      <c r="BS54" s="655"/>
      <c r="BT54" s="655"/>
      <c r="BU54" s="655"/>
      <c r="BV54" s="655"/>
      <c r="BW54" s="655"/>
      <c r="BX54" s="655"/>
      <c r="BY54" s="655"/>
      <c r="BZ54" s="655"/>
      <c r="CA54" s="655"/>
      <c r="CB54" s="655"/>
      <c r="CC54" s="655"/>
      <c r="CD54" s="655"/>
      <c r="CE54" s="655"/>
      <c r="CF54" s="655"/>
      <c r="CG54" s="655"/>
      <c r="CH54" s="655"/>
    </row>
    <row r="55" spans="1:96" s="24" customFormat="1" ht="13.5" customHeight="1">
      <c r="A55" s="113" t="s">
        <v>126</v>
      </c>
      <c r="B55" s="770" t="s">
        <v>903</v>
      </c>
      <c r="C55" s="671"/>
      <c r="D55" s="671"/>
      <c r="E55" s="671"/>
      <c r="F55" s="671"/>
      <c r="G55" s="671"/>
      <c r="H55" s="635" t="str">
        <f>IF(ISERROR(VLOOKUP($B55,項目定義!$B:$X,8,FALSE)),"",VLOOKUP($B55,項目定義!$B:$X,8,FALSE))</f>
        <v>社員番号</v>
      </c>
      <c r="I55" s="636"/>
      <c r="J55" s="636"/>
      <c r="K55" s="636"/>
      <c r="L55" s="636"/>
      <c r="M55" s="637"/>
      <c r="N55" s="638">
        <f>IF($H55="","",VLOOKUP($B55,項目定義!$B:$X,12,FALSE))</f>
        <v>10</v>
      </c>
      <c r="O55" s="639"/>
      <c r="P55" s="640" t="str">
        <f>IF($H55="","",VLOOKUP($B55,項目定義!$B:$X,16,FALSE))</f>
        <v>1:中央</v>
      </c>
      <c r="Q55" s="641"/>
      <c r="R55" s="641"/>
      <c r="S55" s="640" t="str">
        <f>IF($H55="","",VLOOKUP($B55,項目定義!$B:$X,15,FALSE))</f>
        <v>0:なし</v>
      </c>
      <c r="T55" s="641"/>
      <c r="U55" s="642"/>
      <c r="V55" s="643"/>
      <c r="W55" s="644"/>
      <c r="X55" s="751"/>
      <c r="Y55" s="751"/>
      <c r="Z55" s="752" t="str">
        <f>IF($X55="","",VLOOKUP($B55,項目定義!$B:$X,18,FALSE))</f>
        <v/>
      </c>
      <c r="AA55" s="641"/>
      <c r="AB55" s="641"/>
      <c r="AC55" s="642"/>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655"/>
      <c r="BL55" s="655"/>
      <c r="BM55" s="655"/>
      <c r="BN55" s="655"/>
      <c r="BO55" s="655"/>
      <c r="BP55" s="655"/>
      <c r="BQ55" s="655"/>
      <c r="BR55" s="655"/>
      <c r="BS55" s="655"/>
      <c r="BT55" s="655"/>
      <c r="BU55" s="655"/>
      <c r="BV55" s="655"/>
      <c r="BW55" s="655"/>
      <c r="BX55" s="655"/>
      <c r="BY55" s="655"/>
      <c r="BZ55" s="655"/>
      <c r="CA55" s="655"/>
      <c r="CB55" s="655"/>
      <c r="CC55" s="655"/>
      <c r="CD55" s="655"/>
      <c r="CE55" s="655"/>
      <c r="CF55" s="655"/>
      <c r="CG55" s="655"/>
      <c r="CH55" s="655"/>
    </row>
    <row r="56" spans="1:96" s="24" customFormat="1" ht="13.5" customHeight="1">
      <c r="A56" s="114" t="s">
        <v>127</v>
      </c>
      <c r="B56" s="770" t="s">
        <v>904</v>
      </c>
      <c r="C56" s="671"/>
      <c r="D56" s="671"/>
      <c r="E56" s="671"/>
      <c r="F56" s="671"/>
      <c r="G56" s="671"/>
      <c r="H56" s="635" t="str">
        <f>IF(ISERROR(VLOOKUP($B56,項目定義!$B:$X,8,FALSE)),"",VLOOKUP($B56,項目定義!$B:$X,8,FALSE))</f>
        <v>社員名</v>
      </c>
      <c r="I56" s="636"/>
      <c r="J56" s="636"/>
      <c r="K56" s="636"/>
      <c r="L56" s="636"/>
      <c r="M56" s="637"/>
      <c r="N56" s="638">
        <f>IF($H56="","",VLOOKUP($B56,項目定義!$B:$X,12,FALSE))</f>
        <v>62</v>
      </c>
      <c r="O56" s="639"/>
      <c r="P56" s="640" t="str">
        <f>IF($H56="","",VLOOKUP($B56,項目定義!$B:$X,16,FALSE))</f>
        <v>0:左寄せ</v>
      </c>
      <c r="Q56" s="641"/>
      <c r="R56" s="641"/>
      <c r="S56" s="640" t="str">
        <f>IF($H56="","",VLOOKUP($B56,項目定義!$B:$X,15,FALSE))</f>
        <v>0:なし</v>
      </c>
      <c r="T56" s="641"/>
      <c r="U56" s="642"/>
      <c r="V56" s="643"/>
      <c r="W56" s="644"/>
      <c r="X56" s="751"/>
      <c r="Y56" s="751"/>
      <c r="Z56" s="752" t="str">
        <f>IF($X56="","",VLOOKUP($B56,項目定義!$B:$X,18,FALSE))</f>
        <v/>
      </c>
      <c r="AA56" s="641"/>
      <c r="AB56" s="641"/>
      <c r="AC56" s="642"/>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655"/>
      <c r="BL56" s="655"/>
      <c r="BM56" s="655"/>
      <c r="BN56" s="655"/>
      <c r="BO56" s="655"/>
      <c r="BP56" s="655"/>
      <c r="BQ56" s="655"/>
      <c r="BR56" s="655"/>
      <c r="BS56" s="655"/>
      <c r="BT56" s="655"/>
      <c r="BU56" s="655"/>
      <c r="BV56" s="655"/>
      <c r="BW56" s="655"/>
      <c r="BX56" s="655"/>
      <c r="BY56" s="655"/>
      <c r="BZ56" s="655"/>
      <c r="CA56" s="655"/>
      <c r="CB56" s="655"/>
      <c r="CC56" s="655"/>
      <c r="CD56" s="655"/>
      <c r="CE56" s="655"/>
      <c r="CF56" s="655"/>
      <c r="CG56" s="655"/>
      <c r="CH56" s="655"/>
    </row>
    <row r="57" spans="1:96" s="24" customFormat="1" ht="13.5" customHeight="1">
      <c r="A57" s="113" t="s">
        <v>128</v>
      </c>
      <c r="B57" s="770" t="s">
        <v>947</v>
      </c>
      <c r="C57" s="671"/>
      <c r="D57" s="671"/>
      <c r="E57" s="671"/>
      <c r="F57" s="671"/>
      <c r="G57" s="671"/>
      <c r="H57" s="635" t="str">
        <f>IF(ISERROR(VLOOKUP($B57,項目定義!$B:$X,8,FALSE)),"",VLOOKUP($B57,項目定義!$B:$X,8,FALSE))</f>
        <v>工程名</v>
      </c>
      <c r="I57" s="636"/>
      <c r="J57" s="636"/>
      <c r="K57" s="636"/>
      <c r="L57" s="636"/>
      <c r="M57" s="637"/>
      <c r="N57" s="638">
        <f>IF($H57="","",VLOOKUP($B57,項目定義!$B:$X,12,FALSE))</f>
        <v>62</v>
      </c>
      <c r="O57" s="639"/>
      <c r="P57" s="640" t="str">
        <f>IF($H57="","",VLOOKUP($B57,項目定義!$B:$X,16,FALSE))</f>
        <v>0:左寄せ</v>
      </c>
      <c r="Q57" s="641"/>
      <c r="R57" s="641"/>
      <c r="S57" s="640" t="str">
        <f>IF($H57="","",VLOOKUP($B57,項目定義!$B:$X,15,FALSE))</f>
        <v>0:なし</v>
      </c>
      <c r="T57" s="641"/>
      <c r="U57" s="642"/>
      <c r="V57" s="643"/>
      <c r="W57" s="644"/>
      <c r="X57" s="751"/>
      <c r="Y57" s="751"/>
      <c r="Z57" s="752" t="str">
        <f>IF($X57="","",VLOOKUP($B57,項目定義!$B:$X,18,FALSE))</f>
        <v/>
      </c>
      <c r="AA57" s="641"/>
      <c r="AB57" s="641"/>
      <c r="AC57" s="642"/>
      <c r="AD57" s="487"/>
      <c r="AE57" s="97"/>
      <c r="AF57" s="487"/>
      <c r="AG57" s="487"/>
      <c r="AH57" s="487"/>
      <c r="AI57" s="98"/>
      <c r="AJ57" s="98"/>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99"/>
      <c r="BK57" s="655"/>
      <c r="BL57" s="655"/>
      <c r="BM57" s="655"/>
      <c r="BN57" s="655"/>
      <c r="BO57" s="655"/>
      <c r="BP57" s="655"/>
      <c r="BQ57" s="655"/>
      <c r="BR57" s="655"/>
      <c r="BS57" s="655"/>
      <c r="BT57" s="655"/>
      <c r="BU57" s="655"/>
      <c r="BV57" s="655"/>
      <c r="BW57" s="655"/>
      <c r="BX57" s="655"/>
      <c r="BY57" s="655"/>
      <c r="BZ57" s="655"/>
      <c r="CA57" s="655"/>
      <c r="CB57" s="655"/>
      <c r="CC57" s="655"/>
      <c r="CD57" s="655"/>
      <c r="CE57" s="655"/>
      <c r="CF57" s="655"/>
      <c r="CG57" s="655"/>
      <c r="CH57" s="655"/>
    </row>
    <row r="58" spans="1:96" ht="13.5" customHeight="1">
      <c r="A58" s="113" t="s">
        <v>129</v>
      </c>
      <c r="B58" s="770" t="s">
        <v>1128</v>
      </c>
      <c r="C58" s="671"/>
      <c r="D58" s="671"/>
      <c r="E58" s="671"/>
      <c r="F58" s="671"/>
      <c r="G58" s="671"/>
      <c r="H58" s="635" t="str">
        <f>IF(ISERROR(VLOOKUP($B58,項目定義!$B:$X,8,FALSE)),"",VLOOKUP($B58,項目定義!$B:$X,8,FALSE))</f>
        <v>作業日付</v>
      </c>
      <c r="I58" s="636"/>
      <c r="J58" s="636"/>
      <c r="K58" s="636"/>
      <c r="L58" s="636"/>
      <c r="M58" s="637"/>
      <c r="N58" s="638">
        <f>IF($H58="","",VLOOKUP($B58,項目定義!$B:$X,12,FALSE))</f>
        <v>12</v>
      </c>
      <c r="O58" s="639"/>
      <c r="P58" s="640" t="str">
        <f>IF($H58="","",VLOOKUP($B58,項目定義!$B:$X,16,FALSE))</f>
        <v>1:中央</v>
      </c>
      <c r="Q58" s="641"/>
      <c r="R58" s="641"/>
      <c r="S58" s="640" t="str">
        <f>IF($H58="","",VLOOKUP($B58,項目定義!$B:$X,15,FALSE))</f>
        <v>0:なし</v>
      </c>
      <c r="T58" s="641"/>
      <c r="U58" s="642"/>
      <c r="V58" s="643"/>
      <c r="W58" s="644"/>
      <c r="X58" s="751"/>
      <c r="Y58" s="751"/>
      <c r="Z58" s="752" t="str">
        <f>IF($X58="","",VLOOKUP($B58,項目定義!$B:$X,18,FALSE))</f>
        <v/>
      </c>
      <c r="AA58" s="641"/>
      <c r="AB58" s="641"/>
      <c r="AC58" s="642"/>
      <c r="AD58" s="487"/>
      <c r="AE58" s="97"/>
      <c r="AF58" s="487"/>
      <c r="AG58" s="487"/>
      <c r="AH58" s="487"/>
      <c r="AI58" s="98"/>
      <c r="AJ58" s="98"/>
      <c r="AK58" s="487"/>
      <c r="AL58" s="487"/>
      <c r="AM58" s="487"/>
      <c r="AN58" s="487"/>
      <c r="AO58" s="487"/>
      <c r="AP58" s="487"/>
      <c r="AQ58" s="487"/>
      <c r="AR58" s="487"/>
      <c r="AS58" s="487"/>
      <c r="AT58" s="487"/>
      <c r="AU58" s="487"/>
      <c r="AV58" s="487"/>
      <c r="AW58" s="487"/>
      <c r="AX58" s="487"/>
      <c r="AY58" s="487"/>
      <c r="AZ58" s="487"/>
      <c r="BA58" s="487"/>
      <c r="BB58" s="487"/>
      <c r="BC58" s="487"/>
      <c r="BD58" s="487"/>
      <c r="BE58" s="487"/>
      <c r="BF58" s="487"/>
      <c r="BG58" s="487"/>
      <c r="BH58" s="487"/>
      <c r="BI58" s="99"/>
      <c r="BK58" s="655"/>
      <c r="BL58" s="655"/>
      <c r="BM58" s="655"/>
      <c r="BN58" s="655"/>
      <c r="BO58" s="655"/>
      <c r="BP58" s="655"/>
      <c r="BQ58" s="655"/>
      <c r="BR58" s="655"/>
      <c r="BS58" s="655"/>
      <c r="BT58" s="655"/>
      <c r="BU58" s="655"/>
      <c r="BV58" s="655"/>
      <c r="BW58" s="655"/>
      <c r="BX58" s="655"/>
      <c r="BY58" s="655"/>
      <c r="BZ58" s="655"/>
      <c r="CA58" s="655"/>
      <c r="CB58" s="655"/>
      <c r="CC58" s="655"/>
      <c r="CD58" s="655"/>
      <c r="CE58" s="655"/>
      <c r="CF58" s="655"/>
      <c r="CG58" s="655"/>
      <c r="CH58" s="655"/>
    </row>
    <row r="59" spans="1:96" ht="13.5" customHeight="1">
      <c r="A59" s="114" t="s">
        <v>130</v>
      </c>
      <c r="B59" s="605" t="s">
        <v>1129</v>
      </c>
      <c r="C59" s="606"/>
      <c r="D59" s="606"/>
      <c r="E59" s="606"/>
      <c r="F59" s="606"/>
      <c r="G59" s="606"/>
      <c r="H59" s="607" t="str">
        <f>IF(ISERROR(VLOOKUP($B59,項目定義!$B:$X,8,FALSE)),"",VLOOKUP($B59,項目定義!$B:$X,8,FALSE))</f>
        <v>残業時間</v>
      </c>
      <c r="I59" s="608"/>
      <c r="J59" s="608"/>
      <c r="K59" s="608"/>
      <c r="L59" s="608"/>
      <c r="M59" s="609"/>
      <c r="N59" s="610">
        <f>IF($H59="","",VLOOKUP($B59,項目定義!$B:$X,12,FALSE))</f>
        <v>12</v>
      </c>
      <c r="O59" s="611"/>
      <c r="P59" s="612" t="str">
        <f>IF($H59="","",VLOOKUP($B59,項目定義!$B:$X,16,FALSE))</f>
        <v>0:左寄せ</v>
      </c>
      <c r="Q59" s="613"/>
      <c r="R59" s="613"/>
      <c r="S59" s="612" t="str">
        <f>IF($H59="","",VLOOKUP($B59,項目定義!$B:$X,15,FALSE))</f>
        <v>0:なし</v>
      </c>
      <c r="T59" s="613"/>
      <c r="U59" s="614"/>
      <c r="V59" s="615"/>
      <c r="W59" s="616"/>
      <c r="X59" s="617"/>
      <c r="Y59" s="617"/>
      <c r="Z59" s="618" t="str">
        <f>IF($X59="","",VLOOKUP($B59,項目定義!$B:$X,18,FALSE))</f>
        <v/>
      </c>
      <c r="AA59" s="613"/>
      <c r="AB59" s="613"/>
      <c r="AC59" s="614"/>
      <c r="AD59" s="487"/>
      <c r="AE59" s="97"/>
      <c r="AF59" s="487"/>
      <c r="AG59" s="487"/>
      <c r="AH59" s="487"/>
      <c r="AI59" s="98"/>
      <c r="AJ59" s="98"/>
      <c r="AK59" s="487"/>
      <c r="AL59" s="487"/>
      <c r="AM59" s="487"/>
      <c r="AN59" s="487"/>
      <c r="AO59" s="487"/>
      <c r="AP59" s="487"/>
      <c r="AQ59" s="487"/>
      <c r="AR59" s="487"/>
      <c r="AS59" s="487"/>
      <c r="AT59" s="487"/>
      <c r="AU59" s="487"/>
      <c r="AV59" s="487"/>
      <c r="AW59" s="487"/>
      <c r="AX59" s="487"/>
      <c r="AY59" s="487"/>
      <c r="AZ59" s="487"/>
      <c r="BA59" s="487"/>
      <c r="BB59" s="487"/>
      <c r="BC59" s="487"/>
      <c r="BD59" s="487"/>
      <c r="BE59" s="487"/>
      <c r="BF59" s="487"/>
      <c r="BG59" s="487"/>
      <c r="BH59" s="487"/>
      <c r="BI59" s="99"/>
      <c r="BK59" s="655"/>
      <c r="BL59" s="655"/>
      <c r="BM59" s="655"/>
      <c r="BN59" s="655"/>
      <c r="BO59" s="655"/>
      <c r="BP59" s="655"/>
      <c r="BQ59" s="655"/>
      <c r="BR59" s="655"/>
      <c r="BS59" s="655"/>
      <c r="BT59" s="655"/>
      <c r="BU59" s="655"/>
      <c r="BV59" s="655"/>
      <c r="BW59" s="655"/>
      <c r="BX59" s="655"/>
      <c r="BY59" s="655"/>
      <c r="BZ59" s="655"/>
      <c r="CA59" s="655"/>
      <c r="CB59" s="655"/>
      <c r="CC59" s="655"/>
      <c r="CD59" s="655"/>
      <c r="CE59" s="655"/>
      <c r="CF59" s="655"/>
      <c r="CG59" s="655"/>
      <c r="CH59" s="655"/>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P60" s="26"/>
      <c r="BQ60" s="26"/>
      <c r="BR60" s="26"/>
      <c r="BS60" s="26"/>
      <c r="BT60" s="26"/>
      <c r="BU60" s="26"/>
      <c r="BV60" s="26"/>
      <c r="BW60" s="26"/>
      <c r="BX60" s="26"/>
      <c r="BY60" s="26"/>
      <c r="BZ60" s="26"/>
      <c r="CA60" s="26"/>
      <c r="CB60" s="26"/>
      <c r="CC60" s="26"/>
      <c r="CD60" s="26"/>
      <c r="CE60" s="26"/>
      <c r="CF60" s="26"/>
    </row>
    <row r="61" spans="1:96" s="24" customFormat="1" ht="13.5" customHeight="1">
      <c r="A61" s="111" t="s">
        <v>101</v>
      </c>
      <c r="B61" s="785" t="s">
        <v>1128</v>
      </c>
      <c r="C61" s="786"/>
      <c r="D61" s="786"/>
      <c r="E61" s="786"/>
      <c r="F61" s="786"/>
      <c r="G61" s="786"/>
      <c r="H61" s="786"/>
      <c r="I61" s="786"/>
      <c r="J61" s="786"/>
      <c r="K61" s="786"/>
      <c r="L61" s="786"/>
      <c r="M61" s="786"/>
      <c r="N61" s="786"/>
      <c r="O61" s="786"/>
      <c r="P61" s="786"/>
      <c r="Q61" s="786"/>
      <c r="R61" s="786"/>
      <c r="S61" s="786"/>
      <c r="T61" s="786"/>
      <c r="U61" s="787"/>
      <c r="V61" s="788" t="s">
        <v>162</v>
      </c>
      <c r="W61" s="789"/>
      <c r="X61" s="789"/>
      <c r="Y61" s="789"/>
      <c r="Z61" s="789"/>
      <c r="AA61" s="789"/>
      <c r="AB61" s="789"/>
      <c r="AC61" s="78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M61" s="182"/>
      <c r="CN61" s="182"/>
      <c r="CO61" s="182"/>
      <c r="CP61" s="182"/>
      <c r="CQ61" s="182"/>
      <c r="CR61" s="182"/>
    </row>
    <row r="62" spans="1:96" s="24" customFormat="1" ht="13.5" customHeight="1">
      <c r="A62" s="112" t="s">
        <v>102</v>
      </c>
      <c r="B62" s="790" t="s">
        <v>904</v>
      </c>
      <c r="C62" s="791"/>
      <c r="D62" s="791"/>
      <c r="E62" s="791"/>
      <c r="F62" s="791"/>
      <c r="G62" s="791"/>
      <c r="H62" s="791"/>
      <c r="I62" s="791"/>
      <c r="J62" s="791"/>
      <c r="K62" s="791"/>
      <c r="L62" s="791"/>
      <c r="M62" s="791"/>
      <c r="N62" s="791"/>
      <c r="O62" s="791"/>
      <c r="P62" s="791"/>
      <c r="Q62" s="791"/>
      <c r="R62" s="791"/>
      <c r="S62" s="791"/>
      <c r="T62" s="791"/>
      <c r="U62" s="792"/>
      <c r="V62" s="793" t="s">
        <v>161</v>
      </c>
      <c r="W62" s="794"/>
      <c r="X62" s="794"/>
      <c r="Y62" s="794"/>
      <c r="Z62" s="794"/>
      <c r="AA62" s="794"/>
      <c r="AB62" s="794"/>
      <c r="AC62" s="79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4" t="s">
        <v>924</v>
      </c>
      <c r="BL62" s="655"/>
      <c r="BM62" s="655"/>
      <c r="BN62" s="655"/>
      <c r="BO62" s="655"/>
      <c r="BP62" s="655"/>
      <c r="BQ62" s="655"/>
      <c r="BR62" s="655"/>
      <c r="BS62" s="655"/>
      <c r="BT62" s="655"/>
      <c r="BU62" s="655"/>
      <c r="BV62" s="655"/>
      <c r="BW62" s="655"/>
      <c r="BX62" s="655"/>
      <c r="BY62" s="655"/>
      <c r="BZ62" s="655"/>
      <c r="CA62" s="655"/>
      <c r="CB62" s="655"/>
      <c r="CC62" s="655"/>
      <c r="CD62" s="655"/>
      <c r="CE62" s="655"/>
      <c r="CF62" s="655"/>
      <c r="CG62" s="655"/>
      <c r="CH62" s="655"/>
      <c r="CI62" s="656"/>
      <c r="CJ62" s="656"/>
      <c r="CK62" s="656"/>
      <c r="CL62" s="656"/>
      <c r="CM62" s="656"/>
      <c r="CN62" s="656"/>
      <c r="CO62" s="656"/>
      <c r="CP62" s="656"/>
      <c r="CQ62" s="656"/>
      <c r="CR62" s="656"/>
    </row>
    <row r="63" spans="1:96" s="24" customFormat="1" ht="13.5" customHeight="1">
      <c r="A63" s="112" t="s">
        <v>125</v>
      </c>
      <c r="B63" s="790"/>
      <c r="C63" s="791"/>
      <c r="D63" s="791"/>
      <c r="E63" s="791"/>
      <c r="F63" s="791"/>
      <c r="G63" s="791"/>
      <c r="H63" s="791"/>
      <c r="I63" s="791"/>
      <c r="J63" s="791"/>
      <c r="K63" s="791"/>
      <c r="L63" s="791"/>
      <c r="M63" s="791"/>
      <c r="N63" s="791"/>
      <c r="O63" s="791"/>
      <c r="P63" s="791"/>
      <c r="Q63" s="791"/>
      <c r="R63" s="791"/>
      <c r="S63" s="791"/>
      <c r="T63" s="791"/>
      <c r="U63" s="792"/>
      <c r="V63" s="793"/>
      <c r="W63" s="794"/>
      <c r="X63" s="794"/>
      <c r="Y63" s="794"/>
      <c r="Z63" s="794"/>
      <c r="AA63" s="794"/>
      <c r="AB63" s="794"/>
      <c r="AC63" s="79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5"/>
      <c r="BL63" s="655"/>
      <c r="BM63" s="655"/>
      <c r="BN63" s="655"/>
      <c r="BO63" s="655"/>
      <c r="BP63" s="655"/>
      <c r="BQ63" s="655"/>
      <c r="BR63" s="655"/>
      <c r="BS63" s="655"/>
      <c r="BT63" s="655"/>
      <c r="BU63" s="655"/>
      <c r="BV63" s="655"/>
      <c r="BW63" s="655"/>
      <c r="BX63" s="655"/>
      <c r="BY63" s="655"/>
      <c r="BZ63" s="655"/>
      <c r="CA63" s="655"/>
      <c r="CB63" s="655"/>
      <c r="CC63" s="655"/>
      <c r="CD63" s="655"/>
      <c r="CE63" s="655"/>
      <c r="CF63" s="655"/>
      <c r="CG63" s="655"/>
      <c r="CH63" s="655"/>
      <c r="CI63" s="656"/>
      <c r="CJ63" s="656"/>
      <c r="CK63" s="656"/>
      <c r="CL63" s="656"/>
      <c r="CM63" s="656"/>
      <c r="CN63" s="656"/>
      <c r="CO63" s="656"/>
      <c r="CP63" s="656"/>
      <c r="CQ63" s="656"/>
      <c r="CR63" s="656"/>
    </row>
    <row r="64" spans="1:96" s="24" customFormat="1" ht="13.5" customHeight="1">
      <c r="A64" s="488" t="s">
        <v>404</v>
      </c>
      <c r="B64" s="489"/>
      <c r="C64" s="489"/>
      <c r="D64" s="489"/>
      <c r="E64" s="489"/>
      <c r="F64" s="489"/>
      <c r="G64" s="489"/>
      <c r="H64" s="489"/>
      <c r="I64" s="489"/>
      <c r="J64" s="489"/>
      <c r="K64" s="489"/>
      <c r="L64" s="489"/>
      <c r="M64" s="489"/>
      <c r="N64" s="489"/>
      <c r="O64" s="489"/>
      <c r="P64" s="489"/>
      <c r="Q64" s="489"/>
      <c r="R64" s="489"/>
      <c r="S64" s="489"/>
      <c r="T64" s="489"/>
      <c r="U64" s="489"/>
      <c r="V64" s="489"/>
      <c r="W64" s="489"/>
      <c r="X64" s="489"/>
      <c r="Y64" s="489"/>
      <c r="Z64" s="489"/>
      <c r="AA64" s="489"/>
      <c r="AB64" s="489"/>
      <c r="AC64" s="489"/>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5"/>
      <c r="BL64" s="655"/>
      <c r="BM64" s="655"/>
      <c r="BN64" s="655"/>
      <c r="BO64" s="655"/>
      <c r="BP64" s="655"/>
      <c r="BQ64" s="655"/>
      <c r="BR64" s="655"/>
      <c r="BS64" s="655"/>
      <c r="BT64" s="655"/>
      <c r="BU64" s="655"/>
      <c r="BV64" s="655"/>
      <c r="BW64" s="655"/>
      <c r="BX64" s="655"/>
      <c r="BY64" s="655"/>
      <c r="BZ64" s="655"/>
      <c r="CA64" s="655"/>
      <c r="CB64" s="655"/>
      <c r="CC64" s="655"/>
      <c r="CD64" s="655"/>
      <c r="CE64" s="655"/>
      <c r="CF64" s="655"/>
      <c r="CG64" s="655"/>
      <c r="CH64" s="655"/>
      <c r="CI64" s="656"/>
      <c r="CJ64" s="656"/>
      <c r="CK64" s="656"/>
      <c r="CL64" s="656"/>
      <c r="CM64" s="656"/>
      <c r="CN64" s="656"/>
      <c r="CO64" s="656"/>
      <c r="CP64" s="656"/>
      <c r="CQ64" s="656"/>
      <c r="CR64" s="656"/>
    </row>
    <row r="65" spans="1:96" ht="13.5" customHeight="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5"/>
      <c r="BL65" s="655"/>
      <c r="BM65" s="655"/>
      <c r="BN65" s="655"/>
      <c r="BO65" s="655"/>
      <c r="BP65" s="655"/>
      <c r="BQ65" s="655"/>
      <c r="BR65" s="655"/>
      <c r="BS65" s="655"/>
      <c r="BT65" s="655"/>
      <c r="BU65" s="655"/>
      <c r="BV65" s="655"/>
      <c r="BW65" s="655"/>
      <c r="BX65" s="655"/>
      <c r="BY65" s="655"/>
      <c r="BZ65" s="655"/>
      <c r="CA65" s="655"/>
      <c r="CB65" s="655"/>
      <c r="CC65" s="655"/>
      <c r="CD65" s="655"/>
      <c r="CE65" s="655"/>
      <c r="CF65" s="655"/>
      <c r="CG65" s="655"/>
      <c r="CH65" s="655"/>
      <c r="CI65" s="656"/>
      <c r="CJ65" s="656"/>
      <c r="CK65" s="656"/>
      <c r="CL65" s="656"/>
      <c r="CM65" s="656"/>
      <c r="CN65" s="656"/>
      <c r="CO65" s="656"/>
      <c r="CP65" s="656"/>
      <c r="CQ65" s="656"/>
      <c r="CR65" s="656"/>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5"/>
      <c r="BL66" s="655"/>
      <c r="BM66" s="655"/>
      <c r="BN66" s="655"/>
      <c r="BO66" s="655"/>
      <c r="BP66" s="655"/>
      <c r="BQ66" s="655"/>
      <c r="BR66" s="655"/>
      <c r="BS66" s="655"/>
      <c r="BT66" s="655"/>
      <c r="BU66" s="655"/>
      <c r="BV66" s="655"/>
      <c r="BW66" s="655"/>
      <c r="BX66" s="655"/>
      <c r="BY66" s="655"/>
      <c r="BZ66" s="655"/>
      <c r="CA66" s="655"/>
      <c r="CB66" s="655"/>
      <c r="CC66" s="655"/>
      <c r="CD66" s="655"/>
      <c r="CE66" s="655"/>
      <c r="CF66" s="655"/>
      <c r="CG66" s="655"/>
      <c r="CH66" s="655"/>
      <c r="CI66" s="656"/>
      <c r="CJ66" s="656"/>
      <c r="CK66" s="656"/>
      <c r="CL66" s="656"/>
      <c r="CM66" s="656"/>
      <c r="CN66" s="656"/>
      <c r="CO66" s="656"/>
      <c r="CP66" s="656"/>
      <c r="CQ66" s="656"/>
      <c r="CR66" s="656"/>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5"/>
      <c r="BL67" s="655"/>
      <c r="BM67" s="655"/>
      <c r="BN67" s="655"/>
      <c r="BO67" s="655"/>
      <c r="BP67" s="655"/>
      <c r="BQ67" s="655"/>
      <c r="BR67" s="655"/>
      <c r="BS67" s="655"/>
      <c r="BT67" s="655"/>
      <c r="BU67" s="655"/>
      <c r="BV67" s="655"/>
      <c r="BW67" s="655"/>
      <c r="BX67" s="655"/>
      <c r="BY67" s="655"/>
      <c r="BZ67" s="655"/>
      <c r="CA67" s="655"/>
      <c r="CB67" s="655"/>
      <c r="CC67" s="655"/>
      <c r="CD67" s="655"/>
      <c r="CE67" s="655"/>
      <c r="CF67" s="655"/>
      <c r="CG67" s="655"/>
      <c r="CH67" s="655"/>
      <c r="CI67" s="656"/>
      <c r="CJ67" s="656"/>
      <c r="CK67" s="656"/>
      <c r="CL67" s="656"/>
      <c r="CM67" s="656"/>
      <c r="CN67" s="656"/>
      <c r="CO67" s="656"/>
      <c r="CP67" s="656"/>
      <c r="CQ67" s="656"/>
      <c r="CR67" s="656"/>
    </row>
    <row r="68" spans="1:96" s="24" customFormat="1" ht="13.5" hidden="1" customHeight="1" outlineLevel="1">
      <c r="A68" s="287" t="s">
        <v>407</v>
      </c>
      <c r="B68" s="288"/>
      <c r="C68" s="288"/>
      <c r="D68" s="288"/>
      <c r="E68" s="288"/>
      <c r="F68" s="288"/>
      <c r="G68" s="288"/>
      <c r="H68" s="288"/>
      <c r="I68" s="288"/>
      <c r="J68" s="288"/>
      <c r="K68" s="288"/>
      <c r="L68" s="288"/>
      <c r="M68" s="288"/>
      <c r="N68" s="796"/>
      <c r="O68" s="796"/>
      <c r="P68" s="796"/>
      <c r="Q68" s="796"/>
      <c r="R68" s="796"/>
      <c r="S68" s="796"/>
      <c r="T68" s="796"/>
      <c r="U68" s="796"/>
      <c r="V68" s="796"/>
      <c r="W68" s="796"/>
      <c r="X68" s="796"/>
      <c r="Y68" s="796"/>
      <c r="Z68" s="796"/>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5"/>
      <c r="BL68" s="655"/>
      <c r="BM68" s="655"/>
      <c r="BN68" s="655"/>
      <c r="BO68" s="655"/>
      <c r="BP68" s="655"/>
      <c r="BQ68" s="655"/>
      <c r="BR68" s="655"/>
      <c r="BS68" s="655"/>
      <c r="BT68" s="655"/>
      <c r="BU68" s="655"/>
      <c r="BV68" s="655"/>
      <c r="BW68" s="655"/>
      <c r="BX68" s="655"/>
      <c r="BY68" s="655"/>
      <c r="BZ68" s="655"/>
      <c r="CA68" s="655"/>
      <c r="CB68" s="655"/>
      <c r="CC68" s="655"/>
      <c r="CD68" s="655"/>
      <c r="CE68" s="655"/>
      <c r="CF68" s="655"/>
      <c r="CG68" s="655"/>
      <c r="CH68" s="655"/>
      <c r="CI68" s="656"/>
      <c r="CJ68" s="656"/>
      <c r="CK68" s="656"/>
      <c r="CL68" s="656"/>
      <c r="CM68" s="656"/>
      <c r="CN68" s="656"/>
      <c r="CO68" s="656"/>
      <c r="CP68" s="656"/>
      <c r="CQ68" s="656"/>
      <c r="CR68" s="656"/>
    </row>
    <row r="69" spans="1:96" s="24" customFormat="1" ht="13.5" hidden="1" customHeight="1" outlineLevel="1">
      <c r="A69" s="797"/>
      <c r="B69" s="735"/>
      <c r="C69" s="735"/>
      <c r="D69" s="735"/>
      <c r="E69" s="735"/>
      <c r="F69" s="73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5"/>
      <c r="BL69" s="655"/>
      <c r="BM69" s="655"/>
      <c r="BN69" s="655"/>
      <c r="BO69" s="655"/>
      <c r="BP69" s="655"/>
      <c r="BQ69" s="655"/>
      <c r="BR69" s="655"/>
      <c r="BS69" s="655"/>
      <c r="BT69" s="655"/>
      <c r="BU69" s="655"/>
      <c r="BV69" s="655"/>
      <c r="BW69" s="655"/>
      <c r="BX69" s="655"/>
      <c r="BY69" s="655"/>
      <c r="BZ69" s="655"/>
      <c r="CA69" s="655"/>
      <c r="CB69" s="655"/>
      <c r="CC69" s="655"/>
      <c r="CD69" s="655"/>
      <c r="CE69" s="655"/>
      <c r="CF69" s="655"/>
      <c r="CG69" s="655"/>
      <c r="CH69" s="655"/>
      <c r="CI69" s="656"/>
      <c r="CJ69" s="656"/>
      <c r="CK69" s="656"/>
      <c r="CL69" s="656"/>
      <c r="CM69" s="656"/>
      <c r="CN69" s="656"/>
      <c r="CO69" s="656"/>
      <c r="CP69" s="656"/>
      <c r="CQ69" s="656"/>
      <c r="CR69" s="656"/>
    </row>
    <row r="70" spans="1:96" s="24" customFormat="1" ht="13.5" hidden="1" customHeight="1" outlineLevel="1">
      <c r="A70" s="488" t="s">
        <v>405</v>
      </c>
      <c r="B70" s="489"/>
      <c r="C70" s="489"/>
      <c r="D70" s="489"/>
      <c r="E70" s="489"/>
      <c r="F70" s="489"/>
      <c r="G70" s="489"/>
      <c r="H70" s="291"/>
      <c r="I70" s="291"/>
      <c r="J70" s="291"/>
      <c r="K70" s="291"/>
      <c r="L70" s="291"/>
      <c r="M70" s="291"/>
      <c r="N70" s="291"/>
      <c r="O70" s="291"/>
      <c r="P70" s="291"/>
      <c r="Q70" s="291"/>
      <c r="R70" s="291"/>
      <c r="S70" s="291"/>
      <c r="T70" s="291"/>
      <c r="U70" s="291"/>
      <c r="V70" s="291"/>
      <c r="W70" s="291"/>
      <c r="X70" s="291"/>
      <c r="Y70" s="291"/>
      <c r="Z70" s="291"/>
      <c r="AA70" s="489"/>
      <c r="AB70" s="489"/>
      <c r="AC70" s="489"/>
      <c r="AD70" s="489"/>
      <c r="AE70" s="489"/>
      <c r="AF70" s="489"/>
      <c r="AG70" s="489"/>
      <c r="AH70" s="489"/>
      <c r="AI70" s="489"/>
      <c r="AJ70" s="489"/>
      <c r="AK70" s="489"/>
      <c r="AL70" s="489"/>
      <c r="AM70" s="489"/>
      <c r="AN70" s="489"/>
      <c r="AO70" s="489"/>
      <c r="AP70" s="489"/>
      <c r="AQ70" s="489"/>
      <c r="AR70" s="489"/>
      <c r="AS70" s="489"/>
      <c r="AT70" s="489"/>
      <c r="AU70" s="489"/>
      <c r="AV70" s="489"/>
      <c r="AW70" s="489"/>
      <c r="AX70" s="489"/>
      <c r="AY70" s="489"/>
      <c r="AZ70" s="489"/>
      <c r="BA70" s="489"/>
      <c r="BB70" s="489"/>
      <c r="BC70" s="489"/>
      <c r="BD70" s="489"/>
      <c r="BE70" s="489"/>
      <c r="BF70" s="489"/>
      <c r="BG70" s="489"/>
      <c r="BH70" s="489"/>
      <c r="BI70" s="290"/>
      <c r="BK70" s="655"/>
      <c r="BL70" s="655"/>
      <c r="BM70" s="655"/>
      <c r="BN70" s="655"/>
      <c r="BO70" s="655"/>
      <c r="BP70" s="655"/>
      <c r="BQ70" s="655"/>
      <c r="BR70" s="655"/>
      <c r="BS70" s="655"/>
      <c r="BT70" s="655"/>
      <c r="BU70" s="655"/>
      <c r="BV70" s="655"/>
      <c r="BW70" s="655"/>
      <c r="BX70" s="655"/>
      <c r="BY70" s="655"/>
      <c r="BZ70" s="655"/>
      <c r="CA70" s="655"/>
      <c r="CB70" s="655"/>
      <c r="CC70" s="655"/>
      <c r="CD70" s="655"/>
      <c r="CE70" s="655"/>
      <c r="CF70" s="655"/>
      <c r="CG70" s="655"/>
      <c r="CH70" s="655"/>
      <c r="CI70" s="656"/>
      <c r="CJ70" s="656"/>
      <c r="CK70" s="656"/>
      <c r="CL70" s="656"/>
      <c r="CM70" s="656"/>
      <c r="CN70" s="656"/>
      <c r="CO70" s="656"/>
      <c r="CP70" s="656"/>
      <c r="CQ70" s="656"/>
      <c r="CR70" s="656"/>
    </row>
    <row r="71" spans="1:96" ht="13.5" hidden="1" customHeight="1" outlineLevel="1">
      <c r="A71" s="287" t="s">
        <v>100</v>
      </c>
      <c r="B71" s="287" t="s">
        <v>103</v>
      </c>
      <c r="C71" s="288"/>
      <c r="D71" s="288"/>
      <c r="E71" s="288"/>
      <c r="F71" s="288"/>
      <c r="G71" s="293"/>
      <c r="H71" s="294" t="s">
        <v>104</v>
      </c>
      <c r="I71" s="295"/>
      <c r="J71" s="295"/>
      <c r="K71" s="295"/>
      <c r="L71" s="295"/>
      <c r="M71" s="296"/>
      <c r="N71" s="798" t="s">
        <v>107</v>
      </c>
      <c r="O71" s="799"/>
      <c r="P71" s="798" t="s">
        <v>115</v>
      </c>
      <c r="Q71" s="800"/>
      <c r="R71" s="800"/>
      <c r="S71" s="798" t="s">
        <v>116</v>
      </c>
      <c r="T71" s="800"/>
      <c r="U71" s="799"/>
      <c r="V71" s="801" t="s">
        <v>142</v>
      </c>
      <c r="W71" s="802"/>
      <c r="X71" s="796" t="s">
        <v>123</v>
      </c>
      <c r="Y71" s="802"/>
      <c r="Z71" s="800" t="s">
        <v>124</v>
      </c>
      <c r="AA71" s="800"/>
      <c r="AB71" s="800"/>
      <c r="AC71" s="799"/>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5"/>
      <c r="BL71" s="655"/>
      <c r="BM71" s="655"/>
      <c r="BN71" s="655"/>
      <c r="BO71" s="655"/>
      <c r="BP71" s="655"/>
      <c r="BQ71" s="655"/>
      <c r="BR71" s="655"/>
      <c r="BS71" s="655"/>
      <c r="BT71" s="655"/>
      <c r="BU71" s="655"/>
      <c r="BV71" s="655"/>
      <c r="BW71" s="655"/>
      <c r="BX71" s="655"/>
      <c r="BY71" s="655"/>
      <c r="BZ71" s="655"/>
      <c r="CA71" s="655"/>
      <c r="CB71" s="655"/>
      <c r="CC71" s="655"/>
      <c r="CD71" s="655"/>
      <c r="CE71" s="655"/>
      <c r="CF71" s="655"/>
      <c r="CG71" s="655"/>
      <c r="CH71" s="655"/>
      <c r="CI71" s="656"/>
      <c r="CJ71" s="656"/>
      <c r="CK71" s="656"/>
      <c r="CL71" s="656"/>
      <c r="CM71" s="656"/>
      <c r="CN71" s="656"/>
      <c r="CO71" s="656"/>
      <c r="CP71" s="656"/>
      <c r="CQ71" s="656"/>
      <c r="CR71" s="656"/>
    </row>
    <row r="72" spans="1:96" ht="13.5" hidden="1" customHeight="1" outlineLevel="1">
      <c r="A72" s="113" t="s">
        <v>101</v>
      </c>
      <c r="B72" s="633"/>
      <c r="C72" s="634"/>
      <c r="D72" s="634"/>
      <c r="E72" s="634"/>
      <c r="F72" s="634"/>
      <c r="G72" s="634"/>
      <c r="H72" s="803" t="str">
        <f>IF(ISERROR(VLOOKUP($B72,項目定義!$B:$X,8,FALSE)),"",VLOOKUP($B72,項目定義!$B:$X,8,FALSE))</f>
        <v/>
      </c>
      <c r="I72" s="804"/>
      <c r="J72" s="804"/>
      <c r="K72" s="804"/>
      <c r="L72" s="804"/>
      <c r="M72" s="805"/>
      <c r="N72" s="762" t="str">
        <f>IF($H72="","",VLOOKUP($B72,項目定義!$B:$X,12,FALSE))</f>
        <v/>
      </c>
      <c r="O72" s="763"/>
      <c r="P72" s="759" t="str">
        <f>IF($H72="","",VLOOKUP($B72,項目定義!$B:$X,16,FALSE))</f>
        <v/>
      </c>
      <c r="Q72" s="760"/>
      <c r="R72" s="760"/>
      <c r="S72" s="759" t="str">
        <f>IF($H72="","",VLOOKUP($B72,項目定義!$B:$X,15,FALSE))</f>
        <v/>
      </c>
      <c r="T72" s="760"/>
      <c r="U72" s="806"/>
      <c r="V72" s="807"/>
      <c r="W72" s="808"/>
      <c r="X72" s="809"/>
      <c r="Y72" s="810"/>
      <c r="Z72" s="811" t="str">
        <f>IF($X72="","",VLOOKUP($B72,項目定義!$B:$X,18,FALSE))</f>
        <v/>
      </c>
      <c r="AA72" s="760"/>
      <c r="AB72" s="760"/>
      <c r="AC72" s="80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5"/>
      <c r="BL72" s="655"/>
      <c r="BM72" s="655"/>
      <c r="BN72" s="655"/>
      <c r="BO72" s="655"/>
      <c r="BP72" s="655"/>
      <c r="BQ72" s="655"/>
      <c r="BR72" s="655"/>
      <c r="BS72" s="655"/>
      <c r="BT72" s="655"/>
      <c r="BU72" s="655"/>
      <c r="BV72" s="655"/>
      <c r="BW72" s="655"/>
      <c r="BX72" s="655"/>
      <c r="BY72" s="655"/>
      <c r="BZ72" s="655"/>
      <c r="CA72" s="655"/>
      <c r="CB72" s="655"/>
      <c r="CC72" s="655"/>
      <c r="CD72" s="655"/>
      <c r="CE72" s="655"/>
      <c r="CF72" s="655"/>
      <c r="CG72" s="655"/>
      <c r="CH72" s="655"/>
      <c r="CI72" s="656"/>
      <c r="CJ72" s="656"/>
      <c r="CK72" s="656"/>
      <c r="CL72" s="656"/>
      <c r="CM72" s="656"/>
      <c r="CN72" s="656"/>
      <c r="CO72" s="656"/>
      <c r="CP72" s="656"/>
      <c r="CQ72" s="656"/>
      <c r="CR72" s="656"/>
    </row>
    <row r="73" spans="1:96" s="24" customFormat="1" ht="13.5" hidden="1" customHeight="1" outlineLevel="1">
      <c r="A73" s="114" t="s">
        <v>102</v>
      </c>
      <c r="B73" s="770"/>
      <c r="C73" s="671"/>
      <c r="D73" s="671"/>
      <c r="E73" s="671"/>
      <c r="F73" s="671"/>
      <c r="G73" s="671"/>
      <c r="H73" s="635" t="str">
        <f>IF(ISERROR(VLOOKUP($B73,項目定義!$B:$X,8,FALSE)),"",VLOOKUP($B73,項目定義!$B:$X,8,FALSE))</f>
        <v/>
      </c>
      <c r="I73" s="636"/>
      <c r="J73" s="636"/>
      <c r="K73" s="636"/>
      <c r="L73" s="636"/>
      <c r="M73" s="637"/>
      <c r="N73" s="812" t="str">
        <f>IF($H73="","",VLOOKUP($B73,項目定義!$B:$X,12,FALSE))</f>
        <v/>
      </c>
      <c r="O73" s="813"/>
      <c r="P73" s="640" t="str">
        <f>IF($H73="","",VLOOKUP($B73,項目定義!$B:$X,16,FALSE))</f>
        <v/>
      </c>
      <c r="Q73" s="641"/>
      <c r="R73" s="641"/>
      <c r="S73" s="640" t="str">
        <f>IF($H73="","",VLOOKUP($B73,項目定義!$B:$X,15,FALSE))</f>
        <v/>
      </c>
      <c r="T73" s="641"/>
      <c r="U73" s="642"/>
      <c r="V73" s="643"/>
      <c r="W73" s="644"/>
      <c r="X73" s="751"/>
      <c r="Y73" s="751"/>
      <c r="Z73" s="752" t="str">
        <f>IF($X73="","",VLOOKUP($B73,項目定義!$B:$X,18,FALSE))</f>
        <v/>
      </c>
      <c r="AA73" s="641"/>
      <c r="AB73" s="641"/>
      <c r="AC73" s="642"/>
      <c r="AD73" s="487"/>
      <c r="AE73" s="97"/>
      <c r="AF73" s="487"/>
      <c r="AG73" s="487"/>
      <c r="AH73" s="487"/>
      <c r="AI73" s="98"/>
      <c r="AJ73" s="98"/>
      <c r="AK73" s="487"/>
      <c r="AL73" s="487"/>
      <c r="AM73" s="487"/>
      <c r="AN73" s="487"/>
      <c r="AO73" s="487"/>
      <c r="AP73" s="487"/>
      <c r="AQ73" s="487"/>
      <c r="AR73" s="487"/>
      <c r="AS73" s="487"/>
      <c r="AT73" s="487"/>
      <c r="AU73" s="487"/>
      <c r="AV73" s="487"/>
      <c r="AW73" s="487"/>
      <c r="AX73" s="487"/>
      <c r="AY73" s="487"/>
      <c r="AZ73" s="487"/>
      <c r="BA73" s="487"/>
      <c r="BB73" s="487"/>
      <c r="BC73" s="487"/>
      <c r="BD73" s="487"/>
      <c r="BE73" s="487"/>
      <c r="BF73" s="487"/>
      <c r="BG73" s="487"/>
      <c r="BH73" s="487"/>
      <c r="BI73" s="99"/>
      <c r="BK73" s="655"/>
      <c r="BL73" s="655"/>
      <c r="BM73" s="655"/>
      <c r="BN73" s="655"/>
      <c r="BO73" s="655"/>
      <c r="BP73" s="655"/>
      <c r="BQ73" s="655"/>
      <c r="BR73" s="655"/>
      <c r="BS73" s="655"/>
      <c r="BT73" s="655"/>
      <c r="BU73" s="655"/>
      <c r="BV73" s="655"/>
      <c r="BW73" s="655"/>
      <c r="BX73" s="655"/>
      <c r="BY73" s="655"/>
      <c r="BZ73" s="655"/>
      <c r="CA73" s="655"/>
      <c r="CB73" s="655"/>
      <c r="CC73" s="655"/>
      <c r="CD73" s="655"/>
      <c r="CE73" s="655"/>
      <c r="CF73" s="655"/>
      <c r="CG73" s="655"/>
      <c r="CH73" s="655"/>
      <c r="CI73" s="656"/>
      <c r="CJ73" s="656"/>
      <c r="CK73" s="656"/>
      <c r="CL73" s="656"/>
      <c r="CM73" s="656"/>
      <c r="CN73" s="656"/>
      <c r="CO73" s="656"/>
      <c r="CP73" s="656"/>
      <c r="CQ73" s="656"/>
      <c r="CR73" s="656"/>
    </row>
    <row r="74" spans="1:96" s="24" customFormat="1" ht="13.5" hidden="1" customHeight="1" outlineLevel="1">
      <c r="A74" s="114" t="s">
        <v>125</v>
      </c>
      <c r="B74" s="770"/>
      <c r="C74" s="671"/>
      <c r="D74" s="671"/>
      <c r="E74" s="671"/>
      <c r="F74" s="671"/>
      <c r="G74" s="671"/>
      <c r="H74" s="635" t="str">
        <f>IF(ISERROR(VLOOKUP($B74,項目定義!$B:$X,8,FALSE)),"",VLOOKUP($B74,項目定義!$B:$X,8,FALSE))</f>
        <v/>
      </c>
      <c r="I74" s="636"/>
      <c r="J74" s="636"/>
      <c r="K74" s="636"/>
      <c r="L74" s="636"/>
      <c r="M74" s="637"/>
      <c r="N74" s="768" t="str">
        <f>IF($H74="","",VLOOKUP($B74,項目定義!$B:$X,12,FALSE))</f>
        <v/>
      </c>
      <c r="O74" s="639"/>
      <c r="P74" s="640" t="str">
        <f>IF($H74="","",VLOOKUP($B74,項目定義!$B:$X,16,FALSE))</f>
        <v/>
      </c>
      <c r="Q74" s="641"/>
      <c r="R74" s="641"/>
      <c r="S74" s="640" t="str">
        <f>IF($H74="","",VLOOKUP($B74,項目定義!$B:$X,15,FALSE))</f>
        <v/>
      </c>
      <c r="T74" s="641"/>
      <c r="U74" s="642"/>
      <c r="V74" s="643"/>
      <c r="W74" s="644"/>
      <c r="X74" s="751"/>
      <c r="Y74" s="751"/>
      <c r="Z74" s="752" t="str">
        <f>IF($X74="","",VLOOKUP($B74,項目定義!$B:$X,18,FALSE))</f>
        <v/>
      </c>
      <c r="AA74" s="641"/>
      <c r="AB74" s="641"/>
      <c r="AC74" s="642"/>
      <c r="AD74" s="487"/>
      <c r="AE74" s="97"/>
      <c r="AF74" s="487"/>
      <c r="AG74" s="487"/>
      <c r="AH74" s="487"/>
      <c r="AI74" s="98"/>
      <c r="AJ74" s="98"/>
      <c r="AK74" s="487"/>
      <c r="AL74" s="487"/>
      <c r="AM74" s="487"/>
      <c r="AN74" s="487"/>
      <c r="AO74" s="487"/>
      <c r="AP74" s="487"/>
      <c r="AQ74" s="487"/>
      <c r="AR74" s="487"/>
      <c r="AS74" s="487"/>
      <c r="AT74" s="487"/>
      <c r="AU74" s="487"/>
      <c r="AV74" s="487"/>
      <c r="AW74" s="487"/>
      <c r="AX74" s="487"/>
      <c r="AY74" s="487"/>
      <c r="AZ74" s="487"/>
      <c r="BA74" s="487"/>
      <c r="BB74" s="487"/>
      <c r="BC74" s="487"/>
      <c r="BD74" s="487"/>
      <c r="BE74" s="487"/>
      <c r="BF74" s="487"/>
      <c r="BG74" s="487"/>
      <c r="BH74" s="487"/>
      <c r="BI74" s="99"/>
      <c r="BK74" s="655"/>
      <c r="BL74" s="655"/>
      <c r="BM74" s="655"/>
      <c r="BN74" s="655"/>
      <c r="BO74" s="655"/>
      <c r="BP74" s="655"/>
      <c r="BQ74" s="655"/>
      <c r="BR74" s="655"/>
      <c r="BS74" s="655"/>
      <c r="BT74" s="655"/>
      <c r="BU74" s="655"/>
      <c r="BV74" s="655"/>
      <c r="BW74" s="655"/>
      <c r="BX74" s="655"/>
      <c r="BY74" s="655"/>
      <c r="BZ74" s="655"/>
      <c r="CA74" s="655"/>
      <c r="CB74" s="655"/>
      <c r="CC74" s="655"/>
      <c r="CD74" s="655"/>
      <c r="CE74" s="655"/>
      <c r="CF74" s="655"/>
      <c r="CG74" s="655"/>
      <c r="CH74" s="655"/>
      <c r="CI74" s="656"/>
      <c r="CJ74" s="656"/>
      <c r="CK74" s="656"/>
      <c r="CL74" s="656"/>
      <c r="CM74" s="656"/>
      <c r="CN74" s="656"/>
      <c r="CO74" s="656"/>
      <c r="CP74" s="656"/>
      <c r="CQ74" s="656"/>
      <c r="CR74" s="656"/>
    </row>
    <row r="75" spans="1:96" s="24" customFormat="1" ht="13.5" hidden="1" customHeight="1" outlineLevel="1">
      <c r="A75" s="114" t="s">
        <v>126</v>
      </c>
      <c r="B75" s="770"/>
      <c r="C75" s="671"/>
      <c r="D75" s="671"/>
      <c r="E75" s="671"/>
      <c r="F75" s="671"/>
      <c r="G75" s="671"/>
      <c r="H75" s="635" t="str">
        <f>IF(ISERROR(VLOOKUP($B75,項目定義!$B:$X,8,FALSE)),"",VLOOKUP($B75,項目定義!$B:$X,8,FALSE))</f>
        <v/>
      </c>
      <c r="I75" s="636"/>
      <c r="J75" s="636"/>
      <c r="K75" s="636"/>
      <c r="L75" s="636"/>
      <c r="M75" s="637"/>
      <c r="N75" s="768" t="str">
        <f>IF($H75="","",VLOOKUP($B75,項目定義!$B:$X,12,FALSE))</f>
        <v/>
      </c>
      <c r="O75" s="639"/>
      <c r="P75" s="640" t="str">
        <f>IF($H75="","",VLOOKUP($B75,項目定義!$B:$X,16,FALSE))</f>
        <v/>
      </c>
      <c r="Q75" s="641"/>
      <c r="R75" s="641"/>
      <c r="S75" s="640" t="str">
        <f>IF($H75="","",VLOOKUP($B75,項目定義!$B:$X,15,FALSE))</f>
        <v/>
      </c>
      <c r="T75" s="641"/>
      <c r="U75" s="642"/>
      <c r="V75" s="643"/>
      <c r="W75" s="644"/>
      <c r="X75" s="751"/>
      <c r="Y75" s="751"/>
      <c r="Z75" s="752" t="str">
        <f>IF($X75="","",VLOOKUP($B75,項目定義!$B:$X,18,FALSE))</f>
        <v/>
      </c>
      <c r="AA75" s="641"/>
      <c r="AB75" s="641"/>
      <c r="AC75" s="642"/>
      <c r="AD75" s="487"/>
      <c r="AE75" s="97"/>
      <c r="AF75" s="487"/>
      <c r="AG75" s="487"/>
      <c r="AH75" s="487"/>
      <c r="AI75" s="98"/>
      <c r="AJ75" s="98"/>
      <c r="AK75" s="487"/>
      <c r="AL75" s="487"/>
      <c r="AM75" s="487"/>
      <c r="AN75" s="487"/>
      <c r="AO75" s="487"/>
      <c r="AP75" s="487"/>
      <c r="AQ75" s="487"/>
      <c r="AR75" s="487"/>
      <c r="AS75" s="487"/>
      <c r="AT75" s="487"/>
      <c r="AU75" s="487"/>
      <c r="AV75" s="487"/>
      <c r="AW75" s="487"/>
      <c r="AX75" s="487"/>
      <c r="AY75" s="487"/>
      <c r="AZ75" s="487"/>
      <c r="BA75" s="487"/>
      <c r="BB75" s="487"/>
      <c r="BC75" s="487"/>
      <c r="BD75" s="487"/>
      <c r="BE75" s="487"/>
      <c r="BF75" s="487"/>
      <c r="BG75" s="487"/>
      <c r="BH75" s="487"/>
      <c r="BI75" s="99"/>
      <c r="BK75" s="655"/>
      <c r="BL75" s="655"/>
      <c r="BM75" s="655"/>
      <c r="BN75" s="655"/>
      <c r="BO75" s="655"/>
      <c r="BP75" s="655"/>
      <c r="BQ75" s="655"/>
      <c r="BR75" s="655"/>
      <c r="BS75" s="655"/>
      <c r="BT75" s="655"/>
      <c r="BU75" s="655"/>
      <c r="BV75" s="655"/>
      <c r="BW75" s="655"/>
      <c r="BX75" s="655"/>
      <c r="BY75" s="655"/>
      <c r="BZ75" s="655"/>
      <c r="CA75" s="655"/>
      <c r="CB75" s="655"/>
      <c r="CC75" s="655"/>
      <c r="CD75" s="655"/>
      <c r="CE75" s="655"/>
      <c r="CF75" s="655"/>
      <c r="CG75" s="655"/>
      <c r="CH75" s="655"/>
      <c r="CI75" s="656"/>
      <c r="CJ75" s="656"/>
      <c r="CK75" s="656"/>
      <c r="CL75" s="656"/>
      <c r="CM75" s="656"/>
      <c r="CN75" s="656"/>
      <c r="CO75" s="656"/>
      <c r="CP75" s="656"/>
      <c r="CQ75" s="656"/>
      <c r="CR75" s="656"/>
    </row>
    <row r="76" spans="1:96" s="24" customFormat="1" ht="13.5" hidden="1" customHeight="1" outlineLevel="1">
      <c r="A76" s="114" t="s">
        <v>127</v>
      </c>
      <c r="B76" s="770"/>
      <c r="C76" s="671"/>
      <c r="D76" s="671"/>
      <c r="E76" s="671"/>
      <c r="F76" s="671"/>
      <c r="G76" s="671"/>
      <c r="H76" s="635" t="str">
        <f>IF(ISERROR(VLOOKUP($B76,項目定義!$B:$X,8,FALSE)),"",VLOOKUP($B76,項目定義!$B:$X,8,FALSE))</f>
        <v/>
      </c>
      <c r="I76" s="636"/>
      <c r="J76" s="636"/>
      <c r="K76" s="636"/>
      <c r="L76" s="636"/>
      <c r="M76" s="637"/>
      <c r="N76" s="768" t="str">
        <f>IF($H76="","",VLOOKUP($B76,項目定義!$B:$X,12,FALSE))</f>
        <v/>
      </c>
      <c r="O76" s="639"/>
      <c r="P76" s="640" t="str">
        <f>IF($H76="","",VLOOKUP($B76,項目定義!$B:$X,16,FALSE))</f>
        <v/>
      </c>
      <c r="Q76" s="641"/>
      <c r="R76" s="641"/>
      <c r="S76" s="640" t="str">
        <f>IF($H76="","",VLOOKUP($B76,項目定義!$B:$X,15,FALSE))</f>
        <v/>
      </c>
      <c r="T76" s="641"/>
      <c r="U76" s="642"/>
      <c r="V76" s="643"/>
      <c r="W76" s="644"/>
      <c r="X76" s="751"/>
      <c r="Y76" s="751"/>
      <c r="Z76" s="752" t="str">
        <f>IF($X76="","",VLOOKUP($B76,項目定義!$B:$X,18,FALSE))</f>
        <v/>
      </c>
      <c r="AA76" s="641"/>
      <c r="AB76" s="641"/>
      <c r="AC76" s="642"/>
      <c r="AD76" s="487"/>
      <c r="AE76" s="97"/>
      <c r="AF76" s="487"/>
      <c r="AG76" s="487"/>
      <c r="AH76" s="487"/>
      <c r="AI76" s="98"/>
      <c r="AJ76" s="98"/>
      <c r="AK76" s="487"/>
      <c r="AL76" s="487"/>
      <c r="AM76" s="487"/>
      <c r="AN76" s="487"/>
      <c r="AO76" s="487"/>
      <c r="AP76" s="487"/>
      <c r="AQ76" s="487"/>
      <c r="AR76" s="487"/>
      <c r="AS76" s="487"/>
      <c r="AT76" s="487"/>
      <c r="AU76" s="487"/>
      <c r="AV76" s="487"/>
      <c r="AW76" s="487"/>
      <c r="AX76" s="487"/>
      <c r="AY76" s="487"/>
      <c r="AZ76" s="487"/>
      <c r="BA76" s="487"/>
      <c r="BB76" s="487"/>
      <c r="BC76" s="487"/>
      <c r="BD76" s="487"/>
      <c r="BE76" s="487"/>
      <c r="BF76" s="487"/>
      <c r="BG76" s="487"/>
      <c r="BH76" s="487"/>
      <c r="BI76" s="99"/>
      <c r="BK76" s="655"/>
      <c r="BL76" s="655"/>
      <c r="BM76" s="655"/>
      <c r="BN76" s="655"/>
      <c r="BO76" s="655"/>
      <c r="BP76" s="655"/>
      <c r="BQ76" s="655"/>
      <c r="BR76" s="655"/>
      <c r="BS76" s="655"/>
      <c r="BT76" s="655"/>
      <c r="BU76" s="655"/>
      <c r="BV76" s="655"/>
      <c r="BW76" s="655"/>
      <c r="BX76" s="655"/>
      <c r="BY76" s="655"/>
      <c r="BZ76" s="655"/>
      <c r="CA76" s="655"/>
      <c r="CB76" s="655"/>
      <c r="CC76" s="655"/>
      <c r="CD76" s="655"/>
      <c r="CE76" s="655"/>
      <c r="CF76" s="655"/>
      <c r="CG76" s="655"/>
      <c r="CH76" s="655"/>
      <c r="CI76" s="656"/>
      <c r="CJ76" s="656"/>
      <c r="CK76" s="656"/>
      <c r="CL76" s="656"/>
      <c r="CM76" s="656"/>
      <c r="CN76" s="656"/>
      <c r="CO76" s="656"/>
      <c r="CP76" s="656"/>
      <c r="CQ76" s="656"/>
      <c r="CR76" s="656"/>
    </row>
    <row r="77" spans="1:96" s="24" customFormat="1" ht="13.5" hidden="1" customHeight="1" outlineLevel="1">
      <c r="A77" s="114" t="s">
        <v>128</v>
      </c>
      <c r="B77" s="484"/>
      <c r="C77" s="481"/>
      <c r="D77" s="481"/>
      <c r="E77" s="481"/>
      <c r="F77" s="481"/>
      <c r="G77" s="486"/>
      <c r="H77" s="635" t="str">
        <f>IF(ISERROR(VLOOKUP($B77,項目定義!$B:$X,8,FALSE)),"",VLOOKUP($B77,項目定義!$B:$X,8,FALSE))</f>
        <v/>
      </c>
      <c r="I77" s="636"/>
      <c r="J77" s="636"/>
      <c r="K77" s="636"/>
      <c r="L77" s="636"/>
      <c r="M77" s="637"/>
      <c r="N77" s="768" t="str">
        <f>IF($H77="","",VLOOKUP($B77,項目定義!$B:$X,12,FALSE))</f>
        <v/>
      </c>
      <c r="O77" s="639"/>
      <c r="P77" s="640" t="str">
        <f>IF($H77="","",VLOOKUP($B77,項目定義!$B:$X,16,FALSE))</f>
        <v/>
      </c>
      <c r="Q77" s="641"/>
      <c r="R77" s="641"/>
      <c r="S77" s="640" t="str">
        <f>IF($H77="","",VLOOKUP($B77,項目定義!$B:$X,15,FALSE))</f>
        <v/>
      </c>
      <c r="T77" s="641"/>
      <c r="U77" s="642"/>
      <c r="V77" s="643"/>
      <c r="W77" s="644"/>
      <c r="X77" s="751"/>
      <c r="Y77" s="751"/>
      <c r="Z77" s="752" t="str">
        <f>IF($X77="","",VLOOKUP($B77,項目定義!$B:$X,18,FALSE))</f>
        <v/>
      </c>
      <c r="AA77" s="641"/>
      <c r="AB77" s="641"/>
      <c r="AC77" s="642"/>
      <c r="AD77" s="487"/>
      <c r="AE77" s="97"/>
      <c r="AF77" s="487"/>
      <c r="AG77" s="487"/>
      <c r="AH77" s="487"/>
      <c r="AI77" s="98"/>
      <c r="AJ77" s="98"/>
      <c r="AK77" s="487"/>
      <c r="AL77" s="487"/>
      <c r="AM77" s="487"/>
      <c r="AN77" s="487"/>
      <c r="AO77" s="487"/>
      <c r="AP77" s="487"/>
      <c r="AQ77" s="487"/>
      <c r="AR77" s="487"/>
      <c r="AS77" s="487"/>
      <c r="AT77" s="487"/>
      <c r="AU77" s="487"/>
      <c r="AV77" s="487"/>
      <c r="AW77" s="487"/>
      <c r="AX77" s="487"/>
      <c r="AY77" s="487"/>
      <c r="AZ77" s="487"/>
      <c r="BA77" s="487"/>
      <c r="BB77" s="487"/>
      <c r="BC77" s="487"/>
      <c r="BD77" s="487"/>
      <c r="BE77" s="487"/>
      <c r="BF77" s="487"/>
      <c r="BG77" s="487"/>
      <c r="BH77" s="487"/>
      <c r="BI77" s="99"/>
      <c r="BK77" s="655"/>
      <c r="BL77" s="655"/>
      <c r="BM77" s="655"/>
      <c r="BN77" s="655"/>
      <c r="BO77" s="655"/>
      <c r="BP77" s="655"/>
      <c r="BQ77" s="655"/>
      <c r="BR77" s="655"/>
      <c r="BS77" s="655"/>
      <c r="BT77" s="655"/>
      <c r="BU77" s="655"/>
      <c r="BV77" s="655"/>
      <c r="BW77" s="655"/>
      <c r="BX77" s="655"/>
      <c r="BY77" s="655"/>
      <c r="BZ77" s="655"/>
      <c r="CA77" s="655"/>
      <c r="CB77" s="655"/>
      <c r="CC77" s="655"/>
      <c r="CD77" s="655"/>
      <c r="CE77" s="655"/>
      <c r="CF77" s="655"/>
      <c r="CG77" s="655"/>
      <c r="CH77" s="655"/>
      <c r="CI77" s="656"/>
      <c r="CJ77" s="656"/>
      <c r="CK77" s="656"/>
      <c r="CL77" s="656"/>
      <c r="CM77" s="656"/>
      <c r="CN77" s="656"/>
      <c r="CO77" s="656"/>
      <c r="CP77" s="656"/>
      <c r="CQ77" s="656"/>
      <c r="CR77" s="656"/>
    </row>
    <row r="78" spans="1:96" ht="13.5" hidden="1" customHeight="1" outlineLevel="1">
      <c r="A78" s="114" t="s">
        <v>129</v>
      </c>
      <c r="B78" s="770"/>
      <c r="C78" s="671"/>
      <c r="D78" s="671"/>
      <c r="E78" s="671"/>
      <c r="F78" s="671"/>
      <c r="G78" s="814"/>
      <c r="H78" s="635"/>
      <c r="I78" s="636"/>
      <c r="J78" s="636"/>
      <c r="K78" s="636"/>
      <c r="L78" s="636"/>
      <c r="M78" s="637"/>
      <c r="N78" s="768" t="str">
        <f>IF($H78="","",VLOOKUP($B78,項目定義!$B:$X,12,FALSE))</f>
        <v/>
      </c>
      <c r="O78" s="639"/>
      <c r="P78" s="640" t="str">
        <f>IF($H78="","",VLOOKUP($B78,項目定義!$B:$X,16,FALSE))</f>
        <v/>
      </c>
      <c r="Q78" s="641"/>
      <c r="R78" s="641"/>
      <c r="S78" s="640" t="str">
        <f>IF($H78="","",VLOOKUP($B78,項目定義!$B:$X,15,FALSE))</f>
        <v/>
      </c>
      <c r="T78" s="641"/>
      <c r="U78" s="642"/>
      <c r="V78" s="643"/>
      <c r="W78" s="644"/>
      <c r="X78" s="751"/>
      <c r="Y78" s="751"/>
      <c r="Z78" s="752" t="str">
        <f>IF($X78="","",VLOOKUP($B78,項目定義!$B:$X,18,FALSE))</f>
        <v/>
      </c>
      <c r="AA78" s="641"/>
      <c r="AB78" s="641"/>
      <c r="AC78" s="642"/>
      <c r="AD78" s="487"/>
      <c r="AE78" s="97"/>
      <c r="AF78" s="487"/>
      <c r="AG78" s="487"/>
      <c r="AH78" s="487"/>
      <c r="AI78" s="98"/>
      <c r="AJ78" s="98"/>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99"/>
      <c r="BK78" s="655"/>
      <c r="BL78" s="655"/>
      <c r="BM78" s="655"/>
      <c r="BN78" s="655"/>
      <c r="BO78" s="655"/>
      <c r="BP78" s="655"/>
      <c r="BQ78" s="655"/>
      <c r="BR78" s="655"/>
      <c r="BS78" s="655"/>
      <c r="BT78" s="655"/>
      <c r="BU78" s="655"/>
      <c r="BV78" s="655"/>
      <c r="BW78" s="655"/>
      <c r="BX78" s="655"/>
      <c r="BY78" s="655"/>
      <c r="BZ78" s="655"/>
      <c r="CA78" s="655"/>
      <c r="CB78" s="655"/>
      <c r="CC78" s="655"/>
      <c r="CD78" s="655"/>
      <c r="CE78" s="655"/>
      <c r="CF78" s="655"/>
      <c r="CG78" s="655"/>
      <c r="CH78" s="655"/>
      <c r="CI78" s="656"/>
      <c r="CJ78" s="656"/>
      <c r="CK78" s="656"/>
      <c r="CL78" s="656"/>
      <c r="CM78" s="656"/>
      <c r="CN78" s="656"/>
      <c r="CO78" s="656"/>
      <c r="CP78" s="656"/>
      <c r="CQ78" s="656"/>
      <c r="CR78" s="656"/>
    </row>
    <row r="79" spans="1:96" ht="13.5" hidden="1" customHeight="1" outlineLevel="1">
      <c r="A79" s="114"/>
      <c r="B79" s="605"/>
      <c r="C79" s="606"/>
      <c r="D79" s="606"/>
      <c r="E79" s="606"/>
      <c r="F79" s="606"/>
      <c r="G79" s="606"/>
      <c r="H79" s="607" t="str">
        <f>IF(ISERROR(VLOOKUP($B79,項目定義!$B:$X,8,FALSE)),"",VLOOKUP($B79,項目定義!$B:$X,8,FALSE))</f>
        <v/>
      </c>
      <c r="I79" s="608"/>
      <c r="J79" s="608"/>
      <c r="K79" s="608"/>
      <c r="L79" s="608"/>
      <c r="M79" s="609"/>
      <c r="N79" s="783" t="str">
        <f>IF($H79="","",VLOOKUP($B79,項目定義!$B:$X,12,FALSE))</f>
        <v/>
      </c>
      <c r="O79" s="611"/>
      <c r="P79" s="612" t="str">
        <f>IF($H79="","",VLOOKUP($B79,項目定義!$B:$X,16,FALSE))</f>
        <v/>
      </c>
      <c r="Q79" s="613"/>
      <c r="R79" s="613"/>
      <c r="S79" s="612" t="str">
        <f>IF($H79="","",VLOOKUP($B79,項目定義!$B:$X,15,FALSE))</f>
        <v/>
      </c>
      <c r="T79" s="613"/>
      <c r="U79" s="614"/>
      <c r="V79" s="615"/>
      <c r="W79" s="616"/>
      <c r="X79" s="617"/>
      <c r="Y79" s="617"/>
      <c r="Z79" s="618" t="str">
        <f>IF($X79="","",VLOOKUP($B79,項目定義!$B:$X,18,FALSE))</f>
        <v/>
      </c>
      <c r="AA79" s="613"/>
      <c r="AB79" s="613"/>
      <c r="AC79" s="614"/>
      <c r="AD79" s="487"/>
      <c r="AE79" s="97"/>
      <c r="AF79" s="487"/>
      <c r="AG79" s="487"/>
      <c r="AH79" s="487"/>
      <c r="AI79" s="98"/>
      <c r="AJ79" s="98"/>
      <c r="AK79" s="487"/>
      <c r="AL79" s="487"/>
      <c r="AM79" s="487"/>
      <c r="AN79" s="487"/>
      <c r="AO79" s="487"/>
      <c r="AP79" s="487"/>
      <c r="AQ79" s="487"/>
      <c r="AR79" s="487"/>
      <c r="AS79" s="487"/>
      <c r="AT79" s="487"/>
      <c r="AU79" s="487"/>
      <c r="AV79" s="487"/>
      <c r="AW79" s="487"/>
      <c r="AX79" s="487"/>
      <c r="AY79" s="487"/>
      <c r="AZ79" s="487"/>
      <c r="BA79" s="487"/>
      <c r="BB79" s="487"/>
      <c r="BC79" s="487"/>
      <c r="BD79" s="487"/>
      <c r="BE79" s="487"/>
      <c r="BF79" s="487"/>
      <c r="BG79" s="487"/>
      <c r="BH79" s="487"/>
      <c r="BI79" s="99"/>
      <c r="BK79" s="655"/>
      <c r="BL79" s="655"/>
      <c r="BM79" s="655"/>
      <c r="BN79" s="655"/>
      <c r="BO79" s="655"/>
      <c r="BP79" s="655"/>
      <c r="BQ79" s="655"/>
      <c r="BR79" s="655"/>
      <c r="BS79" s="655"/>
      <c r="BT79" s="655"/>
      <c r="BU79" s="655"/>
      <c r="BV79" s="655"/>
      <c r="BW79" s="655"/>
      <c r="BX79" s="655"/>
      <c r="BY79" s="655"/>
      <c r="BZ79" s="655"/>
      <c r="CA79" s="655"/>
      <c r="CB79" s="655"/>
      <c r="CC79" s="655"/>
      <c r="CD79" s="655"/>
      <c r="CE79" s="655"/>
      <c r="CF79" s="655"/>
      <c r="CG79" s="655"/>
      <c r="CH79" s="655"/>
      <c r="CI79" s="656"/>
      <c r="CJ79" s="656"/>
      <c r="CK79" s="656"/>
      <c r="CL79" s="656"/>
      <c r="CM79" s="656"/>
      <c r="CN79" s="656"/>
      <c r="CO79" s="656"/>
      <c r="CP79" s="656"/>
      <c r="CQ79" s="656"/>
      <c r="CR79" s="656"/>
    </row>
    <row r="80" spans="1:96" s="24" customFormat="1" ht="13.5" hidden="1" customHeight="1" outlineLevel="1">
      <c r="A80" s="488" t="s">
        <v>406</v>
      </c>
      <c r="B80" s="489"/>
      <c r="C80" s="489"/>
      <c r="D80" s="489"/>
      <c r="E80" s="489"/>
      <c r="F80" s="489"/>
      <c r="G80" s="489"/>
      <c r="H80" s="291"/>
      <c r="I80" s="291"/>
      <c r="J80" s="291"/>
      <c r="K80" s="291"/>
      <c r="L80" s="291"/>
      <c r="M80" s="291"/>
      <c r="N80" s="291"/>
      <c r="O80" s="291"/>
      <c r="P80" s="291"/>
      <c r="Q80" s="291"/>
      <c r="R80" s="291"/>
      <c r="S80" s="291"/>
      <c r="T80" s="291"/>
      <c r="U80" s="291"/>
      <c r="V80" s="291"/>
      <c r="W80" s="291"/>
      <c r="X80" s="291"/>
      <c r="Y80" s="291"/>
      <c r="Z80" s="291"/>
      <c r="AA80" s="489"/>
      <c r="AB80" s="489"/>
      <c r="AC80" s="489"/>
      <c r="AD80" s="489"/>
      <c r="AE80" s="489"/>
      <c r="AF80" s="489"/>
      <c r="AG80" s="489"/>
      <c r="AH80" s="489"/>
      <c r="AI80" s="489"/>
      <c r="AJ80" s="489"/>
      <c r="AK80" s="489"/>
      <c r="AL80" s="489"/>
      <c r="AM80" s="489"/>
      <c r="AN80" s="489"/>
      <c r="AO80" s="489"/>
      <c r="AP80" s="489"/>
      <c r="AQ80" s="489"/>
      <c r="AR80" s="489"/>
      <c r="AS80" s="489"/>
      <c r="AT80" s="489"/>
      <c r="AU80" s="489"/>
      <c r="AV80" s="489"/>
      <c r="AW80" s="489"/>
      <c r="AX80" s="489"/>
      <c r="AY80" s="489"/>
      <c r="AZ80" s="489"/>
      <c r="BA80" s="489"/>
      <c r="BB80" s="489"/>
      <c r="BC80" s="489"/>
      <c r="BD80" s="489"/>
      <c r="BE80" s="489"/>
      <c r="BF80" s="489"/>
      <c r="BG80" s="489"/>
      <c r="BH80" s="489"/>
      <c r="BI80" s="290"/>
      <c r="BK80" s="655"/>
      <c r="BL80" s="655"/>
      <c r="BM80" s="655"/>
      <c r="BN80" s="655"/>
      <c r="BO80" s="655"/>
      <c r="BP80" s="655"/>
      <c r="BQ80" s="655"/>
      <c r="BR80" s="655"/>
      <c r="BS80" s="655"/>
      <c r="BT80" s="655"/>
      <c r="BU80" s="655"/>
      <c r="BV80" s="655"/>
      <c r="BW80" s="655"/>
      <c r="BX80" s="655"/>
      <c r="BY80" s="655"/>
      <c r="BZ80" s="655"/>
      <c r="CA80" s="655"/>
      <c r="CB80" s="655"/>
      <c r="CC80" s="655"/>
      <c r="CD80" s="655"/>
      <c r="CE80" s="655"/>
      <c r="CF80" s="655"/>
      <c r="CG80" s="655"/>
      <c r="CH80" s="655"/>
      <c r="CI80" s="656"/>
      <c r="CJ80" s="656"/>
      <c r="CK80" s="656"/>
      <c r="CL80" s="656"/>
      <c r="CM80" s="656"/>
      <c r="CN80" s="656"/>
      <c r="CO80" s="656"/>
      <c r="CP80" s="656"/>
      <c r="CQ80" s="656"/>
      <c r="CR80" s="656"/>
    </row>
    <row r="81" spans="1:96" s="24" customFormat="1" ht="13.5" hidden="1" customHeight="1" outlineLevel="1">
      <c r="A81" s="111" t="s">
        <v>101</v>
      </c>
      <c r="B81" s="785"/>
      <c r="C81" s="786"/>
      <c r="D81" s="786"/>
      <c r="E81" s="786"/>
      <c r="F81" s="786"/>
      <c r="G81" s="786"/>
      <c r="H81" s="786"/>
      <c r="I81" s="786"/>
      <c r="J81" s="786"/>
      <c r="K81" s="786"/>
      <c r="L81" s="786"/>
      <c r="M81" s="786"/>
      <c r="N81" s="786"/>
      <c r="O81" s="786"/>
      <c r="P81" s="786"/>
      <c r="Q81" s="786"/>
      <c r="R81" s="786"/>
      <c r="S81" s="786"/>
      <c r="T81" s="786"/>
      <c r="U81" s="787"/>
      <c r="V81" s="788"/>
      <c r="W81" s="789"/>
      <c r="X81" s="789"/>
      <c r="Y81" s="789"/>
      <c r="Z81" s="789"/>
      <c r="AA81" s="789"/>
      <c r="AB81" s="789"/>
      <c r="AC81" s="78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5"/>
      <c r="BL81" s="655"/>
      <c r="BM81" s="655"/>
      <c r="BN81" s="655"/>
      <c r="BO81" s="655"/>
      <c r="BP81" s="655"/>
      <c r="BQ81" s="655"/>
      <c r="BR81" s="655"/>
      <c r="BS81" s="655"/>
      <c r="BT81" s="655"/>
      <c r="BU81" s="655"/>
      <c r="BV81" s="655"/>
      <c r="BW81" s="655"/>
      <c r="BX81" s="655"/>
      <c r="BY81" s="655"/>
      <c r="BZ81" s="655"/>
      <c r="CA81" s="655"/>
      <c r="CB81" s="655"/>
      <c r="CC81" s="655"/>
      <c r="CD81" s="655"/>
      <c r="CE81" s="655"/>
      <c r="CF81" s="655"/>
      <c r="CG81" s="655"/>
      <c r="CH81" s="655"/>
      <c r="CI81" s="656"/>
      <c r="CJ81" s="656"/>
      <c r="CK81" s="656"/>
      <c r="CL81" s="656"/>
      <c r="CM81" s="656"/>
      <c r="CN81" s="656"/>
      <c r="CO81" s="656"/>
      <c r="CP81" s="656"/>
      <c r="CQ81" s="656"/>
      <c r="CR81" s="656"/>
    </row>
    <row r="82" spans="1:96" s="24" customFormat="1" ht="13.5" hidden="1" customHeight="1" outlineLevel="1">
      <c r="A82" s="112" t="s">
        <v>102</v>
      </c>
      <c r="B82" s="790"/>
      <c r="C82" s="791"/>
      <c r="D82" s="791"/>
      <c r="E82" s="791"/>
      <c r="F82" s="791"/>
      <c r="G82" s="791"/>
      <c r="H82" s="791"/>
      <c r="I82" s="791"/>
      <c r="J82" s="791"/>
      <c r="K82" s="791"/>
      <c r="L82" s="791"/>
      <c r="M82" s="791"/>
      <c r="N82" s="791"/>
      <c r="O82" s="791"/>
      <c r="P82" s="791"/>
      <c r="Q82" s="791"/>
      <c r="R82" s="791"/>
      <c r="S82" s="791"/>
      <c r="T82" s="791"/>
      <c r="U82" s="792"/>
      <c r="V82" s="793"/>
      <c r="W82" s="794"/>
      <c r="X82" s="794"/>
      <c r="Y82" s="794"/>
      <c r="Z82" s="794"/>
      <c r="AA82" s="794"/>
      <c r="AB82" s="794"/>
      <c r="AC82" s="794"/>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5"/>
      <c r="BL82" s="655"/>
      <c r="BM82" s="655"/>
      <c r="BN82" s="655"/>
      <c r="BO82" s="655"/>
      <c r="BP82" s="655"/>
      <c r="BQ82" s="655"/>
      <c r="BR82" s="655"/>
      <c r="BS82" s="655"/>
      <c r="BT82" s="655"/>
      <c r="BU82" s="655"/>
      <c r="BV82" s="655"/>
      <c r="BW82" s="655"/>
      <c r="BX82" s="655"/>
      <c r="BY82" s="655"/>
      <c r="BZ82" s="655"/>
      <c r="CA82" s="655"/>
      <c r="CB82" s="655"/>
      <c r="CC82" s="655"/>
      <c r="CD82" s="655"/>
      <c r="CE82" s="655"/>
      <c r="CF82" s="655"/>
      <c r="CG82" s="655"/>
      <c r="CH82" s="655"/>
      <c r="CI82" s="656"/>
      <c r="CJ82" s="656"/>
      <c r="CK82" s="656"/>
      <c r="CL82" s="656"/>
      <c r="CM82" s="656"/>
      <c r="CN82" s="656"/>
      <c r="CO82" s="656"/>
      <c r="CP82" s="656"/>
      <c r="CQ82" s="656"/>
      <c r="CR82" s="656"/>
    </row>
    <row r="83" spans="1:96" s="24" customFormat="1" ht="13.5" hidden="1" customHeight="1" outlineLevel="1">
      <c r="A83" s="112" t="s">
        <v>125</v>
      </c>
      <c r="B83" s="790"/>
      <c r="C83" s="791"/>
      <c r="D83" s="791"/>
      <c r="E83" s="791"/>
      <c r="F83" s="791"/>
      <c r="G83" s="791"/>
      <c r="H83" s="791"/>
      <c r="I83" s="791"/>
      <c r="J83" s="791"/>
      <c r="K83" s="791"/>
      <c r="L83" s="791"/>
      <c r="M83" s="791"/>
      <c r="N83" s="791"/>
      <c r="O83" s="791"/>
      <c r="P83" s="791"/>
      <c r="Q83" s="791"/>
      <c r="R83" s="791"/>
      <c r="S83" s="791"/>
      <c r="T83" s="791"/>
      <c r="U83" s="792"/>
      <c r="V83" s="793"/>
      <c r="W83" s="794"/>
      <c r="X83" s="794"/>
      <c r="Y83" s="794"/>
      <c r="Z83" s="794"/>
      <c r="AA83" s="794"/>
      <c r="AB83" s="794"/>
      <c r="AC83" s="794"/>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5"/>
      <c r="BL83" s="655"/>
      <c r="BM83" s="655"/>
      <c r="BN83" s="655"/>
      <c r="BO83" s="655"/>
      <c r="BP83" s="655"/>
      <c r="BQ83" s="655"/>
      <c r="BR83" s="655"/>
      <c r="BS83" s="655"/>
      <c r="BT83" s="655"/>
      <c r="BU83" s="655"/>
      <c r="BV83" s="655"/>
      <c r="BW83" s="655"/>
      <c r="BX83" s="655"/>
      <c r="BY83" s="655"/>
      <c r="BZ83" s="655"/>
      <c r="CA83" s="655"/>
      <c r="CB83" s="655"/>
      <c r="CC83" s="655"/>
      <c r="CD83" s="655"/>
      <c r="CE83" s="655"/>
      <c r="CF83" s="655"/>
      <c r="CG83" s="655"/>
      <c r="CH83" s="655"/>
      <c r="CI83" s="656"/>
      <c r="CJ83" s="656"/>
      <c r="CK83" s="656"/>
      <c r="CL83" s="656"/>
      <c r="CM83" s="656"/>
      <c r="CN83" s="656"/>
      <c r="CO83" s="656"/>
      <c r="CP83" s="656"/>
      <c r="CQ83" s="656"/>
      <c r="CR83" s="656"/>
    </row>
    <row r="84" spans="1:96" s="24" customFormat="1" ht="13.5" hidden="1" customHeight="1" outlineLevel="1">
      <c r="A84" s="112" t="s">
        <v>126</v>
      </c>
      <c r="B84" s="790"/>
      <c r="C84" s="791"/>
      <c r="D84" s="791"/>
      <c r="E84" s="791"/>
      <c r="F84" s="791"/>
      <c r="G84" s="791"/>
      <c r="H84" s="791"/>
      <c r="I84" s="791"/>
      <c r="J84" s="791"/>
      <c r="K84" s="791"/>
      <c r="L84" s="791"/>
      <c r="M84" s="791"/>
      <c r="N84" s="791"/>
      <c r="O84" s="791"/>
      <c r="P84" s="791"/>
      <c r="Q84" s="791"/>
      <c r="R84" s="791"/>
      <c r="S84" s="791"/>
      <c r="T84" s="791"/>
      <c r="U84" s="792"/>
      <c r="V84" s="793"/>
      <c r="W84" s="794"/>
      <c r="X84" s="794"/>
      <c r="Y84" s="794"/>
      <c r="Z84" s="794"/>
      <c r="AA84" s="794"/>
      <c r="AB84" s="794"/>
      <c r="AC84" s="794"/>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5"/>
      <c r="BL84" s="655"/>
      <c r="BM84" s="655"/>
      <c r="BN84" s="655"/>
      <c r="BO84" s="655"/>
      <c r="BP84" s="655"/>
      <c r="BQ84" s="655"/>
      <c r="BR84" s="655"/>
      <c r="BS84" s="655"/>
      <c r="BT84" s="655"/>
      <c r="BU84" s="655"/>
      <c r="BV84" s="655"/>
      <c r="BW84" s="655"/>
      <c r="BX84" s="655"/>
      <c r="BY84" s="655"/>
      <c r="BZ84" s="655"/>
      <c r="CA84" s="655"/>
      <c r="CB84" s="655"/>
      <c r="CC84" s="655"/>
      <c r="CD84" s="655"/>
      <c r="CE84" s="655"/>
      <c r="CF84" s="655"/>
      <c r="CG84" s="655"/>
      <c r="CH84" s="655"/>
      <c r="CI84" s="656"/>
      <c r="CJ84" s="656"/>
      <c r="CK84" s="656"/>
      <c r="CL84" s="656"/>
      <c r="CM84" s="656"/>
      <c r="CN84" s="656"/>
      <c r="CO84" s="656"/>
      <c r="CP84" s="656"/>
      <c r="CQ84" s="656"/>
      <c r="CR84" s="656"/>
    </row>
    <row r="85" spans="1:96" s="24" customFormat="1" ht="13.5" hidden="1" customHeight="1" outlineLevel="1">
      <c r="A85" s="112" t="s">
        <v>127</v>
      </c>
      <c r="B85" s="815"/>
      <c r="C85" s="816"/>
      <c r="D85" s="816"/>
      <c r="E85" s="816"/>
      <c r="F85" s="816"/>
      <c r="G85" s="816"/>
      <c r="H85" s="816"/>
      <c r="I85" s="816"/>
      <c r="J85" s="816"/>
      <c r="K85" s="816"/>
      <c r="L85" s="816"/>
      <c r="M85" s="816"/>
      <c r="N85" s="816"/>
      <c r="O85" s="816"/>
      <c r="P85" s="816"/>
      <c r="Q85" s="816"/>
      <c r="R85" s="816"/>
      <c r="S85" s="816"/>
      <c r="T85" s="816"/>
      <c r="U85" s="817"/>
      <c r="V85" s="818"/>
      <c r="W85" s="705"/>
      <c r="X85" s="705"/>
      <c r="Y85" s="705"/>
      <c r="Z85" s="705"/>
      <c r="AA85" s="705"/>
      <c r="AB85" s="705"/>
      <c r="AC85" s="819"/>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5"/>
      <c r="BL85" s="655"/>
      <c r="BM85" s="655"/>
      <c r="BN85" s="655"/>
      <c r="BO85" s="655"/>
      <c r="BP85" s="655"/>
      <c r="BQ85" s="655"/>
      <c r="BR85" s="655"/>
      <c r="BS85" s="655"/>
      <c r="BT85" s="655"/>
      <c r="BU85" s="655"/>
      <c r="BV85" s="655"/>
      <c r="BW85" s="655"/>
      <c r="BX85" s="655"/>
      <c r="BY85" s="655"/>
      <c r="BZ85" s="655"/>
      <c r="CA85" s="655"/>
      <c r="CB85" s="655"/>
      <c r="CC85" s="655"/>
      <c r="CD85" s="655"/>
      <c r="CE85" s="655"/>
      <c r="CF85" s="655"/>
      <c r="CG85" s="655"/>
      <c r="CH85" s="655"/>
      <c r="CI85" s="656"/>
      <c r="CJ85" s="656"/>
      <c r="CK85" s="656"/>
      <c r="CL85" s="656"/>
      <c r="CM85" s="656"/>
      <c r="CN85" s="656"/>
      <c r="CO85" s="656"/>
      <c r="CP85" s="656"/>
      <c r="CQ85" s="656"/>
      <c r="CR85" s="656"/>
    </row>
    <row r="86" spans="1:96" s="24" customFormat="1" ht="13.5" hidden="1" customHeight="1" outlineLevel="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55"/>
      <c r="BL86" s="655"/>
      <c r="BM86" s="655"/>
      <c r="BN86" s="655"/>
      <c r="BO86" s="655"/>
      <c r="BP86" s="655"/>
      <c r="BQ86" s="655"/>
      <c r="BR86" s="655"/>
      <c r="BS86" s="655"/>
      <c r="BT86" s="655"/>
      <c r="BU86" s="655"/>
      <c r="BV86" s="655"/>
      <c r="BW86" s="655"/>
      <c r="BX86" s="655"/>
      <c r="BY86" s="655"/>
      <c r="BZ86" s="655"/>
      <c r="CA86" s="655"/>
      <c r="CB86" s="655"/>
      <c r="CC86" s="655"/>
      <c r="CD86" s="655"/>
      <c r="CE86" s="655"/>
      <c r="CF86" s="655"/>
      <c r="CG86" s="655"/>
      <c r="CH86" s="655"/>
      <c r="CI86" s="656"/>
      <c r="CJ86" s="656"/>
      <c r="CK86" s="656"/>
      <c r="CL86" s="656"/>
      <c r="CM86" s="656"/>
      <c r="CN86" s="656"/>
      <c r="CO86" s="656"/>
      <c r="CP86" s="656"/>
      <c r="CQ86" s="656"/>
      <c r="CR86" s="656"/>
    </row>
    <row r="87" spans="1:96" s="24" customFormat="1" ht="13.5" hidden="1" customHeight="1" outlineLevel="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55"/>
      <c r="BL87" s="655"/>
      <c r="BM87" s="655"/>
      <c r="BN87" s="655"/>
      <c r="BO87" s="655"/>
      <c r="BP87" s="655"/>
      <c r="BQ87" s="655"/>
      <c r="BR87" s="655"/>
      <c r="BS87" s="655"/>
      <c r="BT87" s="655"/>
      <c r="BU87" s="655"/>
      <c r="BV87" s="655"/>
      <c r="BW87" s="655"/>
      <c r="BX87" s="655"/>
      <c r="BY87" s="655"/>
      <c r="BZ87" s="655"/>
      <c r="CA87" s="655"/>
      <c r="CB87" s="655"/>
      <c r="CC87" s="655"/>
      <c r="CD87" s="655"/>
      <c r="CE87" s="655"/>
      <c r="CF87" s="655"/>
      <c r="CG87" s="655"/>
      <c r="CH87" s="655"/>
      <c r="CI87" s="656"/>
      <c r="CJ87" s="656"/>
      <c r="CK87" s="656"/>
      <c r="CL87" s="656"/>
      <c r="CM87" s="656"/>
      <c r="CN87" s="656"/>
      <c r="CO87" s="656"/>
      <c r="CP87" s="656"/>
      <c r="CQ87" s="656"/>
      <c r="CR87" s="656"/>
    </row>
    <row r="88" spans="1:96" s="24" customFormat="1" ht="13.5" customHeight="1" collapsed="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56"/>
      <c r="BL88" s="656"/>
      <c r="BM88" s="656"/>
      <c r="BN88" s="656"/>
      <c r="BO88" s="656"/>
      <c r="BP88" s="656"/>
      <c r="BQ88" s="656"/>
      <c r="BR88" s="656"/>
      <c r="BS88" s="656"/>
      <c r="BT88" s="656"/>
      <c r="BU88" s="656"/>
      <c r="BV88" s="656"/>
      <c r="BW88" s="656"/>
      <c r="BX88" s="656"/>
      <c r="BY88" s="656"/>
      <c r="BZ88" s="656"/>
      <c r="CA88" s="656"/>
      <c r="CB88" s="656"/>
      <c r="CC88" s="656"/>
      <c r="CD88" s="656"/>
      <c r="CE88" s="656"/>
      <c r="CF88" s="656"/>
      <c r="CG88" s="656"/>
      <c r="CH88" s="656"/>
      <c r="CI88" s="656"/>
      <c r="CJ88" s="656"/>
      <c r="CK88" s="656"/>
      <c r="CL88" s="656"/>
      <c r="CM88" s="656"/>
      <c r="CN88" s="656"/>
      <c r="CO88" s="656"/>
      <c r="CP88" s="656"/>
      <c r="CQ88" s="656"/>
      <c r="CR88" s="656"/>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56"/>
      <c r="BL89" s="656"/>
      <c r="BM89" s="656"/>
      <c r="BN89" s="656"/>
      <c r="BO89" s="656"/>
      <c r="BP89" s="656"/>
      <c r="BQ89" s="656"/>
      <c r="BR89" s="656"/>
      <c r="BS89" s="656"/>
      <c r="BT89" s="656"/>
      <c r="BU89" s="656"/>
      <c r="BV89" s="656"/>
      <c r="BW89" s="656"/>
      <c r="BX89" s="656"/>
      <c r="BY89" s="656"/>
      <c r="BZ89" s="656"/>
      <c r="CA89" s="656"/>
      <c r="CB89" s="656"/>
      <c r="CC89" s="656"/>
      <c r="CD89" s="656"/>
      <c r="CE89" s="656"/>
      <c r="CF89" s="656"/>
      <c r="CG89" s="656"/>
      <c r="CH89" s="656"/>
      <c r="CI89" s="656"/>
      <c r="CJ89" s="656"/>
      <c r="CK89" s="656"/>
      <c r="CL89" s="656"/>
      <c r="CM89" s="656"/>
      <c r="CN89" s="656"/>
      <c r="CO89" s="656"/>
      <c r="CP89" s="656"/>
      <c r="CQ89" s="656"/>
      <c r="CR89" s="656"/>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56"/>
      <c r="BL90" s="656"/>
      <c r="BM90" s="656"/>
      <c r="BN90" s="656"/>
      <c r="BO90" s="656"/>
      <c r="BP90" s="656"/>
      <c r="BQ90" s="656"/>
      <c r="BR90" s="656"/>
      <c r="BS90" s="656"/>
      <c r="BT90" s="656"/>
      <c r="BU90" s="656"/>
      <c r="BV90" s="656"/>
      <c r="BW90" s="656"/>
      <c r="BX90" s="656"/>
      <c r="BY90" s="656"/>
      <c r="BZ90" s="656"/>
      <c r="CA90" s="656"/>
      <c r="CB90" s="656"/>
      <c r="CC90" s="656"/>
      <c r="CD90" s="656"/>
      <c r="CE90" s="656"/>
      <c r="CF90" s="656"/>
      <c r="CG90" s="656"/>
      <c r="CH90" s="656"/>
      <c r="CI90" s="656"/>
      <c r="CJ90" s="656"/>
      <c r="CK90" s="656"/>
      <c r="CL90" s="656"/>
      <c r="CM90" s="656"/>
      <c r="CN90" s="656"/>
      <c r="CO90" s="656"/>
      <c r="CP90" s="656"/>
      <c r="CQ90" s="656"/>
      <c r="CR90" s="656"/>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56"/>
      <c r="BL91" s="656"/>
      <c r="BM91" s="656"/>
      <c r="BN91" s="656"/>
      <c r="BO91" s="656"/>
      <c r="BP91" s="656"/>
      <c r="BQ91" s="656"/>
      <c r="BR91" s="656"/>
      <c r="BS91" s="656"/>
      <c r="BT91" s="656"/>
      <c r="BU91" s="656"/>
      <c r="BV91" s="656"/>
      <c r="BW91" s="656"/>
      <c r="BX91" s="656"/>
      <c r="BY91" s="656"/>
      <c r="BZ91" s="656"/>
      <c r="CA91" s="656"/>
      <c r="CB91" s="656"/>
      <c r="CC91" s="656"/>
      <c r="CD91" s="656"/>
      <c r="CE91" s="656"/>
      <c r="CF91" s="656"/>
      <c r="CG91" s="656"/>
      <c r="CH91" s="656"/>
      <c r="CI91" s="656"/>
      <c r="CJ91" s="656"/>
      <c r="CK91" s="656"/>
      <c r="CL91" s="656"/>
      <c r="CM91" s="656"/>
      <c r="CN91" s="656"/>
      <c r="CO91" s="656"/>
      <c r="CP91" s="656"/>
      <c r="CQ91" s="656"/>
      <c r="CR91" s="656"/>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c r="BK92" s="656"/>
      <c r="BL92" s="656"/>
      <c r="BM92" s="656"/>
      <c r="BN92" s="656"/>
      <c r="BO92" s="656"/>
      <c r="BP92" s="656"/>
      <c r="BQ92" s="656"/>
      <c r="BR92" s="656"/>
      <c r="BS92" s="656"/>
      <c r="BT92" s="656"/>
      <c r="BU92" s="656"/>
      <c r="BV92" s="656"/>
      <c r="BW92" s="656"/>
      <c r="BX92" s="656"/>
      <c r="BY92" s="656"/>
      <c r="BZ92" s="656"/>
      <c r="CA92" s="656"/>
      <c r="CB92" s="656"/>
      <c r="CC92" s="656"/>
      <c r="CD92" s="656"/>
      <c r="CE92" s="656"/>
      <c r="CF92" s="656"/>
      <c r="CG92" s="656"/>
      <c r="CH92" s="656"/>
      <c r="CI92" s="656"/>
      <c r="CJ92" s="656"/>
      <c r="CK92" s="656"/>
      <c r="CL92" s="656"/>
      <c r="CM92" s="656"/>
      <c r="CN92" s="656"/>
      <c r="CO92" s="656"/>
      <c r="CP92" s="656"/>
      <c r="CQ92" s="656"/>
      <c r="CR92" s="656"/>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c r="BK93" s="656"/>
      <c r="BL93" s="656"/>
      <c r="BM93" s="656"/>
      <c r="BN93" s="656"/>
      <c r="BO93" s="656"/>
      <c r="BP93" s="656"/>
      <c r="BQ93" s="656"/>
      <c r="BR93" s="656"/>
      <c r="BS93" s="656"/>
      <c r="BT93" s="656"/>
      <c r="BU93" s="656"/>
      <c r="BV93" s="656"/>
      <c r="BW93" s="656"/>
      <c r="BX93" s="656"/>
      <c r="BY93" s="656"/>
      <c r="BZ93" s="656"/>
      <c r="CA93" s="656"/>
      <c r="CB93" s="656"/>
      <c r="CC93" s="656"/>
      <c r="CD93" s="656"/>
      <c r="CE93" s="656"/>
      <c r="CF93" s="656"/>
      <c r="CG93" s="656"/>
      <c r="CH93" s="656"/>
      <c r="CI93" s="656"/>
      <c r="CJ93" s="656"/>
      <c r="CK93" s="656"/>
      <c r="CL93" s="656"/>
      <c r="CM93" s="656"/>
      <c r="CN93" s="656"/>
      <c r="CO93" s="656"/>
      <c r="CP93" s="656"/>
      <c r="CQ93" s="656"/>
      <c r="CR93" s="656"/>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s="24" customFormat="1" ht="13.5" customHeight="1">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c r="AA98" s="41"/>
      <c r="AB98" s="41"/>
      <c r="AC98" s="41"/>
      <c r="AD98" s="41"/>
      <c r="AE98" s="41"/>
      <c r="AF98" s="41"/>
      <c r="AG98" s="41"/>
      <c r="AH98" s="41"/>
      <c r="AI98" s="41"/>
      <c r="AJ98" s="41"/>
      <c r="AK98" s="41"/>
      <c r="AL98" s="41"/>
      <c r="AM98" s="41"/>
      <c r="AN98" s="41"/>
      <c r="AO98" s="41"/>
      <c r="AP98" s="41"/>
      <c r="AQ98" s="41"/>
      <c r="AR98" s="41"/>
      <c r="AS98" s="41"/>
      <c r="AT98" s="41"/>
      <c r="AU98" s="41"/>
      <c r="AV98" s="41"/>
      <c r="AW98" s="41"/>
      <c r="AX98" s="41"/>
      <c r="AY98" s="41"/>
      <c r="AZ98" s="41"/>
      <c r="BA98" s="41"/>
      <c r="BB98" s="41"/>
      <c r="BC98" s="41"/>
      <c r="BD98" s="41"/>
      <c r="BE98" s="41"/>
      <c r="BF98" s="41"/>
      <c r="BG98" s="41"/>
      <c r="BH98" s="41"/>
      <c r="BI98" s="41"/>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ht="13.5" customHeight="1">
      <c r="BQ100" s="24"/>
      <c r="BR100" s="24"/>
      <c r="BS100" s="24"/>
      <c r="BT100" s="24"/>
      <c r="BU100" s="24"/>
      <c r="BV100" s="24"/>
      <c r="BW100" s="24"/>
      <c r="BX100" s="24"/>
      <c r="BY100" s="24"/>
      <c r="BZ100" s="24"/>
      <c r="CA100" s="24"/>
      <c r="CB100" s="24"/>
      <c r="CC100" s="24"/>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s="24" customFormat="1" ht="13.5" customHeight="1">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ht="13.5" customHeight="1">
      <c r="BJ106" s="24"/>
      <c r="BK106" s="24"/>
      <c r="BL106" s="24"/>
      <c r="BM106" s="24"/>
      <c r="BN106" s="24"/>
      <c r="BO106" s="24"/>
      <c r="BP106" s="24"/>
      <c r="BQ106" s="24"/>
      <c r="BR106" s="24"/>
      <c r="BS106" s="24"/>
      <c r="BT106" s="24"/>
      <c r="BU106" s="24"/>
      <c r="BV106" s="24"/>
      <c r="BW106" s="24"/>
      <c r="BX106" s="24"/>
      <c r="BY106" s="24"/>
      <c r="BZ106" s="24"/>
      <c r="CA106" s="24"/>
      <c r="CB106" s="24"/>
      <c r="CC106" s="24"/>
    </row>
    <row r="107" spans="1:81" ht="13.5" customHeight="1">
      <c r="BJ107" s="24"/>
      <c r="BK107" s="24"/>
      <c r="BL107" s="24"/>
      <c r="BM107" s="24"/>
      <c r="BN107" s="24"/>
      <c r="BO107" s="24"/>
      <c r="BP107" s="24"/>
      <c r="BQ107" s="24"/>
      <c r="BR107" s="24"/>
      <c r="BS107" s="24"/>
      <c r="BT107" s="24"/>
      <c r="BU107" s="24"/>
      <c r="BV107" s="24"/>
      <c r="BW107" s="24"/>
      <c r="BX107" s="24"/>
      <c r="BY107" s="24"/>
      <c r="BZ107" s="24"/>
      <c r="CA107" s="24"/>
      <c r="CB107" s="24"/>
      <c r="CC107" s="24"/>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row r="116" spans="1:61" s="24" customFormat="1" ht="13.5" customHeight="1">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c r="AA116" s="41"/>
      <c r="AB116" s="41"/>
      <c r="AC116" s="41"/>
      <c r="AD116" s="41"/>
      <c r="AE116" s="41"/>
      <c r="AF116" s="41"/>
      <c r="AG116" s="41"/>
      <c r="AH116" s="41"/>
      <c r="AI116" s="41"/>
      <c r="AJ116" s="41"/>
      <c r="AK116" s="41"/>
      <c r="AL116" s="41"/>
      <c r="AM116" s="41"/>
      <c r="AN116" s="41"/>
      <c r="AO116" s="41"/>
      <c r="AP116" s="41"/>
      <c r="AQ116" s="41"/>
      <c r="AR116" s="41"/>
      <c r="AS116" s="41"/>
      <c r="AT116" s="41"/>
      <c r="AU116" s="41"/>
      <c r="AV116" s="41"/>
      <c r="AW116" s="41"/>
      <c r="AX116" s="41"/>
      <c r="AY116" s="41"/>
      <c r="AZ116" s="41"/>
      <c r="BA116" s="41"/>
      <c r="BB116" s="41"/>
      <c r="BC116" s="41"/>
      <c r="BD116" s="41"/>
      <c r="BE116" s="41"/>
      <c r="BF116" s="41"/>
      <c r="BG116" s="41"/>
      <c r="BH116" s="41"/>
      <c r="BI116" s="41"/>
    </row>
    <row r="117" spans="1:61" s="24" customFormat="1" ht="13.5" customHeight="1">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B48:G48"/>
    <mergeCell ref="H48:M48"/>
    <mergeCell ref="N48:P48"/>
    <mergeCell ref="Q48:R48"/>
    <mergeCell ref="S48:T48"/>
    <mergeCell ref="U48:W48"/>
    <mergeCell ref="X48:Z48"/>
    <mergeCell ref="AA48:AC48"/>
    <mergeCell ref="B49:G49"/>
    <mergeCell ref="H49:M49"/>
    <mergeCell ref="X52:Y52"/>
    <mergeCell ref="Z52:AC52"/>
    <mergeCell ref="BK54:CH59"/>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2:CR93"/>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N49:P49"/>
    <mergeCell ref="Q49:R49"/>
    <mergeCell ref="S49:T49"/>
    <mergeCell ref="U49:W49"/>
    <mergeCell ref="X49:Z49"/>
    <mergeCell ref="AA49:AC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s>
  <phoneticPr fontId="3"/>
  <conditionalFormatting sqref="E4:AA4">
    <cfRule type="cellIs" dxfId="40" priority="4" operator="equal">
      <formula>""</formula>
    </cfRule>
  </conditionalFormatting>
  <conditionalFormatting sqref="AG4">
    <cfRule type="cellIs" dxfId="39" priority="3" operator="equal">
      <formula>""</formula>
    </cfRule>
  </conditionalFormatting>
  <conditionalFormatting sqref="H29">
    <cfRule type="cellIs" dxfId="38" priority="1" operator="equal">
      <formula>""</formula>
    </cfRule>
  </conditionalFormatting>
  <conditionalFormatting sqref="H28">
    <cfRule type="cellIs" dxfId="37"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72:B79 B52:B5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012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6013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dimension ref="A1:CR115"/>
  <sheetViews>
    <sheetView topLeftCell="A28" zoomScaleNormal="100" workbookViewId="0"/>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6" t="s">
        <v>163</v>
      </c>
      <c r="BA1" s="557"/>
      <c r="BB1" s="557"/>
      <c r="BC1" s="557"/>
      <c r="BD1" s="558"/>
      <c r="BE1" s="708">
        <v>44013</v>
      </c>
      <c r="BF1" s="709"/>
      <c r="BG1" s="709"/>
      <c r="BH1" s="709"/>
      <c r="BI1" s="710"/>
      <c r="BJ1" s="3"/>
      <c r="BK1" s="3"/>
      <c r="BL1" s="3"/>
      <c r="BM1" s="3"/>
      <c r="BN1" s="3"/>
      <c r="BO1" s="3"/>
      <c r="BP1" s="3"/>
      <c r="BQ1" s="3"/>
      <c r="BR1" s="3"/>
    </row>
    <row r="2" spans="1:79" s="4" customFormat="1" ht="13.5" customHeight="1">
      <c r="A2" s="562" t="s">
        <v>259</v>
      </c>
      <c r="B2" s="563"/>
      <c r="C2" s="563"/>
      <c r="D2" s="563"/>
      <c r="E2" s="563"/>
      <c r="F2" s="563"/>
      <c r="G2" s="563"/>
      <c r="H2" s="563"/>
      <c r="I2" s="563"/>
      <c r="J2" s="563"/>
      <c r="K2" s="564"/>
      <c r="L2" s="568" t="s">
        <v>0</v>
      </c>
      <c r="M2" s="569"/>
      <c r="N2" s="569"/>
      <c r="O2" s="569"/>
      <c r="P2" s="570"/>
      <c r="Q2" s="571" t="str">
        <f>システム名</f>
        <v>PJ管理システム</v>
      </c>
      <c r="R2" s="572"/>
      <c r="S2" s="572"/>
      <c r="T2" s="572"/>
      <c r="U2" s="572"/>
      <c r="V2" s="572"/>
      <c r="W2" s="572"/>
      <c r="X2" s="572"/>
      <c r="Y2" s="572"/>
      <c r="Z2" s="572"/>
      <c r="AA2" s="572"/>
      <c r="AB2" s="572"/>
      <c r="AC2" s="572"/>
      <c r="AD2" s="572"/>
      <c r="AE2" s="572"/>
      <c r="AF2" s="572"/>
      <c r="AG2" s="572"/>
      <c r="AH2" s="572"/>
      <c r="AI2" s="572"/>
      <c r="AJ2" s="572"/>
      <c r="AK2" s="572"/>
      <c r="AL2" s="572"/>
      <c r="AM2" s="572"/>
      <c r="AN2" s="572"/>
      <c r="AO2" s="572"/>
      <c r="AP2" s="572"/>
      <c r="AQ2" s="572"/>
      <c r="AR2" s="572"/>
      <c r="AS2" s="572"/>
      <c r="AT2" s="572"/>
      <c r="AU2" s="572"/>
      <c r="AV2" s="572"/>
      <c r="AW2" s="572"/>
      <c r="AX2" s="572"/>
      <c r="AY2" s="573"/>
      <c r="AZ2" s="574" t="s">
        <v>1</v>
      </c>
      <c r="BA2" s="575"/>
      <c r="BB2" s="575"/>
      <c r="BC2" s="575"/>
      <c r="BD2" s="576"/>
      <c r="BE2" s="753">
        <v>44013</v>
      </c>
      <c r="BF2" s="754"/>
      <c r="BG2" s="754"/>
      <c r="BH2" s="754"/>
      <c r="BI2" s="755"/>
      <c r="BJ2" s="3"/>
      <c r="BK2" s="3"/>
      <c r="BL2" s="3"/>
      <c r="BM2" s="3"/>
      <c r="BN2" s="3"/>
      <c r="BO2" s="3"/>
      <c r="BP2" s="3"/>
      <c r="BQ2" s="3"/>
      <c r="BR2" s="3"/>
    </row>
    <row r="3" spans="1:79" s="4" customFormat="1" ht="13.5" customHeight="1" thickBot="1">
      <c r="A3" s="565"/>
      <c r="B3" s="566"/>
      <c r="C3" s="566"/>
      <c r="D3" s="566"/>
      <c r="E3" s="566"/>
      <c r="F3" s="566"/>
      <c r="G3" s="566"/>
      <c r="H3" s="566"/>
      <c r="I3" s="566"/>
      <c r="J3" s="566"/>
      <c r="K3" s="567"/>
      <c r="L3" s="580" t="s">
        <v>9</v>
      </c>
      <c r="M3" s="581"/>
      <c r="N3" s="581"/>
      <c r="O3" s="581"/>
      <c r="P3" s="582"/>
      <c r="Q3" s="583" t="s">
        <v>325</v>
      </c>
      <c r="R3" s="584"/>
      <c r="S3" s="584"/>
      <c r="T3" s="584"/>
      <c r="U3" s="584"/>
      <c r="V3" s="584"/>
      <c r="W3" s="584"/>
      <c r="X3" s="584"/>
      <c r="Y3" s="584"/>
      <c r="Z3" s="584"/>
      <c r="AA3" s="585"/>
      <c r="AB3" s="586" t="s">
        <v>2</v>
      </c>
      <c r="AC3" s="551"/>
      <c r="AD3" s="551"/>
      <c r="AE3" s="551"/>
      <c r="AF3" s="552"/>
      <c r="AG3" s="547" t="s">
        <v>1131</v>
      </c>
      <c r="AH3" s="548"/>
      <c r="AI3" s="548"/>
      <c r="AJ3" s="548"/>
      <c r="AK3" s="548"/>
      <c r="AL3" s="548"/>
      <c r="AM3" s="548"/>
      <c r="AN3" s="548"/>
      <c r="AO3" s="548"/>
      <c r="AP3" s="548"/>
      <c r="AQ3" s="548"/>
      <c r="AR3" s="548"/>
      <c r="AS3" s="548"/>
      <c r="AT3" s="548"/>
      <c r="AU3" s="548"/>
      <c r="AV3" s="548"/>
      <c r="AW3" s="548"/>
      <c r="AX3" s="548"/>
      <c r="AY3" s="549"/>
      <c r="AZ3" s="550" t="s">
        <v>3</v>
      </c>
      <c r="BA3" s="551"/>
      <c r="BB3" s="551"/>
      <c r="BC3" s="551"/>
      <c r="BD3" s="552"/>
      <c r="BE3" s="553" t="s">
        <v>909</v>
      </c>
      <c r="BF3" s="554"/>
      <c r="BG3" s="554"/>
      <c r="BH3" s="554"/>
      <c r="BI3" s="555"/>
      <c r="BJ3" s="3"/>
      <c r="BK3" s="3"/>
      <c r="BL3" s="3"/>
      <c r="BM3" s="3"/>
      <c r="BN3" s="3"/>
      <c r="BO3" s="3"/>
      <c r="BP3" s="3"/>
      <c r="BQ3" s="3"/>
      <c r="BR3" s="3"/>
    </row>
    <row r="4" spans="1:79" s="3" customFormat="1" ht="13.5" customHeight="1">
      <c r="A4" s="74" t="s">
        <v>4</v>
      </c>
      <c r="B4" s="71"/>
      <c r="C4" s="71"/>
      <c r="D4" s="75"/>
      <c r="E4" s="714" t="s">
        <v>1131</v>
      </c>
      <c r="F4" s="715"/>
      <c r="G4" s="715"/>
      <c r="H4" s="715"/>
      <c r="I4" s="715"/>
      <c r="J4" s="715"/>
      <c r="K4" s="715"/>
      <c r="L4" s="715"/>
      <c r="M4" s="715"/>
      <c r="N4" s="715"/>
      <c r="O4" s="715"/>
      <c r="P4" s="715"/>
      <c r="Q4" s="715"/>
      <c r="R4" s="715"/>
      <c r="S4" s="715"/>
      <c r="T4" s="715"/>
      <c r="U4" s="715"/>
      <c r="V4" s="715"/>
      <c r="W4" s="715"/>
      <c r="X4" s="715"/>
      <c r="Y4" s="715"/>
      <c r="Z4" s="715"/>
      <c r="AA4" s="716"/>
      <c r="AB4" s="717" t="s">
        <v>96</v>
      </c>
      <c r="AC4" s="718"/>
      <c r="AD4" s="718"/>
      <c r="AE4" s="718"/>
      <c r="AF4" s="719"/>
      <c r="AG4" s="720" t="s">
        <v>1139</v>
      </c>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2"/>
    </row>
    <row r="5" spans="1:79" s="14" customFormat="1" ht="13.5" customHeight="1">
      <c r="A5" s="76" t="s">
        <v>5</v>
      </c>
      <c r="B5" s="72"/>
      <c r="C5" s="72"/>
      <c r="D5" s="77"/>
      <c r="E5" s="8" t="s">
        <v>1132</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11" t="s">
        <v>271</v>
      </c>
      <c r="B8" s="712"/>
      <c r="C8" s="712"/>
      <c r="D8" s="712"/>
      <c r="E8" s="712"/>
      <c r="F8" s="712"/>
      <c r="G8" s="712"/>
      <c r="H8" s="712"/>
      <c r="I8" s="712"/>
      <c r="J8" s="713"/>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646" t="s">
        <v>266</v>
      </c>
      <c r="G12" s="647"/>
      <c r="H12" s="645" t="s">
        <v>309</v>
      </c>
      <c r="I12" s="646"/>
      <c r="J12" s="646"/>
      <c r="K12" s="646"/>
      <c r="L12" s="646"/>
      <c r="M12" s="646"/>
      <c r="N12" s="646"/>
      <c r="O12" s="647"/>
      <c r="P12" s="645" t="s">
        <v>310</v>
      </c>
      <c r="Q12" s="646"/>
      <c r="R12" s="646"/>
      <c r="S12" s="647"/>
      <c r="T12" s="645" t="s">
        <v>314</v>
      </c>
      <c r="U12" s="646"/>
      <c r="V12" s="646"/>
      <c r="W12" s="647"/>
      <c r="X12" s="482"/>
      <c r="Y12" s="482"/>
      <c r="Z12" s="482"/>
      <c r="AA12" s="482"/>
      <c r="AB12" s="482"/>
      <c r="AC12" s="482"/>
      <c r="BI12" s="22"/>
    </row>
    <row r="13" spans="1:79" s="3" customFormat="1" ht="13.5" customHeight="1">
      <c r="A13" s="21"/>
      <c r="F13" s="648">
        <v>1</v>
      </c>
      <c r="G13" s="649"/>
      <c r="H13" s="650" t="s">
        <v>267</v>
      </c>
      <c r="I13" s="651"/>
      <c r="J13" s="651"/>
      <c r="K13" s="651"/>
      <c r="L13" s="651"/>
      <c r="M13" s="651"/>
      <c r="N13" s="651"/>
      <c r="O13" s="652"/>
      <c r="P13" s="653" t="s">
        <v>311</v>
      </c>
      <c r="Q13" s="648"/>
      <c r="R13" s="648"/>
      <c r="S13" s="649"/>
      <c r="T13" s="723" t="s">
        <v>321</v>
      </c>
      <c r="U13" s="724"/>
      <c r="V13" s="724"/>
      <c r="W13" s="725"/>
      <c r="X13" s="482"/>
      <c r="Y13" s="482"/>
      <c r="Z13" s="482"/>
      <c r="AA13" s="482"/>
      <c r="AB13" s="482"/>
      <c r="AC13" s="482"/>
      <c r="BI13" s="22"/>
    </row>
    <row r="14" spans="1:79" s="3" customFormat="1" ht="13.5" customHeight="1">
      <c r="A14" s="21"/>
      <c r="F14" s="690">
        <v>2</v>
      </c>
      <c r="G14" s="691"/>
      <c r="H14" s="692" t="s">
        <v>267</v>
      </c>
      <c r="I14" s="693"/>
      <c r="J14" s="693"/>
      <c r="K14" s="693"/>
      <c r="L14" s="693"/>
      <c r="M14" s="693"/>
      <c r="N14" s="693"/>
      <c r="O14" s="694"/>
      <c r="P14" s="695" t="s">
        <v>311</v>
      </c>
      <c r="Q14" s="690"/>
      <c r="R14" s="690"/>
      <c r="S14" s="691"/>
      <c r="T14" s="696" t="s">
        <v>320</v>
      </c>
      <c r="U14" s="697"/>
      <c r="V14" s="697"/>
      <c r="W14" s="698"/>
      <c r="X14" s="482"/>
      <c r="Y14" s="482"/>
      <c r="Z14" s="482"/>
      <c r="AA14" s="482"/>
      <c r="AB14" s="482"/>
      <c r="AC14" s="482"/>
      <c r="AX14"/>
      <c r="BI14" s="22"/>
    </row>
    <row r="15" spans="1:79" s="3" customFormat="1" ht="13.5" customHeight="1">
      <c r="A15" s="21"/>
      <c r="F15" s="648">
        <v>3</v>
      </c>
      <c r="G15" s="649"/>
      <c r="H15" s="650" t="s">
        <v>268</v>
      </c>
      <c r="I15" s="651"/>
      <c r="J15" s="651"/>
      <c r="K15" s="651"/>
      <c r="L15" s="651"/>
      <c r="M15" s="651"/>
      <c r="N15" s="651"/>
      <c r="O15" s="652"/>
      <c r="P15" s="653" t="s">
        <v>312</v>
      </c>
      <c r="Q15" s="648"/>
      <c r="R15" s="648"/>
      <c r="S15" s="649"/>
      <c r="T15" s="699" t="s">
        <v>320</v>
      </c>
      <c r="U15" s="700"/>
      <c r="V15" s="700"/>
      <c r="W15" s="701"/>
      <c r="X15" s="482"/>
      <c r="Y15" s="482"/>
      <c r="Z15" s="482"/>
      <c r="AA15" s="482"/>
      <c r="AB15" s="482"/>
      <c r="AC15" s="482"/>
      <c r="BI15" s="22"/>
    </row>
    <row r="16" spans="1:79" s="3" customFormat="1" ht="13.5" customHeight="1">
      <c r="A16" s="21"/>
      <c r="F16" s="690">
        <v>4</v>
      </c>
      <c r="G16" s="691"/>
      <c r="H16" s="692" t="s">
        <v>269</v>
      </c>
      <c r="I16" s="693"/>
      <c r="J16" s="693"/>
      <c r="K16" s="693"/>
      <c r="L16" s="693"/>
      <c r="M16" s="693"/>
      <c r="N16" s="693"/>
      <c r="O16" s="694"/>
      <c r="P16" s="695" t="s">
        <v>313</v>
      </c>
      <c r="Q16" s="690"/>
      <c r="R16" s="690"/>
      <c r="S16" s="691"/>
      <c r="T16" s="729" t="s">
        <v>320</v>
      </c>
      <c r="U16" s="730"/>
      <c r="V16" s="730"/>
      <c r="W16" s="731"/>
      <c r="X16" s="482"/>
      <c r="Y16" s="482"/>
      <c r="Z16" s="482"/>
      <c r="AA16" s="482"/>
      <c r="AB16" s="482"/>
      <c r="AC16" s="482"/>
      <c r="BI16" s="22"/>
    </row>
    <row r="17" spans="1:86" s="3" customFormat="1" ht="13.5" customHeight="1">
      <c r="A17" s="21"/>
      <c r="F17" s="648">
        <v>5</v>
      </c>
      <c r="G17" s="649"/>
      <c r="H17" s="732"/>
      <c r="I17" s="733"/>
      <c r="J17" s="733"/>
      <c r="K17" s="733"/>
      <c r="L17" s="733"/>
      <c r="M17" s="733"/>
      <c r="N17" s="733"/>
      <c r="O17" s="734"/>
      <c r="P17" s="732"/>
      <c r="Q17" s="733"/>
      <c r="R17" s="733"/>
      <c r="S17" s="734"/>
      <c r="T17" s="732"/>
      <c r="U17" s="733"/>
      <c r="V17" s="733"/>
      <c r="W17" s="734"/>
      <c r="X17" s="482"/>
      <c r="Y17" s="482"/>
      <c r="Z17" s="482"/>
      <c r="AA17" s="482"/>
      <c r="AB17" s="482"/>
      <c r="AC17" s="482"/>
      <c r="BI17" s="22"/>
    </row>
    <row r="18" spans="1:86" s="3" customFormat="1" ht="13.5" customHeight="1">
      <c r="A18" s="21"/>
      <c r="F18" s="690">
        <v>6</v>
      </c>
      <c r="G18" s="691"/>
      <c r="H18" s="726"/>
      <c r="I18" s="727"/>
      <c r="J18" s="727"/>
      <c r="K18" s="727"/>
      <c r="L18" s="727"/>
      <c r="M18" s="727"/>
      <c r="N18" s="727"/>
      <c r="O18" s="728"/>
      <c r="P18" s="726"/>
      <c r="Q18" s="727"/>
      <c r="R18" s="727"/>
      <c r="S18" s="728"/>
      <c r="T18" s="726"/>
      <c r="U18" s="727"/>
      <c r="V18" s="727"/>
      <c r="W18" s="728"/>
      <c r="X18" s="482"/>
      <c r="Y18" s="482"/>
      <c r="Z18" s="482"/>
      <c r="AA18" s="482"/>
      <c r="AB18" s="482"/>
      <c r="AC18" s="482"/>
      <c r="BI18" s="22"/>
    </row>
    <row r="19" spans="1:86" s="3" customFormat="1" ht="13.5" customHeight="1">
      <c r="A19" s="21"/>
      <c r="F19" s="648">
        <v>7</v>
      </c>
      <c r="G19" s="649"/>
      <c r="H19" s="732"/>
      <c r="I19" s="733"/>
      <c r="J19" s="733"/>
      <c r="K19" s="733"/>
      <c r="L19" s="733"/>
      <c r="M19" s="733"/>
      <c r="N19" s="733"/>
      <c r="O19" s="734"/>
      <c r="P19" s="732"/>
      <c r="Q19" s="733"/>
      <c r="R19" s="733"/>
      <c r="S19" s="734"/>
      <c r="T19" s="732"/>
      <c r="U19" s="733"/>
      <c r="V19" s="733"/>
      <c r="W19" s="734"/>
      <c r="X19" s="482"/>
      <c r="Y19" s="482"/>
      <c r="Z19" s="482"/>
      <c r="AA19" s="482"/>
      <c r="AB19" s="482"/>
      <c r="AC19" s="482"/>
      <c r="BI19" s="22"/>
    </row>
    <row r="20" spans="1:86" s="3" customFormat="1" ht="13.5" customHeight="1">
      <c r="A20" s="21"/>
      <c r="F20" s="690">
        <v>8</v>
      </c>
      <c r="G20" s="691"/>
      <c r="H20" s="726"/>
      <c r="I20" s="727"/>
      <c r="J20" s="727"/>
      <c r="K20" s="727"/>
      <c r="L20" s="727"/>
      <c r="M20" s="727"/>
      <c r="N20" s="727"/>
      <c r="O20" s="728"/>
      <c r="P20" s="726"/>
      <c r="Q20" s="727"/>
      <c r="R20" s="727"/>
      <c r="S20" s="728"/>
      <c r="T20" s="726"/>
      <c r="U20" s="727"/>
      <c r="V20" s="727"/>
      <c r="W20" s="728"/>
      <c r="X20" s="482"/>
      <c r="Y20" s="482"/>
      <c r="Z20" s="482"/>
      <c r="AA20" s="482"/>
      <c r="AB20" s="482"/>
      <c r="AC20" s="482"/>
      <c r="BI20" s="22"/>
    </row>
    <row r="21" spans="1:86" s="3" customFormat="1" ht="13.5" customHeight="1">
      <c r="A21" s="21"/>
      <c r="F21" s="648">
        <v>9</v>
      </c>
      <c r="G21" s="649"/>
      <c r="H21" s="732"/>
      <c r="I21" s="733"/>
      <c r="J21" s="733"/>
      <c r="K21" s="733"/>
      <c r="L21" s="733"/>
      <c r="M21" s="733"/>
      <c r="N21" s="733"/>
      <c r="O21" s="734"/>
      <c r="P21" s="732"/>
      <c r="Q21" s="733"/>
      <c r="R21" s="733"/>
      <c r="S21" s="734"/>
      <c r="T21" s="732"/>
      <c r="U21" s="733"/>
      <c r="V21" s="733"/>
      <c r="W21" s="734"/>
      <c r="X21" s="482"/>
      <c r="Y21" s="482"/>
      <c r="Z21" s="482"/>
      <c r="AA21" s="482"/>
      <c r="AB21" s="482"/>
      <c r="AC21" s="482"/>
      <c r="BI21" s="22"/>
    </row>
    <row r="22" spans="1:86" s="3" customFormat="1" ht="13.5" customHeight="1">
      <c r="A22" s="21"/>
      <c r="F22" s="690">
        <v>10</v>
      </c>
      <c r="G22" s="691"/>
      <c r="H22" s="726"/>
      <c r="I22" s="727"/>
      <c r="J22" s="727"/>
      <c r="K22" s="727"/>
      <c r="L22" s="727"/>
      <c r="M22" s="727"/>
      <c r="N22" s="727"/>
      <c r="O22" s="728"/>
      <c r="P22" s="726"/>
      <c r="Q22" s="727"/>
      <c r="R22" s="727"/>
      <c r="S22" s="728"/>
      <c r="T22" s="726"/>
      <c r="U22" s="727"/>
      <c r="V22" s="727"/>
      <c r="W22" s="728"/>
      <c r="X22" s="482"/>
      <c r="Y22" s="482"/>
      <c r="Z22" s="482"/>
      <c r="AA22" s="482"/>
      <c r="AB22" s="482"/>
      <c r="AC22" s="482"/>
      <c r="BI22" s="22"/>
    </row>
    <row r="23" spans="1:86" s="3" customFormat="1" ht="13.5" customHeight="1">
      <c r="A23" s="21"/>
      <c r="BI23" s="22"/>
    </row>
    <row r="24" spans="1:86" s="3" customFormat="1" ht="13.5" customHeight="1">
      <c r="A24" s="21"/>
      <c r="F24" s="820" t="s">
        <v>920</v>
      </c>
      <c r="G24" s="821"/>
      <c r="H24" s="821"/>
      <c r="I24" s="821"/>
      <c r="J24" s="821"/>
      <c r="K24" s="821"/>
      <c r="L24" s="822"/>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6" t="s">
        <v>1008</v>
      </c>
      <c r="I28" s="677"/>
      <c r="J28" s="677"/>
      <c r="K28" s="677"/>
      <c r="L28" s="677"/>
      <c r="M28" s="677"/>
      <c r="N28" s="677"/>
      <c r="O28" s="677"/>
      <c r="P28" s="677"/>
      <c r="Q28" s="678"/>
      <c r="R28" s="679" t="s">
        <v>220</v>
      </c>
      <c r="S28" s="680"/>
      <c r="T28" s="680"/>
      <c r="U28" s="681"/>
      <c r="V28" s="688"/>
      <c r="W28" s="688"/>
      <c r="X28" s="688"/>
      <c r="Y28" s="688"/>
      <c r="Z28" s="688"/>
      <c r="AA28" s="688"/>
      <c r="AB28" s="689"/>
      <c r="AC28" s="702"/>
      <c r="AD28" s="703"/>
      <c r="AE28" s="703"/>
      <c r="AF28" s="703"/>
      <c r="AG28" s="703"/>
      <c r="AH28" s="703"/>
      <c r="AI28" s="704"/>
      <c r="AJ28" s="619"/>
      <c r="AK28" s="619"/>
      <c r="AL28" s="619"/>
      <c r="AM28" s="620"/>
      <c r="AN28" s="679" t="s">
        <v>221</v>
      </c>
      <c r="AO28" s="680"/>
      <c r="AP28" s="680"/>
      <c r="AQ28" s="681"/>
      <c r="AR28" s="688"/>
      <c r="AS28" s="688"/>
      <c r="AT28" s="688"/>
      <c r="AU28" s="688"/>
      <c r="AV28" s="688"/>
      <c r="AW28" s="688"/>
      <c r="AX28" s="689"/>
      <c r="AY28" s="737"/>
      <c r="AZ28" s="738"/>
      <c r="BA28" s="738"/>
      <c r="BB28" s="738"/>
      <c r="BC28" s="738"/>
      <c r="BD28" s="738"/>
      <c r="BE28" s="739"/>
      <c r="BF28" s="619"/>
      <c r="BG28" s="619"/>
      <c r="BH28" s="619"/>
      <c r="BI28" s="740"/>
      <c r="BK28" s="654" t="s">
        <v>922</v>
      </c>
      <c r="BL28" s="654"/>
      <c r="BM28" s="654"/>
      <c r="BN28" s="654"/>
      <c r="BO28" s="654"/>
      <c r="BP28" s="654"/>
      <c r="BQ28" s="654"/>
      <c r="BR28" s="654"/>
      <c r="BS28" s="654"/>
      <c r="BT28" s="654"/>
      <c r="BU28" s="654"/>
      <c r="BV28" s="654"/>
      <c r="BW28" s="654"/>
      <c r="BX28" s="654"/>
      <c r="BY28" s="654"/>
      <c r="BZ28" s="654"/>
      <c r="CA28" s="654"/>
      <c r="CB28" s="654"/>
      <c r="CC28" s="654"/>
      <c r="CD28" s="654"/>
      <c r="CE28" s="654"/>
      <c r="CF28" s="654"/>
      <c r="CG28" s="654"/>
      <c r="CH28" s="654"/>
    </row>
    <row r="29" spans="1:86" s="24" customFormat="1" ht="13.5" customHeight="1">
      <c r="A29" s="102" t="s">
        <v>148</v>
      </c>
      <c r="B29" s="86"/>
      <c r="C29" s="86"/>
      <c r="D29" s="86"/>
      <c r="E29" s="86"/>
      <c r="F29" s="86"/>
      <c r="G29" s="87"/>
      <c r="H29" s="676" t="s">
        <v>242</v>
      </c>
      <c r="I29" s="677"/>
      <c r="J29" s="677"/>
      <c r="K29" s="677"/>
      <c r="L29" s="677"/>
      <c r="M29" s="677"/>
      <c r="N29" s="677"/>
      <c r="O29" s="677"/>
      <c r="P29" s="677"/>
      <c r="Q29" s="678"/>
      <c r="R29" s="682"/>
      <c r="S29" s="683"/>
      <c r="T29" s="683"/>
      <c r="U29" s="684"/>
      <c r="V29" s="590"/>
      <c r="W29" s="590"/>
      <c r="X29" s="590"/>
      <c r="Y29" s="590"/>
      <c r="Z29" s="590"/>
      <c r="AA29" s="590"/>
      <c r="AB29" s="624"/>
      <c r="AC29" s="674" t="str">
        <f>IF(ISERROR(VLOOKUP($V29,ボタン定義!$B:$E,4,FALSE)),"",VLOOKUP($V29,ボタン定義!$B:$E,4,FALSE))</f>
        <v/>
      </c>
      <c r="AD29" s="625"/>
      <c r="AE29" s="625"/>
      <c r="AF29" s="625"/>
      <c r="AG29" s="625"/>
      <c r="AH29" s="625"/>
      <c r="AI29" s="675"/>
      <c r="AJ29" s="625"/>
      <c r="AK29" s="625"/>
      <c r="AL29" s="625"/>
      <c r="AM29" s="626"/>
      <c r="AN29" s="682"/>
      <c r="AO29" s="683"/>
      <c r="AP29" s="683"/>
      <c r="AQ29" s="684"/>
      <c r="AR29" s="590"/>
      <c r="AS29" s="590"/>
      <c r="AT29" s="590"/>
      <c r="AU29" s="590"/>
      <c r="AV29" s="590"/>
      <c r="AW29" s="590"/>
      <c r="AX29" s="624"/>
      <c r="AY29" s="674" t="str">
        <f>IF(ISERROR(VLOOKUP($AR29,ボタン定義!$B:$E,4,FALSE)),"",VLOOKUP($AR29,ボタン定義!$B:$E,4,FALSE))</f>
        <v/>
      </c>
      <c r="AZ29" s="625"/>
      <c r="BA29" s="625"/>
      <c r="BB29" s="625"/>
      <c r="BC29" s="625"/>
      <c r="BD29" s="625"/>
      <c r="BE29" s="675"/>
      <c r="BF29" s="625"/>
      <c r="BG29" s="625"/>
      <c r="BH29" s="625"/>
      <c r="BI29" s="707"/>
      <c r="BK29" s="654"/>
      <c r="BL29" s="654"/>
      <c r="BM29" s="654"/>
      <c r="BN29" s="654"/>
      <c r="BO29" s="654"/>
      <c r="BP29" s="654"/>
      <c r="BQ29" s="654"/>
      <c r="BR29" s="654"/>
      <c r="BS29" s="654"/>
      <c r="BT29" s="654"/>
      <c r="BU29" s="654"/>
      <c r="BV29" s="654"/>
      <c r="BW29" s="654"/>
      <c r="BX29" s="654"/>
      <c r="BY29" s="654"/>
      <c r="BZ29" s="654"/>
      <c r="CA29" s="654"/>
      <c r="CB29" s="654"/>
      <c r="CC29" s="654"/>
      <c r="CD29" s="654"/>
      <c r="CE29" s="654"/>
      <c r="CF29" s="654"/>
      <c r="CG29" s="654"/>
      <c r="CH29" s="654"/>
    </row>
    <row r="30" spans="1:86" s="24" customFormat="1" ht="13.5" customHeight="1">
      <c r="A30" s="103" t="s">
        <v>146</v>
      </c>
      <c r="B30" s="104"/>
      <c r="C30" s="104"/>
      <c r="D30" s="104"/>
      <c r="E30" s="104"/>
      <c r="F30" s="104"/>
      <c r="G30" s="105"/>
      <c r="H30" s="621" t="s">
        <v>243</v>
      </c>
      <c r="I30" s="622"/>
      <c r="J30" s="622"/>
      <c r="K30" s="622"/>
      <c r="L30" s="622"/>
      <c r="M30" s="622"/>
      <c r="N30" s="622"/>
      <c r="O30" s="622"/>
      <c r="P30" s="622"/>
      <c r="Q30" s="623"/>
      <c r="R30" s="682"/>
      <c r="S30" s="683"/>
      <c r="T30" s="683"/>
      <c r="U30" s="684"/>
      <c r="V30" s="590"/>
      <c r="W30" s="590"/>
      <c r="X30" s="590"/>
      <c r="Y30" s="590"/>
      <c r="Z30" s="590"/>
      <c r="AA30" s="590"/>
      <c r="AB30" s="624"/>
      <c r="AC30" s="674" t="str">
        <f>IF(ISERROR(VLOOKUP($V30,ボタン定義!$B:$E,4,FALSE)),"",VLOOKUP($V30,ボタン定義!$B:$E,4,FALSE))</f>
        <v/>
      </c>
      <c r="AD30" s="625"/>
      <c r="AE30" s="625"/>
      <c r="AF30" s="625"/>
      <c r="AG30" s="625"/>
      <c r="AH30" s="625"/>
      <c r="AI30" s="675"/>
      <c r="AJ30" s="625"/>
      <c r="AK30" s="625"/>
      <c r="AL30" s="625"/>
      <c r="AM30" s="626"/>
      <c r="AN30" s="682"/>
      <c r="AO30" s="683"/>
      <c r="AP30" s="683"/>
      <c r="AQ30" s="684"/>
      <c r="AR30" s="590"/>
      <c r="AS30" s="590"/>
      <c r="AT30" s="590"/>
      <c r="AU30" s="590"/>
      <c r="AV30" s="590"/>
      <c r="AW30" s="590"/>
      <c r="AX30" s="624"/>
      <c r="AY30" s="674" t="str">
        <f>IF(ISERROR(VLOOKUP($AR30,ボタン定義!$B:$E,4,FALSE)),"",VLOOKUP($AR30,ボタン定義!$B:$E,4,FALSE))</f>
        <v/>
      </c>
      <c r="AZ30" s="625"/>
      <c r="BA30" s="625"/>
      <c r="BB30" s="625"/>
      <c r="BC30" s="625"/>
      <c r="BD30" s="625"/>
      <c r="BE30" s="675"/>
      <c r="BF30" s="625"/>
      <c r="BG30" s="625"/>
      <c r="BH30" s="625"/>
      <c r="BI30" s="707"/>
      <c r="BK30" s="654"/>
      <c r="BL30" s="654"/>
      <c r="BM30" s="654"/>
      <c r="BN30" s="654"/>
      <c r="BO30" s="654"/>
      <c r="BP30" s="654"/>
      <c r="BQ30" s="654"/>
      <c r="BR30" s="654"/>
      <c r="BS30" s="654"/>
      <c r="BT30" s="654"/>
      <c r="BU30" s="654"/>
      <c r="BV30" s="654"/>
      <c r="BW30" s="654"/>
      <c r="BX30" s="654"/>
      <c r="BY30" s="654"/>
      <c r="BZ30" s="654"/>
      <c r="CA30" s="654"/>
      <c r="CB30" s="654"/>
      <c r="CC30" s="654"/>
      <c r="CD30" s="654"/>
      <c r="CE30" s="654"/>
      <c r="CF30" s="654"/>
      <c r="CG30" s="654"/>
      <c r="CH30" s="654"/>
    </row>
    <row r="31" spans="1:86" s="24" customFormat="1" ht="13.5" customHeight="1">
      <c r="A31" s="103" t="s">
        <v>147</v>
      </c>
      <c r="B31" s="107"/>
      <c r="C31" s="107"/>
      <c r="D31" s="107"/>
      <c r="E31" s="107"/>
      <c r="F31" s="107"/>
      <c r="G31" s="108"/>
      <c r="H31" s="621" t="s">
        <v>244</v>
      </c>
      <c r="I31" s="622"/>
      <c r="J31" s="622"/>
      <c r="K31" s="623"/>
      <c r="L31" s="630" t="s">
        <v>466</v>
      </c>
      <c r="M31" s="631"/>
      <c r="N31" s="735" t="s">
        <v>416</v>
      </c>
      <c r="O31" s="735"/>
      <c r="P31" s="735"/>
      <c r="Q31" s="736"/>
      <c r="R31" s="682"/>
      <c r="S31" s="683"/>
      <c r="T31" s="683"/>
      <c r="U31" s="684"/>
      <c r="V31" s="590"/>
      <c r="W31" s="590"/>
      <c r="X31" s="590"/>
      <c r="Y31" s="590"/>
      <c r="Z31" s="590"/>
      <c r="AA31" s="590"/>
      <c r="AB31" s="624"/>
      <c r="AC31" s="674" t="str">
        <f>IF(ISERROR(VLOOKUP($V31,ボタン定義!$B:$E,4,FALSE)),"",VLOOKUP($V31,ボタン定義!$B:$E,4,FALSE))</f>
        <v/>
      </c>
      <c r="AD31" s="625"/>
      <c r="AE31" s="625"/>
      <c r="AF31" s="625"/>
      <c r="AG31" s="625"/>
      <c r="AH31" s="625"/>
      <c r="AI31" s="675"/>
      <c r="AJ31" s="625"/>
      <c r="AK31" s="625"/>
      <c r="AL31" s="625"/>
      <c r="AM31" s="626"/>
      <c r="AN31" s="682"/>
      <c r="AO31" s="683"/>
      <c r="AP31" s="683"/>
      <c r="AQ31" s="684"/>
      <c r="AR31" s="590"/>
      <c r="AS31" s="590"/>
      <c r="AT31" s="590"/>
      <c r="AU31" s="590"/>
      <c r="AV31" s="590"/>
      <c r="AW31" s="590"/>
      <c r="AX31" s="624"/>
      <c r="AY31" s="674" t="str">
        <f>IF(ISERROR(VLOOKUP($AR31,ボタン定義!$B:$E,4,FALSE)),"",VLOOKUP($AR31,ボタン定義!$B:$E,4,FALSE))</f>
        <v/>
      </c>
      <c r="AZ31" s="625"/>
      <c r="BA31" s="625"/>
      <c r="BB31" s="625"/>
      <c r="BC31" s="625"/>
      <c r="BD31" s="625"/>
      <c r="BE31" s="675"/>
      <c r="BF31" s="625"/>
      <c r="BG31" s="625"/>
      <c r="BH31" s="625"/>
      <c r="BI31" s="707"/>
      <c r="BK31" s="654"/>
      <c r="BL31" s="654"/>
      <c r="BM31" s="654"/>
      <c r="BN31" s="654"/>
      <c r="BO31" s="654"/>
      <c r="BP31" s="654"/>
      <c r="BQ31" s="654"/>
      <c r="BR31" s="654"/>
      <c r="BS31" s="654"/>
      <c r="BT31" s="654"/>
      <c r="BU31" s="654"/>
      <c r="BV31" s="654"/>
      <c r="BW31" s="654"/>
      <c r="BX31" s="654"/>
      <c r="BY31" s="654"/>
      <c r="BZ31" s="654"/>
      <c r="CA31" s="654"/>
      <c r="CB31" s="654"/>
      <c r="CC31" s="654"/>
      <c r="CD31" s="654"/>
      <c r="CE31" s="654"/>
      <c r="CF31" s="654"/>
      <c r="CG31" s="654"/>
      <c r="CH31" s="654"/>
    </row>
    <row r="32" spans="1:86" s="24" customFormat="1" ht="13.5" customHeight="1">
      <c r="A32" s="103" t="s">
        <v>149</v>
      </c>
      <c r="B32" s="109"/>
      <c r="C32" s="109"/>
      <c r="D32" s="104"/>
      <c r="E32" s="109"/>
      <c r="F32" s="109"/>
      <c r="G32" s="110"/>
      <c r="H32" s="621" t="s">
        <v>243</v>
      </c>
      <c r="I32" s="622"/>
      <c r="J32" s="622"/>
      <c r="K32" s="622"/>
      <c r="L32" s="622"/>
      <c r="M32" s="622"/>
      <c r="N32" s="622"/>
      <c r="O32" s="622"/>
      <c r="P32" s="622"/>
      <c r="Q32" s="623"/>
      <c r="R32" s="682"/>
      <c r="S32" s="683"/>
      <c r="T32" s="683"/>
      <c r="U32" s="684"/>
      <c r="V32" s="590"/>
      <c r="W32" s="590"/>
      <c r="X32" s="590"/>
      <c r="Y32" s="590"/>
      <c r="Z32" s="590"/>
      <c r="AA32" s="590"/>
      <c r="AB32" s="624"/>
      <c r="AC32" s="674" t="str">
        <f>IF(ISERROR(VLOOKUP($V32,ボタン定義!$B:$E,4,FALSE)),"",VLOOKUP($V32,ボタン定義!$B:$E,4,FALSE))</f>
        <v/>
      </c>
      <c r="AD32" s="625"/>
      <c r="AE32" s="625"/>
      <c r="AF32" s="625"/>
      <c r="AG32" s="625"/>
      <c r="AH32" s="625"/>
      <c r="AI32" s="675"/>
      <c r="AJ32" s="625"/>
      <c r="AK32" s="625"/>
      <c r="AL32" s="625"/>
      <c r="AM32" s="626"/>
      <c r="AN32" s="682"/>
      <c r="AO32" s="683"/>
      <c r="AP32" s="683"/>
      <c r="AQ32" s="684"/>
      <c r="AR32" s="590"/>
      <c r="AS32" s="590"/>
      <c r="AT32" s="590"/>
      <c r="AU32" s="590"/>
      <c r="AV32" s="590"/>
      <c r="AW32" s="590"/>
      <c r="AX32" s="624"/>
      <c r="AY32" s="674" t="str">
        <f>IF(ISERROR(VLOOKUP($AR32,ボタン定義!$B:$E,4,FALSE)),"",VLOOKUP($AR32,ボタン定義!$B:$E,4,FALSE))</f>
        <v/>
      </c>
      <c r="AZ32" s="625"/>
      <c r="BA32" s="625"/>
      <c r="BB32" s="625"/>
      <c r="BC32" s="625"/>
      <c r="BD32" s="625"/>
      <c r="BE32" s="675"/>
      <c r="BF32" s="625"/>
      <c r="BG32" s="625"/>
      <c r="BH32" s="625"/>
      <c r="BI32" s="707"/>
      <c r="BK32" s="654"/>
      <c r="BL32" s="654"/>
      <c r="BM32" s="654"/>
      <c r="BN32" s="654"/>
      <c r="BO32" s="654"/>
      <c r="BP32" s="654"/>
      <c r="BQ32" s="654"/>
      <c r="BR32" s="654"/>
      <c r="BS32" s="654"/>
      <c r="BT32" s="654"/>
      <c r="BU32" s="654"/>
      <c r="BV32" s="654"/>
      <c r="BW32" s="654"/>
      <c r="BX32" s="654"/>
      <c r="BY32" s="654"/>
      <c r="BZ32" s="654"/>
      <c r="CA32" s="654"/>
      <c r="CB32" s="654"/>
      <c r="CC32" s="654"/>
      <c r="CD32" s="654"/>
      <c r="CE32" s="654"/>
      <c r="CF32" s="654"/>
      <c r="CG32" s="654"/>
      <c r="CH32" s="654"/>
    </row>
    <row r="33" spans="1:86" s="24" customFormat="1" ht="13.5" customHeight="1">
      <c r="A33" s="103" t="s">
        <v>219</v>
      </c>
      <c r="B33" s="109"/>
      <c r="C33" s="109"/>
      <c r="D33" s="104"/>
      <c r="E33" s="109"/>
      <c r="F33" s="109"/>
      <c r="G33" s="109"/>
      <c r="H33" s="621" t="s">
        <v>243</v>
      </c>
      <c r="I33" s="622"/>
      <c r="J33" s="622"/>
      <c r="K33" s="622"/>
      <c r="L33" s="622"/>
      <c r="M33" s="622"/>
      <c r="N33" s="622"/>
      <c r="O33" s="622"/>
      <c r="P33" s="622"/>
      <c r="Q33" s="623"/>
      <c r="R33" s="682"/>
      <c r="S33" s="683"/>
      <c r="T33" s="683"/>
      <c r="U33" s="684"/>
      <c r="V33" s="590"/>
      <c r="W33" s="590"/>
      <c r="X33" s="590"/>
      <c r="Y33" s="590"/>
      <c r="Z33" s="590"/>
      <c r="AA33" s="590"/>
      <c r="AB33" s="624"/>
      <c r="AC33" s="674" t="str">
        <f>IF(ISERROR(VLOOKUP($V33,ボタン定義!$B:$E,4,FALSE)),"",VLOOKUP($V33,ボタン定義!$B:$E,4,FALSE))</f>
        <v/>
      </c>
      <c r="AD33" s="625"/>
      <c r="AE33" s="625"/>
      <c r="AF33" s="625"/>
      <c r="AG33" s="625"/>
      <c r="AH33" s="625"/>
      <c r="AI33" s="675"/>
      <c r="AJ33" s="625"/>
      <c r="AK33" s="625"/>
      <c r="AL33" s="625"/>
      <c r="AM33" s="626"/>
      <c r="AN33" s="682"/>
      <c r="AO33" s="683"/>
      <c r="AP33" s="683"/>
      <c r="AQ33" s="684"/>
      <c r="AR33" s="590"/>
      <c r="AS33" s="590"/>
      <c r="AT33" s="590"/>
      <c r="AU33" s="590"/>
      <c r="AV33" s="590"/>
      <c r="AW33" s="590"/>
      <c r="AX33" s="624"/>
      <c r="AY33" s="674" t="str">
        <f>IF(ISERROR(VLOOKUP($AR33,ボタン定義!$B:$E,4,FALSE)),"",VLOOKUP($AR33,ボタン定義!$B:$E,4,FALSE))</f>
        <v/>
      </c>
      <c r="AZ33" s="625"/>
      <c r="BA33" s="625"/>
      <c r="BB33" s="625"/>
      <c r="BC33" s="625"/>
      <c r="BD33" s="625"/>
      <c r="BE33" s="675"/>
      <c r="BF33" s="625"/>
      <c r="BG33" s="625"/>
      <c r="BH33" s="625"/>
      <c r="BI33" s="707"/>
      <c r="BK33" s="654"/>
      <c r="BL33" s="654"/>
      <c r="BM33" s="654"/>
      <c r="BN33" s="654"/>
      <c r="BO33" s="654"/>
      <c r="BP33" s="654"/>
      <c r="BQ33" s="654"/>
      <c r="BR33" s="654"/>
      <c r="BS33" s="654"/>
      <c r="BT33" s="654"/>
      <c r="BU33" s="654"/>
      <c r="BV33" s="654"/>
      <c r="BW33" s="654"/>
      <c r="BX33" s="654"/>
      <c r="BY33" s="654"/>
      <c r="BZ33" s="654"/>
      <c r="CA33" s="654"/>
      <c r="CB33" s="654"/>
      <c r="CC33" s="654"/>
      <c r="CD33" s="654"/>
      <c r="CE33" s="654"/>
      <c r="CF33" s="654"/>
      <c r="CG33" s="654"/>
      <c r="CH33" s="654"/>
    </row>
    <row r="34" spans="1:86" s="24" customFormat="1" ht="13.5" customHeight="1">
      <c r="A34" s="103" t="s">
        <v>401</v>
      </c>
      <c r="B34" s="109"/>
      <c r="C34" s="109"/>
      <c r="D34" s="104"/>
      <c r="E34" s="109"/>
      <c r="F34" s="109"/>
      <c r="G34" s="109"/>
      <c r="H34" s="621" t="s">
        <v>364</v>
      </c>
      <c r="I34" s="622"/>
      <c r="J34" s="622"/>
      <c r="K34" s="622"/>
      <c r="L34" s="622"/>
      <c r="M34" s="622"/>
      <c r="N34" s="622"/>
      <c r="O34" s="622"/>
      <c r="P34" s="622"/>
      <c r="Q34" s="623"/>
      <c r="R34" s="685"/>
      <c r="S34" s="686"/>
      <c r="T34" s="686"/>
      <c r="U34" s="687"/>
      <c r="V34" s="741"/>
      <c r="W34" s="741"/>
      <c r="X34" s="741"/>
      <c r="Y34" s="741"/>
      <c r="Z34" s="741"/>
      <c r="AA34" s="741"/>
      <c r="AB34" s="742"/>
      <c r="AC34" s="747" t="str">
        <f>IF(ISERROR(VLOOKUP($V34,ボタン定義!$B:$E,4,FALSE)),"",VLOOKUP($V34,ボタン定義!$B:$E,4,FALSE))</f>
        <v/>
      </c>
      <c r="AD34" s="748"/>
      <c r="AE34" s="748"/>
      <c r="AF34" s="748"/>
      <c r="AG34" s="748"/>
      <c r="AH34" s="748"/>
      <c r="AI34" s="749"/>
      <c r="AJ34" s="744"/>
      <c r="AK34" s="744"/>
      <c r="AL34" s="744"/>
      <c r="AM34" s="750"/>
      <c r="AN34" s="685"/>
      <c r="AO34" s="686"/>
      <c r="AP34" s="686"/>
      <c r="AQ34" s="687"/>
      <c r="AR34" s="741"/>
      <c r="AS34" s="741"/>
      <c r="AT34" s="741"/>
      <c r="AU34" s="741"/>
      <c r="AV34" s="741"/>
      <c r="AW34" s="741"/>
      <c r="AX34" s="742"/>
      <c r="AY34" s="743" t="str">
        <f>IF(ISERROR(VLOOKUP($AR34,ボタン定義!$B:$E,4,FALSE)),"",VLOOKUP($AR34,ボタン定義!$B:$E,4,FALSE))</f>
        <v/>
      </c>
      <c r="AZ34" s="744"/>
      <c r="BA34" s="744"/>
      <c r="BB34" s="744"/>
      <c r="BC34" s="744"/>
      <c r="BD34" s="744"/>
      <c r="BE34" s="745"/>
      <c r="BF34" s="744"/>
      <c r="BG34" s="744"/>
      <c r="BH34" s="744"/>
      <c r="BI34" s="746"/>
      <c r="BK34" s="654"/>
      <c r="BL34" s="654"/>
      <c r="BM34" s="654"/>
      <c r="BN34" s="654"/>
      <c r="BO34" s="654"/>
      <c r="BP34" s="654"/>
      <c r="BQ34" s="654"/>
      <c r="BR34" s="654"/>
      <c r="BS34" s="654"/>
      <c r="BT34" s="654"/>
      <c r="BU34" s="654"/>
      <c r="BV34" s="654"/>
      <c r="BW34" s="654"/>
      <c r="BX34" s="654"/>
      <c r="BY34" s="654"/>
      <c r="BZ34" s="654"/>
      <c r="CA34" s="654"/>
      <c r="CB34" s="654"/>
      <c r="CC34" s="654"/>
      <c r="CD34" s="654"/>
      <c r="CE34" s="654"/>
      <c r="CF34" s="654"/>
      <c r="CG34" s="654"/>
      <c r="CH34" s="654"/>
    </row>
    <row r="35" spans="1:86" ht="13.5" customHeight="1">
      <c r="A35" s="103" t="s">
        <v>522</v>
      </c>
      <c r="B35" s="81"/>
      <c r="C35" s="81"/>
      <c r="D35" s="81"/>
      <c r="E35" s="81"/>
      <c r="F35" s="81"/>
      <c r="G35" s="83"/>
      <c r="H35" s="705"/>
      <c r="I35" s="705"/>
      <c r="J35" s="705"/>
      <c r="K35" s="705"/>
      <c r="L35" s="705"/>
      <c r="M35" s="705"/>
      <c r="N35" s="705"/>
      <c r="O35" s="705"/>
      <c r="P35" s="705"/>
      <c r="Q35" s="705"/>
      <c r="R35" s="705"/>
      <c r="S35" s="705"/>
      <c r="T35" s="705"/>
      <c r="U35" s="705"/>
      <c r="V35" s="705"/>
      <c r="W35" s="705"/>
      <c r="X35" s="705"/>
      <c r="Y35" s="705"/>
      <c r="Z35" s="705"/>
      <c r="AA35" s="705"/>
      <c r="AB35" s="705"/>
      <c r="AC35" s="705"/>
      <c r="AD35" s="705"/>
      <c r="AE35" s="705"/>
      <c r="AF35" s="705"/>
      <c r="AG35" s="705"/>
      <c r="AH35" s="705"/>
      <c r="AI35" s="705"/>
      <c r="AJ35" s="705"/>
      <c r="AK35" s="705"/>
      <c r="AL35" s="705"/>
      <c r="AM35" s="705"/>
      <c r="AN35" s="705"/>
      <c r="AO35" s="705"/>
      <c r="AP35" s="705"/>
      <c r="AQ35" s="705"/>
      <c r="AR35" s="705"/>
      <c r="AS35" s="705"/>
      <c r="AT35" s="705"/>
      <c r="AU35" s="705"/>
      <c r="AV35" s="705"/>
      <c r="AW35" s="705"/>
      <c r="AX35" s="705"/>
      <c r="AY35" s="705"/>
      <c r="AZ35" s="705"/>
      <c r="BA35" s="705"/>
      <c r="BB35" s="705"/>
      <c r="BC35" s="705"/>
      <c r="BD35" s="705"/>
      <c r="BE35" s="705"/>
      <c r="BF35" s="705"/>
      <c r="BG35" s="705"/>
      <c r="BH35" s="705"/>
      <c r="BI35" s="706"/>
      <c r="BK35" s="654"/>
      <c r="BL35" s="654"/>
      <c r="BM35" s="654"/>
      <c r="BN35" s="654"/>
      <c r="BO35" s="654"/>
      <c r="BP35" s="654"/>
      <c r="BQ35" s="654"/>
      <c r="BR35" s="654"/>
      <c r="BS35" s="654"/>
      <c r="BT35" s="654"/>
      <c r="BU35" s="654"/>
      <c r="BV35" s="654"/>
      <c r="BW35" s="654"/>
      <c r="BX35" s="654"/>
      <c r="BY35" s="654"/>
      <c r="BZ35" s="654"/>
      <c r="CA35" s="654"/>
      <c r="CB35" s="654"/>
      <c r="CC35" s="654"/>
      <c r="CD35" s="654"/>
      <c r="CE35" s="654"/>
      <c r="CF35" s="654"/>
      <c r="CG35" s="654"/>
      <c r="CH35" s="654"/>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4"/>
      <c r="BL36" s="654"/>
      <c r="BM36" s="654"/>
      <c r="BN36" s="654"/>
      <c r="BO36" s="654"/>
      <c r="BP36" s="654"/>
      <c r="BQ36" s="654"/>
      <c r="BR36" s="654"/>
      <c r="BS36" s="654"/>
      <c r="BT36" s="654"/>
      <c r="BU36" s="654"/>
      <c r="BV36" s="654"/>
      <c r="BW36" s="654"/>
      <c r="BX36" s="654"/>
      <c r="BY36" s="654"/>
      <c r="BZ36" s="654"/>
      <c r="CA36" s="654"/>
      <c r="CB36" s="654"/>
      <c r="CC36" s="654"/>
      <c r="CD36" s="654"/>
      <c r="CE36" s="654"/>
      <c r="CF36" s="654"/>
      <c r="CG36" s="654"/>
      <c r="CH36" s="654"/>
    </row>
    <row r="37" spans="1:86" s="24" customFormat="1" ht="13.5" customHeight="1">
      <c r="A37" s="113" t="s">
        <v>101</v>
      </c>
      <c r="B37" s="174" t="s">
        <v>1198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4"/>
      <c r="BL37" s="654"/>
      <c r="BM37" s="654"/>
      <c r="BN37" s="654"/>
      <c r="BO37" s="654"/>
      <c r="BP37" s="654"/>
      <c r="BQ37" s="654"/>
      <c r="BR37" s="654"/>
      <c r="BS37" s="654"/>
      <c r="BT37" s="654"/>
      <c r="BU37" s="654"/>
      <c r="BV37" s="654"/>
      <c r="BW37" s="654"/>
      <c r="BX37" s="654"/>
      <c r="BY37" s="654"/>
      <c r="BZ37" s="654"/>
      <c r="CA37" s="654"/>
      <c r="CB37" s="654"/>
      <c r="CC37" s="654"/>
      <c r="CD37" s="654"/>
      <c r="CE37" s="654"/>
      <c r="CF37" s="654"/>
      <c r="CG37" s="654"/>
      <c r="CH37" s="654"/>
    </row>
    <row r="38" spans="1:86" s="24" customFormat="1" ht="13.5" customHeight="1">
      <c r="A38" s="114" t="s">
        <v>102</v>
      </c>
      <c r="B38" s="177" t="s">
        <v>1199</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4"/>
      <c r="BL38" s="654"/>
      <c r="BM38" s="654"/>
      <c r="BN38" s="654"/>
      <c r="BO38" s="654"/>
      <c r="BP38" s="654"/>
      <c r="BQ38" s="654"/>
      <c r="BR38" s="654"/>
      <c r="BS38" s="654"/>
      <c r="BT38" s="654"/>
      <c r="BU38" s="654"/>
      <c r="BV38" s="654"/>
      <c r="BW38" s="654"/>
      <c r="BX38" s="654"/>
      <c r="BY38" s="654"/>
      <c r="BZ38" s="654"/>
      <c r="CA38" s="654"/>
      <c r="CB38" s="654"/>
      <c r="CC38" s="654"/>
      <c r="CD38" s="654"/>
      <c r="CE38" s="654"/>
      <c r="CF38" s="654"/>
      <c r="CG38" s="654"/>
      <c r="CH38" s="654"/>
    </row>
    <row r="39" spans="1:86" s="24" customFormat="1" ht="13.5" customHeight="1">
      <c r="A39" s="114" t="s">
        <v>394</v>
      </c>
      <c r="B39" s="357" t="s">
        <v>1200</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4"/>
      <c r="BL39" s="654"/>
      <c r="BM39" s="654"/>
      <c r="BN39" s="654"/>
      <c r="BO39" s="654"/>
      <c r="BP39" s="654"/>
      <c r="BQ39" s="654"/>
      <c r="BR39" s="654"/>
      <c r="BS39" s="654"/>
      <c r="BT39" s="654"/>
      <c r="BU39" s="654"/>
      <c r="BV39" s="654"/>
      <c r="BW39" s="654"/>
      <c r="BX39" s="654"/>
      <c r="BY39" s="654"/>
      <c r="BZ39" s="654"/>
      <c r="CA39" s="654"/>
      <c r="CB39" s="654"/>
      <c r="CC39" s="654"/>
      <c r="CD39" s="654"/>
      <c r="CE39" s="654"/>
      <c r="CF39" s="654"/>
      <c r="CG39" s="654"/>
      <c r="CH39" s="654"/>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4"/>
      <c r="BL40" s="654"/>
      <c r="BM40" s="654"/>
      <c r="BN40" s="654"/>
      <c r="BO40" s="654"/>
      <c r="BP40" s="654"/>
      <c r="BQ40" s="654"/>
      <c r="BR40" s="654"/>
      <c r="BS40" s="654"/>
      <c r="BT40" s="654"/>
      <c r="BU40" s="654"/>
      <c r="BV40" s="654"/>
      <c r="BW40" s="654"/>
      <c r="BX40" s="654"/>
      <c r="BY40" s="654"/>
      <c r="BZ40" s="654"/>
      <c r="CA40" s="654"/>
      <c r="CB40" s="654"/>
      <c r="CC40" s="654"/>
      <c r="CD40" s="654"/>
      <c r="CE40" s="654"/>
      <c r="CF40" s="654"/>
      <c r="CG40" s="654"/>
      <c r="CH40" s="654"/>
    </row>
    <row r="41" spans="1:86" s="24" customFormat="1" ht="13.5" customHeight="1">
      <c r="A41" s="80" t="s">
        <v>274</v>
      </c>
      <c r="B41" s="81"/>
      <c r="C41" s="81"/>
      <c r="D41" s="81"/>
      <c r="E41" s="81"/>
      <c r="F41" s="81"/>
      <c r="G41" s="81"/>
      <c r="H41" s="81"/>
      <c r="I41" s="81"/>
      <c r="J41" s="81"/>
      <c r="K41" s="81"/>
      <c r="L41" s="81"/>
      <c r="M41" s="81"/>
      <c r="N41" s="632"/>
      <c r="O41" s="632"/>
      <c r="P41" s="632"/>
      <c r="Q41" s="632"/>
      <c r="R41" s="632"/>
      <c r="S41" s="632"/>
      <c r="T41" s="632"/>
      <c r="U41" s="632"/>
      <c r="V41" s="632"/>
      <c r="W41" s="632"/>
      <c r="X41" s="632"/>
      <c r="Y41" s="632"/>
      <c r="Z41" s="63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row>
    <row r="42" spans="1:86" s="24" customFormat="1" ht="13.5" customHeight="1">
      <c r="A42" s="194" t="s">
        <v>1201</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4"/>
      <c r="BL42" s="654"/>
      <c r="BM42" s="654"/>
      <c r="BN42" s="654"/>
      <c r="BO42" s="654"/>
      <c r="BP42" s="654"/>
      <c r="BQ42" s="654"/>
      <c r="BR42" s="654"/>
      <c r="BS42" s="654"/>
      <c r="BT42" s="654"/>
      <c r="BU42" s="654"/>
      <c r="BV42" s="654"/>
      <c r="BW42" s="654"/>
      <c r="BX42" s="654"/>
      <c r="BY42" s="654"/>
      <c r="BZ42" s="654"/>
      <c r="CA42" s="654"/>
      <c r="CB42" s="654"/>
      <c r="CC42" s="654"/>
      <c r="CD42" s="654"/>
      <c r="CE42" s="654"/>
      <c r="CF42" s="654"/>
      <c r="CG42" s="654"/>
      <c r="CH42" s="654"/>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row>
    <row r="44" spans="1:86" s="24" customFormat="1" ht="13.5" customHeight="1">
      <c r="A44" s="80" t="s">
        <v>100</v>
      </c>
      <c r="B44" s="80" t="s">
        <v>103</v>
      </c>
      <c r="C44" s="81"/>
      <c r="D44" s="81"/>
      <c r="E44" s="81"/>
      <c r="F44" s="81"/>
      <c r="G44" s="83"/>
      <c r="H44" s="85" t="s">
        <v>104</v>
      </c>
      <c r="I44" s="86"/>
      <c r="J44" s="86"/>
      <c r="K44" s="86"/>
      <c r="L44" s="86"/>
      <c r="M44" s="87"/>
      <c r="N44" s="627" t="s">
        <v>136</v>
      </c>
      <c r="O44" s="629"/>
      <c r="P44" s="629"/>
      <c r="Q44" s="627" t="s">
        <v>135</v>
      </c>
      <c r="R44" s="628"/>
      <c r="S44" s="627" t="s">
        <v>107</v>
      </c>
      <c r="T44" s="628"/>
      <c r="U44" s="627" t="s">
        <v>137</v>
      </c>
      <c r="V44" s="629"/>
      <c r="W44" s="629"/>
      <c r="X44" s="627" t="s">
        <v>138</v>
      </c>
      <c r="Y44" s="629"/>
      <c r="Z44" s="629"/>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row>
    <row r="45" spans="1:86" s="24" customFormat="1" ht="13.5" customHeight="1">
      <c r="A45" s="113" t="s">
        <v>101</v>
      </c>
      <c r="B45" s="633" t="s">
        <v>1009</v>
      </c>
      <c r="C45" s="634"/>
      <c r="D45" s="634"/>
      <c r="E45" s="634"/>
      <c r="F45" s="634"/>
      <c r="G45" s="634"/>
      <c r="H45" s="756" t="s">
        <v>1012</v>
      </c>
      <c r="I45" s="757"/>
      <c r="J45" s="757"/>
      <c r="K45" s="757"/>
      <c r="L45" s="757"/>
      <c r="M45" s="758"/>
      <c r="N45" s="759" t="str">
        <f>IF($H45="","",VLOOKUP($B45,項目定義!$B:$X,11,FALSE))</f>
        <v>1 :text</v>
      </c>
      <c r="O45" s="760"/>
      <c r="P45" s="761"/>
      <c r="Q45" s="762">
        <f>IF($H45="","",VLOOKUP($B45,項目定義!$B:$X,5,FALSE))</f>
        <v>8</v>
      </c>
      <c r="R45" s="763"/>
      <c r="S45" s="762">
        <f>IF($H45="","",VLOOKUP($B45,項目定義!$B:$X,12,FALSE))</f>
        <v>10</v>
      </c>
      <c r="T45" s="763"/>
      <c r="U45" s="759" t="str">
        <f>IF($H45="","",VLOOKUP($B45,項目定義!$B:$X,13,FALSE))</f>
        <v>3:半角英数</v>
      </c>
      <c r="V45" s="760"/>
      <c r="W45" s="761"/>
      <c r="X45" s="762" t="str">
        <f>IF($H45="","",VLOOKUP($B45,項目定義!$B:$X,20,FALSE))&amp;""</f>
        <v>EPJ</v>
      </c>
      <c r="Y45" s="764"/>
      <c r="Z45" s="765"/>
      <c r="AA45" s="766"/>
      <c r="AB45" s="751"/>
      <c r="AC45" s="767"/>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row>
    <row r="46" spans="1:86" s="24" customFormat="1" ht="13.5" customHeight="1">
      <c r="A46" s="114" t="s">
        <v>102</v>
      </c>
      <c r="B46" s="770" t="s">
        <v>1010</v>
      </c>
      <c r="C46" s="671"/>
      <c r="D46" s="671"/>
      <c r="E46" s="671"/>
      <c r="F46" s="671"/>
      <c r="G46" s="671"/>
      <c r="H46" s="771" t="str">
        <f>IF(ISERROR(VLOOKUP($B46,項目定義!$B:$X,8,FALSE)),"",VLOOKUP($B46,項目定義!$B:$X,8,FALSE))</f>
        <v>枝番ナンバ</v>
      </c>
      <c r="I46" s="772"/>
      <c r="J46" s="772"/>
      <c r="K46" s="772"/>
      <c r="L46" s="772"/>
      <c r="M46" s="773"/>
      <c r="N46" s="774" t="str">
        <f>IF($H46="","",VLOOKUP($B46,項目定義!$B:$X,11,FALSE))</f>
        <v>1 :text</v>
      </c>
      <c r="O46" s="775"/>
      <c r="P46" s="776"/>
      <c r="Q46" s="812">
        <f>IF($H46="","",VLOOKUP($B46,項目定義!$B:$X,12,FALSE))</f>
        <v>10</v>
      </c>
      <c r="R46" s="813"/>
      <c r="S46" s="812">
        <f>IF($H46="","",VLOOKUP($B46,項目定義!$B:$X,12,FALSE))</f>
        <v>10</v>
      </c>
      <c r="T46" s="813"/>
      <c r="U46" s="774" t="str">
        <f>IF($H46="","",VLOOKUP($B46,項目定義!$B:$X,13,FALSE))</f>
        <v>3:半角英数</v>
      </c>
      <c r="V46" s="775"/>
      <c r="W46" s="776"/>
      <c r="X46" s="768" t="str">
        <f>IF($H46="","",VLOOKUP($B46,項目定義!$B:$X,20,FALSE))&amp;""</f>
        <v>EPJ2</v>
      </c>
      <c r="Y46" s="638"/>
      <c r="Z46" s="769"/>
      <c r="AA46" s="766"/>
      <c r="AB46" s="751"/>
      <c r="AC46" s="767"/>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row>
    <row r="47" spans="1:86" ht="13.5" customHeight="1">
      <c r="A47" s="114" t="s">
        <v>125</v>
      </c>
      <c r="B47" s="770" t="s">
        <v>1011</v>
      </c>
      <c r="C47" s="671"/>
      <c r="D47" s="671"/>
      <c r="E47" s="671"/>
      <c r="F47" s="671"/>
      <c r="G47" s="671"/>
      <c r="H47" s="771" t="str">
        <f>IF(ISERROR(VLOOKUP($B47,項目定義!$B:$X,8,FALSE)),"",VLOOKUP($B47,項目定義!$B:$X,8,FALSE))</f>
        <v>製版・案件名</v>
      </c>
      <c r="I47" s="772"/>
      <c r="J47" s="772"/>
      <c r="K47" s="772"/>
      <c r="L47" s="772"/>
      <c r="M47" s="773"/>
      <c r="N47" s="774" t="str">
        <f>IF($H47="","",VLOOKUP($B47,項目定義!$B:$X,11,FALSE))</f>
        <v>1 :text</v>
      </c>
      <c r="O47" s="775"/>
      <c r="P47" s="776"/>
      <c r="Q47" s="768">
        <f>IF($H47="","",VLOOKUP($B47,項目定義!$B:$X,12,FALSE))</f>
        <v>62</v>
      </c>
      <c r="R47" s="639"/>
      <c r="S47" s="768">
        <f>IF($H47="","",VLOOKUP($B47,項目定義!$B:$X,12,FALSE))</f>
        <v>62</v>
      </c>
      <c r="T47" s="639"/>
      <c r="U47" s="774" t="str">
        <f>IF($H47="","",VLOOKUP($B47,項目定義!$B:$X,13,FALSE))</f>
        <v>9:ALL OK</v>
      </c>
      <c r="V47" s="775"/>
      <c r="W47" s="776"/>
      <c r="X47" s="768" t="str">
        <f>IF($H47="","",VLOOKUP($B47,項目定義!$B:$X,20,FALSE))&amp;""</f>
        <v>EPJ3</v>
      </c>
      <c r="Y47" s="638"/>
      <c r="Z47" s="769"/>
      <c r="AA47" s="766"/>
      <c r="AB47" s="751"/>
      <c r="AC47" s="767"/>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654"/>
      <c r="BL47" s="654"/>
      <c r="BM47" s="654"/>
      <c r="BN47" s="654"/>
      <c r="BO47" s="654"/>
      <c r="BP47" s="654"/>
      <c r="BQ47" s="654"/>
      <c r="BR47" s="654"/>
      <c r="BS47" s="654"/>
      <c r="BT47" s="654"/>
      <c r="BU47" s="654"/>
      <c r="BV47" s="654"/>
      <c r="BW47" s="654"/>
      <c r="BX47" s="654"/>
      <c r="BY47" s="654"/>
      <c r="BZ47" s="654"/>
      <c r="CA47" s="654"/>
      <c r="CB47" s="654"/>
      <c r="CC47" s="654"/>
      <c r="CD47" s="654"/>
      <c r="CE47" s="654"/>
      <c r="CF47" s="654"/>
      <c r="CG47" s="654"/>
      <c r="CH47" s="654"/>
    </row>
    <row r="48" spans="1:86" s="24" customFormat="1" ht="13.5" customHeight="1">
      <c r="A48" s="114" t="s">
        <v>1203</v>
      </c>
      <c r="B48" s="770" t="s">
        <v>1202</v>
      </c>
      <c r="C48" s="671"/>
      <c r="D48" s="671"/>
      <c r="E48" s="671"/>
      <c r="F48" s="671"/>
      <c r="G48" s="671"/>
      <c r="H48" s="777" t="str">
        <f>IF(ISERROR(VLOOKUP($B48,項目定義!$B:$X,8,FALSE)),"",VLOOKUP($B48,項目定義!$B:$X,8,FALSE))</f>
        <v>社員名</v>
      </c>
      <c r="I48" s="778"/>
      <c r="J48" s="778"/>
      <c r="K48" s="778"/>
      <c r="L48" s="778"/>
      <c r="M48" s="779"/>
      <c r="N48" s="780" t="str">
        <f>IF($H48="","",VLOOKUP($B48,項目定義!$B:$X,11,FALSE))</f>
        <v>1 :text</v>
      </c>
      <c r="O48" s="781"/>
      <c r="P48" s="782"/>
      <c r="Q48" s="783">
        <f>IF($H48="","",VLOOKUP($B48,項目定義!$B:$X,12,FALSE))</f>
        <v>62</v>
      </c>
      <c r="R48" s="611"/>
      <c r="S48" s="783">
        <f>IF($H48="","",VLOOKUP($B48,項目定義!$B:$X,12,FALSE))</f>
        <v>62</v>
      </c>
      <c r="T48" s="611"/>
      <c r="U48" s="780" t="str">
        <f>IF($H48="","",VLOOKUP($B48,項目定義!$B:$X,13,FALSE))</f>
        <v>9:ALL OK</v>
      </c>
      <c r="V48" s="781"/>
      <c r="W48" s="782"/>
      <c r="X48" s="783" t="str">
        <f>IF($H48="","",VLOOKUP($B48,項目定義!$B:$X,20,FALSE))&amp;""</f>
        <v>SYA2</v>
      </c>
      <c r="Y48" s="610"/>
      <c r="Z48" s="784"/>
      <c r="AA48" s="766"/>
      <c r="AB48" s="751"/>
      <c r="AC48" s="767"/>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654"/>
      <c r="BL48" s="654"/>
      <c r="BM48" s="654"/>
      <c r="BN48" s="654"/>
      <c r="BO48" s="654"/>
      <c r="BP48" s="654"/>
      <c r="BQ48" s="654"/>
      <c r="BR48" s="654"/>
      <c r="BS48" s="654"/>
      <c r="BT48" s="654"/>
      <c r="BU48" s="654"/>
      <c r="BV48" s="654"/>
      <c r="BW48" s="654"/>
      <c r="BX48" s="654"/>
      <c r="BY48" s="654"/>
      <c r="BZ48" s="654"/>
      <c r="CA48" s="654"/>
      <c r="CB48" s="654"/>
      <c r="CC48" s="654"/>
      <c r="CD48" s="654"/>
      <c r="CE48" s="654"/>
      <c r="CF48" s="654"/>
      <c r="CG48" s="654"/>
      <c r="CH48" s="654"/>
    </row>
    <row r="49" spans="1:96" ht="13.5" customHeight="1">
      <c r="A49" s="149" t="s">
        <v>249</v>
      </c>
      <c r="B49" s="150"/>
      <c r="C49" s="150"/>
      <c r="D49" s="150"/>
      <c r="E49" s="150"/>
      <c r="F49" s="150"/>
      <c r="G49" s="150"/>
      <c r="H49" s="152"/>
      <c r="I49" s="152"/>
      <c r="J49" s="152"/>
      <c r="K49" s="152"/>
      <c r="L49" s="152"/>
      <c r="M49" s="152"/>
      <c r="N49" s="152"/>
      <c r="O49" s="152"/>
      <c r="P49" s="152"/>
      <c r="Q49" s="152"/>
      <c r="R49" s="152"/>
      <c r="S49" s="152"/>
      <c r="T49" s="152"/>
      <c r="U49" s="152"/>
      <c r="V49" s="152"/>
      <c r="W49" s="152"/>
      <c r="X49" s="152"/>
      <c r="Y49" s="152"/>
      <c r="Z49" s="152"/>
      <c r="AA49" s="150"/>
      <c r="AB49" s="150"/>
      <c r="AC49" s="150"/>
      <c r="AD49" s="150"/>
      <c r="AE49" s="150"/>
      <c r="AF49" s="150"/>
      <c r="AG49" s="150"/>
      <c r="AH49" s="150"/>
      <c r="AI49" s="150"/>
      <c r="AJ49" s="150"/>
      <c r="AK49" s="150"/>
      <c r="AL49" s="150"/>
      <c r="AM49" s="150"/>
      <c r="AN49" s="150"/>
      <c r="AO49" s="150"/>
      <c r="AP49" s="150"/>
      <c r="AQ49" s="150"/>
      <c r="AR49" s="150"/>
      <c r="AS49" s="150"/>
      <c r="AT49" s="150"/>
      <c r="AU49" s="150"/>
      <c r="AV49" s="150"/>
      <c r="AW49" s="150"/>
      <c r="AX49" s="150"/>
      <c r="AY49" s="150"/>
      <c r="AZ49" s="150"/>
      <c r="BA49" s="150"/>
      <c r="BB49" s="150"/>
      <c r="BC49" s="150"/>
      <c r="BD49" s="150"/>
      <c r="BE49" s="150"/>
      <c r="BF49" s="150"/>
      <c r="BG49" s="150"/>
      <c r="BH49" s="150"/>
      <c r="BI49" s="151"/>
      <c r="BK49" s="654"/>
      <c r="BL49" s="654"/>
      <c r="BM49" s="654"/>
      <c r="BN49" s="654"/>
      <c r="BO49" s="654"/>
      <c r="BP49" s="654"/>
      <c r="BQ49" s="654"/>
      <c r="BR49" s="654"/>
      <c r="BS49" s="654"/>
      <c r="BT49" s="654"/>
      <c r="BU49" s="654"/>
      <c r="BV49" s="654"/>
      <c r="BW49" s="654"/>
      <c r="BX49" s="654"/>
      <c r="BY49" s="654"/>
      <c r="BZ49" s="654"/>
      <c r="CA49" s="654"/>
      <c r="CB49" s="654"/>
      <c r="CC49" s="654"/>
      <c r="CD49" s="654"/>
      <c r="CE49" s="654"/>
      <c r="CF49" s="654"/>
      <c r="CG49" s="654"/>
      <c r="CH49" s="654"/>
    </row>
    <row r="50" spans="1:96" ht="13.5" customHeight="1">
      <c r="A50" s="80" t="s">
        <v>100</v>
      </c>
      <c r="B50" s="80" t="s">
        <v>103</v>
      </c>
      <c r="C50" s="81"/>
      <c r="D50" s="81"/>
      <c r="E50" s="81"/>
      <c r="F50" s="81"/>
      <c r="G50" s="83"/>
      <c r="H50" s="85" t="s">
        <v>104</v>
      </c>
      <c r="I50" s="86"/>
      <c r="J50" s="86"/>
      <c r="K50" s="86"/>
      <c r="L50" s="86"/>
      <c r="M50" s="87"/>
      <c r="N50" s="627" t="s">
        <v>107</v>
      </c>
      <c r="O50" s="628"/>
      <c r="P50" s="627" t="s">
        <v>115</v>
      </c>
      <c r="Q50" s="629"/>
      <c r="R50" s="629"/>
      <c r="S50" s="627" t="s">
        <v>116</v>
      </c>
      <c r="T50" s="629"/>
      <c r="U50" s="628"/>
      <c r="V50" s="630" t="s">
        <v>142</v>
      </c>
      <c r="W50" s="631"/>
      <c r="X50" s="632" t="s">
        <v>123</v>
      </c>
      <c r="Y50" s="631"/>
      <c r="Z50" s="629" t="s">
        <v>124</v>
      </c>
      <c r="AA50" s="629"/>
      <c r="AB50" s="629"/>
      <c r="AC50" s="628"/>
      <c r="AD50" s="84" t="s">
        <v>6</v>
      </c>
      <c r="AE50" s="81"/>
      <c r="AF50" s="81"/>
      <c r="AG50" s="81"/>
      <c r="AH50" s="81"/>
      <c r="AI50" s="81"/>
      <c r="AJ50" s="81"/>
      <c r="AK50" s="81"/>
      <c r="AL50" s="81"/>
      <c r="AM50" s="81"/>
      <c r="AN50" s="81"/>
      <c r="AO50" s="81"/>
      <c r="AP50" s="81"/>
      <c r="AQ50" s="81"/>
      <c r="AR50" s="81"/>
      <c r="AS50" s="81"/>
      <c r="AT50" s="81"/>
      <c r="AU50" s="81"/>
      <c r="AV50" s="81"/>
      <c r="AW50" s="81"/>
      <c r="AX50" s="81"/>
      <c r="AY50" s="81"/>
      <c r="AZ50" s="81"/>
      <c r="BA50" s="81"/>
      <c r="BB50" s="81"/>
      <c r="BC50" s="81"/>
      <c r="BD50" s="81"/>
      <c r="BE50" s="81"/>
      <c r="BF50" s="81"/>
      <c r="BG50" s="81"/>
      <c r="BH50" s="81"/>
      <c r="BI50" s="82"/>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s="24" customFormat="1" ht="13.5" customHeight="1">
      <c r="A51" s="113" t="s">
        <v>101</v>
      </c>
      <c r="B51" s="633" t="s">
        <v>1009</v>
      </c>
      <c r="C51" s="634"/>
      <c r="D51" s="634"/>
      <c r="E51" s="634"/>
      <c r="F51" s="634"/>
      <c r="G51" s="634"/>
      <c r="H51" s="635" t="s">
        <v>1012</v>
      </c>
      <c r="I51" s="636"/>
      <c r="J51" s="636"/>
      <c r="K51" s="636"/>
      <c r="L51" s="636"/>
      <c r="M51" s="637"/>
      <c r="N51" s="638">
        <f>IF($H51="","",VLOOKUP($B51,項目定義!$B:$X,12,FALSE))</f>
        <v>10</v>
      </c>
      <c r="O51" s="639"/>
      <c r="P51" s="640" t="str">
        <f>IF($H51="","",VLOOKUP($B51,項目定義!$B:$X,16,FALSE))</f>
        <v>1:中央</v>
      </c>
      <c r="Q51" s="641"/>
      <c r="R51" s="641"/>
      <c r="S51" s="640" t="str">
        <f>IF($H51="","",VLOOKUP($B51,項目定義!$B:$X,15,FALSE))</f>
        <v>0:なし</v>
      </c>
      <c r="T51" s="641"/>
      <c r="U51" s="642"/>
      <c r="V51" s="807"/>
      <c r="W51" s="808"/>
      <c r="X51" s="809"/>
      <c r="Y51" s="810"/>
      <c r="Z51" s="752" t="str">
        <f>IF($X51="","",VLOOKUP($B51,項目定義!$B:$X,18,FALSE))</f>
        <v/>
      </c>
      <c r="AA51" s="641"/>
      <c r="AB51" s="641"/>
      <c r="AC51" s="642"/>
      <c r="AD51" s="92"/>
      <c r="AE51" s="93"/>
      <c r="AF51" s="92"/>
      <c r="AG51" s="92"/>
      <c r="AH51" s="92"/>
      <c r="AI51" s="94"/>
      <c r="AJ51" s="94"/>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5"/>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4" t="s">
        <v>102</v>
      </c>
      <c r="B52" s="770" t="s">
        <v>1010</v>
      </c>
      <c r="C52" s="671"/>
      <c r="D52" s="671"/>
      <c r="E52" s="671"/>
      <c r="F52" s="671"/>
      <c r="G52" s="671"/>
      <c r="H52" s="635" t="str">
        <f>IF(ISERROR(VLOOKUP($B52,項目定義!$B:$X,8,FALSE)),"",VLOOKUP($B52,項目定義!$B:$X,8,FALSE))</f>
        <v>枝番ナンバ</v>
      </c>
      <c r="I52" s="636"/>
      <c r="J52" s="636"/>
      <c r="K52" s="636"/>
      <c r="L52" s="636"/>
      <c r="M52" s="637"/>
      <c r="N52" s="638">
        <f>IF($H52="","",VLOOKUP($B52,項目定義!$B:$X,12,FALSE))</f>
        <v>10</v>
      </c>
      <c r="O52" s="639"/>
      <c r="P52" s="640" t="str">
        <f>IF($H52="","",VLOOKUP($B52,項目定義!$B:$X,16,FALSE))</f>
        <v>1:中央</v>
      </c>
      <c r="Q52" s="641"/>
      <c r="R52" s="641"/>
      <c r="S52" s="640" t="str">
        <f>IF($H52="","",VLOOKUP($B52,項目定義!$B:$X,15,FALSE))</f>
        <v>0:なし</v>
      </c>
      <c r="T52" s="641"/>
      <c r="U52" s="642"/>
      <c r="V52" s="643"/>
      <c r="W52" s="644"/>
      <c r="X52" s="751"/>
      <c r="Y52" s="751"/>
      <c r="Z52" s="752" t="str">
        <f>IF($X52="","",VLOOKUP($B52,項目定義!$B:$X,18,FALSE))</f>
        <v/>
      </c>
      <c r="AA52" s="641"/>
      <c r="AB52" s="641"/>
      <c r="AC52" s="642"/>
      <c r="AD52" s="487"/>
      <c r="AE52" s="97"/>
      <c r="AF52" s="487"/>
      <c r="AG52" s="487"/>
      <c r="AH52" s="487"/>
      <c r="AI52" s="98"/>
      <c r="AJ52" s="98"/>
      <c r="AK52" s="487"/>
      <c r="AL52" s="487"/>
      <c r="AM52" s="487"/>
      <c r="AN52" s="487"/>
      <c r="AO52" s="487"/>
      <c r="AP52" s="487"/>
      <c r="AQ52" s="487"/>
      <c r="AR52" s="487"/>
      <c r="AS52" s="487"/>
      <c r="AT52" s="487"/>
      <c r="AU52" s="487"/>
      <c r="AV52" s="487"/>
      <c r="AW52" s="487"/>
      <c r="AX52" s="487"/>
      <c r="AY52" s="487"/>
      <c r="AZ52" s="487"/>
      <c r="BA52" s="487"/>
      <c r="BB52" s="487"/>
      <c r="BC52" s="487"/>
      <c r="BD52" s="487"/>
      <c r="BE52" s="487"/>
      <c r="BF52" s="487"/>
      <c r="BG52" s="487"/>
      <c r="BH52" s="487"/>
      <c r="BI52" s="99"/>
      <c r="BK52" s="654" t="s">
        <v>923</v>
      </c>
      <c r="BL52" s="655"/>
      <c r="BM52" s="655"/>
      <c r="BN52" s="655"/>
      <c r="BO52" s="655"/>
      <c r="BP52" s="655"/>
      <c r="BQ52" s="655"/>
      <c r="BR52" s="655"/>
      <c r="BS52" s="655"/>
      <c r="BT52" s="655"/>
      <c r="BU52" s="655"/>
      <c r="BV52" s="655"/>
      <c r="BW52" s="655"/>
      <c r="BX52" s="655"/>
      <c r="BY52" s="655"/>
      <c r="BZ52" s="655"/>
      <c r="CA52" s="655"/>
      <c r="CB52" s="655"/>
      <c r="CC52" s="655"/>
      <c r="CD52" s="655"/>
      <c r="CE52" s="655"/>
      <c r="CF52" s="655"/>
      <c r="CG52" s="655"/>
      <c r="CH52" s="655"/>
    </row>
    <row r="53" spans="1:96" s="24" customFormat="1" ht="13.5" customHeight="1">
      <c r="A53" s="113" t="s">
        <v>125</v>
      </c>
      <c r="B53" s="770" t="s">
        <v>1011</v>
      </c>
      <c r="C53" s="671"/>
      <c r="D53" s="671"/>
      <c r="E53" s="671"/>
      <c r="F53" s="671"/>
      <c r="G53" s="671"/>
      <c r="H53" s="635" t="str">
        <f>IF(ISERROR(VLOOKUP($B53,項目定義!$B:$X,8,FALSE)),"",VLOOKUP($B53,項目定義!$B:$X,8,FALSE))</f>
        <v>製版・案件名</v>
      </c>
      <c r="I53" s="636"/>
      <c r="J53" s="636"/>
      <c r="K53" s="636"/>
      <c r="L53" s="636"/>
      <c r="M53" s="637"/>
      <c r="N53" s="638">
        <f>IF($H53="","",VLOOKUP($B53,項目定義!$B:$X,12,FALSE))</f>
        <v>62</v>
      </c>
      <c r="O53" s="639"/>
      <c r="P53" s="640" t="str">
        <f>IF($H53="","",VLOOKUP($B53,項目定義!$B:$X,16,FALSE))</f>
        <v>0:左寄せ</v>
      </c>
      <c r="Q53" s="641"/>
      <c r="R53" s="641"/>
      <c r="S53" s="640" t="str">
        <f>IF($H53="","",VLOOKUP($B53,項目定義!$B:$X,15,FALSE))</f>
        <v>0:なし</v>
      </c>
      <c r="T53" s="641"/>
      <c r="U53" s="642"/>
      <c r="V53" s="643"/>
      <c r="W53" s="644"/>
      <c r="X53" s="751"/>
      <c r="Y53" s="751"/>
      <c r="Z53" s="752" t="str">
        <f>IF($X53="","",VLOOKUP($B53,項目定義!$B:$X,18,FALSE))</f>
        <v/>
      </c>
      <c r="AA53" s="641"/>
      <c r="AB53" s="641"/>
      <c r="AC53" s="642"/>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655"/>
      <c r="BL53" s="655"/>
      <c r="BM53" s="655"/>
      <c r="BN53" s="655"/>
      <c r="BO53" s="655"/>
      <c r="BP53" s="655"/>
      <c r="BQ53" s="655"/>
      <c r="BR53" s="655"/>
      <c r="BS53" s="655"/>
      <c r="BT53" s="655"/>
      <c r="BU53" s="655"/>
      <c r="BV53" s="655"/>
      <c r="BW53" s="655"/>
      <c r="BX53" s="655"/>
      <c r="BY53" s="655"/>
      <c r="BZ53" s="655"/>
      <c r="CA53" s="655"/>
      <c r="CB53" s="655"/>
      <c r="CC53" s="655"/>
      <c r="CD53" s="655"/>
      <c r="CE53" s="655"/>
      <c r="CF53" s="655"/>
      <c r="CG53" s="655"/>
      <c r="CH53" s="655"/>
    </row>
    <row r="54" spans="1:96" s="24" customFormat="1" ht="13.5" customHeight="1">
      <c r="A54" s="113" t="s">
        <v>126</v>
      </c>
      <c r="B54" s="770" t="s">
        <v>904</v>
      </c>
      <c r="C54" s="671"/>
      <c r="D54" s="671"/>
      <c r="E54" s="671"/>
      <c r="F54" s="671"/>
      <c r="G54" s="671"/>
      <c r="H54" s="635" t="str">
        <f>IF(ISERROR(VLOOKUP($B54,項目定義!$B:$X,8,FALSE)),"",VLOOKUP($B54,項目定義!$B:$X,8,FALSE))</f>
        <v>社員名</v>
      </c>
      <c r="I54" s="636"/>
      <c r="J54" s="636"/>
      <c r="K54" s="636"/>
      <c r="L54" s="636"/>
      <c r="M54" s="637"/>
      <c r="N54" s="638">
        <f>IF($H54="","",VLOOKUP($B54,項目定義!$B:$X,12,FALSE))</f>
        <v>62</v>
      </c>
      <c r="O54" s="639"/>
      <c r="P54" s="640" t="str">
        <f>IF($H54="","",VLOOKUP($B54,項目定義!$B:$X,16,FALSE))</f>
        <v>0:左寄せ</v>
      </c>
      <c r="Q54" s="641"/>
      <c r="R54" s="641"/>
      <c r="S54" s="640" t="str">
        <f>IF($H54="","",VLOOKUP($B54,項目定義!$B:$X,15,FALSE))</f>
        <v>0:なし</v>
      </c>
      <c r="T54" s="641"/>
      <c r="U54" s="642"/>
      <c r="V54" s="643"/>
      <c r="W54" s="644"/>
      <c r="X54" s="751"/>
      <c r="Y54" s="751"/>
      <c r="Z54" s="752" t="str">
        <f>IF($X54="","",VLOOKUP($B54,項目定義!$B:$X,18,FALSE))</f>
        <v/>
      </c>
      <c r="AA54" s="641"/>
      <c r="AB54" s="641"/>
      <c r="AC54" s="642"/>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655"/>
      <c r="BL54" s="655"/>
      <c r="BM54" s="655"/>
      <c r="BN54" s="655"/>
      <c r="BO54" s="655"/>
      <c r="BP54" s="655"/>
      <c r="BQ54" s="655"/>
      <c r="BR54" s="655"/>
      <c r="BS54" s="655"/>
      <c r="BT54" s="655"/>
      <c r="BU54" s="655"/>
      <c r="BV54" s="655"/>
      <c r="BW54" s="655"/>
      <c r="BX54" s="655"/>
      <c r="BY54" s="655"/>
      <c r="BZ54" s="655"/>
      <c r="CA54" s="655"/>
      <c r="CB54" s="655"/>
      <c r="CC54" s="655"/>
      <c r="CD54" s="655"/>
      <c r="CE54" s="655"/>
      <c r="CF54" s="655"/>
      <c r="CG54" s="655"/>
      <c r="CH54" s="655"/>
    </row>
    <row r="55" spans="1:96" s="24" customFormat="1" ht="13.5" customHeight="1">
      <c r="A55" s="114" t="s">
        <v>127</v>
      </c>
      <c r="B55" s="770" t="s">
        <v>1134</v>
      </c>
      <c r="C55" s="671"/>
      <c r="D55" s="671"/>
      <c r="E55" s="671"/>
      <c r="F55" s="671"/>
      <c r="G55" s="671"/>
      <c r="H55" s="635" t="str">
        <f>IF(ISERROR(VLOOKUP($B55,項目定義!$B:$X,8,FALSE)),"",VLOOKUP($B55,項目定義!$B:$X,8,FALSE))</f>
        <v>定時内時間</v>
      </c>
      <c r="I55" s="636"/>
      <c r="J55" s="636"/>
      <c r="K55" s="636"/>
      <c r="L55" s="636"/>
      <c r="M55" s="637"/>
      <c r="N55" s="638">
        <f>IF($H55="","",VLOOKUP($B55,項目定義!$B:$X,12,FALSE))</f>
        <v>54</v>
      </c>
      <c r="O55" s="639"/>
      <c r="P55" s="640" t="str">
        <f>IF($H55="","",VLOOKUP($B55,項目定義!$B:$X,16,FALSE))</f>
        <v>0:左寄せ</v>
      </c>
      <c r="Q55" s="641"/>
      <c r="R55" s="641"/>
      <c r="S55" s="640" t="str">
        <f>IF($H55="","",VLOOKUP($B55,項目定義!$B:$X,15,FALSE))</f>
        <v>0:なし</v>
      </c>
      <c r="T55" s="641"/>
      <c r="U55" s="642"/>
      <c r="V55" s="643"/>
      <c r="W55" s="644"/>
      <c r="X55" s="751"/>
      <c r="Y55" s="751"/>
      <c r="Z55" s="752" t="str">
        <f>IF($X55="","",VLOOKUP($B55,項目定義!$B:$X,18,FALSE))</f>
        <v/>
      </c>
      <c r="AA55" s="641"/>
      <c r="AB55" s="641"/>
      <c r="AC55" s="642"/>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655"/>
      <c r="BL55" s="655"/>
      <c r="BM55" s="655"/>
      <c r="BN55" s="655"/>
      <c r="BO55" s="655"/>
      <c r="BP55" s="655"/>
      <c r="BQ55" s="655"/>
      <c r="BR55" s="655"/>
      <c r="BS55" s="655"/>
      <c r="BT55" s="655"/>
      <c r="BU55" s="655"/>
      <c r="BV55" s="655"/>
      <c r="BW55" s="655"/>
      <c r="BX55" s="655"/>
      <c r="BY55" s="655"/>
      <c r="BZ55" s="655"/>
      <c r="CA55" s="655"/>
      <c r="CB55" s="655"/>
      <c r="CC55" s="655"/>
      <c r="CD55" s="655"/>
      <c r="CE55" s="655"/>
      <c r="CF55" s="655"/>
      <c r="CG55" s="655"/>
      <c r="CH55" s="655"/>
    </row>
    <row r="56" spans="1:96" ht="13.5" customHeight="1">
      <c r="A56" s="113" t="s">
        <v>128</v>
      </c>
      <c r="B56" s="770" t="s">
        <v>1135</v>
      </c>
      <c r="C56" s="671"/>
      <c r="D56" s="671"/>
      <c r="E56" s="671"/>
      <c r="F56" s="671"/>
      <c r="G56" s="671"/>
      <c r="H56" s="635" t="str">
        <f>IF(ISERROR(VLOOKUP($B56,項目定義!$B:$X,8,FALSE)),"",VLOOKUP($B56,項目定義!$B:$X,8,FALSE))</f>
        <v>定時外時間</v>
      </c>
      <c r="I56" s="636"/>
      <c r="J56" s="636"/>
      <c r="K56" s="636"/>
      <c r="L56" s="636"/>
      <c r="M56" s="637"/>
      <c r="N56" s="638">
        <f>IF($H56="","",VLOOKUP($B56,項目定義!$B:$X,12,FALSE))</f>
        <v>54</v>
      </c>
      <c r="O56" s="639"/>
      <c r="P56" s="640" t="str">
        <f>IF($H56="","",VLOOKUP($B56,項目定義!$B:$X,16,FALSE))</f>
        <v>0:左寄せ</v>
      </c>
      <c r="Q56" s="641"/>
      <c r="R56" s="641"/>
      <c r="S56" s="640" t="str">
        <f>IF($H56="","",VLOOKUP($B56,項目定義!$B:$X,15,FALSE))</f>
        <v>0:なし</v>
      </c>
      <c r="T56" s="641"/>
      <c r="U56" s="642"/>
      <c r="V56" s="643"/>
      <c r="W56" s="644"/>
      <c r="X56" s="751"/>
      <c r="Y56" s="751"/>
      <c r="Z56" s="752" t="str">
        <f>IF($X56="","",VLOOKUP($B56,項目定義!$B:$X,18,FALSE))</f>
        <v/>
      </c>
      <c r="AA56" s="641"/>
      <c r="AB56" s="641"/>
      <c r="AC56" s="642"/>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655"/>
      <c r="BL56" s="655"/>
      <c r="BM56" s="655"/>
      <c r="BN56" s="655"/>
      <c r="BO56" s="655"/>
      <c r="BP56" s="655"/>
      <c r="BQ56" s="655"/>
      <c r="BR56" s="655"/>
      <c r="BS56" s="655"/>
      <c r="BT56" s="655"/>
      <c r="BU56" s="655"/>
      <c r="BV56" s="655"/>
      <c r="BW56" s="655"/>
      <c r="BX56" s="655"/>
      <c r="BY56" s="655"/>
      <c r="BZ56" s="655"/>
      <c r="CA56" s="655"/>
      <c r="CB56" s="655"/>
      <c r="CC56" s="655"/>
      <c r="CD56" s="655"/>
      <c r="CE56" s="655"/>
      <c r="CF56" s="655"/>
      <c r="CG56" s="655"/>
      <c r="CH56" s="655"/>
    </row>
    <row r="57" spans="1:96" ht="13.5" customHeight="1">
      <c r="A57" s="113" t="s">
        <v>129</v>
      </c>
      <c r="B57" s="770" t="s">
        <v>1133</v>
      </c>
      <c r="C57" s="671"/>
      <c r="D57" s="671"/>
      <c r="E57" s="671"/>
      <c r="F57" s="671"/>
      <c r="G57" s="671"/>
      <c r="H57" s="635" t="str">
        <f>IF(ISERROR(VLOOKUP($B57,項目定義!$B:$X,8,FALSE)),"",VLOOKUP($B57,項目定義!$B:$X,8,FALSE))</f>
        <v>社員別金額</v>
      </c>
      <c r="I57" s="636"/>
      <c r="J57" s="636"/>
      <c r="K57" s="636"/>
      <c r="L57" s="636"/>
      <c r="M57" s="637"/>
      <c r="N57" s="638">
        <f>IF($H57="","",VLOOKUP($B57,項目定義!$B:$X,12,FALSE))</f>
        <v>10</v>
      </c>
      <c r="O57" s="639"/>
      <c r="P57" s="640" t="str">
        <f>IF($H57="","",VLOOKUP($B57,項目定義!$B:$X,16,FALSE))</f>
        <v>2:右寄せ</v>
      </c>
      <c r="Q57" s="641"/>
      <c r="R57" s="641"/>
      <c r="S57" s="640" t="str">
        <f>IF($H57="","",VLOOKUP($B57,項目定義!$B:$X,15,FALSE))</f>
        <v>0:なし</v>
      </c>
      <c r="T57" s="641"/>
      <c r="U57" s="642"/>
      <c r="V57" s="643"/>
      <c r="W57" s="644"/>
      <c r="X57" s="751"/>
      <c r="Y57" s="751"/>
      <c r="Z57" s="752" t="str">
        <f>IF($X57="","",VLOOKUP($B57,項目定義!$B:$X,18,FALSE))</f>
        <v/>
      </c>
      <c r="AA57" s="641"/>
      <c r="AB57" s="641"/>
      <c r="AC57" s="642"/>
      <c r="AD57" s="487"/>
      <c r="AE57" s="97"/>
      <c r="AF57" s="487"/>
      <c r="AG57" s="487"/>
      <c r="AH57" s="487"/>
      <c r="AI57" s="98"/>
      <c r="AJ57" s="98"/>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99"/>
      <c r="BK57" s="655"/>
      <c r="BL57" s="655"/>
      <c r="BM57" s="655"/>
      <c r="BN57" s="655"/>
      <c r="BO57" s="655"/>
      <c r="BP57" s="655"/>
      <c r="BQ57" s="655"/>
      <c r="BR57" s="655"/>
      <c r="BS57" s="655"/>
      <c r="BT57" s="655"/>
      <c r="BU57" s="655"/>
      <c r="BV57" s="655"/>
      <c r="BW57" s="655"/>
      <c r="BX57" s="655"/>
      <c r="BY57" s="655"/>
      <c r="BZ57" s="655"/>
      <c r="CA57" s="655"/>
      <c r="CB57" s="655"/>
      <c r="CC57" s="655"/>
      <c r="CD57" s="655"/>
      <c r="CE57" s="655"/>
      <c r="CF57" s="655"/>
      <c r="CG57" s="655"/>
      <c r="CH57" s="655"/>
    </row>
    <row r="58" spans="1:96" s="24" customFormat="1" ht="13.5" customHeight="1">
      <c r="A58" s="114" t="s">
        <v>130</v>
      </c>
      <c r="B58" s="605" t="s">
        <v>1130</v>
      </c>
      <c r="C58" s="606"/>
      <c r="D58" s="606"/>
      <c r="E58" s="606"/>
      <c r="F58" s="606"/>
      <c r="G58" s="606"/>
      <c r="H58" s="607" t="str">
        <f>IF(ISERROR(VLOOKUP($B58,項目定義!$B:$X,8,FALSE)),"",VLOOKUP($B58,項目定義!$B:$X,8,FALSE))</f>
        <v>総時間</v>
      </c>
      <c r="I58" s="608"/>
      <c r="J58" s="608"/>
      <c r="K58" s="608"/>
      <c r="L58" s="608"/>
      <c r="M58" s="609"/>
      <c r="N58" s="610">
        <f>IF($H58="","",VLOOKUP($B58,項目定義!$B:$X,12,FALSE))</f>
        <v>54</v>
      </c>
      <c r="O58" s="611"/>
      <c r="P58" s="612" t="str">
        <f>IF($H58="","",VLOOKUP($B58,項目定義!$B:$X,16,FALSE))</f>
        <v>0:左寄せ</v>
      </c>
      <c r="Q58" s="613"/>
      <c r="R58" s="613"/>
      <c r="S58" s="612" t="str">
        <f>IF($H58="","",VLOOKUP($B58,項目定義!$B:$X,15,FALSE))</f>
        <v>0:なし</v>
      </c>
      <c r="T58" s="613"/>
      <c r="U58" s="614"/>
      <c r="V58" s="615"/>
      <c r="W58" s="616"/>
      <c r="X58" s="617"/>
      <c r="Y58" s="617"/>
      <c r="Z58" s="618" t="str">
        <f>IF($X58="","",VLOOKUP($B58,項目定義!$B:$X,18,FALSE))</f>
        <v/>
      </c>
      <c r="AA58" s="613"/>
      <c r="AB58" s="613"/>
      <c r="AC58" s="614"/>
      <c r="AD58" s="487"/>
      <c r="AE58" s="97"/>
      <c r="AF58" s="487"/>
      <c r="AG58" s="487"/>
      <c r="AH58" s="487"/>
      <c r="AI58" s="98"/>
      <c r="AJ58" s="98"/>
      <c r="AK58" s="487"/>
      <c r="AL58" s="487"/>
      <c r="AM58" s="487"/>
      <c r="AN58" s="487"/>
      <c r="AO58" s="487"/>
      <c r="AP58" s="487"/>
      <c r="AQ58" s="487"/>
      <c r="AR58" s="487"/>
      <c r="AS58" s="487"/>
      <c r="AT58" s="487"/>
      <c r="AU58" s="487"/>
      <c r="AV58" s="487"/>
      <c r="AW58" s="487"/>
      <c r="AX58" s="487"/>
      <c r="AY58" s="487"/>
      <c r="AZ58" s="487"/>
      <c r="BA58" s="487"/>
      <c r="BB58" s="487"/>
      <c r="BC58" s="487"/>
      <c r="BD58" s="487"/>
      <c r="BE58" s="487"/>
      <c r="BF58" s="487"/>
      <c r="BG58" s="487"/>
      <c r="BH58" s="487"/>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49" t="s">
        <v>250</v>
      </c>
      <c r="B59" s="150"/>
      <c r="C59" s="150"/>
      <c r="D59" s="150"/>
      <c r="E59" s="150"/>
      <c r="F59" s="150"/>
      <c r="G59" s="150"/>
      <c r="H59" s="152"/>
      <c r="I59" s="152"/>
      <c r="J59" s="152"/>
      <c r="K59" s="152"/>
      <c r="L59" s="152"/>
      <c r="M59" s="152"/>
      <c r="N59" s="152"/>
      <c r="O59" s="152"/>
      <c r="P59" s="152"/>
      <c r="Q59" s="152"/>
      <c r="R59" s="152"/>
      <c r="S59" s="152"/>
      <c r="T59" s="152"/>
      <c r="U59" s="152"/>
      <c r="V59" s="152"/>
      <c r="W59" s="152"/>
      <c r="X59" s="152"/>
      <c r="Y59" s="152"/>
      <c r="Z59" s="152"/>
      <c r="AA59" s="150"/>
      <c r="AB59" s="150"/>
      <c r="AC59" s="150"/>
      <c r="AD59" s="150"/>
      <c r="AE59" s="150"/>
      <c r="AF59" s="150"/>
      <c r="AG59" s="150"/>
      <c r="AH59" s="150"/>
      <c r="AI59" s="150"/>
      <c r="AJ59" s="150"/>
      <c r="AK59" s="150"/>
      <c r="AL59" s="150"/>
      <c r="AM59" s="150"/>
      <c r="AN59" s="150"/>
      <c r="AO59" s="150"/>
      <c r="AP59" s="150"/>
      <c r="AQ59" s="150"/>
      <c r="AR59" s="150"/>
      <c r="AS59" s="150"/>
      <c r="AT59" s="150"/>
      <c r="AU59" s="150"/>
      <c r="AV59" s="150"/>
      <c r="AW59" s="150"/>
      <c r="AX59" s="150"/>
      <c r="AY59" s="150"/>
      <c r="AZ59" s="150"/>
      <c r="BA59" s="150"/>
      <c r="BB59" s="150"/>
      <c r="BC59" s="150"/>
      <c r="BD59" s="150"/>
      <c r="BE59" s="150"/>
      <c r="BF59" s="150"/>
      <c r="BG59" s="150"/>
      <c r="BH59" s="150"/>
      <c r="BI59" s="151"/>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11" t="s">
        <v>101</v>
      </c>
      <c r="B60" s="785"/>
      <c r="C60" s="786"/>
      <c r="D60" s="786"/>
      <c r="E60" s="786"/>
      <c r="F60" s="786"/>
      <c r="G60" s="786"/>
      <c r="H60" s="786"/>
      <c r="I60" s="786"/>
      <c r="J60" s="786"/>
      <c r="K60" s="786"/>
      <c r="L60" s="786"/>
      <c r="M60" s="786"/>
      <c r="N60" s="786"/>
      <c r="O60" s="786"/>
      <c r="P60" s="786"/>
      <c r="Q60" s="786"/>
      <c r="R60" s="786"/>
      <c r="S60" s="786"/>
      <c r="T60" s="786"/>
      <c r="U60" s="787"/>
      <c r="V60" s="788"/>
      <c r="W60" s="789"/>
      <c r="X60" s="789"/>
      <c r="Y60" s="789"/>
      <c r="Z60" s="789"/>
      <c r="AA60" s="789"/>
      <c r="AB60" s="789"/>
      <c r="AC60" s="789"/>
      <c r="AD60" s="156"/>
      <c r="AE60" s="157"/>
      <c r="AF60" s="157"/>
      <c r="AG60" s="158"/>
      <c r="AH60" s="158"/>
      <c r="AI60" s="158"/>
      <c r="AJ60" s="158"/>
      <c r="AK60" s="158"/>
      <c r="AL60" s="158"/>
      <c r="AM60" s="158"/>
      <c r="AN60" s="158"/>
      <c r="AO60" s="158"/>
      <c r="AP60" s="158"/>
      <c r="AQ60" s="158"/>
      <c r="AR60" s="158"/>
      <c r="AS60" s="158"/>
      <c r="AT60" s="158"/>
      <c r="AU60" s="158"/>
      <c r="AV60" s="158"/>
      <c r="AW60" s="158"/>
      <c r="AX60" s="158"/>
      <c r="AY60" s="158"/>
      <c r="AZ60" s="158"/>
      <c r="BA60" s="158"/>
      <c r="BB60" s="158"/>
      <c r="BC60" s="158"/>
      <c r="BD60" s="158"/>
      <c r="BE60" s="158"/>
      <c r="BF60" s="158"/>
      <c r="BG60" s="158"/>
      <c r="BH60" s="158"/>
      <c r="BI60" s="159"/>
      <c r="BK60" s="654" t="s">
        <v>924</v>
      </c>
      <c r="BL60" s="655"/>
      <c r="BM60" s="655"/>
      <c r="BN60" s="655"/>
      <c r="BO60" s="655"/>
      <c r="BP60" s="655"/>
      <c r="BQ60" s="655"/>
      <c r="BR60" s="655"/>
      <c r="BS60" s="655"/>
      <c r="BT60" s="655"/>
      <c r="BU60" s="655"/>
      <c r="BV60" s="655"/>
      <c r="BW60" s="655"/>
      <c r="BX60" s="655"/>
      <c r="BY60" s="655"/>
      <c r="BZ60" s="655"/>
      <c r="CA60" s="655"/>
      <c r="CB60" s="655"/>
      <c r="CC60" s="655"/>
      <c r="CD60" s="655"/>
      <c r="CE60" s="655"/>
      <c r="CF60" s="655"/>
      <c r="CG60" s="655"/>
      <c r="CH60" s="655"/>
      <c r="CI60" s="656"/>
      <c r="CJ60" s="656"/>
      <c r="CK60" s="656"/>
      <c r="CL60" s="656"/>
      <c r="CM60" s="656"/>
      <c r="CN60" s="656"/>
      <c r="CO60" s="656"/>
      <c r="CP60" s="656"/>
      <c r="CQ60" s="656"/>
      <c r="CR60" s="656"/>
    </row>
    <row r="61" spans="1:96" s="24" customFormat="1" ht="13.5" customHeight="1">
      <c r="A61" s="112" t="s">
        <v>102</v>
      </c>
      <c r="B61" s="790"/>
      <c r="C61" s="791"/>
      <c r="D61" s="791"/>
      <c r="E61" s="791"/>
      <c r="F61" s="791"/>
      <c r="G61" s="791"/>
      <c r="H61" s="791"/>
      <c r="I61" s="791"/>
      <c r="J61" s="791"/>
      <c r="K61" s="791"/>
      <c r="L61" s="791"/>
      <c r="M61" s="791"/>
      <c r="N61" s="791"/>
      <c r="O61" s="791"/>
      <c r="P61" s="791"/>
      <c r="Q61" s="791"/>
      <c r="R61" s="791"/>
      <c r="S61" s="791"/>
      <c r="T61" s="791"/>
      <c r="U61" s="792"/>
      <c r="V61" s="793"/>
      <c r="W61" s="794"/>
      <c r="X61" s="794"/>
      <c r="Y61" s="794"/>
      <c r="Z61" s="794"/>
      <c r="AA61" s="794"/>
      <c r="AB61" s="794"/>
      <c r="AC61" s="795"/>
      <c r="AD61" s="160"/>
      <c r="AE61" s="154"/>
      <c r="AF61" s="154"/>
      <c r="AG61" s="153"/>
      <c r="AH61" s="153"/>
      <c r="AI61" s="153"/>
      <c r="AJ61" s="153"/>
      <c r="AK61" s="153"/>
      <c r="AL61" s="153"/>
      <c r="AM61" s="153"/>
      <c r="AN61" s="153"/>
      <c r="AO61" s="153"/>
      <c r="AP61" s="153"/>
      <c r="AQ61" s="153"/>
      <c r="AR61" s="153"/>
      <c r="AS61" s="153"/>
      <c r="AT61" s="153"/>
      <c r="AU61" s="153"/>
      <c r="AV61" s="153"/>
      <c r="AW61" s="153"/>
      <c r="AX61" s="153"/>
      <c r="AY61" s="153"/>
      <c r="AZ61" s="153"/>
      <c r="BA61" s="153"/>
      <c r="BB61" s="153"/>
      <c r="BC61" s="153"/>
      <c r="BD61" s="153"/>
      <c r="BE61" s="153"/>
      <c r="BF61" s="153"/>
      <c r="BG61" s="153"/>
      <c r="BH61" s="153"/>
      <c r="BI61" s="155"/>
      <c r="BK61" s="655"/>
      <c r="BL61" s="655"/>
      <c r="BM61" s="655"/>
      <c r="BN61" s="655"/>
      <c r="BO61" s="655"/>
      <c r="BP61" s="655"/>
      <c r="BQ61" s="655"/>
      <c r="BR61" s="655"/>
      <c r="BS61" s="655"/>
      <c r="BT61" s="655"/>
      <c r="BU61" s="655"/>
      <c r="BV61" s="655"/>
      <c r="BW61" s="655"/>
      <c r="BX61" s="655"/>
      <c r="BY61" s="655"/>
      <c r="BZ61" s="655"/>
      <c r="CA61" s="655"/>
      <c r="CB61" s="655"/>
      <c r="CC61" s="655"/>
      <c r="CD61" s="655"/>
      <c r="CE61" s="655"/>
      <c r="CF61" s="655"/>
      <c r="CG61" s="655"/>
      <c r="CH61" s="655"/>
      <c r="CI61" s="656"/>
      <c r="CJ61" s="656"/>
      <c r="CK61" s="656"/>
      <c r="CL61" s="656"/>
      <c r="CM61" s="656"/>
      <c r="CN61" s="656"/>
      <c r="CO61" s="656"/>
      <c r="CP61" s="656"/>
      <c r="CQ61" s="656"/>
      <c r="CR61" s="656"/>
    </row>
    <row r="62" spans="1:96" s="24" customFormat="1" ht="13.5" customHeight="1">
      <c r="A62" s="112" t="s">
        <v>125</v>
      </c>
      <c r="B62" s="790"/>
      <c r="C62" s="791"/>
      <c r="D62" s="791"/>
      <c r="E62" s="791"/>
      <c r="F62" s="791"/>
      <c r="G62" s="791"/>
      <c r="H62" s="791"/>
      <c r="I62" s="791"/>
      <c r="J62" s="791"/>
      <c r="K62" s="791"/>
      <c r="L62" s="791"/>
      <c r="M62" s="791"/>
      <c r="N62" s="791"/>
      <c r="O62" s="791"/>
      <c r="P62" s="791"/>
      <c r="Q62" s="791"/>
      <c r="R62" s="791"/>
      <c r="S62" s="791"/>
      <c r="T62" s="791"/>
      <c r="U62" s="792"/>
      <c r="V62" s="793"/>
      <c r="W62" s="794"/>
      <c r="X62" s="794"/>
      <c r="Y62" s="794"/>
      <c r="Z62" s="794"/>
      <c r="AA62" s="794"/>
      <c r="AB62" s="794"/>
      <c r="AC62" s="795"/>
      <c r="AD62" s="161"/>
      <c r="AE62" s="162"/>
      <c r="AF62" s="162"/>
      <c r="AG62" s="163"/>
      <c r="AH62" s="163"/>
      <c r="AI62" s="163"/>
      <c r="AJ62" s="163"/>
      <c r="AK62" s="163"/>
      <c r="AL62" s="163"/>
      <c r="AM62" s="163"/>
      <c r="AN62" s="163"/>
      <c r="AO62" s="163"/>
      <c r="AP62" s="163"/>
      <c r="AQ62" s="163"/>
      <c r="AR62" s="163"/>
      <c r="AS62" s="163"/>
      <c r="AT62" s="163"/>
      <c r="AU62" s="163"/>
      <c r="AV62" s="163"/>
      <c r="AW62" s="163"/>
      <c r="AX62" s="163"/>
      <c r="AY62" s="163"/>
      <c r="AZ62" s="163"/>
      <c r="BA62" s="163"/>
      <c r="BB62" s="163"/>
      <c r="BC62" s="163"/>
      <c r="BD62" s="163"/>
      <c r="BE62" s="163"/>
      <c r="BF62" s="163"/>
      <c r="BG62" s="163"/>
      <c r="BH62" s="163"/>
      <c r="BI62" s="164"/>
      <c r="BK62" s="655"/>
      <c r="BL62" s="655"/>
      <c r="BM62" s="655"/>
      <c r="BN62" s="655"/>
      <c r="BO62" s="655"/>
      <c r="BP62" s="655"/>
      <c r="BQ62" s="655"/>
      <c r="BR62" s="655"/>
      <c r="BS62" s="655"/>
      <c r="BT62" s="655"/>
      <c r="BU62" s="655"/>
      <c r="BV62" s="655"/>
      <c r="BW62" s="655"/>
      <c r="BX62" s="655"/>
      <c r="BY62" s="655"/>
      <c r="BZ62" s="655"/>
      <c r="CA62" s="655"/>
      <c r="CB62" s="655"/>
      <c r="CC62" s="655"/>
      <c r="CD62" s="655"/>
      <c r="CE62" s="655"/>
      <c r="CF62" s="655"/>
      <c r="CG62" s="655"/>
      <c r="CH62" s="655"/>
      <c r="CI62" s="656"/>
      <c r="CJ62" s="656"/>
      <c r="CK62" s="656"/>
      <c r="CL62" s="656"/>
      <c r="CM62" s="656"/>
      <c r="CN62" s="656"/>
      <c r="CO62" s="656"/>
      <c r="CP62" s="656"/>
      <c r="CQ62" s="656"/>
      <c r="CR62" s="656"/>
    </row>
    <row r="63" spans="1:96" ht="13.5" customHeight="1">
      <c r="A63" s="488" t="s">
        <v>404</v>
      </c>
      <c r="B63" s="489"/>
      <c r="C63" s="489"/>
      <c r="D63" s="489"/>
      <c r="E63" s="489"/>
      <c r="F63" s="489"/>
      <c r="G63" s="489"/>
      <c r="H63" s="489"/>
      <c r="I63" s="489"/>
      <c r="J63" s="489"/>
      <c r="K63" s="489"/>
      <c r="L63" s="489"/>
      <c r="M63" s="489"/>
      <c r="N63" s="489"/>
      <c r="O63" s="489"/>
      <c r="P63" s="489"/>
      <c r="Q63" s="489"/>
      <c r="R63" s="489"/>
      <c r="S63" s="489"/>
      <c r="T63" s="489"/>
      <c r="U63" s="489"/>
      <c r="V63" s="489"/>
      <c r="W63" s="489"/>
      <c r="X63" s="489"/>
      <c r="Y63" s="489"/>
      <c r="Z63" s="489"/>
      <c r="AA63" s="489"/>
      <c r="AB63" s="489"/>
      <c r="AC63" s="489"/>
      <c r="AD63" s="291"/>
      <c r="AE63" s="291"/>
      <c r="AF63" s="291"/>
      <c r="AG63" s="291"/>
      <c r="AH63" s="291"/>
      <c r="AI63" s="291"/>
      <c r="AJ63" s="291"/>
      <c r="AK63" s="291"/>
      <c r="AL63" s="291"/>
      <c r="AM63" s="291"/>
      <c r="AN63" s="291"/>
      <c r="AO63" s="291"/>
      <c r="AP63" s="291"/>
      <c r="AQ63" s="291"/>
      <c r="AR63" s="291"/>
      <c r="AS63" s="291"/>
      <c r="AT63" s="291"/>
      <c r="AU63" s="291"/>
      <c r="AV63" s="291"/>
      <c r="AW63" s="291"/>
      <c r="AX63" s="291"/>
      <c r="AY63" s="291"/>
      <c r="AZ63" s="291"/>
      <c r="BA63" s="291"/>
      <c r="BB63" s="291"/>
      <c r="BC63" s="291"/>
      <c r="BD63" s="291"/>
      <c r="BE63" s="291"/>
      <c r="BF63" s="291"/>
      <c r="BG63" s="291"/>
      <c r="BH63" s="291"/>
      <c r="BI63" s="292"/>
      <c r="BK63" s="655"/>
      <c r="BL63" s="655"/>
      <c r="BM63" s="655"/>
      <c r="BN63" s="655"/>
      <c r="BO63" s="655"/>
      <c r="BP63" s="655"/>
      <c r="BQ63" s="655"/>
      <c r="BR63" s="655"/>
      <c r="BS63" s="655"/>
      <c r="BT63" s="655"/>
      <c r="BU63" s="655"/>
      <c r="BV63" s="655"/>
      <c r="BW63" s="655"/>
      <c r="BX63" s="655"/>
      <c r="BY63" s="655"/>
      <c r="BZ63" s="655"/>
      <c r="CA63" s="655"/>
      <c r="CB63" s="655"/>
      <c r="CC63" s="655"/>
      <c r="CD63" s="655"/>
      <c r="CE63" s="655"/>
      <c r="CF63" s="655"/>
      <c r="CG63" s="655"/>
      <c r="CH63" s="655"/>
      <c r="CI63" s="656"/>
      <c r="CJ63" s="656"/>
      <c r="CK63" s="656"/>
      <c r="CL63" s="656"/>
      <c r="CM63" s="656"/>
      <c r="CN63" s="656"/>
      <c r="CO63" s="656"/>
      <c r="CP63" s="656"/>
      <c r="CQ63" s="656"/>
      <c r="CR63" s="656"/>
    </row>
    <row r="64" spans="1:96" s="24" customFormat="1" ht="13.5" hidden="1" customHeight="1" outlineLevel="1">
      <c r="A64" s="113" t="s">
        <v>101</v>
      </c>
      <c r="B64" s="174"/>
      <c r="C64" s="175"/>
      <c r="D64" s="175"/>
      <c r="E64" s="175"/>
      <c r="F64" s="175"/>
      <c r="G64" s="175"/>
      <c r="H64" s="175"/>
      <c r="I64" s="175"/>
      <c r="J64" s="175"/>
      <c r="K64" s="175"/>
      <c r="L64" s="175"/>
      <c r="M64" s="175"/>
      <c r="N64" s="175"/>
      <c r="O64" s="175"/>
      <c r="P64" s="175"/>
      <c r="Q64" s="175"/>
      <c r="R64" s="175"/>
      <c r="S64" s="175"/>
      <c r="T64" s="175"/>
      <c r="U64" s="175"/>
      <c r="V64" s="175"/>
      <c r="W64" s="175"/>
      <c r="X64" s="175"/>
      <c r="Y64" s="175"/>
      <c r="Z64" s="175"/>
      <c r="AA64" s="175"/>
      <c r="AB64" s="175"/>
      <c r="AC64" s="175"/>
      <c r="AD64" s="175"/>
      <c r="AE64" s="175"/>
      <c r="AF64" s="175"/>
      <c r="AG64" s="175"/>
      <c r="AH64" s="175"/>
      <c r="AI64" s="175"/>
      <c r="AJ64" s="175"/>
      <c r="AK64" s="175"/>
      <c r="AL64" s="175"/>
      <c r="AM64" s="175"/>
      <c r="AN64" s="175"/>
      <c r="AO64" s="175"/>
      <c r="AP64" s="175"/>
      <c r="AQ64" s="175"/>
      <c r="AR64" s="175"/>
      <c r="AS64" s="175"/>
      <c r="AT64" s="175"/>
      <c r="AU64" s="175"/>
      <c r="AV64" s="175"/>
      <c r="AW64" s="175"/>
      <c r="AX64" s="175"/>
      <c r="AY64" s="175"/>
      <c r="AZ64" s="175"/>
      <c r="BA64" s="175"/>
      <c r="BB64" s="175"/>
      <c r="BC64" s="175"/>
      <c r="BD64" s="175"/>
      <c r="BE64" s="175"/>
      <c r="BF64" s="175"/>
      <c r="BG64" s="175"/>
      <c r="BH64" s="175"/>
      <c r="BI64" s="176"/>
      <c r="BK64" s="655"/>
      <c r="BL64" s="655"/>
      <c r="BM64" s="655"/>
      <c r="BN64" s="655"/>
      <c r="BO64" s="655"/>
      <c r="BP64" s="655"/>
      <c r="BQ64" s="655"/>
      <c r="BR64" s="655"/>
      <c r="BS64" s="655"/>
      <c r="BT64" s="655"/>
      <c r="BU64" s="655"/>
      <c r="BV64" s="655"/>
      <c r="BW64" s="655"/>
      <c r="BX64" s="655"/>
      <c r="BY64" s="655"/>
      <c r="BZ64" s="655"/>
      <c r="CA64" s="655"/>
      <c r="CB64" s="655"/>
      <c r="CC64" s="655"/>
      <c r="CD64" s="655"/>
      <c r="CE64" s="655"/>
      <c r="CF64" s="655"/>
      <c r="CG64" s="655"/>
      <c r="CH64" s="655"/>
      <c r="CI64" s="656"/>
      <c r="CJ64" s="656"/>
      <c r="CK64" s="656"/>
      <c r="CL64" s="656"/>
      <c r="CM64" s="656"/>
      <c r="CN64" s="656"/>
      <c r="CO64" s="656"/>
      <c r="CP64" s="656"/>
      <c r="CQ64" s="656"/>
      <c r="CR64" s="656"/>
    </row>
    <row r="65" spans="1:96" s="24" customFormat="1" ht="13.5" hidden="1" customHeight="1" outlineLevel="1">
      <c r="A65" s="114" t="s">
        <v>102</v>
      </c>
      <c r="B65" s="177"/>
      <c r="C65" s="98"/>
      <c r="D65" s="98"/>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c r="BD65" s="98"/>
      <c r="BE65" s="98"/>
      <c r="BF65" s="98"/>
      <c r="BG65" s="98"/>
      <c r="BH65" s="98"/>
      <c r="BI65" s="178"/>
      <c r="BK65" s="655"/>
      <c r="BL65" s="655"/>
      <c r="BM65" s="655"/>
      <c r="BN65" s="655"/>
      <c r="BO65" s="655"/>
      <c r="BP65" s="655"/>
      <c r="BQ65" s="655"/>
      <c r="BR65" s="655"/>
      <c r="BS65" s="655"/>
      <c r="BT65" s="655"/>
      <c r="BU65" s="655"/>
      <c r="BV65" s="655"/>
      <c r="BW65" s="655"/>
      <c r="BX65" s="655"/>
      <c r="BY65" s="655"/>
      <c r="BZ65" s="655"/>
      <c r="CA65" s="655"/>
      <c r="CB65" s="655"/>
      <c r="CC65" s="655"/>
      <c r="CD65" s="655"/>
      <c r="CE65" s="655"/>
      <c r="CF65" s="655"/>
      <c r="CG65" s="655"/>
      <c r="CH65" s="655"/>
      <c r="CI65" s="656"/>
      <c r="CJ65" s="656"/>
      <c r="CK65" s="656"/>
      <c r="CL65" s="656"/>
      <c r="CM65" s="656"/>
      <c r="CN65" s="656"/>
      <c r="CO65" s="656"/>
      <c r="CP65" s="656"/>
      <c r="CQ65" s="656"/>
      <c r="CR65" s="656"/>
    </row>
    <row r="66" spans="1:96" s="24" customFormat="1" ht="13.5" hidden="1" customHeight="1" outlineLevel="1">
      <c r="A66" s="114" t="s">
        <v>394</v>
      </c>
      <c r="B66" s="179"/>
      <c r="C66" s="180"/>
      <c r="D66" s="180"/>
      <c r="E66" s="180"/>
      <c r="F66" s="180"/>
      <c r="G66" s="180"/>
      <c r="H66" s="180"/>
      <c r="I66" s="180"/>
      <c r="J66" s="180"/>
      <c r="K66" s="180"/>
      <c r="L66" s="180"/>
      <c r="M66" s="180"/>
      <c r="N66" s="180"/>
      <c r="O66" s="180"/>
      <c r="P66" s="180"/>
      <c r="Q66" s="180"/>
      <c r="R66" s="180"/>
      <c r="S66" s="180"/>
      <c r="T66" s="180"/>
      <c r="U66" s="180"/>
      <c r="V66" s="180"/>
      <c r="W66" s="180"/>
      <c r="X66" s="180"/>
      <c r="Y66" s="180"/>
      <c r="Z66" s="180"/>
      <c r="AA66" s="180"/>
      <c r="AB66" s="180"/>
      <c r="AC66" s="180"/>
      <c r="AD66" s="180"/>
      <c r="AE66" s="180"/>
      <c r="AF66" s="180"/>
      <c r="AG66" s="180"/>
      <c r="AH66" s="180"/>
      <c r="AI66" s="180"/>
      <c r="AJ66" s="180"/>
      <c r="AK66" s="180"/>
      <c r="AL66" s="180"/>
      <c r="AM66" s="180"/>
      <c r="AN66" s="180"/>
      <c r="AO66" s="180"/>
      <c r="AP66" s="180"/>
      <c r="AQ66" s="180"/>
      <c r="AR66" s="180"/>
      <c r="AS66" s="180"/>
      <c r="AT66" s="180"/>
      <c r="AU66" s="180"/>
      <c r="AV66" s="180"/>
      <c r="AW66" s="180"/>
      <c r="AX66" s="180"/>
      <c r="AY66" s="180"/>
      <c r="AZ66" s="180"/>
      <c r="BA66" s="180"/>
      <c r="BB66" s="180"/>
      <c r="BC66" s="180"/>
      <c r="BD66" s="180"/>
      <c r="BE66" s="180"/>
      <c r="BF66" s="180"/>
      <c r="BG66" s="180"/>
      <c r="BH66" s="180"/>
      <c r="BI66" s="181"/>
      <c r="BK66" s="655"/>
      <c r="BL66" s="655"/>
      <c r="BM66" s="655"/>
      <c r="BN66" s="655"/>
      <c r="BO66" s="655"/>
      <c r="BP66" s="655"/>
      <c r="BQ66" s="655"/>
      <c r="BR66" s="655"/>
      <c r="BS66" s="655"/>
      <c r="BT66" s="655"/>
      <c r="BU66" s="655"/>
      <c r="BV66" s="655"/>
      <c r="BW66" s="655"/>
      <c r="BX66" s="655"/>
      <c r="BY66" s="655"/>
      <c r="BZ66" s="655"/>
      <c r="CA66" s="655"/>
      <c r="CB66" s="655"/>
      <c r="CC66" s="655"/>
      <c r="CD66" s="655"/>
      <c r="CE66" s="655"/>
      <c r="CF66" s="655"/>
      <c r="CG66" s="655"/>
      <c r="CH66" s="655"/>
      <c r="CI66" s="656"/>
      <c r="CJ66" s="656"/>
      <c r="CK66" s="656"/>
      <c r="CL66" s="656"/>
      <c r="CM66" s="656"/>
      <c r="CN66" s="656"/>
      <c r="CO66" s="656"/>
      <c r="CP66" s="656"/>
      <c r="CQ66" s="656"/>
      <c r="CR66" s="656"/>
    </row>
    <row r="67" spans="1:96" s="24" customFormat="1" ht="13.5" hidden="1" customHeight="1" outlineLevel="1">
      <c r="A67" s="287" t="s">
        <v>407</v>
      </c>
      <c r="B67" s="288"/>
      <c r="C67" s="288"/>
      <c r="D67" s="288"/>
      <c r="E67" s="288"/>
      <c r="F67" s="288"/>
      <c r="G67" s="288"/>
      <c r="H67" s="288"/>
      <c r="I67" s="288"/>
      <c r="J67" s="288"/>
      <c r="K67" s="288"/>
      <c r="L67" s="288"/>
      <c r="M67" s="288"/>
      <c r="N67" s="796"/>
      <c r="O67" s="796"/>
      <c r="P67" s="796"/>
      <c r="Q67" s="796"/>
      <c r="R67" s="796"/>
      <c r="S67" s="796"/>
      <c r="T67" s="796"/>
      <c r="U67" s="796"/>
      <c r="V67" s="796"/>
      <c r="W67" s="796"/>
      <c r="X67" s="796"/>
      <c r="Y67" s="796"/>
      <c r="Z67" s="796"/>
      <c r="AA67" s="288"/>
      <c r="AB67" s="288"/>
      <c r="AC67" s="288"/>
      <c r="AD67" s="288"/>
      <c r="AE67" s="288"/>
      <c r="AF67" s="288"/>
      <c r="AG67" s="288"/>
      <c r="AH67" s="288"/>
      <c r="AI67" s="288"/>
      <c r="AJ67" s="288"/>
      <c r="AK67" s="288"/>
      <c r="AL67" s="288"/>
      <c r="AM67" s="288"/>
      <c r="AN67" s="288"/>
      <c r="AO67" s="288"/>
      <c r="AP67" s="288"/>
      <c r="AQ67" s="288"/>
      <c r="AR67" s="288"/>
      <c r="AS67" s="288"/>
      <c r="AT67" s="288"/>
      <c r="AU67" s="288"/>
      <c r="AV67" s="288"/>
      <c r="AW67" s="288"/>
      <c r="AX67" s="288"/>
      <c r="AY67" s="288"/>
      <c r="AZ67" s="288"/>
      <c r="BA67" s="288"/>
      <c r="BB67" s="288"/>
      <c r="BC67" s="288"/>
      <c r="BD67" s="288"/>
      <c r="BE67" s="288"/>
      <c r="BF67" s="288"/>
      <c r="BG67" s="288"/>
      <c r="BH67" s="288"/>
      <c r="BI67" s="289"/>
      <c r="BK67" s="655"/>
      <c r="BL67" s="655"/>
      <c r="BM67" s="655"/>
      <c r="BN67" s="655"/>
      <c r="BO67" s="655"/>
      <c r="BP67" s="655"/>
      <c r="BQ67" s="655"/>
      <c r="BR67" s="655"/>
      <c r="BS67" s="655"/>
      <c r="BT67" s="655"/>
      <c r="BU67" s="655"/>
      <c r="BV67" s="655"/>
      <c r="BW67" s="655"/>
      <c r="BX67" s="655"/>
      <c r="BY67" s="655"/>
      <c r="BZ67" s="655"/>
      <c r="CA67" s="655"/>
      <c r="CB67" s="655"/>
      <c r="CC67" s="655"/>
      <c r="CD67" s="655"/>
      <c r="CE67" s="655"/>
      <c r="CF67" s="655"/>
      <c r="CG67" s="655"/>
      <c r="CH67" s="655"/>
      <c r="CI67" s="656"/>
      <c r="CJ67" s="656"/>
      <c r="CK67" s="656"/>
      <c r="CL67" s="656"/>
      <c r="CM67" s="656"/>
      <c r="CN67" s="656"/>
      <c r="CO67" s="656"/>
      <c r="CP67" s="656"/>
      <c r="CQ67" s="656"/>
      <c r="CR67" s="656"/>
    </row>
    <row r="68" spans="1:96" s="24" customFormat="1" ht="13.5" hidden="1" customHeight="1" outlineLevel="1">
      <c r="A68" s="797"/>
      <c r="B68" s="735"/>
      <c r="C68" s="735"/>
      <c r="D68" s="735"/>
      <c r="E68" s="735"/>
      <c r="F68" s="736"/>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162"/>
      <c r="BA68" s="162"/>
      <c r="BB68" s="162"/>
      <c r="BC68" s="162"/>
      <c r="BD68" s="162"/>
      <c r="BE68" s="162"/>
      <c r="BF68" s="162"/>
      <c r="BG68" s="162"/>
      <c r="BH68" s="162"/>
      <c r="BI68" s="193"/>
      <c r="BK68" s="655"/>
      <c r="BL68" s="655"/>
      <c r="BM68" s="655"/>
      <c r="BN68" s="655"/>
      <c r="BO68" s="655"/>
      <c r="BP68" s="655"/>
      <c r="BQ68" s="655"/>
      <c r="BR68" s="655"/>
      <c r="BS68" s="655"/>
      <c r="BT68" s="655"/>
      <c r="BU68" s="655"/>
      <c r="BV68" s="655"/>
      <c r="BW68" s="655"/>
      <c r="BX68" s="655"/>
      <c r="BY68" s="655"/>
      <c r="BZ68" s="655"/>
      <c r="CA68" s="655"/>
      <c r="CB68" s="655"/>
      <c r="CC68" s="655"/>
      <c r="CD68" s="655"/>
      <c r="CE68" s="655"/>
      <c r="CF68" s="655"/>
      <c r="CG68" s="655"/>
      <c r="CH68" s="655"/>
      <c r="CI68" s="656"/>
      <c r="CJ68" s="656"/>
      <c r="CK68" s="656"/>
      <c r="CL68" s="656"/>
      <c r="CM68" s="656"/>
      <c r="CN68" s="656"/>
      <c r="CO68" s="656"/>
      <c r="CP68" s="656"/>
      <c r="CQ68" s="656"/>
      <c r="CR68" s="656"/>
    </row>
    <row r="69" spans="1:96" ht="13.5" hidden="1" customHeight="1" outlineLevel="1">
      <c r="A69" s="488" t="s">
        <v>405</v>
      </c>
      <c r="B69" s="489"/>
      <c r="C69" s="489"/>
      <c r="D69" s="489"/>
      <c r="E69" s="489"/>
      <c r="F69" s="489"/>
      <c r="G69" s="489"/>
      <c r="H69" s="291"/>
      <c r="I69" s="291"/>
      <c r="J69" s="291"/>
      <c r="K69" s="291"/>
      <c r="L69" s="291"/>
      <c r="M69" s="291"/>
      <c r="N69" s="291"/>
      <c r="O69" s="291"/>
      <c r="P69" s="291"/>
      <c r="Q69" s="291"/>
      <c r="R69" s="291"/>
      <c r="S69" s="291"/>
      <c r="T69" s="291"/>
      <c r="U69" s="291"/>
      <c r="V69" s="291"/>
      <c r="W69" s="291"/>
      <c r="X69" s="291"/>
      <c r="Y69" s="291"/>
      <c r="Z69" s="291"/>
      <c r="AA69" s="489"/>
      <c r="AB69" s="489"/>
      <c r="AC69" s="489"/>
      <c r="AD69" s="489"/>
      <c r="AE69" s="489"/>
      <c r="AF69" s="489"/>
      <c r="AG69" s="489"/>
      <c r="AH69" s="489"/>
      <c r="AI69" s="489"/>
      <c r="AJ69" s="489"/>
      <c r="AK69" s="489"/>
      <c r="AL69" s="489"/>
      <c r="AM69" s="489"/>
      <c r="AN69" s="489"/>
      <c r="AO69" s="489"/>
      <c r="AP69" s="489"/>
      <c r="AQ69" s="489"/>
      <c r="AR69" s="489"/>
      <c r="AS69" s="489"/>
      <c r="AT69" s="489"/>
      <c r="AU69" s="489"/>
      <c r="AV69" s="489"/>
      <c r="AW69" s="489"/>
      <c r="AX69" s="489"/>
      <c r="AY69" s="489"/>
      <c r="AZ69" s="489"/>
      <c r="BA69" s="489"/>
      <c r="BB69" s="489"/>
      <c r="BC69" s="489"/>
      <c r="BD69" s="489"/>
      <c r="BE69" s="489"/>
      <c r="BF69" s="489"/>
      <c r="BG69" s="489"/>
      <c r="BH69" s="489"/>
      <c r="BI69" s="290"/>
      <c r="BK69" s="655"/>
      <c r="BL69" s="655"/>
      <c r="BM69" s="655"/>
      <c r="BN69" s="655"/>
      <c r="BO69" s="655"/>
      <c r="BP69" s="655"/>
      <c r="BQ69" s="655"/>
      <c r="BR69" s="655"/>
      <c r="BS69" s="655"/>
      <c r="BT69" s="655"/>
      <c r="BU69" s="655"/>
      <c r="BV69" s="655"/>
      <c r="BW69" s="655"/>
      <c r="BX69" s="655"/>
      <c r="BY69" s="655"/>
      <c r="BZ69" s="655"/>
      <c r="CA69" s="655"/>
      <c r="CB69" s="655"/>
      <c r="CC69" s="655"/>
      <c r="CD69" s="655"/>
      <c r="CE69" s="655"/>
      <c r="CF69" s="655"/>
      <c r="CG69" s="655"/>
      <c r="CH69" s="655"/>
      <c r="CI69" s="656"/>
      <c r="CJ69" s="656"/>
      <c r="CK69" s="656"/>
      <c r="CL69" s="656"/>
      <c r="CM69" s="656"/>
      <c r="CN69" s="656"/>
      <c r="CO69" s="656"/>
      <c r="CP69" s="656"/>
      <c r="CQ69" s="656"/>
      <c r="CR69" s="656"/>
    </row>
    <row r="70" spans="1:96" ht="13.5" hidden="1" customHeight="1" outlineLevel="1">
      <c r="A70" s="287" t="s">
        <v>100</v>
      </c>
      <c r="B70" s="287" t="s">
        <v>103</v>
      </c>
      <c r="C70" s="288"/>
      <c r="D70" s="288"/>
      <c r="E70" s="288"/>
      <c r="F70" s="288"/>
      <c r="G70" s="293"/>
      <c r="H70" s="294" t="s">
        <v>104</v>
      </c>
      <c r="I70" s="295"/>
      <c r="J70" s="295"/>
      <c r="K70" s="295"/>
      <c r="L70" s="295"/>
      <c r="M70" s="296"/>
      <c r="N70" s="798" t="s">
        <v>107</v>
      </c>
      <c r="O70" s="799"/>
      <c r="P70" s="798" t="s">
        <v>115</v>
      </c>
      <c r="Q70" s="800"/>
      <c r="R70" s="800"/>
      <c r="S70" s="798" t="s">
        <v>116</v>
      </c>
      <c r="T70" s="800"/>
      <c r="U70" s="799"/>
      <c r="V70" s="801" t="s">
        <v>142</v>
      </c>
      <c r="W70" s="802"/>
      <c r="X70" s="796" t="s">
        <v>123</v>
      </c>
      <c r="Y70" s="802"/>
      <c r="Z70" s="800" t="s">
        <v>124</v>
      </c>
      <c r="AA70" s="800"/>
      <c r="AB70" s="800"/>
      <c r="AC70" s="799"/>
      <c r="AD70" s="297" t="s">
        <v>6</v>
      </c>
      <c r="AE70" s="288"/>
      <c r="AF70" s="288"/>
      <c r="AG70" s="288"/>
      <c r="AH70" s="288"/>
      <c r="AI70" s="288"/>
      <c r="AJ70" s="288"/>
      <c r="AK70" s="288"/>
      <c r="AL70" s="288"/>
      <c r="AM70" s="288"/>
      <c r="AN70" s="288"/>
      <c r="AO70" s="288"/>
      <c r="AP70" s="288"/>
      <c r="AQ70" s="288"/>
      <c r="AR70" s="288"/>
      <c r="AS70" s="288"/>
      <c r="AT70" s="288"/>
      <c r="AU70" s="288"/>
      <c r="AV70" s="288"/>
      <c r="AW70" s="288"/>
      <c r="AX70" s="288"/>
      <c r="AY70" s="288"/>
      <c r="AZ70" s="288"/>
      <c r="BA70" s="288"/>
      <c r="BB70" s="288"/>
      <c r="BC70" s="288"/>
      <c r="BD70" s="288"/>
      <c r="BE70" s="288"/>
      <c r="BF70" s="288"/>
      <c r="BG70" s="288"/>
      <c r="BH70" s="288"/>
      <c r="BI70" s="289"/>
      <c r="BK70" s="655"/>
      <c r="BL70" s="655"/>
      <c r="BM70" s="655"/>
      <c r="BN70" s="655"/>
      <c r="BO70" s="655"/>
      <c r="BP70" s="655"/>
      <c r="BQ70" s="655"/>
      <c r="BR70" s="655"/>
      <c r="BS70" s="655"/>
      <c r="BT70" s="655"/>
      <c r="BU70" s="655"/>
      <c r="BV70" s="655"/>
      <c r="BW70" s="655"/>
      <c r="BX70" s="655"/>
      <c r="BY70" s="655"/>
      <c r="BZ70" s="655"/>
      <c r="CA70" s="655"/>
      <c r="CB70" s="655"/>
      <c r="CC70" s="655"/>
      <c r="CD70" s="655"/>
      <c r="CE70" s="655"/>
      <c r="CF70" s="655"/>
      <c r="CG70" s="655"/>
      <c r="CH70" s="655"/>
      <c r="CI70" s="656"/>
      <c r="CJ70" s="656"/>
      <c r="CK70" s="656"/>
      <c r="CL70" s="656"/>
      <c r="CM70" s="656"/>
      <c r="CN70" s="656"/>
      <c r="CO70" s="656"/>
      <c r="CP70" s="656"/>
      <c r="CQ70" s="656"/>
      <c r="CR70" s="656"/>
    </row>
    <row r="71" spans="1:96" s="24" customFormat="1" ht="13.5" hidden="1" customHeight="1" outlineLevel="1">
      <c r="A71" s="113" t="s">
        <v>101</v>
      </c>
      <c r="B71" s="633"/>
      <c r="C71" s="634"/>
      <c r="D71" s="634"/>
      <c r="E71" s="634"/>
      <c r="F71" s="634"/>
      <c r="G71" s="634"/>
      <c r="H71" s="803" t="str">
        <f>IF(ISERROR(VLOOKUP($B71,項目定義!$B:$X,8,FALSE)),"",VLOOKUP($B71,項目定義!$B:$X,8,FALSE))</f>
        <v/>
      </c>
      <c r="I71" s="804"/>
      <c r="J71" s="804"/>
      <c r="K71" s="804"/>
      <c r="L71" s="804"/>
      <c r="M71" s="805"/>
      <c r="N71" s="762" t="str">
        <f>IF($H71="","",VLOOKUP($B71,項目定義!$B:$X,12,FALSE))</f>
        <v/>
      </c>
      <c r="O71" s="763"/>
      <c r="P71" s="759" t="str">
        <f>IF($H71="","",VLOOKUP($B71,項目定義!$B:$X,16,FALSE))</f>
        <v/>
      </c>
      <c r="Q71" s="760"/>
      <c r="R71" s="760"/>
      <c r="S71" s="759" t="str">
        <f>IF($H71="","",VLOOKUP($B71,項目定義!$B:$X,15,FALSE))</f>
        <v/>
      </c>
      <c r="T71" s="760"/>
      <c r="U71" s="806"/>
      <c r="V71" s="807"/>
      <c r="W71" s="808"/>
      <c r="X71" s="809"/>
      <c r="Y71" s="810"/>
      <c r="Z71" s="811" t="str">
        <f>IF($X71="","",VLOOKUP($B71,項目定義!$B:$X,18,FALSE))</f>
        <v/>
      </c>
      <c r="AA71" s="760"/>
      <c r="AB71" s="760"/>
      <c r="AC71" s="806"/>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655"/>
      <c r="BL71" s="655"/>
      <c r="BM71" s="655"/>
      <c r="BN71" s="655"/>
      <c r="BO71" s="655"/>
      <c r="BP71" s="655"/>
      <c r="BQ71" s="655"/>
      <c r="BR71" s="655"/>
      <c r="BS71" s="655"/>
      <c r="BT71" s="655"/>
      <c r="BU71" s="655"/>
      <c r="BV71" s="655"/>
      <c r="BW71" s="655"/>
      <c r="BX71" s="655"/>
      <c r="BY71" s="655"/>
      <c r="BZ71" s="655"/>
      <c r="CA71" s="655"/>
      <c r="CB71" s="655"/>
      <c r="CC71" s="655"/>
      <c r="CD71" s="655"/>
      <c r="CE71" s="655"/>
      <c r="CF71" s="655"/>
      <c r="CG71" s="655"/>
      <c r="CH71" s="655"/>
      <c r="CI71" s="656"/>
      <c r="CJ71" s="656"/>
      <c r="CK71" s="656"/>
      <c r="CL71" s="656"/>
      <c r="CM71" s="656"/>
      <c r="CN71" s="656"/>
      <c r="CO71" s="656"/>
      <c r="CP71" s="656"/>
      <c r="CQ71" s="656"/>
      <c r="CR71" s="656"/>
    </row>
    <row r="72" spans="1:96" s="24" customFormat="1" ht="13.5" hidden="1" customHeight="1" outlineLevel="1">
      <c r="A72" s="114" t="s">
        <v>102</v>
      </c>
      <c r="B72" s="770"/>
      <c r="C72" s="671"/>
      <c r="D72" s="671"/>
      <c r="E72" s="671"/>
      <c r="F72" s="671"/>
      <c r="G72" s="671"/>
      <c r="H72" s="635" t="str">
        <f>IF(ISERROR(VLOOKUP($B72,項目定義!$B:$X,8,FALSE)),"",VLOOKUP($B72,項目定義!$B:$X,8,FALSE))</f>
        <v/>
      </c>
      <c r="I72" s="636"/>
      <c r="J72" s="636"/>
      <c r="K72" s="636"/>
      <c r="L72" s="636"/>
      <c r="M72" s="637"/>
      <c r="N72" s="812" t="str">
        <f>IF($H72="","",VLOOKUP($B72,項目定義!$B:$X,12,FALSE))</f>
        <v/>
      </c>
      <c r="O72" s="813"/>
      <c r="P72" s="640" t="str">
        <f>IF($H72="","",VLOOKUP($B72,項目定義!$B:$X,16,FALSE))</f>
        <v/>
      </c>
      <c r="Q72" s="641"/>
      <c r="R72" s="641"/>
      <c r="S72" s="640" t="str">
        <f>IF($H72="","",VLOOKUP($B72,項目定義!$B:$X,15,FALSE))</f>
        <v/>
      </c>
      <c r="T72" s="641"/>
      <c r="U72" s="642"/>
      <c r="V72" s="643"/>
      <c r="W72" s="644"/>
      <c r="X72" s="751"/>
      <c r="Y72" s="751"/>
      <c r="Z72" s="752" t="str">
        <f>IF($X72="","",VLOOKUP($B72,項目定義!$B:$X,18,FALSE))</f>
        <v/>
      </c>
      <c r="AA72" s="641"/>
      <c r="AB72" s="641"/>
      <c r="AC72" s="642"/>
      <c r="AD72" s="487"/>
      <c r="AE72" s="97"/>
      <c r="AF72" s="487"/>
      <c r="AG72" s="487"/>
      <c r="AH72" s="487"/>
      <c r="AI72" s="98"/>
      <c r="AJ72" s="98"/>
      <c r="AK72" s="487"/>
      <c r="AL72" s="487"/>
      <c r="AM72" s="487"/>
      <c r="AN72" s="487"/>
      <c r="AO72" s="487"/>
      <c r="AP72" s="487"/>
      <c r="AQ72" s="487"/>
      <c r="AR72" s="487"/>
      <c r="AS72" s="487"/>
      <c r="AT72" s="487"/>
      <c r="AU72" s="487"/>
      <c r="AV72" s="487"/>
      <c r="AW72" s="487"/>
      <c r="AX72" s="487"/>
      <c r="AY72" s="487"/>
      <c r="AZ72" s="487"/>
      <c r="BA72" s="487"/>
      <c r="BB72" s="487"/>
      <c r="BC72" s="487"/>
      <c r="BD72" s="487"/>
      <c r="BE72" s="487"/>
      <c r="BF72" s="487"/>
      <c r="BG72" s="487"/>
      <c r="BH72" s="487"/>
      <c r="BI72" s="99"/>
      <c r="BK72" s="655"/>
      <c r="BL72" s="655"/>
      <c r="BM72" s="655"/>
      <c r="BN72" s="655"/>
      <c r="BO72" s="655"/>
      <c r="BP72" s="655"/>
      <c r="BQ72" s="655"/>
      <c r="BR72" s="655"/>
      <c r="BS72" s="655"/>
      <c r="BT72" s="655"/>
      <c r="BU72" s="655"/>
      <c r="BV72" s="655"/>
      <c r="BW72" s="655"/>
      <c r="BX72" s="655"/>
      <c r="BY72" s="655"/>
      <c r="BZ72" s="655"/>
      <c r="CA72" s="655"/>
      <c r="CB72" s="655"/>
      <c r="CC72" s="655"/>
      <c r="CD72" s="655"/>
      <c r="CE72" s="655"/>
      <c r="CF72" s="655"/>
      <c r="CG72" s="655"/>
      <c r="CH72" s="655"/>
      <c r="CI72" s="656"/>
      <c r="CJ72" s="656"/>
      <c r="CK72" s="656"/>
      <c r="CL72" s="656"/>
      <c r="CM72" s="656"/>
      <c r="CN72" s="656"/>
      <c r="CO72" s="656"/>
      <c r="CP72" s="656"/>
      <c r="CQ72" s="656"/>
      <c r="CR72" s="656"/>
    </row>
    <row r="73" spans="1:96" s="24" customFormat="1" ht="13.5" hidden="1" customHeight="1" outlineLevel="1">
      <c r="A73" s="114" t="s">
        <v>125</v>
      </c>
      <c r="B73" s="770"/>
      <c r="C73" s="671"/>
      <c r="D73" s="671"/>
      <c r="E73" s="671"/>
      <c r="F73" s="671"/>
      <c r="G73" s="671"/>
      <c r="H73" s="635" t="str">
        <f>IF(ISERROR(VLOOKUP($B73,項目定義!$B:$X,8,FALSE)),"",VLOOKUP($B73,項目定義!$B:$X,8,FALSE))</f>
        <v/>
      </c>
      <c r="I73" s="636"/>
      <c r="J73" s="636"/>
      <c r="K73" s="636"/>
      <c r="L73" s="636"/>
      <c r="M73" s="637"/>
      <c r="N73" s="768" t="str">
        <f>IF($H73="","",VLOOKUP($B73,項目定義!$B:$X,12,FALSE))</f>
        <v/>
      </c>
      <c r="O73" s="639"/>
      <c r="P73" s="640" t="str">
        <f>IF($H73="","",VLOOKUP($B73,項目定義!$B:$X,16,FALSE))</f>
        <v/>
      </c>
      <c r="Q73" s="641"/>
      <c r="R73" s="641"/>
      <c r="S73" s="640" t="str">
        <f>IF($H73="","",VLOOKUP($B73,項目定義!$B:$X,15,FALSE))</f>
        <v/>
      </c>
      <c r="T73" s="641"/>
      <c r="U73" s="642"/>
      <c r="V73" s="643"/>
      <c r="W73" s="644"/>
      <c r="X73" s="751"/>
      <c r="Y73" s="751"/>
      <c r="Z73" s="752" t="str">
        <f>IF($X73="","",VLOOKUP($B73,項目定義!$B:$X,18,FALSE))</f>
        <v/>
      </c>
      <c r="AA73" s="641"/>
      <c r="AB73" s="641"/>
      <c r="AC73" s="642"/>
      <c r="AD73" s="487"/>
      <c r="AE73" s="97"/>
      <c r="AF73" s="487"/>
      <c r="AG73" s="487"/>
      <c r="AH73" s="487"/>
      <c r="AI73" s="98"/>
      <c r="AJ73" s="98"/>
      <c r="AK73" s="487"/>
      <c r="AL73" s="487"/>
      <c r="AM73" s="487"/>
      <c r="AN73" s="487"/>
      <c r="AO73" s="487"/>
      <c r="AP73" s="487"/>
      <c r="AQ73" s="487"/>
      <c r="AR73" s="487"/>
      <c r="AS73" s="487"/>
      <c r="AT73" s="487"/>
      <c r="AU73" s="487"/>
      <c r="AV73" s="487"/>
      <c r="AW73" s="487"/>
      <c r="AX73" s="487"/>
      <c r="AY73" s="487"/>
      <c r="AZ73" s="487"/>
      <c r="BA73" s="487"/>
      <c r="BB73" s="487"/>
      <c r="BC73" s="487"/>
      <c r="BD73" s="487"/>
      <c r="BE73" s="487"/>
      <c r="BF73" s="487"/>
      <c r="BG73" s="487"/>
      <c r="BH73" s="487"/>
      <c r="BI73" s="99"/>
      <c r="BK73" s="655"/>
      <c r="BL73" s="655"/>
      <c r="BM73" s="655"/>
      <c r="BN73" s="655"/>
      <c r="BO73" s="655"/>
      <c r="BP73" s="655"/>
      <c r="BQ73" s="655"/>
      <c r="BR73" s="655"/>
      <c r="BS73" s="655"/>
      <c r="BT73" s="655"/>
      <c r="BU73" s="655"/>
      <c r="BV73" s="655"/>
      <c r="BW73" s="655"/>
      <c r="BX73" s="655"/>
      <c r="BY73" s="655"/>
      <c r="BZ73" s="655"/>
      <c r="CA73" s="655"/>
      <c r="CB73" s="655"/>
      <c r="CC73" s="655"/>
      <c r="CD73" s="655"/>
      <c r="CE73" s="655"/>
      <c r="CF73" s="655"/>
      <c r="CG73" s="655"/>
      <c r="CH73" s="655"/>
      <c r="CI73" s="656"/>
      <c r="CJ73" s="656"/>
      <c r="CK73" s="656"/>
      <c r="CL73" s="656"/>
      <c r="CM73" s="656"/>
      <c r="CN73" s="656"/>
      <c r="CO73" s="656"/>
      <c r="CP73" s="656"/>
      <c r="CQ73" s="656"/>
      <c r="CR73" s="656"/>
    </row>
    <row r="74" spans="1:96" s="24" customFormat="1" ht="13.5" hidden="1" customHeight="1" outlineLevel="1">
      <c r="A74" s="114" t="s">
        <v>126</v>
      </c>
      <c r="B74" s="770"/>
      <c r="C74" s="671"/>
      <c r="D74" s="671"/>
      <c r="E74" s="671"/>
      <c r="F74" s="671"/>
      <c r="G74" s="671"/>
      <c r="H74" s="635" t="str">
        <f>IF(ISERROR(VLOOKUP($B74,項目定義!$B:$X,8,FALSE)),"",VLOOKUP($B74,項目定義!$B:$X,8,FALSE))</f>
        <v/>
      </c>
      <c r="I74" s="636"/>
      <c r="J74" s="636"/>
      <c r="K74" s="636"/>
      <c r="L74" s="636"/>
      <c r="M74" s="637"/>
      <c r="N74" s="768" t="str">
        <f>IF($H74="","",VLOOKUP($B74,項目定義!$B:$X,12,FALSE))</f>
        <v/>
      </c>
      <c r="O74" s="639"/>
      <c r="P74" s="640" t="str">
        <f>IF($H74="","",VLOOKUP($B74,項目定義!$B:$X,16,FALSE))</f>
        <v/>
      </c>
      <c r="Q74" s="641"/>
      <c r="R74" s="641"/>
      <c r="S74" s="640" t="str">
        <f>IF($H74="","",VLOOKUP($B74,項目定義!$B:$X,15,FALSE))</f>
        <v/>
      </c>
      <c r="T74" s="641"/>
      <c r="U74" s="642"/>
      <c r="V74" s="643"/>
      <c r="W74" s="644"/>
      <c r="X74" s="751"/>
      <c r="Y74" s="751"/>
      <c r="Z74" s="752" t="str">
        <f>IF($X74="","",VLOOKUP($B74,項目定義!$B:$X,18,FALSE))</f>
        <v/>
      </c>
      <c r="AA74" s="641"/>
      <c r="AB74" s="641"/>
      <c r="AC74" s="642"/>
      <c r="AD74" s="487"/>
      <c r="AE74" s="97"/>
      <c r="AF74" s="487"/>
      <c r="AG74" s="487"/>
      <c r="AH74" s="487"/>
      <c r="AI74" s="98"/>
      <c r="AJ74" s="98"/>
      <c r="AK74" s="487"/>
      <c r="AL74" s="487"/>
      <c r="AM74" s="487"/>
      <c r="AN74" s="487"/>
      <c r="AO74" s="487"/>
      <c r="AP74" s="487"/>
      <c r="AQ74" s="487"/>
      <c r="AR74" s="487"/>
      <c r="AS74" s="487"/>
      <c r="AT74" s="487"/>
      <c r="AU74" s="487"/>
      <c r="AV74" s="487"/>
      <c r="AW74" s="487"/>
      <c r="AX74" s="487"/>
      <c r="AY74" s="487"/>
      <c r="AZ74" s="487"/>
      <c r="BA74" s="487"/>
      <c r="BB74" s="487"/>
      <c r="BC74" s="487"/>
      <c r="BD74" s="487"/>
      <c r="BE74" s="487"/>
      <c r="BF74" s="487"/>
      <c r="BG74" s="487"/>
      <c r="BH74" s="487"/>
      <c r="BI74" s="99"/>
      <c r="BK74" s="655"/>
      <c r="BL74" s="655"/>
      <c r="BM74" s="655"/>
      <c r="BN74" s="655"/>
      <c r="BO74" s="655"/>
      <c r="BP74" s="655"/>
      <c r="BQ74" s="655"/>
      <c r="BR74" s="655"/>
      <c r="BS74" s="655"/>
      <c r="BT74" s="655"/>
      <c r="BU74" s="655"/>
      <c r="BV74" s="655"/>
      <c r="BW74" s="655"/>
      <c r="BX74" s="655"/>
      <c r="BY74" s="655"/>
      <c r="BZ74" s="655"/>
      <c r="CA74" s="655"/>
      <c r="CB74" s="655"/>
      <c r="CC74" s="655"/>
      <c r="CD74" s="655"/>
      <c r="CE74" s="655"/>
      <c r="CF74" s="655"/>
      <c r="CG74" s="655"/>
      <c r="CH74" s="655"/>
      <c r="CI74" s="656"/>
      <c r="CJ74" s="656"/>
      <c r="CK74" s="656"/>
      <c r="CL74" s="656"/>
      <c r="CM74" s="656"/>
      <c r="CN74" s="656"/>
      <c r="CO74" s="656"/>
      <c r="CP74" s="656"/>
      <c r="CQ74" s="656"/>
      <c r="CR74" s="656"/>
    </row>
    <row r="75" spans="1:96" s="24" customFormat="1" ht="13.5" hidden="1" customHeight="1" outlineLevel="1">
      <c r="A75" s="114" t="s">
        <v>127</v>
      </c>
      <c r="B75" s="770"/>
      <c r="C75" s="671"/>
      <c r="D75" s="671"/>
      <c r="E75" s="671"/>
      <c r="F75" s="671"/>
      <c r="G75" s="671"/>
      <c r="H75" s="635" t="str">
        <f>IF(ISERROR(VLOOKUP($B75,項目定義!$B:$X,8,FALSE)),"",VLOOKUP($B75,項目定義!$B:$X,8,FALSE))</f>
        <v/>
      </c>
      <c r="I75" s="636"/>
      <c r="J75" s="636"/>
      <c r="K75" s="636"/>
      <c r="L75" s="636"/>
      <c r="M75" s="637"/>
      <c r="N75" s="768" t="str">
        <f>IF($H75="","",VLOOKUP($B75,項目定義!$B:$X,12,FALSE))</f>
        <v/>
      </c>
      <c r="O75" s="639"/>
      <c r="P75" s="640" t="str">
        <f>IF($H75="","",VLOOKUP($B75,項目定義!$B:$X,16,FALSE))</f>
        <v/>
      </c>
      <c r="Q75" s="641"/>
      <c r="R75" s="641"/>
      <c r="S75" s="640" t="str">
        <f>IF($H75="","",VLOOKUP($B75,項目定義!$B:$X,15,FALSE))</f>
        <v/>
      </c>
      <c r="T75" s="641"/>
      <c r="U75" s="642"/>
      <c r="V75" s="643"/>
      <c r="W75" s="644"/>
      <c r="X75" s="751"/>
      <c r="Y75" s="751"/>
      <c r="Z75" s="752" t="str">
        <f>IF($X75="","",VLOOKUP($B75,項目定義!$B:$X,18,FALSE))</f>
        <v/>
      </c>
      <c r="AA75" s="641"/>
      <c r="AB75" s="641"/>
      <c r="AC75" s="642"/>
      <c r="AD75" s="487"/>
      <c r="AE75" s="97"/>
      <c r="AF75" s="487"/>
      <c r="AG75" s="487"/>
      <c r="AH75" s="487"/>
      <c r="AI75" s="98"/>
      <c r="AJ75" s="98"/>
      <c r="AK75" s="487"/>
      <c r="AL75" s="487"/>
      <c r="AM75" s="487"/>
      <c r="AN75" s="487"/>
      <c r="AO75" s="487"/>
      <c r="AP75" s="487"/>
      <c r="AQ75" s="487"/>
      <c r="AR75" s="487"/>
      <c r="AS75" s="487"/>
      <c r="AT75" s="487"/>
      <c r="AU75" s="487"/>
      <c r="AV75" s="487"/>
      <c r="AW75" s="487"/>
      <c r="AX75" s="487"/>
      <c r="AY75" s="487"/>
      <c r="AZ75" s="487"/>
      <c r="BA75" s="487"/>
      <c r="BB75" s="487"/>
      <c r="BC75" s="487"/>
      <c r="BD75" s="487"/>
      <c r="BE75" s="487"/>
      <c r="BF75" s="487"/>
      <c r="BG75" s="487"/>
      <c r="BH75" s="487"/>
      <c r="BI75" s="99"/>
      <c r="BK75" s="655"/>
      <c r="BL75" s="655"/>
      <c r="BM75" s="655"/>
      <c r="BN75" s="655"/>
      <c r="BO75" s="655"/>
      <c r="BP75" s="655"/>
      <c r="BQ75" s="655"/>
      <c r="BR75" s="655"/>
      <c r="BS75" s="655"/>
      <c r="BT75" s="655"/>
      <c r="BU75" s="655"/>
      <c r="BV75" s="655"/>
      <c r="BW75" s="655"/>
      <c r="BX75" s="655"/>
      <c r="BY75" s="655"/>
      <c r="BZ75" s="655"/>
      <c r="CA75" s="655"/>
      <c r="CB75" s="655"/>
      <c r="CC75" s="655"/>
      <c r="CD75" s="655"/>
      <c r="CE75" s="655"/>
      <c r="CF75" s="655"/>
      <c r="CG75" s="655"/>
      <c r="CH75" s="655"/>
      <c r="CI75" s="656"/>
      <c r="CJ75" s="656"/>
      <c r="CK75" s="656"/>
      <c r="CL75" s="656"/>
      <c r="CM75" s="656"/>
      <c r="CN75" s="656"/>
      <c r="CO75" s="656"/>
      <c r="CP75" s="656"/>
      <c r="CQ75" s="656"/>
      <c r="CR75" s="656"/>
    </row>
    <row r="76" spans="1:96" ht="13.5" hidden="1" customHeight="1" outlineLevel="1">
      <c r="A76" s="114" t="s">
        <v>128</v>
      </c>
      <c r="B76" s="484"/>
      <c r="C76" s="481"/>
      <c r="D76" s="481"/>
      <c r="E76" s="481"/>
      <c r="F76" s="481"/>
      <c r="G76" s="486"/>
      <c r="H76" s="635" t="str">
        <f>IF(ISERROR(VLOOKUP($B76,項目定義!$B:$X,8,FALSE)),"",VLOOKUP($B76,項目定義!$B:$X,8,FALSE))</f>
        <v/>
      </c>
      <c r="I76" s="636"/>
      <c r="J76" s="636"/>
      <c r="K76" s="636"/>
      <c r="L76" s="636"/>
      <c r="M76" s="637"/>
      <c r="N76" s="768" t="str">
        <f>IF($H76="","",VLOOKUP($B76,項目定義!$B:$X,12,FALSE))</f>
        <v/>
      </c>
      <c r="O76" s="639"/>
      <c r="P76" s="640" t="str">
        <f>IF($H76="","",VLOOKUP($B76,項目定義!$B:$X,16,FALSE))</f>
        <v/>
      </c>
      <c r="Q76" s="641"/>
      <c r="R76" s="641"/>
      <c r="S76" s="640" t="str">
        <f>IF($H76="","",VLOOKUP($B76,項目定義!$B:$X,15,FALSE))</f>
        <v/>
      </c>
      <c r="T76" s="641"/>
      <c r="U76" s="642"/>
      <c r="V76" s="643"/>
      <c r="W76" s="644"/>
      <c r="X76" s="751"/>
      <c r="Y76" s="751"/>
      <c r="Z76" s="752" t="str">
        <f>IF($X76="","",VLOOKUP($B76,項目定義!$B:$X,18,FALSE))</f>
        <v/>
      </c>
      <c r="AA76" s="641"/>
      <c r="AB76" s="641"/>
      <c r="AC76" s="642"/>
      <c r="AD76" s="487"/>
      <c r="AE76" s="97"/>
      <c r="AF76" s="487"/>
      <c r="AG76" s="487"/>
      <c r="AH76" s="487"/>
      <c r="AI76" s="98"/>
      <c r="AJ76" s="98"/>
      <c r="AK76" s="487"/>
      <c r="AL76" s="487"/>
      <c r="AM76" s="487"/>
      <c r="AN76" s="487"/>
      <c r="AO76" s="487"/>
      <c r="AP76" s="487"/>
      <c r="AQ76" s="487"/>
      <c r="AR76" s="487"/>
      <c r="AS76" s="487"/>
      <c r="AT76" s="487"/>
      <c r="AU76" s="487"/>
      <c r="AV76" s="487"/>
      <c r="AW76" s="487"/>
      <c r="AX76" s="487"/>
      <c r="AY76" s="487"/>
      <c r="AZ76" s="487"/>
      <c r="BA76" s="487"/>
      <c r="BB76" s="487"/>
      <c r="BC76" s="487"/>
      <c r="BD76" s="487"/>
      <c r="BE76" s="487"/>
      <c r="BF76" s="487"/>
      <c r="BG76" s="487"/>
      <c r="BH76" s="487"/>
      <c r="BI76" s="99"/>
      <c r="BK76" s="655"/>
      <c r="BL76" s="655"/>
      <c r="BM76" s="655"/>
      <c r="BN76" s="655"/>
      <c r="BO76" s="655"/>
      <c r="BP76" s="655"/>
      <c r="BQ76" s="655"/>
      <c r="BR76" s="655"/>
      <c r="BS76" s="655"/>
      <c r="BT76" s="655"/>
      <c r="BU76" s="655"/>
      <c r="BV76" s="655"/>
      <c r="BW76" s="655"/>
      <c r="BX76" s="655"/>
      <c r="BY76" s="655"/>
      <c r="BZ76" s="655"/>
      <c r="CA76" s="655"/>
      <c r="CB76" s="655"/>
      <c r="CC76" s="655"/>
      <c r="CD76" s="655"/>
      <c r="CE76" s="655"/>
      <c r="CF76" s="655"/>
      <c r="CG76" s="655"/>
      <c r="CH76" s="655"/>
      <c r="CI76" s="656"/>
      <c r="CJ76" s="656"/>
      <c r="CK76" s="656"/>
      <c r="CL76" s="656"/>
      <c r="CM76" s="656"/>
      <c r="CN76" s="656"/>
      <c r="CO76" s="656"/>
      <c r="CP76" s="656"/>
      <c r="CQ76" s="656"/>
      <c r="CR76" s="656"/>
    </row>
    <row r="77" spans="1:96" ht="13.5" hidden="1" customHeight="1" outlineLevel="1">
      <c r="A77" s="114" t="s">
        <v>129</v>
      </c>
      <c r="B77" s="770"/>
      <c r="C77" s="671"/>
      <c r="D77" s="671"/>
      <c r="E77" s="671"/>
      <c r="F77" s="671"/>
      <c r="G77" s="814"/>
      <c r="H77" s="635"/>
      <c r="I77" s="636"/>
      <c r="J77" s="636"/>
      <c r="K77" s="636"/>
      <c r="L77" s="636"/>
      <c r="M77" s="637"/>
      <c r="N77" s="768" t="str">
        <f>IF($H77="","",VLOOKUP($B77,項目定義!$B:$X,12,FALSE))</f>
        <v/>
      </c>
      <c r="O77" s="639"/>
      <c r="P77" s="640" t="str">
        <f>IF($H77="","",VLOOKUP($B77,項目定義!$B:$X,16,FALSE))</f>
        <v/>
      </c>
      <c r="Q77" s="641"/>
      <c r="R77" s="641"/>
      <c r="S77" s="640" t="str">
        <f>IF($H77="","",VLOOKUP($B77,項目定義!$B:$X,15,FALSE))</f>
        <v/>
      </c>
      <c r="T77" s="641"/>
      <c r="U77" s="642"/>
      <c r="V77" s="643"/>
      <c r="W77" s="644"/>
      <c r="X77" s="751"/>
      <c r="Y77" s="751"/>
      <c r="Z77" s="752" t="str">
        <f>IF($X77="","",VLOOKUP($B77,項目定義!$B:$X,18,FALSE))</f>
        <v/>
      </c>
      <c r="AA77" s="641"/>
      <c r="AB77" s="641"/>
      <c r="AC77" s="642"/>
      <c r="AD77" s="487"/>
      <c r="AE77" s="97"/>
      <c r="AF77" s="487"/>
      <c r="AG77" s="487"/>
      <c r="AH77" s="487"/>
      <c r="AI77" s="98"/>
      <c r="AJ77" s="98"/>
      <c r="AK77" s="487"/>
      <c r="AL77" s="487"/>
      <c r="AM77" s="487"/>
      <c r="AN77" s="487"/>
      <c r="AO77" s="487"/>
      <c r="AP77" s="487"/>
      <c r="AQ77" s="487"/>
      <c r="AR77" s="487"/>
      <c r="AS77" s="487"/>
      <c r="AT77" s="487"/>
      <c r="AU77" s="487"/>
      <c r="AV77" s="487"/>
      <c r="AW77" s="487"/>
      <c r="AX77" s="487"/>
      <c r="AY77" s="487"/>
      <c r="AZ77" s="487"/>
      <c r="BA77" s="487"/>
      <c r="BB77" s="487"/>
      <c r="BC77" s="487"/>
      <c r="BD77" s="487"/>
      <c r="BE77" s="487"/>
      <c r="BF77" s="487"/>
      <c r="BG77" s="487"/>
      <c r="BH77" s="487"/>
      <c r="BI77" s="99"/>
      <c r="BK77" s="655"/>
      <c r="BL77" s="655"/>
      <c r="BM77" s="655"/>
      <c r="BN77" s="655"/>
      <c r="BO77" s="655"/>
      <c r="BP77" s="655"/>
      <c r="BQ77" s="655"/>
      <c r="BR77" s="655"/>
      <c r="BS77" s="655"/>
      <c r="BT77" s="655"/>
      <c r="BU77" s="655"/>
      <c r="BV77" s="655"/>
      <c r="BW77" s="655"/>
      <c r="BX77" s="655"/>
      <c r="BY77" s="655"/>
      <c r="BZ77" s="655"/>
      <c r="CA77" s="655"/>
      <c r="CB77" s="655"/>
      <c r="CC77" s="655"/>
      <c r="CD77" s="655"/>
      <c r="CE77" s="655"/>
      <c r="CF77" s="655"/>
      <c r="CG77" s="655"/>
      <c r="CH77" s="655"/>
      <c r="CI77" s="656"/>
      <c r="CJ77" s="656"/>
      <c r="CK77" s="656"/>
      <c r="CL77" s="656"/>
      <c r="CM77" s="656"/>
      <c r="CN77" s="656"/>
      <c r="CO77" s="656"/>
      <c r="CP77" s="656"/>
      <c r="CQ77" s="656"/>
      <c r="CR77" s="656"/>
    </row>
    <row r="78" spans="1:96" s="24" customFormat="1" ht="13.5" hidden="1" customHeight="1" outlineLevel="1">
      <c r="A78" s="114"/>
      <c r="B78" s="605"/>
      <c r="C78" s="606"/>
      <c r="D78" s="606"/>
      <c r="E78" s="606"/>
      <c r="F78" s="606"/>
      <c r="G78" s="606"/>
      <c r="H78" s="607" t="str">
        <f>IF(ISERROR(VLOOKUP($B78,項目定義!$B:$X,8,FALSE)),"",VLOOKUP($B78,項目定義!$B:$X,8,FALSE))</f>
        <v/>
      </c>
      <c r="I78" s="608"/>
      <c r="J78" s="608"/>
      <c r="K78" s="608"/>
      <c r="L78" s="608"/>
      <c r="M78" s="609"/>
      <c r="N78" s="783"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487"/>
      <c r="AE78" s="97"/>
      <c r="AF78" s="487"/>
      <c r="AG78" s="487"/>
      <c r="AH78" s="487"/>
      <c r="AI78" s="98"/>
      <c r="AJ78" s="98"/>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99"/>
      <c r="BK78" s="655"/>
      <c r="BL78" s="655"/>
      <c r="BM78" s="655"/>
      <c r="BN78" s="655"/>
      <c r="BO78" s="655"/>
      <c r="BP78" s="655"/>
      <c r="BQ78" s="655"/>
      <c r="BR78" s="655"/>
      <c r="BS78" s="655"/>
      <c r="BT78" s="655"/>
      <c r="BU78" s="655"/>
      <c r="BV78" s="655"/>
      <c r="BW78" s="655"/>
      <c r="BX78" s="655"/>
      <c r="BY78" s="655"/>
      <c r="BZ78" s="655"/>
      <c r="CA78" s="655"/>
      <c r="CB78" s="655"/>
      <c r="CC78" s="655"/>
      <c r="CD78" s="655"/>
      <c r="CE78" s="655"/>
      <c r="CF78" s="655"/>
      <c r="CG78" s="655"/>
      <c r="CH78" s="655"/>
      <c r="CI78" s="656"/>
      <c r="CJ78" s="656"/>
      <c r="CK78" s="656"/>
      <c r="CL78" s="656"/>
      <c r="CM78" s="656"/>
      <c r="CN78" s="656"/>
      <c r="CO78" s="656"/>
      <c r="CP78" s="656"/>
      <c r="CQ78" s="656"/>
      <c r="CR78" s="656"/>
    </row>
    <row r="79" spans="1:96" s="24" customFormat="1" ht="13.5" hidden="1" customHeight="1" outlineLevel="1">
      <c r="A79" s="488" t="s">
        <v>406</v>
      </c>
      <c r="B79" s="489"/>
      <c r="C79" s="489"/>
      <c r="D79" s="489"/>
      <c r="E79" s="489"/>
      <c r="F79" s="489"/>
      <c r="G79" s="489"/>
      <c r="H79" s="291"/>
      <c r="I79" s="291"/>
      <c r="J79" s="291"/>
      <c r="K79" s="291"/>
      <c r="L79" s="291"/>
      <c r="M79" s="291"/>
      <c r="N79" s="291"/>
      <c r="O79" s="291"/>
      <c r="P79" s="291"/>
      <c r="Q79" s="291"/>
      <c r="R79" s="291"/>
      <c r="S79" s="291"/>
      <c r="T79" s="291"/>
      <c r="U79" s="291"/>
      <c r="V79" s="291"/>
      <c r="W79" s="291"/>
      <c r="X79" s="291"/>
      <c r="Y79" s="291"/>
      <c r="Z79" s="291"/>
      <c r="AA79" s="489"/>
      <c r="AB79" s="489"/>
      <c r="AC79" s="489"/>
      <c r="AD79" s="489"/>
      <c r="AE79" s="489"/>
      <c r="AF79" s="489"/>
      <c r="AG79" s="489"/>
      <c r="AH79" s="489"/>
      <c r="AI79" s="489"/>
      <c r="AJ79" s="489"/>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290"/>
      <c r="BK79" s="655"/>
      <c r="BL79" s="655"/>
      <c r="BM79" s="655"/>
      <c r="BN79" s="655"/>
      <c r="BO79" s="655"/>
      <c r="BP79" s="655"/>
      <c r="BQ79" s="655"/>
      <c r="BR79" s="655"/>
      <c r="BS79" s="655"/>
      <c r="BT79" s="655"/>
      <c r="BU79" s="655"/>
      <c r="BV79" s="655"/>
      <c r="BW79" s="655"/>
      <c r="BX79" s="655"/>
      <c r="BY79" s="655"/>
      <c r="BZ79" s="655"/>
      <c r="CA79" s="655"/>
      <c r="CB79" s="655"/>
      <c r="CC79" s="655"/>
      <c r="CD79" s="655"/>
      <c r="CE79" s="655"/>
      <c r="CF79" s="655"/>
      <c r="CG79" s="655"/>
      <c r="CH79" s="655"/>
      <c r="CI79" s="656"/>
      <c r="CJ79" s="656"/>
      <c r="CK79" s="656"/>
      <c r="CL79" s="656"/>
      <c r="CM79" s="656"/>
      <c r="CN79" s="656"/>
      <c r="CO79" s="656"/>
      <c r="CP79" s="656"/>
      <c r="CQ79" s="656"/>
      <c r="CR79" s="656"/>
    </row>
    <row r="80" spans="1:96" s="24" customFormat="1" ht="13.5" hidden="1" customHeight="1" outlineLevel="1">
      <c r="A80" s="111" t="s">
        <v>101</v>
      </c>
      <c r="B80" s="785"/>
      <c r="C80" s="786"/>
      <c r="D80" s="786"/>
      <c r="E80" s="786"/>
      <c r="F80" s="786"/>
      <c r="G80" s="786"/>
      <c r="H80" s="786"/>
      <c r="I80" s="786"/>
      <c r="J80" s="786"/>
      <c r="K80" s="786"/>
      <c r="L80" s="786"/>
      <c r="M80" s="786"/>
      <c r="N80" s="786"/>
      <c r="O80" s="786"/>
      <c r="P80" s="786"/>
      <c r="Q80" s="786"/>
      <c r="R80" s="786"/>
      <c r="S80" s="786"/>
      <c r="T80" s="786"/>
      <c r="U80" s="787"/>
      <c r="V80" s="788"/>
      <c r="W80" s="789"/>
      <c r="X80" s="789"/>
      <c r="Y80" s="789"/>
      <c r="Z80" s="789"/>
      <c r="AA80" s="789"/>
      <c r="AB80" s="789"/>
      <c r="AC80" s="789"/>
      <c r="AD80" s="156"/>
      <c r="AE80" s="157"/>
      <c r="AF80" s="157"/>
      <c r="AG80" s="158"/>
      <c r="AH80" s="158"/>
      <c r="AI80" s="158"/>
      <c r="AJ80" s="158"/>
      <c r="AK80" s="158"/>
      <c r="AL80" s="158"/>
      <c r="AM80" s="158"/>
      <c r="AN80" s="158"/>
      <c r="AO80" s="158"/>
      <c r="AP80" s="158"/>
      <c r="AQ80" s="158"/>
      <c r="AR80" s="158"/>
      <c r="AS80" s="158"/>
      <c r="AT80" s="158"/>
      <c r="AU80" s="158"/>
      <c r="AV80" s="158"/>
      <c r="AW80" s="158"/>
      <c r="AX80" s="158"/>
      <c r="AY80" s="158"/>
      <c r="AZ80" s="158"/>
      <c r="BA80" s="158"/>
      <c r="BB80" s="158"/>
      <c r="BC80" s="158"/>
      <c r="BD80" s="158"/>
      <c r="BE80" s="158"/>
      <c r="BF80" s="158"/>
      <c r="BG80" s="158"/>
      <c r="BH80" s="158"/>
      <c r="BI80" s="159"/>
      <c r="BK80" s="655"/>
      <c r="BL80" s="655"/>
      <c r="BM80" s="655"/>
      <c r="BN80" s="655"/>
      <c r="BO80" s="655"/>
      <c r="BP80" s="655"/>
      <c r="BQ80" s="655"/>
      <c r="BR80" s="655"/>
      <c r="BS80" s="655"/>
      <c r="BT80" s="655"/>
      <c r="BU80" s="655"/>
      <c r="BV80" s="655"/>
      <c r="BW80" s="655"/>
      <c r="BX80" s="655"/>
      <c r="BY80" s="655"/>
      <c r="BZ80" s="655"/>
      <c r="CA80" s="655"/>
      <c r="CB80" s="655"/>
      <c r="CC80" s="655"/>
      <c r="CD80" s="655"/>
      <c r="CE80" s="655"/>
      <c r="CF80" s="655"/>
      <c r="CG80" s="655"/>
      <c r="CH80" s="655"/>
      <c r="CI80" s="656"/>
      <c r="CJ80" s="656"/>
      <c r="CK80" s="656"/>
      <c r="CL80" s="656"/>
      <c r="CM80" s="656"/>
      <c r="CN80" s="656"/>
      <c r="CO80" s="656"/>
      <c r="CP80" s="656"/>
      <c r="CQ80" s="656"/>
      <c r="CR80" s="656"/>
    </row>
    <row r="81" spans="1:96" s="24" customFormat="1" ht="13.5" hidden="1" customHeight="1" outlineLevel="1">
      <c r="A81" s="112" t="s">
        <v>102</v>
      </c>
      <c r="B81" s="790"/>
      <c r="C81" s="791"/>
      <c r="D81" s="791"/>
      <c r="E81" s="791"/>
      <c r="F81" s="791"/>
      <c r="G81" s="791"/>
      <c r="H81" s="791"/>
      <c r="I81" s="791"/>
      <c r="J81" s="791"/>
      <c r="K81" s="791"/>
      <c r="L81" s="791"/>
      <c r="M81" s="791"/>
      <c r="N81" s="791"/>
      <c r="O81" s="791"/>
      <c r="P81" s="791"/>
      <c r="Q81" s="791"/>
      <c r="R81" s="791"/>
      <c r="S81" s="791"/>
      <c r="T81" s="791"/>
      <c r="U81" s="792"/>
      <c r="V81" s="793"/>
      <c r="W81" s="794"/>
      <c r="X81" s="794"/>
      <c r="Y81" s="794"/>
      <c r="Z81" s="794"/>
      <c r="AA81" s="794"/>
      <c r="AB81" s="794"/>
      <c r="AC81" s="794"/>
      <c r="AD81" s="160"/>
      <c r="AE81" s="154"/>
      <c r="AF81" s="154"/>
      <c r="AG81" s="153"/>
      <c r="AH81" s="153"/>
      <c r="AI81" s="153"/>
      <c r="AJ81" s="153"/>
      <c r="AK81" s="153"/>
      <c r="AL81" s="153"/>
      <c r="AM81" s="153"/>
      <c r="AN81" s="153"/>
      <c r="AO81" s="153"/>
      <c r="AP81" s="153"/>
      <c r="AQ81" s="153"/>
      <c r="AR81" s="153"/>
      <c r="AS81" s="153"/>
      <c r="AT81" s="153"/>
      <c r="AU81" s="153"/>
      <c r="AV81" s="153"/>
      <c r="AW81" s="153"/>
      <c r="AX81" s="153"/>
      <c r="AY81" s="153"/>
      <c r="AZ81" s="153"/>
      <c r="BA81" s="153"/>
      <c r="BB81" s="153"/>
      <c r="BC81" s="153"/>
      <c r="BD81" s="153"/>
      <c r="BE81" s="153"/>
      <c r="BF81" s="153"/>
      <c r="BG81" s="153"/>
      <c r="BH81" s="153"/>
      <c r="BI81" s="155"/>
      <c r="BK81" s="655"/>
      <c r="BL81" s="655"/>
      <c r="BM81" s="655"/>
      <c r="BN81" s="655"/>
      <c r="BO81" s="655"/>
      <c r="BP81" s="655"/>
      <c r="BQ81" s="655"/>
      <c r="BR81" s="655"/>
      <c r="BS81" s="655"/>
      <c r="BT81" s="655"/>
      <c r="BU81" s="655"/>
      <c r="BV81" s="655"/>
      <c r="BW81" s="655"/>
      <c r="BX81" s="655"/>
      <c r="BY81" s="655"/>
      <c r="BZ81" s="655"/>
      <c r="CA81" s="655"/>
      <c r="CB81" s="655"/>
      <c r="CC81" s="655"/>
      <c r="CD81" s="655"/>
      <c r="CE81" s="655"/>
      <c r="CF81" s="655"/>
      <c r="CG81" s="655"/>
      <c r="CH81" s="655"/>
      <c r="CI81" s="656"/>
      <c r="CJ81" s="656"/>
      <c r="CK81" s="656"/>
      <c r="CL81" s="656"/>
      <c r="CM81" s="656"/>
      <c r="CN81" s="656"/>
      <c r="CO81" s="656"/>
      <c r="CP81" s="656"/>
      <c r="CQ81" s="656"/>
      <c r="CR81" s="656"/>
    </row>
    <row r="82" spans="1:96" s="24" customFormat="1" ht="13.5" hidden="1" customHeight="1" outlineLevel="1">
      <c r="A82" s="112" t="s">
        <v>125</v>
      </c>
      <c r="B82" s="790"/>
      <c r="C82" s="791"/>
      <c r="D82" s="791"/>
      <c r="E82" s="791"/>
      <c r="F82" s="791"/>
      <c r="G82" s="791"/>
      <c r="H82" s="791"/>
      <c r="I82" s="791"/>
      <c r="J82" s="791"/>
      <c r="K82" s="791"/>
      <c r="L82" s="791"/>
      <c r="M82" s="791"/>
      <c r="N82" s="791"/>
      <c r="O82" s="791"/>
      <c r="P82" s="791"/>
      <c r="Q82" s="791"/>
      <c r="R82" s="791"/>
      <c r="S82" s="791"/>
      <c r="T82" s="791"/>
      <c r="U82" s="792"/>
      <c r="V82" s="793"/>
      <c r="W82" s="794"/>
      <c r="X82" s="794"/>
      <c r="Y82" s="794"/>
      <c r="Z82" s="794"/>
      <c r="AA82" s="794"/>
      <c r="AB82" s="794"/>
      <c r="AC82" s="794"/>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5"/>
      <c r="BL82" s="655"/>
      <c r="BM82" s="655"/>
      <c r="BN82" s="655"/>
      <c r="BO82" s="655"/>
      <c r="BP82" s="655"/>
      <c r="BQ82" s="655"/>
      <c r="BR82" s="655"/>
      <c r="BS82" s="655"/>
      <c r="BT82" s="655"/>
      <c r="BU82" s="655"/>
      <c r="BV82" s="655"/>
      <c r="BW82" s="655"/>
      <c r="BX82" s="655"/>
      <c r="BY82" s="655"/>
      <c r="BZ82" s="655"/>
      <c r="CA82" s="655"/>
      <c r="CB82" s="655"/>
      <c r="CC82" s="655"/>
      <c r="CD82" s="655"/>
      <c r="CE82" s="655"/>
      <c r="CF82" s="655"/>
      <c r="CG82" s="655"/>
      <c r="CH82" s="655"/>
      <c r="CI82" s="656"/>
      <c r="CJ82" s="656"/>
      <c r="CK82" s="656"/>
      <c r="CL82" s="656"/>
      <c r="CM82" s="656"/>
      <c r="CN82" s="656"/>
      <c r="CO82" s="656"/>
      <c r="CP82" s="656"/>
      <c r="CQ82" s="656"/>
      <c r="CR82" s="656"/>
    </row>
    <row r="83" spans="1:96" s="24" customFormat="1" ht="13.5" hidden="1" customHeight="1" outlineLevel="1">
      <c r="A83" s="112" t="s">
        <v>126</v>
      </c>
      <c r="B83" s="790"/>
      <c r="C83" s="791"/>
      <c r="D83" s="791"/>
      <c r="E83" s="791"/>
      <c r="F83" s="791"/>
      <c r="G83" s="791"/>
      <c r="H83" s="791"/>
      <c r="I83" s="791"/>
      <c r="J83" s="791"/>
      <c r="K83" s="791"/>
      <c r="L83" s="791"/>
      <c r="M83" s="791"/>
      <c r="N83" s="791"/>
      <c r="O83" s="791"/>
      <c r="P83" s="791"/>
      <c r="Q83" s="791"/>
      <c r="R83" s="791"/>
      <c r="S83" s="791"/>
      <c r="T83" s="791"/>
      <c r="U83" s="792"/>
      <c r="V83" s="793"/>
      <c r="W83" s="794"/>
      <c r="X83" s="794"/>
      <c r="Y83" s="794"/>
      <c r="Z83" s="794"/>
      <c r="AA83" s="794"/>
      <c r="AB83" s="794"/>
      <c r="AC83" s="794"/>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5"/>
      <c r="BL83" s="655"/>
      <c r="BM83" s="655"/>
      <c r="BN83" s="655"/>
      <c r="BO83" s="655"/>
      <c r="BP83" s="655"/>
      <c r="BQ83" s="655"/>
      <c r="BR83" s="655"/>
      <c r="BS83" s="655"/>
      <c r="BT83" s="655"/>
      <c r="BU83" s="655"/>
      <c r="BV83" s="655"/>
      <c r="BW83" s="655"/>
      <c r="BX83" s="655"/>
      <c r="BY83" s="655"/>
      <c r="BZ83" s="655"/>
      <c r="CA83" s="655"/>
      <c r="CB83" s="655"/>
      <c r="CC83" s="655"/>
      <c r="CD83" s="655"/>
      <c r="CE83" s="655"/>
      <c r="CF83" s="655"/>
      <c r="CG83" s="655"/>
      <c r="CH83" s="655"/>
      <c r="CI83" s="656"/>
      <c r="CJ83" s="656"/>
      <c r="CK83" s="656"/>
      <c r="CL83" s="656"/>
      <c r="CM83" s="656"/>
      <c r="CN83" s="656"/>
      <c r="CO83" s="656"/>
      <c r="CP83" s="656"/>
      <c r="CQ83" s="656"/>
      <c r="CR83" s="656"/>
    </row>
    <row r="84" spans="1:96" s="24" customFormat="1" ht="13.5" hidden="1" customHeight="1" outlineLevel="1">
      <c r="A84" s="112" t="s">
        <v>127</v>
      </c>
      <c r="B84" s="815"/>
      <c r="C84" s="816"/>
      <c r="D84" s="816"/>
      <c r="E84" s="816"/>
      <c r="F84" s="816"/>
      <c r="G84" s="816"/>
      <c r="H84" s="816"/>
      <c r="I84" s="816"/>
      <c r="J84" s="816"/>
      <c r="K84" s="816"/>
      <c r="L84" s="816"/>
      <c r="M84" s="816"/>
      <c r="N84" s="816"/>
      <c r="O84" s="816"/>
      <c r="P84" s="816"/>
      <c r="Q84" s="816"/>
      <c r="R84" s="816"/>
      <c r="S84" s="816"/>
      <c r="T84" s="816"/>
      <c r="U84" s="817"/>
      <c r="V84" s="818"/>
      <c r="W84" s="705"/>
      <c r="X84" s="705"/>
      <c r="Y84" s="705"/>
      <c r="Z84" s="705"/>
      <c r="AA84" s="705"/>
      <c r="AB84" s="705"/>
      <c r="AC84" s="819"/>
      <c r="AD84" s="161"/>
      <c r="AE84" s="162"/>
      <c r="AF84" s="162"/>
      <c r="AG84" s="163"/>
      <c r="AH84" s="163"/>
      <c r="AI84" s="163"/>
      <c r="AJ84" s="163"/>
      <c r="AK84" s="163"/>
      <c r="AL84" s="163"/>
      <c r="AM84" s="163"/>
      <c r="AN84" s="163"/>
      <c r="AO84" s="163"/>
      <c r="AP84" s="163"/>
      <c r="AQ84" s="163"/>
      <c r="AR84" s="163"/>
      <c r="AS84" s="163"/>
      <c r="AT84" s="163"/>
      <c r="AU84" s="163"/>
      <c r="AV84" s="163"/>
      <c r="AW84" s="163"/>
      <c r="AX84" s="163"/>
      <c r="AY84" s="163"/>
      <c r="AZ84" s="163"/>
      <c r="BA84" s="163"/>
      <c r="BB84" s="163"/>
      <c r="BC84" s="163"/>
      <c r="BD84" s="163"/>
      <c r="BE84" s="163"/>
      <c r="BF84" s="163"/>
      <c r="BG84" s="163"/>
      <c r="BH84" s="163"/>
      <c r="BI84" s="164"/>
      <c r="BK84" s="655"/>
      <c r="BL84" s="655"/>
      <c r="BM84" s="655"/>
      <c r="BN84" s="655"/>
      <c r="BO84" s="655"/>
      <c r="BP84" s="655"/>
      <c r="BQ84" s="655"/>
      <c r="BR84" s="655"/>
      <c r="BS84" s="655"/>
      <c r="BT84" s="655"/>
      <c r="BU84" s="655"/>
      <c r="BV84" s="655"/>
      <c r="BW84" s="655"/>
      <c r="BX84" s="655"/>
      <c r="BY84" s="655"/>
      <c r="BZ84" s="655"/>
      <c r="CA84" s="655"/>
      <c r="CB84" s="655"/>
      <c r="CC84" s="655"/>
      <c r="CD84" s="655"/>
      <c r="CE84" s="655"/>
      <c r="CF84" s="655"/>
      <c r="CG84" s="655"/>
      <c r="CH84" s="655"/>
      <c r="CI84" s="656"/>
      <c r="CJ84" s="656"/>
      <c r="CK84" s="656"/>
      <c r="CL84" s="656"/>
      <c r="CM84" s="656"/>
      <c r="CN84" s="656"/>
      <c r="CO84" s="656"/>
      <c r="CP84" s="656"/>
      <c r="CQ84" s="656"/>
      <c r="CR84" s="656"/>
    </row>
    <row r="85" spans="1:96" s="24" customFormat="1" ht="13.5" hidden="1" customHeight="1" outlineLevel="1">
      <c r="A85" s="80" t="s">
        <v>253</v>
      </c>
      <c r="B85" s="81"/>
      <c r="C85" s="81"/>
      <c r="D85" s="81"/>
      <c r="E85" s="81"/>
      <c r="F85" s="81"/>
      <c r="G85" s="81" t="s">
        <v>254</v>
      </c>
      <c r="H85" s="88"/>
      <c r="I85" s="88"/>
      <c r="J85" s="88"/>
      <c r="K85" s="88"/>
      <c r="L85" s="88"/>
      <c r="M85" s="88"/>
      <c r="N85" s="88"/>
      <c r="O85" s="88"/>
      <c r="P85" s="88"/>
      <c r="Q85" s="88"/>
      <c r="R85" s="88"/>
      <c r="S85" s="88"/>
      <c r="T85" s="88"/>
      <c r="U85" s="88"/>
      <c r="V85" s="88"/>
      <c r="W85" s="88"/>
      <c r="X85" s="88"/>
      <c r="Y85" s="88"/>
      <c r="Z85" s="88"/>
      <c r="AA85" s="88"/>
      <c r="AB85" s="88"/>
      <c r="AC85" s="88"/>
      <c r="AD85" s="81"/>
      <c r="AE85" s="81"/>
      <c r="AF85" s="81"/>
      <c r="AG85" s="81"/>
      <c r="AH85" s="81"/>
      <c r="AI85" s="81"/>
      <c r="AJ85" s="81"/>
      <c r="AK85" s="81"/>
      <c r="AL85" s="81"/>
      <c r="AM85" s="81"/>
      <c r="AN85" s="81"/>
      <c r="AO85" s="81"/>
      <c r="AP85" s="81"/>
      <c r="AQ85" s="81"/>
      <c r="AR85" s="81"/>
      <c r="AS85" s="81"/>
      <c r="AT85" s="81"/>
      <c r="AU85" s="81"/>
      <c r="AV85" s="81"/>
      <c r="AW85" s="81"/>
      <c r="AX85" s="81"/>
      <c r="AY85" s="81"/>
      <c r="AZ85" s="81"/>
      <c r="BA85" s="81"/>
      <c r="BB85" s="81"/>
      <c r="BC85" s="81"/>
      <c r="BD85" s="81"/>
      <c r="BE85" s="81"/>
      <c r="BF85" s="81"/>
      <c r="BG85" s="81"/>
      <c r="BH85" s="81"/>
      <c r="BI85" s="82"/>
      <c r="BK85" s="655"/>
      <c r="BL85" s="655"/>
      <c r="BM85" s="655"/>
      <c r="BN85" s="655"/>
      <c r="BO85" s="655"/>
      <c r="BP85" s="655"/>
      <c r="BQ85" s="655"/>
      <c r="BR85" s="655"/>
      <c r="BS85" s="655"/>
      <c r="BT85" s="655"/>
      <c r="BU85" s="655"/>
      <c r="BV85" s="655"/>
      <c r="BW85" s="655"/>
      <c r="BX85" s="655"/>
      <c r="BY85" s="655"/>
      <c r="BZ85" s="655"/>
      <c r="CA85" s="655"/>
      <c r="CB85" s="655"/>
      <c r="CC85" s="655"/>
      <c r="CD85" s="655"/>
      <c r="CE85" s="655"/>
      <c r="CF85" s="655"/>
      <c r="CG85" s="655"/>
      <c r="CH85" s="655"/>
      <c r="CI85" s="656"/>
      <c r="CJ85" s="656"/>
      <c r="CK85" s="656"/>
      <c r="CL85" s="656"/>
      <c r="CM85" s="656"/>
      <c r="CN85" s="656"/>
      <c r="CO85" s="656"/>
      <c r="CP85" s="656"/>
      <c r="CQ85" s="656"/>
      <c r="CR85" s="656"/>
    </row>
    <row r="86" spans="1:96" s="24" customFormat="1" ht="13.5" customHeight="1" collapsed="1">
      <c r="A86" s="80" t="s">
        <v>7</v>
      </c>
      <c r="B86" s="81"/>
      <c r="C86" s="81"/>
      <c r="D86" s="81"/>
      <c r="E86" s="81"/>
      <c r="F86" s="81"/>
      <c r="G86" s="81"/>
      <c r="H86" s="81"/>
      <c r="I86" s="83"/>
      <c r="J86" s="84" t="s">
        <v>8</v>
      </c>
      <c r="K86" s="81"/>
      <c r="L86" s="81"/>
      <c r="M86" s="81"/>
      <c r="N86" s="81"/>
      <c r="O86" s="81"/>
      <c r="P86" s="81"/>
      <c r="Q86" s="81"/>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56"/>
      <c r="BL86" s="656"/>
      <c r="BM86" s="656"/>
      <c r="BN86" s="656"/>
      <c r="BO86" s="656"/>
      <c r="BP86" s="656"/>
      <c r="BQ86" s="656"/>
      <c r="BR86" s="656"/>
      <c r="BS86" s="656"/>
      <c r="BT86" s="656"/>
      <c r="BU86" s="656"/>
      <c r="BV86" s="656"/>
      <c r="BW86" s="656"/>
      <c r="BX86" s="656"/>
      <c r="BY86" s="656"/>
      <c r="BZ86" s="656"/>
      <c r="CA86" s="656"/>
      <c r="CB86" s="656"/>
      <c r="CC86" s="656"/>
      <c r="CD86" s="656"/>
      <c r="CE86" s="656"/>
      <c r="CF86" s="656"/>
      <c r="CG86" s="656"/>
      <c r="CH86" s="656"/>
      <c r="CI86" s="656"/>
      <c r="CJ86" s="656"/>
      <c r="CK86" s="656"/>
      <c r="CL86" s="656"/>
      <c r="CM86" s="656"/>
      <c r="CN86" s="656"/>
      <c r="CO86" s="656"/>
      <c r="CP86" s="656"/>
      <c r="CQ86" s="656"/>
      <c r="CR86" s="656"/>
    </row>
    <row r="87" spans="1:96" s="24" customFormat="1" ht="13.5" customHeight="1">
      <c r="A87" s="32"/>
      <c r="B87" s="33"/>
      <c r="C87" s="33"/>
      <c r="D87" s="33"/>
      <c r="E87" s="33"/>
      <c r="F87" s="33"/>
      <c r="G87" s="33"/>
      <c r="H87" s="33"/>
      <c r="I87" s="34"/>
      <c r="J87" s="35"/>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6"/>
      <c r="BK87" s="656"/>
      <c r="BL87" s="656"/>
      <c r="BM87" s="656"/>
      <c r="BN87" s="656"/>
      <c r="BO87" s="656"/>
      <c r="BP87" s="656"/>
      <c r="BQ87" s="656"/>
      <c r="BR87" s="656"/>
      <c r="BS87" s="656"/>
      <c r="BT87" s="656"/>
      <c r="BU87" s="656"/>
      <c r="BV87" s="656"/>
      <c r="BW87" s="656"/>
      <c r="BX87" s="656"/>
      <c r="BY87" s="656"/>
      <c r="BZ87" s="656"/>
      <c r="CA87" s="656"/>
      <c r="CB87" s="656"/>
      <c r="CC87" s="656"/>
      <c r="CD87" s="656"/>
      <c r="CE87" s="656"/>
      <c r="CF87" s="656"/>
      <c r="CG87" s="656"/>
      <c r="CH87" s="656"/>
      <c r="CI87" s="656"/>
      <c r="CJ87" s="656"/>
      <c r="CK87" s="656"/>
      <c r="CL87" s="656"/>
      <c r="CM87" s="656"/>
      <c r="CN87" s="656"/>
      <c r="CO87" s="656"/>
      <c r="CP87" s="656"/>
      <c r="CQ87" s="656"/>
      <c r="CR87" s="656"/>
    </row>
    <row r="88" spans="1:96" s="24" customFormat="1" ht="13.5" customHeight="1">
      <c r="A88" s="37"/>
      <c r="B88" s="38"/>
      <c r="C88" s="38"/>
      <c r="D88" s="38"/>
      <c r="E88" s="38"/>
      <c r="F88" s="38"/>
      <c r="G88" s="38"/>
      <c r="H88" s="38"/>
      <c r="I88" s="39"/>
      <c r="J88" s="395"/>
      <c r="K88" s="396"/>
      <c r="L88" s="396"/>
      <c r="M88" s="396"/>
      <c r="N88" s="396"/>
      <c r="O88" s="396"/>
      <c r="P88" s="396"/>
      <c r="Q88" s="396"/>
      <c r="R88" s="396"/>
      <c r="S88" s="396"/>
      <c r="T88" s="396"/>
      <c r="U88" s="396"/>
      <c r="V88" s="396"/>
      <c r="W88" s="396"/>
      <c r="X88" s="396"/>
      <c r="Y88" s="396"/>
      <c r="Z88" s="396"/>
      <c r="AA88" s="396"/>
      <c r="AB88" s="396"/>
      <c r="AC88" s="396"/>
      <c r="AD88" s="396"/>
      <c r="AE88" s="396"/>
      <c r="AF88" s="396"/>
      <c r="AG88" s="396"/>
      <c r="AH88" s="396"/>
      <c r="AI88" s="396"/>
      <c r="AJ88" s="396"/>
      <c r="AK88" s="396"/>
      <c r="AL88" s="396"/>
      <c r="AM88" s="396"/>
      <c r="AN88" s="396"/>
      <c r="AO88" s="396"/>
      <c r="AP88" s="396"/>
      <c r="AQ88" s="396"/>
      <c r="AR88" s="396"/>
      <c r="AS88" s="396"/>
      <c r="AT88" s="396"/>
      <c r="AU88" s="396"/>
      <c r="AV88" s="396"/>
      <c r="AW88" s="396"/>
      <c r="AX88" s="396"/>
      <c r="AY88" s="396"/>
      <c r="AZ88" s="396"/>
      <c r="BA88" s="396"/>
      <c r="BB88" s="396"/>
      <c r="BC88" s="396"/>
      <c r="BD88" s="396"/>
      <c r="BE88" s="396"/>
      <c r="BF88" s="396"/>
      <c r="BG88" s="396"/>
      <c r="BH88" s="396"/>
      <c r="BI88" s="30"/>
      <c r="BK88" s="656"/>
      <c r="BL88" s="656"/>
      <c r="BM88" s="656"/>
      <c r="BN88" s="656"/>
      <c r="BO88" s="656"/>
      <c r="BP88" s="656"/>
      <c r="BQ88" s="656"/>
      <c r="BR88" s="656"/>
      <c r="BS88" s="656"/>
      <c r="BT88" s="656"/>
      <c r="BU88" s="656"/>
      <c r="BV88" s="656"/>
      <c r="BW88" s="656"/>
      <c r="BX88" s="656"/>
      <c r="BY88" s="656"/>
      <c r="BZ88" s="656"/>
      <c r="CA88" s="656"/>
      <c r="CB88" s="656"/>
      <c r="CC88" s="656"/>
      <c r="CD88" s="656"/>
      <c r="CE88" s="656"/>
      <c r="CF88" s="656"/>
      <c r="CG88" s="656"/>
      <c r="CH88" s="656"/>
      <c r="CI88" s="656"/>
      <c r="CJ88" s="656"/>
      <c r="CK88" s="656"/>
      <c r="CL88" s="656"/>
      <c r="CM88" s="656"/>
      <c r="CN88" s="656"/>
      <c r="CO88" s="656"/>
      <c r="CP88" s="656"/>
      <c r="CQ88" s="656"/>
      <c r="CR88" s="656"/>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56"/>
      <c r="BL89" s="656"/>
      <c r="BM89" s="656"/>
      <c r="BN89" s="656"/>
      <c r="BO89" s="656"/>
      <c r="BP89" s="656"/>
      <c r="BQ89" s="656"/>
      <c r="BR89" s="656"/>
      <c r="BS89" s="656"/>
      <c r="BT89" s="656"/>
      <c r="BU89" s="656"/>
      <c r="BV89" s="656"/>
      <c r="BW89" s="656"/>
      <c r="BX89" s="656"/>
      <c r="BY89" s="656"/>
      <c r="BZ89" s="656"/>
      <c r="CA89" s="656"/>
      <c r="CB89" s="656"/>
      <c r="CC89" s="656"/>
      <c r="CD89" s="656"/>
      <c r="CE89" s="656"/>
      <c r="CF89" s="656"/>
      <c r="CG89" s="656"/>
      <c r="CH89" s="656"/>
      <c r="CI89" s="656"/>
      <c r="CJ89" s="656"/>
      <c r="CK89" s="656"/>
      <c r="CL89" s="656"/>
      <c r="CM89" s="656"/>
      <c r="CN89" s="656"/>
      <c r="CO89" s="656"/>
      <c r="CP89" s="656"/>
      <c r="CQ89" s="656"/>
      <c r="CR89" s="656"/>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56"/>
      <c r="BL90" s="656"/>
      <c r="BM90" s="656"/>
      <c r="BN90" s="656"/>
      <c r="BO90" s="656"/>
      <c r="BP90" s="656"/>
      <c r="BQ90" s="656"/>
      <c r="BR90" s="656"/>
      <c r="BS90" s="656"/>
      <c r="BT90" s="656"/>
      <c r="BU90" s="656"/>
      <c r="BV90" s="656"/>
      <c r="BW90" s="656"/>
      <c r="BX90" s="656"/>
      <c r="BY90" s="656"/>
      <c r="BZ90" s="656"/>
      <c r="CA90" s="656"/>
      <c r="CB90" s="656"/>
      <c r="CC90" s="656"/>
      <c r="CD90" s="656"/>
      <c r="CE90" s="656"/>
      <c r="CF90" s="656"/>
      <c r="CG90" s="656"/>
      <c r="CH90" s="656"/>
      <c r="CI90" s="656"/>
      <c r="CJ90" s="656"/>
      <c r="CK90" s="656"/>
      <c r="CL90" s="656"/>
      <c r="CM90" s="656"/>
      <c r="CN90" s="656"/>
      <c r="CO90" s="656"/>
      <c r="CP90" s="656"/>
      <c r="CQ90" s="656"/>
      <c r="CR90" s="656"/>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56"/>
      <c r="BL91" s="656"/>
      <c r="BM91" s="656"/>
      <c r="BN91" s="656"/>
      <c r="BO91" s="656"/>
      <c r="BP91" s="656"/>
      <c r="BQ91" s="656"/>
      <c r="BR91" s="656"/>
      <c r="BS91" s="656"/>
      <c r="BT91" s="656"/>
      <c r="BU91" s="656"/>
      <c r="BV91" s="656"/>
      <c r="BW91" s="656"/>
      <c r="BX91" s="656"/>
      <c r="BY91" s="656"/>
      <c r="BZ91" s="656"/>
      <c r="CA91" s="656"/>
      <c r="CB91" s="656"/>
      <c r="CC91" s="656"/>
      <c r="CD91" s="656"/>
      <c r="CE91" s="656"/>
      <c r="CF91" s="656"/>
      <c r="CG91" s="656"/>
      <c r="CH91" s="656"/>
      <c r="CI91" s="656"/>
      <c r="CJ91" s="656"/>
      <c r="CK91" s="656"/>
      <c r="CL91" s="656"/>
      <c r="CM91" s="656"/>
      <c r="CN91" s="656"/>
      <c r="CO91" s="656"/>
      <c r="CP91" s="656"/>
      <c r="CQ91" s="656"/>
      <c r="CR91" s="656"/>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1"/>
      <c r="B94" s="396"/>
      <c r="C94" s="396"/>
      <c r="D94" s="396"/>
      <c r="E94" s="396"/>
      <c r="F94" s="396"/>
      <c r="G94" s="396"/>
      <c r="H94" s="396"/>
      <c r="I94" s="28"/>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thickBot="1">
      <c r="A95" s="185"/>
      <c r="B95" s="186"/>
      <c r="C95" s="186"/>
      <c r="D95" s="186"/>
      <c r="E95" s="186"/>
      <c r="F95" s="186"/>
      <c r="G95" s="186"/>
      <c r="H95" s="186"/>
      <c r="I95" s="187"/>
      <c r="J95" s="188"/>
      <c r="K95" s="186"/>
      <c r="L95" s="186"/>
      <c r="M95" s="186"/>
      <c r="N95" s="186"/>
      <c r="O95" s="186"/>
      <c r="P95" s="186"/>
      <c r="Q95" s="186"/>
      <c r="R95" s="186"/>
      <c r="S95" s="186"/>
      <c r="T95" s="186"/>
      <c r="U95" s="186"/>
      <c r="V95" s="186"/>
      <c r="W95" s="186"/>
      <c r="X95" s="186"/>
      <c r="Y95" s="186"/>
      <c r="Z95" s="186"/>
      <c r="AA95" s="186"/>
      <c r="AB95" s="186"/>
      <c r="AC95" s="186"/>
      <c r="AD95" s="186"/>
      <c r="AE95" s="186"/>
      <c r="AF95" s="186"/>
      <c r="AG95" s="186"/>
      <c r="AH95" s="186"/>
      <c r="AI95" s="186"/>
      <c r="AJ95" s="186"/>
      <c r="AK95" s="186"/>
      <c r="AL95" s="186"/>
      <c r="AM95" s="186"/>
      <c r="AN95" s="186"/>
      <c r="AO95" s="186"/>
      <c r="AP95" s="186"/>
      <c r="AQ95" s="186"/>
      <c r="AR95" s="186"/>
      <c r="AS95" s="186"/>
      <c r="AT95" s="186"/>
      <c r="AU95" s="186"/>
      <c r="AV95" s="186"/>
      <c r="AW95" s="186"/>
      <c r="AX95" s="186"/>
      <c r="AY95" s="186"/>
      <c r="AZ95" s="186"/>
      <c r="BA95" s="186"/>
      <c r="BB95" s="186"/>
      <c r="BC95" s="186"/>
      <c r="BD95" s="186"/>
      <c r="BE95" s="186"/>
      <c r="BF95" s="186"/>
      <c r="BG95" s="186"/>
      <c r="BH95" s="186"/>
      <c r="BI95" s="189"/>
    </row>
    <row r="96" spans="1:96" s="24" customFormat="1" ht="13.5" customHeight="1">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c r="AA96" s="40"/>
      <c r="AB96" s="40"/>
      <c r="AC96" s="40"/>
      <c r="AD96" s="40"/>
      <c r="AE96" s="40"/>
      <c r="AF96" s="40"/>
      <c r="AG96" s="40"/>
      <c r="AH96" s="40"/>
      <c r="AI96" s="40"/>
      <c r="AJ96" s="40"/>
      <c r="AK96" s="40"/>
      <c r="AL96" s="40"/>
      <c r="AM96" s="40"/>
      <c r="AN96" s="40"/>
      <c r="AO96" s="40"/>
      <c r="AP96" s="40"/>
      <c r="AQ96" s="40"/>
      <c r="AR96" s="40"/>
      <c r="AS96" s="40"/>
      <c r="AT96" s="40"/>
      <c r="AU96" s="40"/>
      <c r="AV96" s="40"/>
      <c r="AW96" s="40"/>
      <c r="AX96" s="40"/>
      <c r="AY96" s="40"/>
      <c r="AZ96" s="40"/>
      <c r="BA96" s="40"/>
      <c r="BB96" s="40"/>
      <c r="BC96" s="40"/>
      <c r="BD96" s="40"/>
      <c r="BE96" s="40"/>
      <c r="BF96" s="40"/>
      <c r="BG96" s="40"/>
      <c r="BH96" s="40"/>
      <c r="BI96" s="40"/>
    </row>
    <row r="97" spans="1:81" s="24" customFormat="1" ht="13.5" customHeight="1">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c r="AA97" s="41"/>
      <c r="AB97" s="41"/>
      <c r="AC97" s="41"/>
      <c r="AD97" s="41"/>
      <c r="AE97" s="41"/>
      <c r="AF97" s="41"/>
      <c r="AG97" s="41"/>
      <c r="AH97" s="41"/>
      <c r="AI97" s="41"/>
      <c r="AJ97" s="41"/>
      <c r="AK97" s="41"/>
      <c r="AL97" s="41"/>
      <c r="AM97" s="41"/>
      <c r="AN97" s="41"/>
      <c r="AO97" s="41"/>
      <c r="AP97" s="41"/>
      <c r="AQ97" s="41"/>
      <c r="AR97" s="41"/>
      <c r="AS97" s="41"/>
      <c r="AT97" s="41"/>
      <c r="AU97" s="41"/>
      <c r="AV97" s="41"/>
      <c r="AW97" s="41"/>
      <c r="AX97" s="41"/>
      <c r="AY97" s="41"/>
      <c r="AZ97" s="41"/>
      <c r="BA97" s="41"/>
      <c r="BB97" s="41"/>
      <c r="BC97" s="41"/>
      <c r="BD97" s="41"/>
      <c r="BE97" s="41"/>
      <c r="BF97" s="41"/>
      <c r="BG97" s="41"/>
      <c r="BH97" s="41"/>
      <c r="BI97" s="41"/>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0:O50"/>
    <mergeCell ref="P50:R50"/>
    <mergeCell ref="S50:U50"/>
    <mergeCell ref="V50:W50"/>
    <mergeCell ref="X50:Y50"/>
    <mergeCell ref="Z50:AC50"/>
    <mergeCell ref="B48:G48"/>
    <mergeCell ref="H48:M48"/>
    <mergeCell ref="N48:P48"/>
    <mergeCell ref="Q48:R48"/>
    <mergeCell ref="S48:T48"/>
    <mergeCell ref="U48:W48"/>
    <mergeCell ref="X48:Z48"/>
    <mergeCell ref="AA48:AC48"/>
    <mergeCell ref="X51:Y51"/>
    <mergeCell ref="Z51:AC51"/>
    <mergeCell ref="BK52:CH57"/>
    <mergeCell ref="B52:G52"/>
    <mergeCell ref="H52:M52"/>
    <mergeCell ref="N52:O52"/>
    <mergeCell ref="P52:R52"/>
    <mergeCell ref="S52:U52"/>
    <mergeCell ref="V52:W52"/>
    <mergeCell ref="X52:Y52"/>
    <mergeCell ref="B51:G51"/>
    <mergeCell ref="H51:M51"/>
    <mergeCell ref="N51:O51"/>
    <mergeCell ref="P51:R51"/>
    <mergeCell ref="S51:U51"/>
    <mergeCell ref="V51:W51"/>
    <mergeCell ref="Z52:AC52"/>
    <mergeCell ref="B53:G53"/>
    <mergeCell ref="H53:M53"/>
    <mergeCell ref="N53:O53"/>
    <mergeCell ref="P53:R53"/>
    <mergeCell ref="S53:U53"/>
    <mergeCell ref="V53:W53"/>
    <mergeCell ref="X53:Y53"/>
    <mergeCell ref="Z53:AC53"/>
    <mergeCell ref="X54:Y54"/>
    <mergeCell ref="Z54:AC54"/>
    <mergeCell ref="B55:G55"/>
    <mergeCell ref="H55:M55"/>
    <mergeCell ref="N55:O55"/>
    <mergeCell ref="P55:R55"/>
    <mergeCell ref="S55:U55"/>
    <mergeCell ref="V55:W55"/>
    <mergeCell ref="X55:Y55"/>
    <mergeCell ref="Z55:AC55"/>
    <mergeCell ref="B54:G54"/>
    <mergeCell ref="H54:M54"/>
    <mergeCell ref="N54:O54"/>
    <mergeCell ref="P54:R54"/>
    <mergeCell ref="S54:U54"/>
    <mergeCell ref="V54:W54"/>
    <mergeCell ref="X56:Y56"/>
    <mergeCell ref="Z56:AC56"/>
    <mergeCell ref="B57:G57"/>
    <mergeCell ref="H57:M57"/>
    <mergeCell ref="N57:O57"/>
    <mergeCell ref="P57:R57"/>
    <mergeCell ref="S57:U57"/>
    <mergeCell ref="V57:W57"/>
    <mergeCell ref="X57:Y57"/>
    <mergeCell ref="Z57:AC57"/>
    <mergeCell ref="B56:G56"/>
    <mergeCell ref="H56:M56"/>
    <mergeCell ref="N56:O56"/>
    <mergeCell ref="P56:R56"/>
    <mergeCell ref="S56:U56"/>
    <mergeCell ref="V56:W56"/>
    <mergeCell ref="X58:Y58"/>
    <mergeCell ref="Z58:AC58"/>
    <mergeCell ref="BK60:CR91"/>
    <mergeCell ref="B60:U60"/>
    <mergeCell ref="V60:AC60"/>
    <mergeCell ref="B61:U61"/>
    <mergeCell ref="V61:AC61"/>
    <mergeCell ref="B62:U62"/>
    <mergeCell ref="V62:AC62"/>
    <mergeCell ref="N67:P67"/>
    <mergeCell ref="B58:G58"/>
    <mergeCell ref="H58:M58"/>
    <mergeCell ref="N58:O58"/>
    <mergeCell ref="P58:R58"/>
    <mergeCell ref="S58:U58"/>
    <mergeCell ref="V58:W58"/>
    <mergeCell ref="Q67:R67"/>
    <mergeCell ref="S67:T67"/>
    <mergeCell ref="U67:W67"/>
    <mergeCell ref="X67:Z67"/>
    <mergeCell ref="A68:F68"/>
    <mergeCell ref="N70:O70"/>
    <mergeCell ref="P70:R70"/>
    <mergeCell ref="S70:U70"/>
    <mergeCell ref="V70:W70"/>
    <mergeCell ref="X70:Y70"/>
    <mergeCell ref="Z70:AC70"/>
    <mergeCell ref="B71:G71"/>
    <mergeCell ref="H71:M71"/>
    <mergeCell ref="N71:O71"/>
    <mergeCell ref="P71:R71"/>
    <mergeCell ref="S71:U71"/>
    <mergeCell ref="V71:W71"/>
    <mergeCell ref="X71:Y71"/>
    <mergeCell ref="Z71:AC71"/>
    <mergeCell ref="X72:Y72"/>
    <mergeCell ref="Z72:AC72"/>
    <mergeCell ref="B73:G73"/>
    <mergeCell ref="H73:M73"/>
    <mergeCell ref="N73:O73"/>
    <mergeCell ref="P73:R73"/>
    <mergeCell ref="S73:U73"/>
    <mergeCell ref="V73:W73"/>
    <mergeCell ref="X73:Y73"/>
    <mergeCell ref="Z73:AC73"/>
    <mergeCell ref="B72:G72"/>
    <mergeCell ref="H72:M72"/>
    <mergeCell ref="N72:O72"/>
    <mergeCell ref="P72:R72"/>
    <mergeCell ref="S72:U72"/>
    <mergeCell ref="V72:W72"/>
    <mergeCell ref="X74:Y74"/>
    <mergeCell ref="Z74:AC74"/>
    <mergeCell ref="B75:G75"/>
    <mergeCell ref="H75:M75"/>
    <mergeCell ref="N75:O75"/>
    <mergeCell ref="P75:R75"/>
    <mergeCell ref="S75:U75"/>
    <mergeCell ref="V75:W75"/>
    <mergeCell ref="X75:Y75"/>
    <mergeCell ref="Z75:AC75"/>
    <mergeCell ref="B74:G74"/>
    <mergeCell ref="H74:M74"/>
    <mergeCell ref="N74:O74"/>
    <mergeCell ref="P74:R74"/>
    <mergeCell ref="S74:U74"/>
    <mergeCell ref="V74:W74"/>
    <mergeCell ref="Z76:AC76"/>
    <mergeCell ref="B77:G77"/>
    <mergeCell ref="H77:M77"/>
    <mergeCell ref="N77:O77"/>
    <mergeCell ref="P77:R77"/>
    <mergeCell ref="S77:U77"/>
    <mergeCell ref="V77:W77"/>
    <mergeCell ref="X77:Y77"/>
    <mergeCell ref="Z77:AC77"/>
    <mergeCell ref="H76:M76"/>
    <mergeCell ref="N76:O76"/>
    <mergeCell ref="P76:R76"/>
    <mergeCell ref="S76:U76"/>
    <mergeCell ref="V76:W76"/>
    <mergeCell ref="X76:Y76"/>
    <mergeCell ref="B82:U82"/>
    <mergeCell ref="V82:AC82"/>
    <mergeCell ref="B83:U83"/>
    <mergeCell ref="V83:AC83"/>
    <mergeCell ref="B84:U84"/>
    <mergeCell ref="V84:AC84"/>
    <mergeCell ref="X78:Y78"/>
    <mergeCell ref="Z78:AC78"/>
    <mergeCell ref="B80:U80"/>
    <mergeCell ref="V80:AC80"/>
    <mergeCell ref="B81:U81"/>
    <mergeCell ref="V81:AC81"/>
    <mergeCell ref="B78:G78"/>
    <mergeCell ref="H78:M78"/>
    <mergeCell ref="N78:O78"/>
    <mergeCell ref="P78:R78"/>
    <mergeCell ref="S78:U78"/>
    <mergeCell ref="V78:W78"/>
  </mergeCells>
  <phoneticPr fontId="3"/>
  <conditionalFormatting sqref="E4:AA4">
    <cfRule type="cellIs" dxfId="36" priority="4" operator="equal">
      <formula>""</formula>
    </cfRule>
  </conditionalFormatting>
  <conditionalFormatting sqref="AG4">
    <cfRule type="cellIs" dxfId="35" priority="3" operator="equal">
      <formula>""</formula>
    </cfRule>
  </conditionalFormatting>
  <conditionalFormatting sqref="H29">
    <cfRule type="cellIs" dxfId="34" priority="1" operator="equal">
      <formula>""</formula>
    </cfRule>
  </conditionalFormatting>
  <conditionalFormatting sqref="H28">
    <cfRule type="cellIs" dxfId="33"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71:X78 V71:V78 X51:X58 V51:V58 AA45:AA48">
      <formula1>"○,"</formula1>
    </dataValidation>
    <dataValidation type="list" allowBlank="1" showInputMessage="1" showErrorMessage="1" sqref="AG4:BI4 V28:V34 AR28:AR34">
      <formula1>ページ識別</formula1>
    </dataValidation>
    <dataValidation type="list" allowBlank="1" showInputMessage="1" showErrorMessage="1" sqref="V60:V62 V80:V84">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0:B84 B60:B62 A68 B71:B78 B51:B58 B45:B48">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1153"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61154"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dimension ref="A1:CR112"/>
  <sheetViews>
    <sheetView topLeftCell="A22" zoomScaleNormal="100" workbookViewId="0">
      <selection activeCell="AH60" sqref="AH60"/>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6" t="s">
        <v>163</v>
      </c>
      <c r="BA1" s="557"/>
      <c r="BB1" s="557"/>
      <c r="BC1" s="557"/>
      <c r="BD1" s="558"/>
      <c r="BE1" s="708">
        <v>44013</v>
      </c>
      <c r="BF1" s="709"/>
      <c r="BG1" s="709"/>
      <c r="BH1" s="709"/>
      <c r="BI1" s="710"/>
      <c r="BJ1" s="3"/>
      <c r="BK1" s="3"/>
      <c r="BL1" s="3"/>
      <c r="BM1" s="3"/>
      <c r="BN1" s="3"/>
      <c r="BO1" s="3"/>
      <c r="BP1" s="3"/>
      <c r="BQ1" s="3"/>
      <c r="BR1" s="3"/>
    </row>
    <row r="2" spans="1:79" s="4" customFormat="1" ht="13.5" customHeight="1">
      <c r="A2" s="562" t="s">
        <v>259</v>
      </c>
      <c r="B2" s="563"/>
      <c r="C2" s="563"/>
      <c r="D2" s="563"/>
      <c r="E2" s="563"/>
      <c r="F2" s="563"/>
      <c r="G2" s="563"/>
      <c r="H2" s="563"/>
      <c r="I2" s="563"/>
      <c r="J2" s="563"/>
      <c r="K2" s="564"/>
      <c r="L2" s="568" t="s">
        <v>0</v>
      </c>
      <c r="M2" s="569"/>
      <c r="N2" s="569"/>
      <c r="O2" s="569"/>
      <c r="P2" s="570"/>
      <c r="Q2" s="571" t="str">
        <f>システム名</f>
        <v>PJ管理システム</v>
      </c>
      <c r="R2" s="572"/>
      <c r="S2" s="572"/>
      <c r="T2" s="572"/>
      <c r="U2" s="572"/>
      <c r="V2" s="572"/>
      <c r="W2" s="572"/>
      <c r="X2" s="572"/>
      <c r="Y2" s="572"/>
      <c r="Z2" s="572"/>
      <c r="AA2" s="572"/>
      <c r="AB2" s="572"/>
      <c r="AC2" s="572"/>
      <c r="AD2" s="572"/>
      <c r="AE2" s="572"/>
      <c r="AF2" s="572"/>
      <c r="AG2" s="572"/>
      <c r="AH2" s="572"/>
      <c r="AI2" s="572"/>
      <c r="AJ2" s="572"/>
      <c r="AK2" s="572"/>
      <c r="AL2" s="572"/>
      <c r="AM2" s="572"/>
      <c r="AN2" s="572"/>
      <c r="AO2" s="572"/>
      <c r="AP2" s="572"/>
      <c r="AQ2" s="572"/>
      <c r="AR2" s="572"/>
      <c r="AS2" s="572"/>
      <c r="AT2" s="572"/>
      <c r="AU2" s="572"/>
      <c r="AV2" s="572"/>
      <c r="AW2" s="572"/>
      <c r="AX2" s="572"/>
      <c r="AY2" s="573"/>
      <c r="AZ2" s="574" t="s">
        <v>1</v>
      </c>
      <c r="BA2" s="575"/>
      <c r="BB2" s="575"/>
      <c r="BC2" s="575"/>
      <c r="BD2" s="576"/>
      <c r="BE2" s="753">
        <v>44013</v>
      </c>
      <c r="BF2" s="754"/>
      <c r="BG2" s="754"/>
      <c r="BH2" s="754"/>
      <c r="BI2" s="755"/>
      <c r="BJ2" s="3"/>
      <c r="BK2" s="3"/>
      <c r="BL2" s="3"/>
      <c r="BM2" s="3"/>
      <c r="BN2" s="3"/>
      <c r="BO2" s="3"/>
      <c r="BP2" s="3"/>
      <c r="BQ2" s="3"/>
      <c r="BR2" s="3"/>
    </row>
    <row r="3" spans="1:79" s="4" customFormat="1" ht="13.5" customHeight="1" thickBot="1">
      <c r="A3" s="565"/>
      <c r="B3" s="566"/>
      <c r="C3" s="566"/>
      <c r="D3" s="566"/>
      <c r="E3" s="566"/>
      <c r="F3" s="566"/>
      <c r="G3" s="566"/>
      <c r="H3" s="566"/>
      <c r="I3" s="566"/>
      <c r="J3" s="566"/>
      <c r="K3" s="567"/>
      <c r="L3" s="580" t="s">
        <v>9</v>
      </c>
      <c r="M3" s="581"/>
      <c r="N3" s="581"/>
      <c r="O3" s="581"/>
      <c r="P3" s="582"/>
      <c r="Q3" s="583" t="s">
        <v>325</v>
      </c>
      <c r="R3" s="584"/>
      <c r="S3" s="584"/>
      <c r="T3" s="584"/>
      <c r="U3" s="584"/>
      <c r="V3" s="584"/>
      <c r="W3" s="584"/>
      <c r="X3" s="584"/>
      <c r="Y3" s="584"/>
      <c r="Z3" s="584"/>
      <c r="AA3" s="585"/>
      <c r="AB3" s="586" t="s">
        <v>2</v>
      </c>
      <c r="AC3" s="551"/>
      <c r="AD3" s="551"/>
      <c r="AE3" s="551"/>
      <c r="AF3" s="552"/>
      <c r="AG3" s="547" t="s">
        <v>1142</v>
      </c>
      <c r="AH3" s="548"/>
      <c r="AI3" s="548"/>
      <c r="AJ3" s="548"/>
      <c r="AK3" s="548"/>
      <c r="AL3" s="548"/>
      <c r="AM3" s="548"/>
      <c r="AN3" s="548"/>
      <c r="AO3" s="548"/>
      <c r="AP3" s="548"/>
      <c r="AQ3" s="548"/>
      <c r="AR3" s="548"/>
      <c r="AS3" s="548"/>
      <c r="AT3" s="548"/>
      <c r="AU3" s="548"/>
      <c r="AV3" s="548"/>
      <c r="AW3" s="548"/>
      <c r="AX3" s="548"/>
      <c r="AY3" s="549"/>
      <c r="AZ3" s="550" t="s">
        <v>3</v>
      </c>
      <c r="BA3" s="551"/>
      <c r="BB3" s="551"/>
      <c r="BC3" s="551"/>
      <c r="BD3" s="552"/>
      <c r="BE3" s="553" t="s">
        <v>909</v>
      </c>
      <c r="BF3" s="554"/>
      <c r="BG3" s="554"/>
      <c r="BH3" s="554"/>
      <c r="BI3" s="555"/>
      <c r="BJ3" s="3"/>
      <c r="BK3" s="3"/>
      <c r="BL3" s="3"/>
      <c r="BM3" s="3"/>
      <c r="BN3" s="3"/>
      <c r="BO3" s="3"/>
      <c r="BP3" s="3"/>
      <c r="BQ3" s="3"/>
      <c r="BR3" s="3"/>
    </row>
    <row r="4" spans="1:79" s="3" customFormat="1" ht="13.5" customHeight="1">
      <c r="A4" s="74" t="s">
        <v>4</v>
      </c>
      <c r="B4" s="71"/>
      <c r="C4" s="71"/>
      <c r="D4" s="75"/>
      <c r="E4" s="714" t="s">
        <v>1142</v>
      </c>
      <c r="F4" s="715"/>
      <c r="G4" s="715"/>
      <c r="H4" s="715"/>
      <c r="I4" s="715"/>
      <c r="J4" s="715"/>
      <c r="K4" s="715"/>
      <c r="L4" s="715"/>
      <c r="M4" s="715"/>
      <c r="N4" s="715"/>
      <c r="O4" s="715"/>
      <c r="P4" s="715"/>
      <c r="Q4" s="715"/>
      <c r="R4" s="715"/>
      <c r="S4" s="715"/>
      <c r="T4" s="715"/>
      <c r="U4" s="715"/>
      <c r="V4" s="715"/>
      <c r="W4" s="715"/>
      <c r="X4" s="715"/>
      <c r="Y4" s="715"/>
      <c r="Z4" s="715"/>
      <c r="AA4" s="716"/>
      <c r="AB4" s="717" t="s">
        <v>96</v>
      </c>
      <c r="AC4" s="718"/>
      <c r="AD4" s="718"/>
      <c r="AE4" s="718"/>
      <c r="AF4" s="719"/>
      <c r="AG4" s="720" t="s">
        <v>1145</v>
      </c>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2"/>
    </row>
    <row r="5" spans="1:79" s="14" customFormat="1" ht="13.5" customHeight="1">
      <c r="A5" s="76" t="s">
        <v>5</v>
      </c>
      <c r="B5" s="72"/>
      <c r="C5" s="72"/>
      <c r="D5" s="77"/>
      <c r="E5" s="8" t="s">
        <v>1143</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11" t="s">
        <v>271</v>
      </c>
      <c r="B8" s="712"/>
      <c r="C8" s="712"/>
      <c r="D8" s="712"/>
      <c r="E8" s="712"/>
      <c r="F8" s="712"/>
      <c r="G8" s="712"/>
      <c r="H8" s="712"/>
      <c r="I8" s="712"/>
      <c r="J8" s="713"/>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646" t="s">
        <v>266</v>
      </c>
      <c r="G12" s="647"/>
      <c r="H12" s="645" t="s">
        <v>309</v>
      </c>
      <c r="I12" s="646"/>
      <c r="J12" s="646"/>
      <c r="K12" s="646"/>
      <c r="L12" s="646"/>
      <c r="M12" s="646"/>
      <c r="N12" s="646"/>
      <c r="O12" s="647"/>
      <c r="P12" s="645" t="s">
        <v>310</v>
      </c>
      <c r="Q12" s="646"/>
      <c r="R12" s="646"/>
      <c r="S12" s="647"/>
      <c r="T12" s="645" t="s">
        <v>314</v>
      </c>
      <c r="U12" s="646"/>
      <c r="V12" s="646"/>
      <c r="W12" s="647"/>
      <c r="X12" s="482"/>
      <c r="Y12" s="482"/>
      <c r="Z12" s="482"/>
      <c r="AA12" s="482"/>
      <c r="AB12" s="482"/>
      <c r="AC12" s="482"/>
      <c r="BI12" s="22"/>
    </row>
    <row r="13" spans="1:79" s="3" customFormat="1" ht="13.5" customHeight="1">
      <c r="A13" s="21"/>
      <c r="F13" s="648">
        <v>1</v>
      </c>
      <c r="G13" s="649"/>
      <c r="H13" s="650" t="s">
        <v>267</v>
      </c>
      <c r="I13" s="651"/>
      <c r="J13" s="651"/>
      <c r="K13" s="651"/>
      <c r="L13" s="651"/>
      <c r="M13" s="651"/>
      <c r="N13" s="651"/>
      <c r="O13" s="652"/>
      <c r="P13" s="653" t="s">
        <v>311</v>
      </c>
      <c r="Q13" s="648"/>
      <c r="R13" s="648"/>
      <c r="S13" s="649"/>
      <c r="T13" s="723" t="s">
        <v>321</v>
      </c>
      <c r="U13" s="724"/>
      <c r="V13" s="724"/>
      <c r="W13" s="725"/>
      <c r="X13" s="482"/>
      <c r="Y13" s="482"/>
      <c r="Z13" s="482"/>
      <c r="AA13" s="482"/>
      <c r="AB13" s="482"/>
      <c r="AC13" s="482"/>
      <c r="BI13" s="22"/>
    </row>
    <row r="14" spans="1:79" s="3" customFormat="1" ht="13.5" customHeight="1">
      <c r="A14" s="21"/>
      <c r="F14" s="690">
        <v>2</v>
      </c>
      <c r="G14" s="691"/>
      <c r="H14" s="692" t="s">
        <v>267</v>
      </c>
      <c r="I14" s="693"/>
      <c r="J14" s="693"/>
      <c r="K14" s="693"/>
      <c r="L14" s="693"/>
      <c r="M14" s="693"/>
      <c r="N14" s="693"/>
      <c r="O14" s="694"/>
      <c r="P14" s="695" t="s">
        <v>311</v>
      </c>
      <c r="Q14" s="690"/>
      <c r="R14" s="690"/>
      <c r="S14" s="691"/>
      <c r="T14" s="696" t="s">
        <v>320</v>
      </c>
      <c r="U14" s="697"/>
      <c r="V14" s="697"/>
      <c r="W14" s="698"/>
      <c r="X14" s="482"/>
      <c r="Y14" s="482"/>
      <c r="Z14" s="482"/>
      <c r="AA14" s="482"/>
      <c r="AB14" s="482"/>
      <c r="AC14" s="482"/>
      <c r="AX14"/>
      <c r="BI14" s="22"/>
    </row>
    <row r="15" spans="1:79" s="3" customFormat="1" ht="13.5" customHeight="1">
      <c r="A15" s="21"/>
      <c r="F15" s="648">
        <v>3</v>
      </c>
      <c r="G15" s="649"/>
      <c r="H15" s="650" t="s">
        <v>268</v>
      </c>
      <c r="I15" s="651"/>
      <c r="J15" s="651"/>
      <c r="K15" s="651"/>
      <c r="L15" s="651"/>
      <c r="M15" s="651"/>
      <c r="N15" s="651"/>
      <c r="O15" s="652"/>
      <c r="P15" s="653" t="s">
        <v>312</v>
      </c>
      <c r="Q15" s="648"/>
      <c r="R15" s="648"/>
      <c r="S15" s="649"/>
      <c r="T15" s="699" t="s">
        <v>320</v>
      </c>
      <c r="U15" s="700"/>
      <c r="V15" s="700"/>
      <c r="W15" s="701"/>
      <c r="X15" s="482"/>
      <c r="Y15" s="482"/>
      <c r="Z15" s="482"/>
      <c r="AA15" s="482"/>
      <c r="AB15" s="482"/>
      <c r="AC15" s="482"/>
      <c r="BI15" s="22"/>
    </row>
    <row r="16" spans="1:79" s="3" customFormat="1" ht="13.5" customHeight="1">
      <c r="A16" s="21"/>
      <c r="F16" s="690">
        <v>4</v>
      </c>
      <c r="G16" s="691"/>
      <c r="H16" s="692" t="s">
        <v>269</v>
      </c>
      <c r="I16" s="693"/>
      <c r="J16" s="693"/>
      <c r="K16" s="693"/>
      <c r="L16" s="693"/>
      <c r="M16" s="693"/>
      <c r="N16" s="693"/>
      <c r="O16" s="694"/>
      <c r="P16" s="695" t="s">
        <v>313</v>
      </c>
      <c r="Q16" s="690"/>
      <c r="R16" s="690"/>
      <c r="S16" s="691"/>
      <c r="T16" s="729" t="s">
        <v>320</v>
      </c>
      <c r="U16" s="730"/>
      <c r="V16" s="730"/>
      <c r="W16" s="731"/>
      <c r="X16" s="482"/>
      <c r="Y16" s="482"/>
      <c r="Z16" s="482"/>
      <c r="AA16" s="482"/>
      <c r="AB16" s="482"/>
      <c r="AC16" s="482"/>
      <c r="BI16" s="22"/>
    </row>
    <row r="17" spans="1:86" s="3" customFormat="1" ht="13.5" customHeight="1">
      <c r="A17" s="21"/>
      <c r="F17" s="648">
        <v>5</v>
      </c>
      <c r="G17" s="649"/>
      <c r="H17" s="732"/>
      <c r="I17" s="733"/>
      <c r="J17" s="733"/>
      <c r="K17" s="733"/>
      <c r="L17" s="733"/>
      <c r="M17" s="733"/>
      <c r="N17" s="733"/>
      <c r="O17" s="734"/>
      <c r="P17" s="732"/>
      <c r="Q17" s="733"/>
      <c r="R17" s="733"/>
      <c r="S17" s="734"/>
      <c r="T17" s="732"/>
      <c r="U17" s="733"/>
      <c r="V17" s="733"/>
      <c r="W17" s="734"/>
      <c r="X17" s="482"/>
      <c r="Y17" s="482"/>
      <c r="Z17" s="482"/>
      <c r="AA17" s="482"/>
      <c r="AB17" s="482"/>
      <c r="AC17" s="482"/>
      <c r="BI17" s="22"/>
    </row>
    <row r="18" spans="1:86" s="3" customFormat="1" ht="13.5" customHeight="1">
      <c r="A18" s="21"/>
      <c r="F18" s="690">
        <v>6</v>
      </c>
      <c r="G18" s="691"/>
      <c r="H18" s="726"/>
      <c r="I18" s="727"/>
      <c r="J18" s="727"/>
      <c r="K18" s="727"/>
      <c r="L18" s="727"/>
      <c r="M18" s="727"/>
      <c r="N18" s="727"/>
      <c r="O18" s="728"/>
      <c r="P18" s="726"/>
      <c r="Q18" s="727"/>
      <c r="R18" s="727"/>
      <c r="S18" s="728"/>
      <c r="T18" s="726"/>
      <c r="U18" s="727"/>
      <c r="V18" s="727"/>
      <c r="W18" s="728"/>
      <c r="X18" s="482"/>
      <c r="Y18" s="482"/>
      <c r="Z18" s="482"/>
      <c r="AA18" s="482"/>
      <c r="AB18" s="482"/>
      <c r="AC18" s="482"/>
      <c r="BI18" s="22"/>
    </row>
    <row r="19" spans="1:86" s="3" customFormat="1" ht="13.5" customHeight="1">
      <c r="A19" s="21"/>
      <c r="F19" s="648">
        <v>7</v>
      </c>
      <c r="G19" s="649"/>
      <c r="H19" s="732"/>
      <c r="I19" s="733"/>
      <c r="J19" s="733"/>
      <c r="K19" s="733"/>
      <c r="L19" s="733"/>
      <c r="M19" s="733"/>
      <c r="N19" s="733"/>
      <c r="O19" s="734"/>
      <c r="P19" s="732"/>
      <c r="Q19" s="733"/>
      <c r="R19" s="733"/>
      <c r="S19" s="734"/>
      <c r="T19" s="732"/>
      <c r="U19" s="733"/>
      <c r="V19" s="733"/>
      <c r="W19" s="734"/>
      <c r="X19" s="482"/>
      <c r="Y19" s="482"/>
      <c r="Z19" s="482"/>
      <c r="AA19" s="482"/>
      <c r="AB19" s="482"/>
      <c r="AC19" s="482"/>
      <c r="BI19" s="22"/>
    </row>
    <row r="20" spans="1:86" s="3" customFormat="1" ht="13.5" customHeight="1">
      <c r="A20" s="21"/>
      <c r="F20" s="690">
        <v>8</v>
      </c>
      <c r="G20" s="691"/>
      <c r="H20" s="726"/>
      <c r="I20" s="727"/>
      <c r="J20" s="727"/>
      <c r="K20" s="727"/>
      <c r="L20" s="727"/>
      <c r="M20" s="727"/>
      <c r="N20" s="727"/>
      <c r="O20" s="728"/>
      <c r="P20" s="726"/>
      <c r="Q20" s="727"/>
      <c r="R20" s="727"/>
      <c r="S20" s="728"/>
      <c r="T20" s="726"/>
      <c r="U20" s="727"/>
      <c r="V20" s="727"/>
      <c r="W20" s="728"/>
      <c r="X20" s="482"/>
      <c r="Y20" s="482"/>
      <c r="Z20" s="482"/>
      <c r="AA20" s="482"/>
      <c r="AB20" s="482"/>
      <c r="AC20" s="482"/>
      <c r="BI20" s="22"/>
    </row>
    <row r="21" spans="1:86" s="3" customFormat="1" ht="13.5" customHeight="1">
      <c r="A21" s="21"/>
      <c r="F21" s="648">
        <v>9</v>
      </c>
      <c r="G21" s="649"/>
      <c r="H21" s="732"/>
      <c r="I21" s="733"/>
      <c r="J21" s="733"/>
      <c r="K21" s="733"/>
      <c r="L21" s="733"/>
      <c r="M21" s="733"/>
      <c r="N21" s="733"/>
      <c r="O21" s="734"/>
      <c r="P21" s="732"/>
      <c r="Q21" s="733"/>
      <c r="R21" s="733"/>
      <c r="S21" s="734"/>
      <c r="T21" s="732"/>
      <c r="U21" s="733"/>
      <c r="V21" s="733"/>
      <c r="W21" s="734"/>
      <c r="X21" s="482"/>
      <c r="Y21" s="482"/>
      <c r="Z21" s="482"/>
      <c r="AA21" s="482"/>
      <c r="AB21" s="482"/>
      <c r="AC21" s="482"/>
      <c r="BI21" s="22"/>
    </row>
    <row r="22" spans="1:86" s="3" customFormat="1" ht="13.5" customHeight="1">
      <c r="A22" s="21"/>
      <c r="F22" s="690">
        <v>10</v>
      </c>
      <c r="G22" s="691"/>
      <c r="H22" s="726"/>
      <c r="I22" s="727"/>
      <c r="J22" s="727"/>
      <c r="K22" s="727"/>
      <c r="L22" s="727"/>
      <c r="M22" s="727"/>
      <c r="N22" s="727"/>
      <c r="O22" s="728"/>
      <c r="P22" s="726"/>
      <c r="Q22" s="727"/>
      <c r="R22" s="727"/>
      <c r="S22" s="728"/>
      <c r="T22" s="726"/>
      <c r="U22" s="727"/>
      <c r="V22" s="727"/>
      <c r="W22" s="728"/>
      <c r="X22" s="482"/>
      <c r="Y22" s="482"/>
      <c r="Z22" s="482"/>
      <c r="AA22" s="482"/>
      <c r="AB22" s="482"/>
      <c r="AC22" s="482"/>
      <c r="BI22" s="22"/>
    </row>
    <row r="23" spans="1:86" s="3" customFormat="1" ht="13.5" customHeight="1">
      <c r="A23" s="21"/>
      <c r="BI23" s="22"/>
    </row>
    <row r="24" spans="1:86" s="3" customFormat="1" ht="13.5" customHeight="1">
      <c r="A24" s="21"/>
      <c r="F24" s="820" t="s">
        <v>920</v>
      </c>
      <c r="G24" s="821"/>
      <c r="H24" s="821"/>
      <c r="I24" s="821"/>
      <c r="J24" s="821"/>
      <c r="K24" s="821"/>
      <c r="L24" s="822"/>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6" t="s">
        <v>1008</v>
      </c>
      <c r="I28" s="677"/>
      <c r="J28" s="677"/>
      <c r="K28" s="677"/>
      <c r="L28" s="677"/>
      <c r="M28" s="677"/>
      <c r="N28" s="677"/>
      <c r="O28" s="677"/>
      <c r="P28" s="677"/>
      <c r="Q28" s="678"/>
      <c r="R28" s="679" t="s">
        <v>220</v>
      </c>
      <c r="S28" s="680"/>
      <c r="T28" s="680"/>
      <c r="U28" s="681"/>
      <c r="V28" s="688"/>
      <c r="W28" s="688"/>
      <c r="X28" s="688"/>
      <c r="Y28" s="688"/>
      <c r="Z28" s="688"/>
      <c r="AA28" s="688"/>
      <c r="AB28" s="689"/>
      <c r="AC28" s="702"/>
      <c r="AD28" s="703"/>
      <c r="AE28" s="703"/>
      <c r="AF28" s="703"/>
      <c r="AG28" s="703"/>
      <c r="AH28" s="703"/>
      <c r="AI28" s="704"/>
      <c r="AJ28" s="619"/>
      <c r="AK28" s="619"/>
      <c r="AL28" s="619"/>
      <c r="AM28" s="620"/>
      <c r="AN28" s="679" t="s">
        <v>221</v>
      </c>
      <c r="AO28" s="680"/>
      <c r="AP28" s="680"/>
      <c r="AQ28" s="681"/>
      <c r="AR28" s="688"/>
      <c r="AS28" s="688"/>
      <c r="AT28" s="688"/>
      <c r="AU28" s="688"/>
      <c r="AV28" s="688"/>
      <c r="AW28" s="688"/>
      <c r="AX28" s="689"/>
      <c r="AY28" s="737"/>
      <c r="AZ28" s="738"/>
      <c r="BA28" s="738"/>
      <c r="BB28" s="738"/>
      <c r="BC28" s="738"/>
      <c r="BD28" s="738"/>
      <c r="BE28" s="739"/>
      <c r="BF28" s="619"/>
      <c r="BG28" s="619"/>
      <c r="BH28" s="619"/>
      <c r="BI28" s="740"/>
      <c r="BK28" s="654" t="s">
        <v>922</v>
      </c>
      <c r="BL28" s="654"/>
      <c r="BM28" s="654"/>
      <c r="BN28" s="654"/>
      <c r="BO28" s="654"/>
      <c r="BP28" s="654"/>
      <c r="BQ28" s="654"/>
      <c r="BR28" s="654"/>
      <c r="BS28" s="654"/>
      <c r="BT28" s="654"/>
      <c r="BU28" s="654"/>
      <c r="BV28" s="654"/>
      <c r="BW28" s="654"/>
      <c r="BX28" s="654"/>
      <c r="BY28" s="654"/>
      <c r="BZ28" s="654"/>
      <c r="CA28" s="654"/>
      <c r="CB28" s="654"/>
      <c r="CC28" s="654"/>
      <c r="CD28" s="654"/>
      <c r="CE28" s="654"/>
      <c r="CF28" s="654"/>
      <c r="CG28" s="654"/>
      <c r="CH28" s="654"/>
    </row>
    <row r="29" spans="1:86" s="24" customFormat="1" ht="13.5" customHeight="1">
      <c r="A29" s="102" t="s">
        <v>148</v>
      </c>
      <c r="B29" s="86"/>
      <c r="C29" s="86"/>
      <c r="D29" s="86"/>
      <c r="E29" s="86"/>
      <c r="F29" s="86"/>
      <c r="G29" s="87"/>
      <c r="H29" s="676" t="s">
        <v>242</v>
      </c>
      <c r="I29" s="677"/>
      <c r="J29" s="677"/>
      <c r="K29" s="677"/>
      <c r="L29" s="677"/>
      <c r="M29" s="677"/>
      <c r="N29" s="677"/>
      <c r="O29" s="677"/>
      <c r="P29" s="677"/>
      <c r="Q29" s="678"/>
      <c r="R29" s="682"/>
      <c r="S29" s="683"/>
      <c r="T29" s="683"/>
      <c r="U29" s="684"/>
      <c r="V29" s="590"/>
      <c r="W29" s="590"/>
      <c r="X29" s="590"/>
      <c r="Y29" s="590"/>
      <c r="Z29" s="590"/>
      <c r="AA29" s="590"/>
      <c r="AB29" s="624"/>
      <c r="AC29" s="674" t="str">
        <f>IF(ISERROR(VLOOKUP($V29,ボタン定義!$B:$E,4,FALSE)),"",VLOOKUP($V29,ボタン定義!$B:$E,4,FALSE))</f>
        <v/>
      </c>
      <c r="AD29" s="625"/>
      <c r="AE29" s="625"/>
      <c r="AF29" s="625"/>
      <c r="AG29" s="625"/>
      <c r="AH29" s="625"/>
      <c r="AI29" s="675"/>
      <c r="AJ29" s="625"/>
      <c r="AK29" s="625"/>
      <c r="AL29" s="625"/>
      <c r="AM29" s="626"/>
      <c r="AN29" s="682"/>
      <c r="AO29" s="683"/>
      <c r="AP29" s="683"/>
      <c r="AQ29" s="684"/>
      <c r="AR29" s="590"/>
      <c r="AS29" s="590"/>
      <c r="AT29" s="590"/>
      <c r="AU29" s="590"/>
      <c r="AV29" s="590"/>
      <c r="AW29" s="590"/>
      <c r="AX29" s="624"/>
      <c r="AY29" s="674" t="str">
        <f>IF(ISERROR(VLOOKUP($AR29,ボタン定義!$B:$E,4,FALSE)),"",VLOOKUP($AR29,ボタン定義!$B:$E,4,FALSE))</f>
        <v/>
      </c>
      <c r="AZ29" s="625"/>
      <c r="BA29" s="625"/>
      <c r="BB29" s="625"/>
      <c r="BC29" s="625"/>
      <c r="BD29" s="625"/>
      <c r="BE29" s="675"/>
      <c r="BF29" s="625"/>
      <c r="BG29" s="625"/>
      <c r="BH29" s="625"/>
      <c r="BI29" s="707"/>
      <c r="BK29" s="654"/>
      <c r="BL29" s="654"/>
      <c r="BM29" s="654"/>
      <c r="BN29" s="654"/>
      <c r="BO29" s="654"/>
      <c r="BP29" s="654"/>
      <c r="BQ29" s="654"/>
      <c r="BR29" s="654"/>
      <c r="BS29" s="654"/>
      <c r="BT29" s="654"/>
      <c r="BU29" s="654"/>
      <c r="BV29" s="654"/>
      <c r="BW29" s="654"/>
      <c r="BX29" s="654"/>
      <c r="BY29" s="654"/>
      <c r="BZ29" s="654"/>
      <c r="CA29" s="654"/>
      <c r="CB29" s="654"/>
      <c r="CC29" s="654"/>
      <c r="CD29" s="654"/>
      <c r="CE29" s="654"/>
      <c r="CF29" s="654"/>
      <c r="CG29" s="654"/>
      <c r="CH29" s="654"/>
    </row>
    <row r="30" spans="1:86" s="24" customFormat="1" ht="13.5" customHeight="1">
      <c r="A30" s="103" t="s">
        <v>146</v>
      </c>
      <c r="B30" s="104"/>
      <c r="C30" s="104"/>
      <c r="D30" s="104"/>
      <c r="E30" s="104"/>
      <c r="F30" s="104"/>
      <c r="G30" s="105"/>
      <c r="H30" s="621" t="s">
        <v>243</v>
      </c>
      <c r="I30" s="622"/>
      <c r="J30" s="622"/>
      <c r="K30" s="622"/>
      <c r="L30" s="622"/>
      <c r="M30" s="622"/>
      <c r="N30" s="622"/>
      <c r="O30" s="622"/>
      <c r="P30" s="622"/>
      <c r="Q30" s="623"/>
      <c r="R30" s="682"/>
      <c r="S30" s="683"/>
      <c r="T30" s="683"/>
      <c r="U30" s="684"/>
      <c r="V30" s="590"/>
      <c r="W30" s="590"/>
      <c r="X30" s="590"/>
      <c r="Y30" s="590"/>
      <c r="Z30" s="590"/>
      <c r="AA30" s="590"/>
      <c r="AB30" s="624"/>
      <c r="AC30" s="674" t="str">
        <f>IF(ISERROR(VLOOKUP($V30,ボタン定義!$B:$E,4,FALSE)),"",VLOOKUP($V30,ボタン定義!$B:$E,4,FALSE))</f>
        <v/>
      </c>
      <c r="AD30" s="625"/>
      <c r="AE30" s="625"/>
      <c r="AF30" s="625"/>
      <c r="AG30" s="625"/>
      <c r="AH30" s="625"/>
      <c r="AI30" s="675"/>
      <c r="AJ30" s="625"/>
      <c r="AK30" s="625"/>
      <c r="AL30" s="625"/>
      <c r="AM30" s="626"/>
      <c r="AN30" s="682"/>
      <c r="AO30" s="683"/>
      <c r="AP30" s="683"/>
      <c r="AQ30" s="684"/>
      <c r="AR30" s="590"/>
      <c r="AS30" s="590"/>
      <c r="AT30" s="590"/>
      <c r="AU30" s="590"/>
      <c r="AV30" s="590"/>
      <c r="AW30" s="590"/>
      <c r="AX30" s="624"/>
      <c r="AY30" s="674" t="str">
        <f>IF(ISERROR(VLOOKUP($AR30,ボタン定義!$B:$E,4,FALSE)),"",VLOOKUP($AR30,ボタン定義!$B:$E,4,FALSE))</f>
        <v/>
      </c>
      <c r="AZ30" s="625"/>
      <c r="BA30" s="625"/>
      <c r="BB30" s="625"/>
      <c r="BC30" s="625"/>
      <c r="BD30" s="625"/>
      <c r="BE30" s="675"/>
      <c r="BF30" s="625"/>
      <c r="BG30" s="625"/>
      <c r="BH30" s="625"/>
      <c r="BI30" s="707"/>
      <c r="BK30" s="654"/>
      <c r="BL30" s="654"/>
      <c r="BM30" s="654"/>
      <c r="BN30" s="654"/>
      <c r="BO30" s="654"/>
      <c r="BP30" s="654"/>
      <c r="BQ30" s="654"/>
      <c r="BR30" s="654"/>
      <c r="BS30" s="654"/>
      <c r="BT30" s="654"/>
      <c r="BU30" s="654"/>
      <c r="BV30" s="654"/>
      <c r="BW30" s="654"/>
      <c r="BX30" s="654"/>
      <c r="BY30" s="654"/>
      <c r="BZ30" s="654"/>
      <c r="CA30" s="654"/>
      <c r="CB30" s="654"/>
      <c r="CC30" s="654"/>
      <c r="CD30" s="654"/>
      <c r="CE30" s="654"/>
      <c r="CF30" s="654"/>
      <c r="CG30" s="654"/>
      <c r="CH30" s="654"/>
    </row>
    <row r="31" spans="1:86" s="24" customFormat="1" ht="13.5" customHeight="1">
      <c r="A31" s="103" t="s">
        <v>147</v>
      </c>
      <c r="B31" s="107"/>
      <c r="C31" s="107"/>
      <c r="D31" s="107"/>
      <c r="E31" s="107"/>
      <c r="F31" s="107"/>
      <c r="G31" s="108"/>
      <c r="H31" s="621" t="s">
        <v>244</v>
      </c>
      <c r="I31" s="622"/>
      <c r="J31" s="622"/>
      <c r="K31" s="623"/>
      <c r="L31" s="630" t="s">
        <v>466</v>
      </c>
      <c r="M31" s="631"/>
      <c r="N31" s="735" t="s">
        <v>416</v>
      </c>
      <c r="O31" s="735"/>
      <c r="P31" s="735"/>
      <c r="Q31" s="736"/>
      <c r="R31" s="682"/>
      <c r="S31" s="683"/>
      <c r="T31" s="683"/>
      <c r="U31" s="684"/>
      <c r="V31" s="590"/>
      <c r="W31" s="590"/>
      <c r="X31" s="590"/>
      <c r="Y31" s="590"/>
      <c r="Z31" s="590"/>
      <c r="AA31" s="590"/>
      <c r="AB31" s="624"/>
      <c r="AC31" s="674" t="str">
        <f>IF(ISERROR(VLOOKUP($V31,ボタン定義!$B:$E,4,FALSE)),"",VLOOKUP($V31,ボタン定義!$B:$E,4,FALSE))</f>
        <v/>
      </c>
      <c r="AD31" s="625"/>
      <c r="AE31" s="625"/>
      <c r="AF31" s="625"/>
      <c r="AG31" s="625"/>
      <c r="AH31" s="625"/>
      <c r="AI31" s="675"/>
      <c r="AJ31" s="625"/>
      <c r="AK31" s="625"/>
      <c r="AL31" s="625"/>
      <c r="AM31" s="626"/>
      <c r="AN31" s="682"/>
      <c r="AO31" s="683"/>
      <c r="AP31" s="683"/>
      <c r="AQ31" s="684"/>
      <c r="AR31" s="590"/>
      <c r="AS31" s="590"/>
      <c r="AT31" s="590"/>
      <c r="AU31" s="590"/>
      <c r="AV31" s="590"/>
      <c r="AW31" s="590"/>
      <c r="AX31" s="624"/>
      <c r="AY31" s="674" t="str">
        <f>IF(ISERROR(VLOOKUP($AR31,ボタン定義!$B:$E,4,FALSE)),"",VLOOKUP($AR31,ボタン定義!$B:$E,4,FALSE))</f>
        <v/>
      </c>
      <c r="AZ31" s="625"/>
      <c r="BA31" s="625"/>
      <c r="BB31" s="625"/>
      <c r="BC31" s="625"/>
      <c r="BD31" s="625"/>
      <c r="BE31" s="675"/>
      <c r="BF31" s="625"/>
      <c r="BG31" s="625"/>
      <c r="BH31" s="625"/>
      <c r="BI31" s="707"/>
      <c r="BK31" s="654"/>
      <c r="BL31" s="654"/>
      <c r="BM31" s="654"/>
      <c r="BN31" s="654"/>
      <c r="BO31" s="654"/>
      <c r="BP31" s="654"/>
      <c r="BQ31" s="654"/>
      <c r="BR31" s="654"/>
      <c r="BS31" s="654"/>
      <c r="BT31" s="654"/>
      <c r="BU31" s="654"/>
      <c r="BV31" s="654"/>
      <c r="BW31" s="654"/>
      <c r="BX31" s="654"/>
      <c r="BY31" s="654"/>
      <c r="BZ31" s="654"/>
      <c r="CA31" s="654"/>
      <c r="CB31" s="654"/>
      <c r="CC31" s="654"/>
      <c r="CD31" s="654"/>
      <c r="CE31" s="654"/>
      <c r="CF31" s="654"/>
      <c r="CG31" s="654"/>
      <c r="CH31" s="654"/>
    </row>
    <row r="32" spans="1:86" s="24" customFormat="1" ht="13.5" customHeight="1">
      <c r="A32" s="103" t="s">
        <v>149</v>
      </c>
      <c r="B32" s="109"/>
      <c r="C32" s="109"/>
      <c r="D32" s="104"/>
      <c r="E32" s="109"/>
      <c r="F32" s="109"/>
      <c r="G32" s="110"/>
      <c r="H32" s="621" t="s">
        <v>243</v>
      </c>
      <c r="I32" s="622"/>
      <c r="J32" s="622"/>
      <c r="K32" s="622"/>
      <c r="L32" s="622"/>
      <c r="M32" s="622"/>
      <c r="N32" s="622"/>
      <c r="O32" s="622"/>
      <c r="P32" s="622"/>
      <c r="Q32" s="623"/>
      <c r="R32" s="682"/>
      <c r="S32" s="683"/>
      <c r="T32" s="683"/>
      <c r="U32" s="684"/>
      <c r="V32" s="590"/>
      <c r="W32" s="590"/>
      <c r="X32" s="590"/>
      <c r="Y32" s="590"/>
      <c r="Z32" s="590"/>
      <c r="AA32" s="590"/>
      <c r="AB32" s="624"/>
      <c r="AC32" s="674" t="str">
        <f>IF(ISERROR(VLOOKUP($V32,ボタン定義!$B:$E,4,FALSE)),"",VLOOKUP($V32,ボタン定義!$B:$E,4,FALSE))</f>
        <v/>
      </c>
      <c r="AD32" s="625"/>
      <c r="AE32" s="625"/>
      <c r="AF32" s="625"/>
      <c r="AG32" s="625"/>
      <c r="AH32" s="625"/>
      <c r="AI32" s="675"/>
      <c r="AJ32" s="625"/>
      <c r="AK32" s="625"/>
      <c r="AL32" s="625"/>
      <c r="AM32" s="626"/>
      <c r="AN32" s="682"/>
      <c r="AO32" s="683"/>
      <c r="AP32" s="683"/>
      <c r="AQ32" s="684"/>
      <c r="AR32" s="590"/>
      <c r="AS32" s="590"/>
      <c r="AT32" s="590"/>
      <c r="AU32" s="590"/>
      <c r="AV32" s="590"/>
      <c r="AW32" s="590"/>
      <c r="AX32" s="624"/>
      <c r="AY32" s="674" t="str">
        <f>IF(ISERROR(VLOOKUP($AR32,ボタン定義!$B:$E,4,FALSE)),"",VLOOKUP($AR32,ボタン定義!$B:$E,4,FALSE))</f>
        <v/>
      </c>
      <c r="AZ32" s="625"/>
      <c r="BA32" s="625"/>
      <c r="BB32" s="625"/>
      <c r="BC32" s="625"/>
      <c r="BD32" s="625"/>
      <c r="BE32" s="675"/>
      <c r="BF32" s="625"/>
      <c r="BG32" s="625"/>
      <c r="BH32" s="625"/>
      <c r="BI32" s="707"/>
      <c r="BK32" s="654"/>
      <c r="BL32" s="654"/>
      <c r="BM32" s="654"/>
      <c r="BN32" s="654"/>
      <c r="BO32" s="654"/>
      <c r="BP32" s="654"/>
      <c r="BQ32" s="654"/>
      <c r="BR32" s="654"/>
      <c r="BS32" s="654"/>
      <c r="BT32" s="654"/>
      <c r="BU32" s="654"/>
      <c r="BV32" s="654"/>
      <c r="BW32" s="654"/>
      <c r="BX32" s="654"/>
      <c r="BY32" s="654"/>
      <c r="BZ32" s="654"/>
      <c r="CA32" s="654"/>
      <c r="CB32" s="654"/>
      <c r="CC32" s="654"/>
      <c r="CD32" s="654"/>
      <c r="CE32" s="654"/>
      <c r="CF32" s="654"/>
      <c r="CG32" s="654"/>
      <c r="CH32" s="654"/>
    </row>
    <row r="33" spans="1:86" s="24" customFormat="1" ht="13.5" customHeight="1">
      <c r="A33" s="103" t="s">
        <v>219</v>
      </c>
      <c r="B33" s="109"/>
      <c r="C33" s="109"/>
      <c r="D33" s="104"/>
      <c r="E33" s="109"/>
      <c r="F33" s="109"/>
      <c r="G33" s="109"/>
      <c r="H33" s="621" t="s">
        <v>243</v>
      </c>
      <c r="I33" s="622"/>
      <c r="J33" s="622"/>
      <c r="K33" s="622"/>
      <c r="L33" s="622"/>
      <c r="M33" s="622"/>
      <c r="N33" s="622"/>
      <c r="O33" s="622"/>
      <c r="P33" s="622"/>
      <c r="Q33" s="623"/>
      <c r="R33" s="682"/>
      <c r="S33" s="683"/>
      <c r="T33" s="683"/>
      <c r="U33" s="684"/>
      <c r="V33" s="590"/>
      <c r="W33" s="590"/>
      <c r="X33" s="590"/>
      <c r="Y33" s="590"/>
      <c r="Z33" s="590"/>
      <c r="AA33" s="590"/>
      <c r="AB33" s="624"/>
      <c r="AC33" s="674" t="str">
        <f>IF(ISERROR(VLOOKUP($V33,ボタン定義!$B:$E,4,FALSE)),"",VLOOKUP($V33,ボタン定義!$B:$E,4,FALSE))</f>
        <v/>
      </c>
      <c r="AD33" s="625"/>
      <c r="AE33" s="625"/>
      <c r="AF33" s="625"/>
      <c r="AG33" s="625"/>
      <c r="AH33" s="625"/>
      <c r="AI33" s="675"/>
      <c r="AJ33" s="625"/>
      <c r="AK33" s="625"/>
      <c r="AL33" s="625"/>
      <c r="AM33" s="626"/>
      <c r="AN33" s="682"/>
      <c r="AO33" s="683"/>
      <c r="AP33" s="683"/>
      <c r="AQ33" s="684"/>
      <c r="AR33" s="590"/>
      <c r="AS33" s="590"/>
      <c r="AT33" s="590"/>
      <c r="AU33" s="590"/>
      <c r="AV33" s="590"/>
      <c r="AW33" s="590"/>
      <c r="AX33" s="624"/>
      <c r="AY33" s="674" t="str">
        <f>IF(ISERROR(VLOOKUP($AR33,ボタン定義!$B:$E,4,FALSE)),"",VLOOKUP($AR33,ボタン定義!$B:$E,4,FALSE))</f>
        <v/>
      </c>
      <c r="AZ33" s="625"/>
      <c r="BA33" s="625"/>
      <c r="BB33" s="625"/>
      <c r="BC33" s="625"/>
      <c r="BD33" s="625"/>
      <c r="BE33" s="675"/>
      <c r="BF33" s="625"/>
      <c r="BG33" s="625"/>
      <c r="BH33" s="625"/>
      <c r="BI33" s="707"/>
      <c r="BK33" s="654"/>
      <c r="BL33" s="654"/>
      <c r="BM33" s="654"/>
      <c r="BN33" s="654"/>
      <c r="BO33" s="654"/>
      <c r="BP33" s="654"/>
      <c r="BQ33" s="654"/>
      <c r="BR33" s="654"/>
      <c r="BS33" s="654"/>
      <c r="BT33" s="654"/>
      <c r="BU33" s="654"/>
      <c r="BV33" s="654"/>
      <c r="BW33" s="654"/>
      <c r="BX33" s="654"/>
      <c r="BY33" s="654"/>
      <c r="BZ33" s="654"/>
      <c r="CA33" s="654"/>
      <c r="CB33" s="654"/>
      <c r="CC33" s="654"/>
      <c r="CD33" s="654"/>
      <c r="CE33" s="654"/>
      <c r="CF33" s="654"/>
      <c r="CG33" s="654"/>
      <c r="CH33" s="654"/>
    </row>
    <row r="34" spans="1:86" s="24" customFormat="1" ht="13.5" customHeight="1">
      <c r="A34" s="103" t="s">
        <v>401</v>
      </c>
      <c r="B34" s="109"/>
      <c r="C34" s="109"/>
      <c r="D34" s="104"/>
      <c r="E34" s="109"/>
      <c r="F34" s="109"/>
      <c r="G34" s="109"/>
      <c r="H34" s="621" t="s">
        <v>364</v>
      </c>
      <c r="I34" s="622"/>
      <c r="J34" s="622"/>
      <c r="K34" s="622"/>
      <c r="L34" s="622"/>
      <c r="M34" s="622"/>
      <c r="N34" s="622"/>
      <c r="O34" s="622"/>
      <c r="P34" s="622"/>
      <c r="Q34" s="623"/>
      <c r="R34" s="685"/>
      <c r="S34" s="686"/>
      <c r="T34" s="686"/>
      <c r="U34" s="687"/>
      <c r="V34" s="741"/>
      <c r="W34" s="741"/>
      <c r="X34" s="741"/>
      <c r="Y34" s="741"/>
      <c r="Z34" s="741"/>
      <c r="AA34" s="741"/>
      <c r="AB34" s="742"/>
      <c r="AC34" s="747" t="str">
        <f>IF(ISERROR(VLOOKUP($V34,ボタン定義!$B:$E,4,FALSE)),"",VLOOKUP($V34,ボタン定義!$B:$E,4,FALSE))</f>
        <v/>
      </c>
      <c r="AD34" s="748"/>
      <c r="AE34" s="748"/>
      <c r="AF34" s="748"/>
      <c r="AG34" s="748"/>
      <c r="AH34" s="748"/>
      <c r="AI34" s="749"/>
      <c r="AJ34" s="744"/>
      <c r="AK34" s="744"/>
      <c r="AL34" s="744"/>
      <c r="AM34" s="750"/>
      <c r="AN34" s="685"/>
      <c r="AO34" s="686"/>
      <c r="AP34" s="686"/>
      <c r="AQ34" s="687"/>
      <c r="AR34" s="741"/>
      <c r="AS34" s="741"/>
      <c r="AT34" s="741"/>
      <c r="AU34" s="741"/>
      <c r="AV34" s="741"/>
      <c r="AW34" s="741"/>
      <c r="AX34" s="742"/>
      <c r="AY34" s="743" t="str">
        <f>IF(ISERROR(VLOOKUP($AR34,ボタン定義!$B:$E,4,FALSE)),"",VLOOKUP($AR34,ボタン定義!$B:$E,4,FALSE))</f>
        <v/>
      </c>
      <c r="AZ34" s="744"/>
      <c r="BA34" s="744"/>
      <c r="BB34" s="744"/>
      <c r="BC34" s="744"/>
      <c r="BD34" s="744"/>
      <c r="BE34" s="745"/>
      <c r="BF34" s="744"/>
      <c r="BG34" s="744"/>
      <c r="BH34" s="744"/>
      <c r="BI34" s="746"/>
      <c r="BK34" s="654"/>
      <c r="BL34" s="654"/>
      <c r="BM34" s="654"/>
      <c r="BN34" s="654"/>
      <c r="BO34" s="654"/>
      <c r="BP34" s="654"/>
      <c r="BQ34" s="654"/>
      <c r="BR34" s="654"/>
      <c r="BS34" s="654"/>
      <c r="BT34" s="654"/>
      <c r="BU34" s="654"/>
      <c r="BV34" s="654"/>
      <c r="BW34" s="654"/>
      <c r="BX34" s="654"/>
      <c r="BY34" s="654"/>
      <c r="BZ34" s="654"/>
      <c r="CA34" s="654"/>
      <c r="CB34" s="654"/>
      <c r="CC34" s="654"/>
      <c r="CD34" s="654"/>
      <c r="CE34" s="654"/>
      <c r="CF34" s="654"/>
      <c r="CG34" s="654"/>
      <c r="CH34" s="654"/>
    </row>
    <row r="35" spans="1:86" ht="13.5" customHeight="1">
      <c r="A35" s="103" t="s">
        <v>522</v>
      </c>
      <c r="B35" s="81"/>
      <c r="C35" s="81"/>
      <c r="D35" s="81"/>
      <c r="E35" s="81"/>
      <c r="F35" s="81"/>
      <c r="G35" s="83"/>
      <c r="H35" s="705"/>
      <c r="I35" s="705"/>
      <c r="J35" s="705"/>
      <c r="K35" s="705"/>
      <c r="L35" s="705"/>
      <c r="M35" s="705"/>
      <c r="N35" s="705"/>
      <c r="O35" s="705"/>
      <c r="P35" s="705"/>
      <c r="Q35" s="705"/>
      <c r="R35" s="705"/>
      <c r="S35" s="705"/>
      <c r="T35" s="705"/>
      <c r="U35" s="705"/>
      <c r="V35" s="705"/>
      <c r="W35" s="705"/>
      <c r="X35" s="705"/>
      <c r="Y35" s="705"/>
      <c r="Z35" s="705"/>
      <c r="AA35" s="705"/>
      <c r="AB35" s="705"/>
      <c r="AC35" s="705"/>
      <c r="AD35" s="705"/>
      <c r="AE35" s="705"/>
      <c r="AF35" s="705"/>
      <c r="AG35" s="705"/>
      <c r="AH35" s="705"/>
      <c r="AI35" s="705"/>
      <c r="AJ35" s="705"/>
      <c r="AK35" s="705"/>
      <c r="AL35" s="705"/>
      <c r="AM35" s="705"/>
      <c r="AN35" s="705"/>
      <c r="AO35" s="705"/>
      <c r="AP35" s="705"/>
      <c r="AQ35" s="705"/>
      <c r="AR35" s="705"/>
      <c r="AS35" s="705"/>
      <c r="AT35" s="705"/>
      <c r="AU35" s="705"/>
      <c r="AV35" s="705"/>
      <c r="AW35" s="705"/>
      <c r="AX35" s="705"/>
      <c r="AY35" s="705"/>
      <c r="AZ35" s="705"/>
      <c r="BA35" s="705"/>
      <c r="BB35" s="705"/>
      <c r="BC35" s="705"/>
      <c r="BD35" s="705"/>
      <c r="BE35" s="705"/>
      <c r="BF35" s="705"/>
      <c r="BG35" s="705"/>
      <c r="BH35" s="705"/>
      <c r="BI35" s="706"/>
      <c r="BK35" s="654"/>
      <c r="BL35" s="654"/>
      <c r="BM35" s="654"/>
      <c r="BN35" s="654"/>
      <c r="BO35" s="654"/>
      <c r="BP35" s="654"/>
      <c r="BQ35" s="654"/>
      <c r="BR35" s="654"/>
      <c r="BS35" s="654"/>
      <c r="BT35" s="654"/>
      <c r="BU35" s="654"/>
      <c r="BV35" s="654"/>
      <c r="BW35" s="654"/>
      <c r="BX35" s="654"/>
      <c r="BY35" s="654"/>
      <c r="BZ35" s="654"/>
      <c r="CA35" s="654"/>
      <c r="CB35" s="654"/>
      <c r="CC35" s="654"/>
      <c r="CD35" s="654"/>
      <c r="CE35" s="654"/>
      <c r="CF35" s="654"/>
      <c r="CG35" s="654"/>
      <c r="CH35" s="654"/>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4"/>
      <c r="BL36" s="654"/>
      <c r="BM36" s="654"/>
      <c r="BN36" s="654"/>
      <c r="BO36" s="654"/>
      <c r="BP36" s="654"/>
      <c r="BQ36" s="654"/>
      <c r="BR36" s="654"/>
      <c r="BS36" s="654"/>
      <c r="BT36" s="654"/>
      <c r="BU36" s="654"/>
      <c r="BV36" s="654"/>
      <c r="BW36" s="654"/>
      <c r="BX36" s="654"/>
      <c r="BY36" s="654"/>
      <c r="BZ36" s="654"/>
      <c r="CA36" s="654"/>
      <c r="CB36" s="654"/>
      <c r="CC36" s="654"/>
      <c r="CD36" s="654"/>
      <c r="CE36" s="654"/>
      <c r="CF36" s="654"/>
      <c r="CG36" s="654"/>
      <c r="CH36" s="654"/>
    </row>
    <row r="37" spans="1:86" s="24" customFormat="1" ht="13.5" customHeight="1">
      <c r="A37" s="113" t="s">
        <v>101</v>
      </c>
      <c r="B37" s="174" t="s">
        <v>1204</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4"/>
      <c r="BL37" s="654"/>
      <c r="BM37" s="654"/>
      <c r="BN37" s="654"/>
      <c r="BO37" s="654"/>
      <c r="BP37" s="654"/>
      <c r="BQ37" s="654"/>
      <c r="BR37" s="654"/>
      <c r="BS37" s="654"/>
      <c r="BT37" s="654"/>
      <c r="BU37" s="654"/>
      <c r="BV37" s="654"/>
      <c r="BW37" s="654"/>
      <c r="BX37" s="654"/>
      <c r="BY37" s="654"/>
      <c r="BZ37" s="654"/>
      <c r="CA37" s="654"/>
      <c r="CB37" s="654"/>
      <c r="CC37" s="654"/>
      <c r="CD37" s="654"/>
      <c r="CE37" s="654"/>
      <c r="CF37" s="654"/>
      <c r="CG37" s="654"/>
      <c r="CH37" s="654"/>
    </row>
    <row r="38" spans="1:86" s="24" customFormat="1" ht="13.5" customHeight="1">
      <c r="A38" s="114" t="s">
        <v>102</v>
      </c>
      <c r="B38" s="177" t="s">
        <v>1205</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4"/>
      <c r="BL38" s="654"/>
      <c r="BM38" s="654"/>
      <c r="BN38" s="654"/>
      <c r="BO38" s="654"/>
      <c r="BP38" s="654"/>
      <c r="BQ38" s="654"/>
      <c r="BR38" s="654"/>
      <c r="BS38" s="654"/>
      <c r="BT38" s="654"/>
      <c r="BU38" s="654"/>
      <c r="BV38" s="654"/>
      <c r="BW38" s="654"/>
      <c r="BX38" s="654"/>
      <c r="BY38" s="654"/>
      <c r="BZ38" s="654"/>
      <c r="CA38" s="654"/>
      <c r="CB38" s="654"/>
      <c r="CC38" s="654"/>
      <c r="CD38" s="654"/>
      <c r="CE38" s="654"/>
      <c r="CF38" s="654"/>
      <c r="CG38" s="654"/>
      <c r="CH38" s="654"/>
    </row>
    <row r="39" spans="1:86" s="24" customFormat="1" ht="13.5" customHeight="1">
      <c r="A39" s="114" t="s">
        <v>394</v>
      </c>
      <c r="B39" s="357" t="s">
        <v>1206</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4"/>
      <c r="BL39" s="654"/>
      <c r="BM39" s="654"/>
      <c r="BN39" s="654"/>
      <c r="BO39" s="654"/>
      <c r="BP39" s="654"/>
      <c r="BQ39" s="654"/>
      <c r="BR39" s="654"/>
      <c r="BS39" s="654"/>
      <c r="BT39" s="654"/>
      <c r="BU39" s="654"/>
      <c r="BV39" s="654"/>
      <c r="BW39" s="654"/>
      <c r="BX39" s="654"/>
      <c r="BY39" s="654"/>
      <c r="BZ39" s="654"/>
      <c r="CA39" s="654"/>
      <c r="CB39" s="654"/>
      <c r="CC39" s="654"/>
      <c r="CD39" s="654"/>
      <c r="CE39" s="654"/>
      <c r="CF39" s="654"/>
      <c r="CG39" s="654"/>
      <c r="CH39" s="654"/>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4"/>
      <c r="BL40" s="654"/>
      <c r="BM40" s="654"/>
      <c r="BN40" s="654"/>
      <c r="BO40" s="654"/>
      <c r="BP40" s="654"/>
      <c r="BQ40" s="654"/>
      <c r="BR40" s="654"/>
      <c r="BS40" s="654"/>
      <c r="BT40" s="654"/>
      <c r="BU40" s="654"/>
      <c r="BV40" s="654"/>
      <c r="BW40" s="654"/>
      <c r="BX40" s="654"/>
      <c r="BY40" s="654"/>
      <c r="BZ40" s="654"/>
      <c r="CA40" s="654"/>
      <c r="CB40" s="654"/>
      <c r="CC40" s="654"/>
      <c r="CD40" s="654"/>
      <c r="CE40" s="654"/>
      <c r="CF40" s="654"/>
      <c r="CG40" s="654"/>
      <c r="CH40" s="654"/>
    </row>
    <row r="41" spans="1:86" s="24" customFormat="1" ht="13.5" customHeight="1">
      <c r="A41" s="80" t="s">
        <v>274</v>
      </c>
      <c r="B41" s="81"/>
      <c r="C41" s="81"/>
      <c r="D41" s="81"/>
      <c r="E41" s="81"/>
      <c r="F41" s="81"/>
      <c r="G41" s="81"/>
      <c r="H41" s="81"/>
      <c r="I41" s="81"/>
      <c r="J41" s="81"/>
      <c r="K41" s="81"/>
      <c r="L41" s="81"/>
      <c r="M41" s="81"/>
      <c r="N41" s="632"/>
      <c r="O41" s="632"/>
      <c r="P41" s="632"/>
      <c r="Q41" s="632"/>
      <c r="R41" s="632"/>
      <c r="S41" s="632"/>
      <c r="T41" s="632"/>
      <c r="U41" s="632"/>
      <c r="V41" s="632"/>
      <c r="W41" s="632"/>
      <c r="X41" s="632"/>
      <c r="Y41" s="632"/>
      <c r="Z41" s="63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row>
    <row r="42" spans="1:86" s="24" customFormat="1" ht="13.5" customHeight="1">
      <c r="A42" s="194" t="s">
        <v>1207</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4"/>
      <c r="BL42" s="654"/>
      <c r="BM42" s="654"/>
      <c r="BN42" s="654"/>
      <c r="BO42" s="654"/>
      <c r="BP42" s="654"/>
      <c r="BQ42" s="654"/>
      <c r="BR42" s="654"/>
      <c r="BS42" s="654"/>
      <c r="BT42" s="654"/>
      <c r="BU42" s="654"/>
      <c r="BV42" s="654"/>
      <c r="BW42" s="654"/>
      <c r="BX42" s="654"/>
      <c r="BY42" s="654"/>
      <c r="BZ42" s="654"/>
      <c r="CA42" s="654"/>
      <c r="CB42" s="654"/>
      <c r="CC42" s="654"/>
      <c r="CD42" s="654"/>
      <c r="CE42" s="654"/>
      <c r="CF42" s="654"/>
      <c r="CG42" s="654"/>
      <c r="CH42" s="654"/>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row>
    <row r="44" spans="1:86" s="24" customFormat="1" ht="13.5" customHeight="1">
      <c r="A44" s="80" t="s">
        <v>100</v>
      </c>
      <c r="B44" s="80" t="s">
        <v>103</v>
      </c>
      <c r="C44" s="81"/>
      <c r="D44" s="81"/>
      <c r="E44" s="81"/>
      <c r="F44" s="81"/>
      <c r="G44" s="83"/>
      <c r="H44" s="85" t="s">
        <v>104</v>
      </c>
      <c r="I44" s="86"/>
      <c r="J44" s="86"/>
      <c r="K44" s="86"/>
      <c r="L44" s="86"/>
      <c r="M44" s="87"/>
      <c r="N44" s="627" t="s">
        <v>136</v>
      </c>
      <c r="O44" s="629"/>
      <c r="P44" s="629"/>
      <c r="Q44" s="627" t="s">
        <v>135</v>
      </c>
      <c r="R44" s="628"/>
      <c r="S44" s="627" t="s">
        <v>107</v>
      </c>
      <c r="T44" s="628"/>
      <c r="U44" s="627" t="s">
        <v>137</v>
      </c>
      <c r="V44" s="629"/>
      <c r="W44" s="629"/>
      <c r="X44" s="627" t="s">
        <v>138</v>
      </c>
      <c r="Y44" s="629"/>
      <c r="Z44" s="629"/>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row>
    <row r="45" spans="1:86" s="24" customFormat="1" ht="13.5" customHeight="1">
      <c r="A45" s="113" t="s">
        <v>101</v>
      </c>
      <c r="B45" s="633" t="s">
        <v>1208</v>
      </c>
      <c r="C45" s="634"/>
      <c r="D45" s="634"/>
      <c r="E45" s="634"/>
      <c r="F45" s="634"/>
      <c r="G45" s="634"/>
      <c r="H45" s="756" t="s">
        <v>1012</v>
      </c>
      <c r="I45" s="757"/>
      <c r="J45" s="757"/>
      <c r="K45" s="757"/>
      <c r="L45" s="757"/>
      <c r="M45" s="758"/>
      <c r="N45" s="759" t="str">
        <f>IF($H45="","",VLOOKUP($B45,項目定義!$B:$X,11,FALSE))</f>
        <v>1 :text</v>
      </c>
      <c r="O45" s="760"/>
      <c r="P45" s="761"/>
      <c r="Q45" s="762">
        <f>IF($H45="","",VLOOKUP($B45,項目定義!$B:$X,5,FALSE))</f>
        <v>8</v>
      </c>
      <c r="R45" s="763"/>
      <c r="S45" s="762">
        <f>IF($H45="","",VLOOKUP($B45,項目定義!$B:$X,12,FALSE))</f>
        <v>10</v>
      </c>
      <c r="T45" s="763"/>
      <c r="U45" s="759" t="str">
        <f>IF($H45="","",VLOOKUP($B45,項目定義!$B:$X,13,FALSE))</f>
        <v>3:半角英数</v>
      </c>
      <c r="V45" s="760"/>
      <c r="W45" s="761"/>
      <c r="X45" s="762" t="str">
        <f>IF($H45="","",VLOOKUP($B45,項目定義!$B:$X,20,FALSE))&amp;""</f>
        <v>MPJ</v>
      </c>
      <c r="Y45" s="764"/>
      <c r="Z45" s="765"/>
      <c r="AA45" s="766"/>
      <c r="AB45" s="751"/>
      <c r="AC45" s="767"/>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row>
    <row r="46" spans="1:86" s="24" customFormat="1" ht="13.5" customHeight="1">
      <c r="A46" s="114" t="s">
        <v>102</v>
      </c>
      <c r="B46" s="770" t="s">
        <v>1209</v>
      </c>
      <c r="C46" s="671"/>
      <c r="D46" s="671"/>
      <c r="E46" s="671"/>
      <c r="F46" s="671"/>
      <c r="G46" s="671"/>
      <c r="H46" s="771" t="str">
        <f>IF(ISERROR(VLOOKUP($B46,項目定義!$B:$X,8,FALSE)),"",VLOOKUP($B46,項目定義!$B:$X,8,FALSE))</f>
        <v>枝番ナンバ</v>
      </c>
      <c r="I46" s="772"/>
      <c r="J46" s="772"/>
      <c r="K46" s="772"/>
      <c r="L46" s="772"/>
      <c r="M46" s="773"/>
      <c r="N46" s="774" t="str">
        <f>IF($H46="","",VLOOKUP($B46,項目定義!$B:$X,11,FALSE))</f>
        <v>1 :text</v>
      </c>
      <c r="O46" s="775"/>
      <c r="P46" s="776"/>
      <c r="Q46" s="812">
        <f>IF($H46="","",VLOOKUP($B46,項目定義!$B:$X,12,FALSE))</f>
        <v>10</v>
      </c>
      <c r="R46" s="813"/>
      <c r="S46" s="812">
        <f>IF($H46="","",VLOOKUP($B46,項目定義!$B:$X,12,FALSE))</f>
        <v>10</v>
      </c>
      <c r="T46" s="813"/>
      <c r="U46" s="774" t="str">
        <f>IF($H46="","",VLOOKUP($B46,項目定義!$B:$X,13,FALSE))</f>
        <v>3:半角英数</v>
      </c>
      <c r="V46" s="775"/>
      <c r="W46" s="776"/>
      <c r="X46" s="768" t="str">
        <f>IF($H46="","",VLOOKUP($B46,項目定義!$B:$X,20,FALSE))&amp;""</f>
        <v>MPJ2</v>
      </c>
      <c r="Y46" s="638"/>
      <c r="Z46" s="769"/>
      <c r="AA46" s="766"/>
      <c r="AB46" s="751"/>
      <c r="AC46" s="767"/>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row>
    <row r="47" spans="1:86" ht="13.5" customHeight="1">
      <c r="A47" s="114" t="s">
        <v>125</v>
      </c>
      <c r="B47" s="770" t="s">
        <v>1210</v>
      </c>
      <c r="C47" s="671"/>
      <c r="D47" s="671"/>
      <c r="E47" s="671"/>
      <c r="F47" s="671"/>
      <c r="G47" s="671"/>
      <c r="H47" s="771" t="str">
        <f>IF(ISERROR(VLOOKUP($B47,項目定義!$B:$X,8,FALSE)),"",VLOOKUP($B47,項目定義!$B:$X,8,FALSE))</f>
        <v>整版・案件名</v>
      </c>
      <c r="I47" s="772"/>
      <c r="J47" s="772"/>
      <c r="K47" s="772"/>
      <c r="L47" s="772"/>
      <c r="M47" s="773"/>
      <c r="N47" s="774" t="str">
        <f>IF($H47="","",VLOOKUP($B47,項目定義!$B:$X,11,FALSE))</f>
        <v>1 :text</v>
      </c>
      <c r="O47" s="775"/>
      <c r="P47" s="776"/>
      <c r="Q47" s="768">
        <f>IF($H47="","",VLOOKUP($B47,項目定義!$B:$X,12,FALSE))</f>
        <v>62</v>
      </c>
      <c r="R47" s="639"/>
      <c r="S47" s="768">
        <f>IF($H47="","",VLOOKUP($B47,項目定義!$B:$X,12,FALSE))</f>
        <v>62</v>
      </c>
      <c r="T47" s="639"/>
      <c r="U47" s="774" t="str">
        <f>IF($H47="","",VLOOKUP($B47,項目定義!$B:$X,13,FALSE))</f>
        <v>5:半角英数記号</v>
      </c>
      <c r="V47" s="775"/>
      <c r="W47" s="776"/>
      <c r="X47" s="768" t="str">
        <f>IF($H47="","",VLOOKUP($B47,項目定義!$B:$X,20,FALSE))&amp;""</f>
        <v>MPJ3</v>
      </c>
      <c r="Y47" s="638"/>
      <c r="Z47" s="769"/>
      <c r="AA47" s="766"/>
      <c r="AB47" s="751"/>
      <c r="AC47" s="767"/>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654"/>
      <c r="BL47" s="654"/>
      <c r="BM47" s="654"/>
      <c r="BN47" s="654"/>
      <c r="BO47" s="654"/>
      <c r="BP47" s="654"/>
      <c r="BQ47" s="654"/>
      <c r="BR47" s="654"/>
      <c r="BS47" s="654"/>
      <c r="BT47" s="654"/>
      <c r="BU47" s="654"/>
      <c r="BV47" s="654"/>
      <c r="BW47" s="654"/>
      <c r="BX47" s="654"/>
      <c r="BY47" s="654"/>
      <c r="BZ47" s="654"/>
      <c r="CA47" s="654"/>
      <c r="CB47" s="654"/>
      <c r="CC47" s="654"/>
      <c r="CD47" s="654"/>
      <c r="CE47" s="654"/>
      <c r="CF47" s="654"/>
      <c r="CG47" s="654"/>
      <c r="CH47" s="654"/>
    </row>
    <row r="48" spans="1:86" s="24" customFormat="1" ht="13.5" customHeight="1">
      <c r="A48" s="114" t="s">
        <v>126</v>
      </c>
      <c r="B48" s="770" t="s">
        <v>1211</v>
      </c>
      <c r="C48" s="671"/>
      <c r="D48" s="671"/>
      <c r="E48" s="671"/>
      <c r="F48" s="671"/>
      <c r="G48" s="671"/>
      <c r="H48" s="777" t="str">
        <f>IF(ISERROR(VLOOKUP($B48,項目定義!$B:$X,8,FALSE)),"",VLOOKUP($B48,項目定義!$B:$X,8,FALSE))</f>
        <v>社員名</v>
      </c>
      <c r="I48" s="778"/>
      <c r="J48" s="778"/>
      <c r="K48" s="778"/>
      <c r="L48" s="778"/>
      <c r="M48" s="779"/>
      <c r="N48" s="780" t="str">
        <f>IF($H48="","",VLOOKUP($B48,項目定義!$B:$X,11,FALSE))</f>
        <v>1 :text</v>
      </c>
      <c r="O48" s="781"/>
      <c r="P48" s="782"/>
      <c r="Q48" s="783">
        <f>IF($H48="","",VLOOKUP($B48,項目定義!$B:$X,12,FALSE))</f>
        <v>62</v>
      </c>
      <c r="R48" s="611"/>
      <c r="S48" s="783">
        <f>IF($H48="","",VLOOKUP($B48,項目定義!$B:$X,12,FALSE))</f>
        <v>62</v>
      </c>
      <c r="T48" s="611"/>
      <c r="U48" s="780" t="str">
        <f>IF($H48="","",VLOOKUP($B48,項目定義!$B:$X,13,FALSE))</f>
        <v>9:ALL OK</v>
      </c>
      <c r="V48" s="781"/>
      <c r="W48" s="782"/>
      <c r="X48" s="783" t="str">
        <f>IF($H48="","",VLOOKUP($B48,項目定義!$B:$X,20,FALSE))&amp;""</f>
        <v>SYA2</v>
      </c>
      <c r="Y48" s="610"/>
      <c r="Z48" s="784"/>
      <c r="AA48" s="766"/>
      <c r="AB48" s="751"/>
      <c r="AC48" s="767"/>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654"/>
      <c r="BL48" s="654"/>
      <c r="BM48" s="654"/>
      <c r="BN48" s="654"/>
      <c r="BO48" s="654"/>
      <c r="BP48" s="654"/>
      <c r="BQ48" s="654"/>
      <c r="BR48" s="654"/>
      <c r="BS48" s="654"/>
      <c r="BT48" s="654"/>
      <c r="BU48" s="654"/>
      <c r="BV48" s="654"/>
      <c r="BW48" s="654"/>
      <c r="BX48" s="654"/>
      <c r="BY48" s="654"/>
      <c r="BZ48" s="654"/>
      <c r="CA48" s="654"/>
      <c r="CB48" s="654"/>
      <c r="CC48" s="654"/>
      <c r="CD48" s="654"/>
      <c r="CE48" s="654"/>
      <c r="CF48" s="654"/>
      <c r="CG48" s="654"/>
      <c r="CH48" s="654"/>
    </row>
    <row r="49" spans="1:96" ht="13.5" customHeight="1">
      <c r="A49" s="114" t="s">
        <v>127</v>
      </c>
      <c r="B49" s="770" t="s">
        <v>1144</v>
      </c>
      <c r="C49" s="671"/>
      <c r="D49" s="671"/>
      <c r="E49" s="671"/>
      <c r="F49" s="671"/>
      <c r="G49" s="671"/>
      <c r="H49" s="777" t="str">
        <f>IF(ISERROR(VLOOKUP($B49,項目定義!$B:$X,8,FALSE)),"",VLOOKUP($B49,項目定義!$B:$X,8,FALSE))</f>
        <v>期</v>
      </c>
      <c r="I49" s="778"/>
      <c r="J49" s="778"/>
      <c r="K49" s="778"/>
      <c r="L49" s="778"/>
      <c r="M49" s="779"/>
      <c r="N49" s="780" t="str">
        <f>IF($H49="","",VLOOKUP($B49,項目定義!$B:$X,11,FALSE))</f>
        <v>9 :プルダウン</v>
      </c>
      <c r="O49" s="781"/>
      <c r="P49" s="782"/>
      <c r="Q49" s="783">
        <f>IF($H49="","",VLOOKUP($B49,項目定義!$B:$X,12,FALSE))</f>
        <v>6</v>
      </c>
      <c r="R49" s="611"/>
      <c r="S49" s="783">
        <f>IF($H49="","",VLOOKUP($B49,項目定義!$B:$X,12,FALSE))</f>
        <v>6</v>
      </c>
      <c r="T49" s="611"/>
      <c r="U49" s="780" t="str">
        <f>IF($H49="","",VLOOKUP($B49,項目定義!$B:$X,13,FALSE))</f>
        <v>3:半角英数</v>
      </c>
      <c r="V49" s="781"/>
      <c r="W49" s="782"/>
      <c r="X49" s="783" t="str">
        <f>IF($H49="","",VLOOKUP($B49,項目定義!$B:$X,20,FALSE))&amp;""</f>
        <v/>
      </c>
      <c r="Y49" s="610"/>
      <c r="Z49" s="784"/>
      <c r="AA49" s="766"/>
      <c r="AB49" s="751"/>
      <c r="AC49" s="767"/>
      <c r="AD49" s="487"/>
      <c r="AE49" s="97"/>
      <c r="AF49" s="487"/>
      <c r="AG49" s="98"/>
      <c r="AH49" s="487"/>
      <c r="AI49" s="487"/>
      <c r="AJ49" s="487"/>
      <c r="AK49" s="487"/>
      <c r="AL49" s="487"/>
      <c r="AM49" s="487"/>
      <c r="AN49" s="487"/>
      <c r="AO49" s="487"/>
      <c r="AP49" s="487"/>
      <c r="AQ49" s="98"/>
      <c r="AR49" s="487"/>
      <c r="AS49" s="487"/>
      <c r="AT49" s="487"/>
      <c r="AU49" s="487"/>
      <c r="AV49" s="487"/>
      <c r="AW49" s="487"/>
      <c r="AX49" s="487"/>
      <c r="AY49" s="487"/>
      <c r="AZ49" s="487"/>
      <c r="BA49" s="487"/>
      <c r="BB49" s="487"/>
      <c r="BC49" s="487"/>
      <c r="BD49" s="487"/>
      <c r="BE49" s="487"/>
      <c r="BF49" s="487"/>
      <c r="BG49" s="487"/>
      <c r="BH49" s="487"/>
      <c r="BI49" s="99"/>
      <c r="BK49" s="654"/>
      <c r="BL49" s="654"/>
      <c r="BM49" s="654"/>
      <c r="BN49" s="654"/>
      <c r="BO49" s="654"/>
      <c r="BP49" s="654"/>
      <c r="BQ49" s="654"/>
      <c r="BR49" s="654"/>
      <c r="BS49" s="654"/>
      <c r="BT49" s="654"/>
      <c r="BU49" s="654"/>
      <c r="BV49" s="654"/>
      <c r="BW49" s="654"/>
      <c r="BX49" s="654"/>
      <c r="BY49" s="654"/>
      <c r="BZ49" s="654"/>
      <c r="CA49" s="654"/>
      <c r="CB49" s="654"/>
      <c r="CC49" s="654"/>
      <c r="CD49" s="654"/>
      <c r="CE49" s="654"/>
      <c r="CF49" s="654"/>
      <c r="CG49" s="654"/>
      <c r="CH49" s="654"/>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s="24" customFormat="1" ht="13.5" customHeight="1">
      <c r="A51" s="80" t="s">
        <v>100</v>
      </c>
      <c r="B51" s="80" t="s">
        <v>103</v>
      </c>
      <c r="C51" s="81"/>
      <c r="D51" s="81"/>
      <c r="E51" s="81"/>
      <c r="F51" s="81"/>
      <c r="G51" s="83"/>
      <c r="H51" s="85" t="s">
        <v>104</v>
      </c>
      <c r="I51" s="86"/>
      <c r="J51" s="86"/>
      <c r="K51" s="86"/>
      <c r="L51" s="86"/>
      <c r="M51" s="87"/>
      <c r="N51" s="627" t="s">
        <v>107</v>
      </c>
      <c r="O51" s="628"/>
      <c r="P51" s="627" t="s">
        <v>115</v>
      </c>
      <c r="Q51" s="629"/>
      <c r="R51" s="629"/>
      <c r="S51" s="627" t="s">
        <v>116</v>
      </c>
      <c r="T51" s="629"/>
      <c r="U51" s="628"/>
      <c r="V51" s="630" t="s">
        <v>142</v>
      </c>
      <c r="W51" s="631"/>
      <c r="X51" s="632" t="s">
        <v>123</v>
      </c>
      <c r="Y51" s="631"/>
      <c r="Z51" s="629" t="s">
        <v>124</v>
      </c>
      <c r="AA51" s="629"/>
      <c r="AB51" s="629"/>
      <c r="AC51" s="628"/>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33" t="s">
        <v>1009</v>
      </c>
      <c r="C52" s="634"/>
      <c r="D52" s="634"/>
      <c r="E52" s="634"/>
      <c r="F52" s="634"/>
      <c r="G52" s="634"/>
      <c r="H52" s="635" t="s">
        <v>1012</v>
      </c>
      <c r="I52" s="636"/>
      <c r="J52" s="636"/>
      <c r="K52" s="636"/>
      <c r="L52" s="636"/>
      <c r="M52" s="637"/>
      <c r="N52" s="638">
        <f>IF($H52="","",VLOOKUP($B52,項目定義!$B:$X,12,FALSE))</f>
        <v>10</v>
      </c>
      <c r="O52" s="639"/>
      <c r="P52" s="640" t="str">
        <f>IF($H52="","",VLOOKUP($B52,項目定義!$B:$X,16,FALSE))</f>
        <v>1:中央</v>
      </c>
      <c r="Q52" s="641"/>
      <c r="R52" s="641"/>
      <c r="S52" s="640" t="str">
        <f>IF($H52="","",VLOOKUP($B52,項目定義!$B:$X,15,FALSE))</f>
        <v>0:なし</v>
      </c>
      <c r="T52" s="641"/>
      <c r="U52" s="642"/>
      <c r="V52" s="807"/>
      <c r="W52" s="808"/>
      <c r="X52" s="809"/>
      <c r="Y52" s="810"/>
      <c r="Z52" s="752" t="str">
        <f>IF($X52="","",VLOOKUP($B52,項目定義!$B:$X,18,FALSE))</f>
        <v/>
      </c>
      <c r="AA52" s="641"/>
      <c r="AB52" s="641"/>
      <c r="AC52" s="642"/>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4" t="s">
        <v>923</v>
      </c>
      <c r="BL52" s="655"/>
      <c r="BM52" s="655"/>
      <c r="BN52" s="655"/>
      <c r="BO52" s="655"/>
      <c r="BP52" s="655"/>
      <c r="BQ52" s="655"/>
      <c r="BR52" s="655"/>
      <c r="BS52" s="655"/>
      <c r="BT52" s="655"/>
      <c r="BU52" s="655"/>
      <c r="BV52" s="655"/>
      <c r="BW52" s="655"/>
      <c r="BX52" s="655"/>
      <c r="BY52" s="655"/>
      <c r="BZ52" s="655"/>
      <c r="CA52" s="655"/>
      <c r="CB52" s="655"/>
      <c r="CC52" s="655"/>
      <c r="CD52" s="655"/>
      <c r="CE52" s="655"/>
      <c r="CF52" s="655"/>
      <c r="CG52" s="655"/>
      <c r="CH52" s="655"/>
    </row>
    <row r="53" spans="1:96" s="24" customFormat="1" ht="13.5" customHeight="1">
      <c r="A53" s="114" t="s">
        <v>102</v>
      </c>
      <c r="B53" s="770" t="s">
        <v>1010</v>
      </c>
      <c r="C53" s="671"/>
      <c r="D53" s="671"/>
      <c r="E53" s="671"/>
      <c r="F53" s="671"/>
      <c r="G53" s="671"/>
      <c r="H53" s="635" t="str">
        <f>IF(ISERROR(VLOOKUP($B53,項目定義!$B:$X,8,FALSE)),"",VLOOKUP($B53,項目定義!$B:$X,8,FALSE))</f>
        <v>枝番ナンバ</v>
      </c>
      <c r="I53" s="636"/>
      <c r="J53" s="636"/>
      <c r="K53" s="636"/>
      <c r="L53" s="636"/>
      <c r="M53" s="637"/>
      <c r="N53" s="638">
        <f>IF($H53="","",VLOOKUP($B53,項目定義!$B:$X,12,FALSE))</f>
        <v>10</v>
      </c>
      <c r="O53" s="639"/>
      <c r="P53" s="640" t="str">
        <f>IF($H53="","",VLOOKUP($B53,項目定義!$B:$X,16,FALSE))</f>
        <v>1:中央</v>
      </c>
      <c r="Q53" s="641"/>
      <c r="R53" s="641"/>
      <c r="S53" s="640" t="str">
        <f>IF($H53="","",VLOOKUP($B53,項目定義!$B:$X,15,FALSE))</f>
        <v>0:なし</v>
      </c>
      <c r="T53" s="641"/>
      <c r="U53" s="642"/>
      <c r="V53" s="643"/>
      <c r="W53" s="644"/>
      <c r="X53" s="751"/>
      <c r="Y53" s="751"/>
      <c r="Z53" s="752" t="str">
        <f>IF($X53="","",VLOOKUP($B53,項目定義!$B:$X,18,FALSE))</f>
        <v/>
      </c>
      <c r="AA53" s="641"/>
      <c r="AB53" s="641"/>
      <c r="AC53" s="642"/>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655"/>
      <c r="BL53" s="655"/>
      <c r="BM53" s="655"/>
      <c r="BN53" s="655"/>
      <c r="BO53" s="655"/>
      <c r="BP53" s="655"/>
      <c r="BQ53" s="655"/>
      <c r="BR53" s="655"/>
      <c r="BS53" s="655"/>
      <c r="BT53" s="655"/>
      <c r="BU53" s="655"/>
      <c r="BV53" s="655"/>
      <c r="BW53" s="655"/>
      <c r="BX53" s="655"/>
      <c r="BY53" s="655"/>
      <c r="BZ53" s="655"/>
      <c r="CA53" s="655"/>
      <c r="CB53" s="655"/>
      <c r="CC53" s="655"/>
      <c r="CD53" s="655"/>
      <c r="CE53" s="655"/>
      <c r="CF53" s="655"/>
      <c r="CG53" s="655"/>
      <c r="CH53" s="655"/>
    </row>
    <row r="54" spans="1:96" s="24" customFormat="1" ht="13.5" customHeight="1">
      <c r="A54" s="113" t="s">
        <v>125</v>
      </c>
      <c r="B54" s="770" t="s">
        <v>1011</v>
      </c>
      <c r="C54" s="671"/>
      <c r="D54" s="671"/>
      <c r="E54" s="671"/>
      <c r="F54" s="671"/>
      <c r="G54" s="671"/>
      <c r="H54" s="635" t="str">
        <f>IF(ISERROR(VLOOKUP($B54,項目定義!$B:$X,8,FALSE)),"",VLOOKUP($B54,項目定義!$B:$X,8,FALSE))</f>
        <v>製版・案件名</v>
      </c>
      <c r="I54" s="636"/>
      <c r="J54" s="636"/>
      <c r="K54" s="636"/>
      <c r="L54" s="636"/>
      <c r="M54" s="637"/>
      <c r="N54" s="638">
        <f>IF($H54="","",VLOOKUP($B54,項目定義!$B:$X,12,FALSE))</f>
        <v>62</v>
      </c>
      <c r="O54" s="639"/>
      <c r="P54" s="640" t="str">
        <f>IF($H54="","",VLOOKUP($B54,項目定義!$B:$X,16,FALSE))</f>
        <v>0:左寄せ</v>
      </c>
      <c r="Q54" s="641"/>
      <c r="R54" s="641"/>
      <c r="S54" s="640" t="str">
        <f>IF($H54="","",VLOOKUP($B54,項目定義!$B:$X,15,FALSE))</f>
        <v>0:なし</v>
      </c>
      <c r="T54" s="641"/>
      <c r="U54" s="642"/>
      <c r="V54" s="643"/>
      <c r="W54" s="644"/>
      <c r="X54" s="751"/>
      <c r="Y54" s="751"/>
      <c r="Z54" s="752" t="str">
        <f>IF($X54="","",VLOOKUP($B54,項目定義!$B:$X,18,FALSE))</f>
        <v/>
      </c>
      <c r="AA54" s="641"/>
      <c r="AB54" s="641"/>
      <c r="AC54" s="642"/>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655"/>
      <c r="BL54" s="655"/>
      <c r="BM54" s="655"/>
      <c r="BN54" s="655"/>
      <c r="BO54" s="655"/>
      <c r="BP54" s="655"/>
      <c r="BQ54" s="655"/>
      <c r="BR54" s="655"/>
      <c r="BS54" s="655"/>
      <c r="BT54" s="655"/>
      <c r="BU54" s="655"/>
      <c r="BV54" s="655"/>
      <c r="BW54" s="655"/>
      <c r="BX54" s="655"/>
      <c r="BY54" s="655"/>
      <c r="BZ54" s="655"/>
      <c r="CA54" s="655"/>
      <c r="CB54" s="655"/>
      <c r="CC54" s="655"/>
      <c r="CD54" s="655"/>
      <c r="CE54" s="655"/>
      <c r="CF54" s="655"/>
      <c r="CG54" s="655"/>
      <c r="CH54" s="655"/>
    </row>
    <row r="55" spans="1:96" s="24" customFormat="1" ht="13.5" customHeight="1">
      <c r="A55" s="113" t="s">
        <v>126</v>
      </c>
      <c r="B55" s="770" t="s">
        <v>1144</v>
      </c>
      <c r="C55" s="671"/>
      <c r="D55" s="671"/>
      <c r="E55" s="671"/>
      <c r="F55" s="671"/>
      <c r="G55" s="671"/>
      <c r="H55" s="635" t="str">
        <f>IF(ISERROR(VLOOKUP($B55,項目定義!$B:$X,8,FALSE)),"",VLOOKUP($B55,項目定義!$B:$X,8,FALSE))</f>
        <v>期</v>
      </c>
      <c r="I55" s="636"/>
      <c r="J55" s="636"/>
      <c r="K55" s="636"/>
      <c r="L55" s="636"/>
      <c r="M55" s="637"/>
      <c r="N55" s="638">
        <f>IF($H55="","",VLOOKUP($B55,項目定義!$B:$X,12,FALSE))</f>
        <v>6</v>
      </c>
      <c r="O55" s="639"/>
      <c r="P55" s="640" t="str">
        <f>IF($H55="","",VLOOKUP($B55,項目定義!$B:$X,16,FALSE))</f>
        <v>1:中央</v>
      </c>
      <c r="Q55" s="641"/>
      <c r="R55" s="641"/>
      <c r="S55" s="640" t="str">
        <f>IF($H55="","",VLOOKUP($B55,項目定義!$B:$X,15,FALSE))</f>
        <v>0:なし</v>
      </c>
      <c r="T55" s="641"/>
      <c r="U55" s="642"/>
      <c r="V55" s="643"/>
      <c r="W55" s="644"/>
      <c r="X55" s="751"/>
      <c r="Y55" s="751"/>
      <c r="Z55" s="752" t="str">
        <f>IF($X55="","",VLOOKUP($B55,項目定義!$B:$X,18,FALSE))</f>
        <v/>
      </c>
      <c r="AA55" s="641"/>
      <c r="AB55" s="641"/>
      <c r="AC55" s="642"/>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655"/>
      <c r="BL55" s="655"/>
      <c r="BM55" s="655"/>
      <c r="BN55" s="655"/>
      <c r="BO55" s="655"/>
      <c r="BP55" s="655"/>
      <c r="BQ55" s="655"/>
      <c r="BR55" s="655"/>
      <c r="BS55" s="655"/>
      <c r="BT55" s="655"/>
      <c r="BU55" s="655"/>
      <c r="BV55" s="655"/>
      <c r="BW55" s="655"/>
      <c r="BX55" s="655"/>
      <c r="BY55" s="655"/>
      <c r="BZ55" s="655"/>
      <c r="CA55" s="655"/>
      <c r="CB55" s="655"/>
      <c r="CC55" s="655"/>
      <c r="CD55" s="655"/>
      <c r="CE55" s="655"/>
      <c r="CF55" s="655"/>
      <c r="CG55" s="655"/>
      <c r="CH55" s="655"/>
    </row>
    <row r="56" spans="1:96" ht="13.5" customHeight="1">
      <c r="A56" s="114" t="s">
        <v>127</v>
      </c>
      <c r="B56" s="770" t="s">
        <v>904</v>
      </c>
      <c r="C56" s="671"/>
      <c r="D56" s="671"/>
      <c r="E56" s="671"/>
      <c r="F56" s="671"/>
      <c r="G56" s="671"/>
      <c r="H56" s="635" t="str">
        <f>IF(ISERROR(VLOOKUP($B56,項目定義!$B:$X,8,FALSE)),"",VLOOKUP($B56,項目定義!$B:$X,8,FALSE))</f>
        <v>社員名</v>
      </c>
      <c r="I56" s="636"/>
      <c r="J56" s="636"/>
      <c r="K56" s="636"/>
      <c r="L56" s="636"/>
      <c r="M56" s="637"/>
      <c r="N56" s="638">
        <f>IF($H56="","",VLOOKUP($B56,項目定義!$B:$X,12,FALSE))</f>
        <v>62</v>
      </c>
      <c r="O56" s="639"/>
      <c r="P56" s="640" t="str">
        <f>IF($H56="","",VLOOKUP($B56,項目定義!$B:$X,16,FALSE))</f>
        <v>0:左寄せ</v>
      </c>
      <c r="Q56" s="641"/>
      <c r="R56" s="641"/>
      <c r="S56" s="640" t="str">
        <f>IF($H56="","",VLOOKUP($B56,項目定義!$B:$X,15,FALSE))</f>
        <v>0:なし</v>
      </c>
      <c r="T56" s="641"/>
      <c r="U56" s="642"/>
      <c r="V56" s="643"/>
      <c r="W56" s="644"/>
      <c r="X56" s="751"/>
      <c r="Y56" s="751"/>
      <c r="Z56" s="752" t="str">
        <f>IF($X56="","",VLOOKUP($B56,項目定義!$B:$X,18,FALSE))</f>
        <v/>
      </c>
      <c r="AA56" s="641"/>
      <c r="AB56" s="641"/>
      <c r="AC56" s="642"/>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655"/>
      <c r="BL56" s="655"/>
      <c r="BM56" s="655"/>
      <c r="BN56" s="655"/>
      <c r="BO56" s="655"/>
      <c r="BP56" s="655"/>
      <c r="BQ56" s="655"/>
      <c r="BR56" s="655"/>
      <c r="BS56" s="655"/>
      <c r="BT56" s="655"/>
      <c r="BU56" s="655"/>
      <c r="BV56" s="655"/>
      <c r="BW56" s="655"/>
      <c r="BX56" s="655"/>
      <c r="BY56" s="655"/>
      <c r="BZ56" s="655"/>
      <c r="CA56" s="655"/>
      <c r="CB56" s="655"/>
      <c r="CC56" s="655"/>
      <c r="CD56" s="655"/>
      <c r="CE56" s="655"/>
      <c r="CF56" s="655"/>
      <c r="CG56" s="655"/>
      <c r="CH56" s="655"/>
    </row>
    <row r="57" spans="1:96" ht="13.5" customHeight="1">
      <c r="A57" s="113" t="s">
        <v>128</v>
      </c>
      <c r="B57" s="770" t="s">
        <v>1246</v>
      </c>
      <c r="C57" s="671"/>
      <c r="D57" s="671"/>
      <c r="E57" s="671"/>
      <c r="F57" s="671"/>
      <c r="G57" s="671"/>
      <c r="H57" s="635" t="str">
        <f>IF(ISERROR(VLOOKUP($B57,項目定義!$B:$X,8,FALSE)),"",VLOOKUP($B57,項目定義!$B:$X,8,FALSE))</f>
        <v>6月</v>
      </c>
      <c r="I57" s="636"/>
      <c r="J57" s="636"/>
      <c r="K57" s="636"/>
      <c r="L57" s="636"/>
      <c r="M57" s="637"/>
      <c r="N57" s="638">
        <f>IF($H57="","",VLOOKUP($B57,項目定義!$B:$X,12,FALSE))</f>
        <v>32</v>
      </c>
      <c r="O57" s="639"/>
      <c r="P57" s="640" t="str">
        <f>IF($H57="","",VLOOKUP($B57,項目定義!$B:$X,16,FALSE))</f>
        <v>0:左寄せ</v>
      </c>
      <c r="Q57" s="641"/>
      <c r="R57" s="641"/>
      <c r="S57" s="640" t="str">
        <f>IF($H57="","",VLOOKUP($B57,項目定義!$B:$X,15,FALSE))</f>
        <v>0:なし</v>
      </c>
      <c r="T57" s="641"/>
      <c r="U57" s="642"/>
      <c r="V57" s="643"/>
      <c r="W57" s="644"/>
      <c r="X57" s="751"/>
      <c r="Y57" s="751"/>
      <c r="Z57" s="752" t="str">
        <f>IF($X57="","",VLOOKUP($B57,項目定義!$B:$X,18,FALSE))</f>
        <v/>
      </c>
      <c r="AA57" s="641"/>
      <c r="AB57" s="641"/>
      <c r="AC57" s="642"/>
      <c r="AD57" s="515"/>
      <c r="AE57" s="97"/>
      <c r="AF57" s="515"/>
      <c r="AG57" s="515"/>
      <c r="AH57" s="515"/>
      <c r="AI57" s="98"/>
      <c r="AJ57" s="98"/>
      <c r="AK57" s="515"/>
      <c r="AL57" s="515"/>
      <c r="AM57" s="515"/>
      <c r="AN57" s="515"/>
      <c r="AO57" s="515"/>
      <c r="AP57" s="515"/>
      <c r="AQ57" s="515"/>
      <c r="AR57" s="515"/>
      <c r="AS57" s="515"/>
      <c r="AT57" s="515"/>
      <c r="AU57" s="515"/>
      <c r="AV57" s="515"/>
      <c r="AW57" s="515"/>
      <c r="AX57" s="515"/>
      <c r="AY57" s="515"/>
      <c r="AZ57" s="515"/>
      <c r="BA57" s="515"/>
      <c r="BB57" s="515"/>
      <c r="BC57" s="515"/>
      <c r="BD57" s="515"/>
      <c r="BE57" s="515"/>
      <c r="BF57" s="515"/>
      <c r="BG57" s="515"/>
      <c r="BH57" s="515"/>
      <c r="BI57" s="99"/>
      <c r="BK57" s="655"/>
      <c r="BL57" s="655"/>
      <c r="BM57" s="655"/>
      <c r="BN57" s="655"/>
      <c r="BO57" s="655"/>
      <c r="BP57" s="655"/>
      <c r="BQ57" s="655"/>
      <c r="BR57" s="655"/>
      <c r="BS57" s="655"/>
      <c r="BT57" s="655"/>
      <c r="BU57" s="655"/>
      <c r="BV57" s="655"/>
      <c r="BW57" s="655"/>
      <c r="BX57" s="655"/>
      <c r="BY57" s="655"/>
      <c r="BZ57" s="655"/>
      <c r="CA57" s="655"/>
      <c r="CB57" s="655"/>
      <c r="CC57" s="655"/>
      <c r="CD57" s="655"/>
      <c r="CE57" s="655"/>
      <c r="CF57" s="655"/>
      <c r="CG57" s="655"/>
      <c r="CH57" s="655"/>
    </row>
    <row r="58" spans="1:96" s="24" customFormat="1" ht="13.5" customHeight="1">
      <c r="A58" s="114" t="s">
        <v>129</v>
      </c>
      <c r="B58" s="770" t="s">
        <v>1247</v>
      </c>
      <c r="C58" s="671"/>
      <c r="D58" s="671"/>
      <c r="E58" s="671"/>
      <c r="F58" s="671"/>
      <c r="G58" s="671"/>
      <c r="H58" s="635" t="str">
        <f>IF(ISERROR(VLOOKUP($B58,項目定義!$B:$X,8,FALSE)),"",VLOOKUP($B58,項目定義!$B:$X,8,FALSE))</f>
        <v>7月</v>
      </c>
      <c r="I58" s="636"/>
      <c r="J58" s="636"/>
      <c r="K58" s="636"/>
      <c r="L58" s="636"/>
      <c r="M58" s="637"/>
      <c r="N58" s="638">
        <f>IF($H58="","",VLOOKUP($B58,項目定義!$B:$X,12,FALSE))</f>
        <v>32</v>
      </c>
      <c r="O58" s="639"/>
      <c r="P58" s="640" t="str">
        <f>IF($H58="","",VLOOKUP($B58,項目定義!$B:$X,16,FALSE))</f>
        <v>0:左寄せ</v>
      </c>
      <c r="Q58" s="641"/>
      <c r="R58" s="641"/>
      <c r="S58" s="640" t="str">
        <f>IF($H58="","",VLOOKUP($B58,項目定義!$B:$X,15,FALSE))</f>
        <v>0:なし</v>
      </c>
      <c r="T58" s="641"/>
      <c r="U58" s="642"/>
      <c r="V58" s="643"/>
      <c r="W58" s="644"/>
      <c r="X58" s="751"/>
      <c r="Y58" s="751"/>
      <c r="Z58" s="752" t="str">
        <f>IF($X58="","",VLOOKUP($B58,項目定義!$B:$X,18,FALSE))</f>
        <v/>
      </c>
      <c r="AA58" s="641"/>
      <c r="AB58" s="641"/>
      <c r="AC58" s="642"/>
      <c r="AD58" s="515"/>
      <c r="AE58" s="97"/>
      <c r="AF58" s="515"/>
      <c r="AG58" s="515"/>
      <c r="AH58" s="515"/>
      <c r="AI58" s="98"/>
      <c r="AJ58" s="98"/>
      <c r="AK58" s="515"/>
      <c r="AL58" s="515"/>
      <c r="AM58" s="515"/>
      <c r="AN58" s="515"/>
      <c r="AO58" s="515"/>
      <c r="AP58" s="515"/>
      <c r="AQ58" s="515"/>
      <c r="AR58" s="515"/>
      <c r="AS58" s="515"/>
      <c r="AT58" s="515"/>
      <c r="AU58" s="515"/>
      <c r="AV58" s="515"/>
      <c r="AW58" s="515"/>
      <c r="AX58" s="515"/>
      <c r="AY58" s="515"/>
      <c r="AZ58" s="515"/>
      <c r="BA58" s="515"/>
      <c r="BB58" s="515"/>
      <c r="BC58" s="515"/>
      <c r="BD58" s="515"/>
      <c r="BE58" s="515"/>
      <c r="BF58" s="515"/>
      <c r="BG58" s="515"/>
      <c r="BH58" s="51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3" t="s">
        <v>130</v>
      </c>
      <c r="B59" s="770" t="s">
        <v>1248</v>
      </c>
      <c r="C59" s="671"/>
      <c r="D59" s="671"/>
      <c r="E59" s="671"/>
      <c r="F59" s="671"/>
      <c r="G59" s="671"/>
      <c r="H59" s="635" t="str">
        <f>IF(ISERROR(VLOOKUP($B59,項目定義!$B:$X,8,FALSE)),"",VLOOKUP($B59,項目定義!$B:$X,8,FALSE))</f>
        <v>8月</v>
      </c>
      <c r="I59" s="636"/>
      <c r="J59" s="636"/>
      <c r="K59" s="636"/>
      <c r="L59" s="636"/>
      <c r="M59" s="637"/>
      <c r="N59" s="638">
        <f>IF($H59="","",VLOOKUP($B59,項目定義!$B:$X,12,FALSE))</f>
        <v>32</v>
      </c>
      <c r="O59" s="639"/>
      <c r="P59" s="640" t="str">
        <f>IF($H59="","",VLOOKUP($B59,項目定義!$B:$X,16,FALSE))</f>
        <v>0:左寄せ</v>
      </c>
      <c r="Q59" s="641"/>
      <c r="R59" s="641"/>
      <c r="S59" s="640" t="str">
        <f>IF($H59="","",VLOOKUP($B59,項目定義!$B:$X,15,FALSE))</f>
        <v>0:なし</v>
      </c>
      <c r="T59" s="641"/>
      <c r="U59" s="642"/>
      <c r="V59" s="643"/>
      <c r="W59" s="644"/>
      <c r="X59" s="751"/>
      <c r="Y59" s="751"/>
      <c r="Z59" s="752" t="str">
        <f>IF($X59="","",VLOOKUP($B59,項目定義!$B:$X,18,FALSE))</f>
        <v/>
      </c>
      <c r="AA59" s="641"/>
      <c r="AB59" s="641"/>
      <c r="AC59" s="642"/>
      <c r="AD59" s="515"/>
      <c r="AE59" s="97"/>
      <c r="AF59" s="515"/>
      <c r="AG59" s="515"/>
      <c r="AH59" s="515"/>
      <c r="AI59" s="98"/>
      <c r="AJ59" s="98"/>
      <c r="AK59" s="515"/>
      <c r="AL59" s="515"/>
      <c r="AM59" s="515"/>
      <c r="AN59" s="515"/>
      <c r="AO59" s="515"/>
      <c r="AP59" s="515"/>
      <c r="AQ59" s="515"/>
      <c r="AR59" s="515"/>
      <c r="AS59" s="515"/>
      <c r="AT59" s="515"/>
      <c r="AU59" s="515"/>
      <c r="AV59" s="515"/>
      <c r="AW59" s="515"/>
      <c r="AX59" s="515"/>
      <c r="AY59" s="515"/>
      <c r="AZ59" s="515"/>
      <c r="BA59" s="515"/>
      <c r="BB59" s="515"/>
      <c r="BC59" s="515"/>
      <c r="BD59" s="515"/>
      <c r="BE59" s="515"/>
      <c r="BF59" s="515"/>
      <c r="BG59" s="515"/>
      <c r="BH59" s="51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13" t="s">
        <v>131</v>
      </c>
      <c r="B60" s="770" t="s">
        <v>1249</v>
      </c>
      <c r="C60" s="671"/>
      <c r="D60" s="671"/>
      <c r="E60" s="671"/>
      <c r="F60" s="671"/>
      <c r="G60" s="671"/>
      <c r="H60" s="635" t="str">
        <f>IF(ISERROR(VLOOKUP($B60,項目定義!$B:$X,8,FALSE)),"",VLOOKUP($B60,項目定義!$B:$X,8,FALSE))</f>
        <v>9月</v>
      </c>
      <c r="I60" s="636"/>
      <c r="J60" s="636"/>
      <c r="K60" s="636"/>
      <c r="L60" s="636"/>
      <c r="M60" s="637"/>
      <c r="N60" s="638">
        <f>IF($H60="","",VLOOKUP($B60,項目定義!$B:$X,12,FALSE))</f>
        <v>32</v>
      </c>
      <c r="O60" s="639"/>
      <c r="P60" s="640" t="str">
        <f>IF($H60="","",VLOOKUP($B60,項目定義!$B:$X,16,FALSE))</f>
        <v>0:左寄せ</v>
      </c>
      <c r="Q60" s="641"/>
      <c r="R60" s="641"/>
      <c r="S60" s="640" t="str">
        <f>IF($H60="","",VLOOKUP($B60,項目定義!$B:$X,15,FALSE))</f>
        <v>0:なし</v>
      </c>
      <c r="T60" s="641"/>
      <c r="U60" s="642"/>
      <c r="V60" s="643"/>
      <c r="W60" s="644"/>
      <c r="X60" s="751"/>
      <c r="Y60" s="751"/>
      <c r="Z60" s="752" t="str">
        <f>IF($X60="","",VLOOKUP($B60,項目定義!$B:$X,18,FALSE))</f>
        <v/>
      </c>
      <c r="AA60" s="641"/>
      <c r="AB60" s="641"/>
      <c r="AC60" s="642"/>
      <c r="AD60" s="515"/>
      <c r="AE60" s="97"/>
      <c r="AF60" s="515"/>
      <c r="AG60" s="515"/>
      <c r="AH60" s="515"/>
      <c r="AI60" s="98"/>
      <c r="AJ60" s="98"/>
      <c r="AK60" s="515"/>
      <c r="AL60" s="515"/>
      <c r="AM60" s="515"/>
      <c r="AN60" s="515"/>
      <c r="AO60" s="515"/>
      <c r="AP60" s="515"/>
      <c r="AQ60" s="515"/>
      <c r="AR60" s="515"/>
      <c r="AS60" s="515"/>
      <c r="AT60" s="515"/>
      <c r="AU60" s="515"/>
      <c r="AV60" s="515"/>
      <c r="AW60" s="515"/>
      <c r="AX60" s="515"/>
      <c r="AY60" s="515"/>
      <c r="AZ60" s="515"/>
      <c r="BA60" s="515"/>
      <c r="BB60" s="515"/>
      <c r="BC60" s="515"/>
      <c r="BD60" s="515"/>
      <c r="BE60" s="515"/>
      <c r="BF60" s="515"/>
      <c r="BG60" s="515"/>
      <c r="BH60" s="515"/>
      <c r="BI60" s="99"/>
      <c r="BK60" s="654" t="s">
        <v>924</v>
      </c>
      <c r="BL60" s="655"/>
      <c r="BM60" s="655"/>
      <c r="BN60" s="655"/>
      <c r="BO60" s="655"/>
      <c r="BP60" s="655"/>
      <c r="BQ60" s="655"/>
      <c r="BR60" s="655"/>
      <c r="BS60" s="655"/>
      <c r="BT60" s="655"/>
      <c r="BU60" s="655"/>
      <c r="BV60" s="655"/>
      <c r="BW60" s="655"/>
      <c r="BX60" s="655"/>
      <c r="BY60" s="655"/>
      <c r="BZ60" s="655"/>
      <c r="CA60" s="655"/>
      <c r="CB60" s="655"/>
      <c r="CC60" s="655"/>
      <c r="CD60" s="655"/>
      <c r="CE60" s="655"/>
      <c r="CF60" s="655"/>
      <c r="CG60" s="655"/>
      <c r="CH60" s="655"/>
      <c r="CI60" s="656"/>
      <c r="CJ60" s="656"/>
      <c r="CK60" s="656"/>
      <c r="CL60" s="656"/>
      <c r="CM60" s="656"/>
      <c r="CN60" s="656"/>
      <c r="CO60" s="656"/>
      <c r="CP60" s="656"/>
      <c r="CQ60" s="656"/>
      <c r="CR60" s="656"/>
    </row>
    <row r="61" spans="1:96" s="24" customFormat="1" ht="13.5" customHeight="1">
      <c r="A61" s="114" t="s">
        <v>132</v>
      </c>
      <c r="B61" s="770" t="s">
        <v>1250</v>
      </c>
      <c r="C61" s="671"/>
      <c r="D61" s="671"/>
      <c r="E61" s="671"/>
      <c r="F61" s="671"/>
      <c r="G61" s="671"/>
      <c r="H61" s="635" t="str">
        <f>IF(ISERROR(VLOOKUP($B61,項目定義!$B:$X,8,FALSE)),"",VLOOKUP($B61,項目定義!$B:$X,8,FALSE))</f>
        <v>10月</v>
      </c>
      <c r="I61" s="636"/>
      <c r="J61" s="636"/>
      <c r="K61" s="636"/>
      <c r="L61" s="636"/>
      <c r="M61" s="637"/>
      <c r="N61" s="638">
        <f>IF($H61="","",VLOOKUP($B61,項目定義!$B:$X,12,FALSE))</f>
        <v>32</v>
      </c>
      <c r="O61" s="639"/>
      <c r="P61" s="640" t="str">
        <f>IF($H61="","",VLOOKUP($B61,項目定義!$B:$X,16,FALSE))</f>
        <v>0:左寄せ</v>
      </c>
      <c r="Q61" s="641"/>
      <c r="R61" s="641"/>
      <c r="S61" s="640" t="str">
        <f>IF($H61="","",VLOOKUP($B61,項目定義!$B:$X,15,FALSE))</f>
        <v>0:なし</v>
      </c>
      <c r="T61" s="641"/>
      <c r="U61" s="642"/>
      <c r="V61" s="643"/>
      <c r="W61" s="644"/>
      <c r="X61" s="751"/>
      <c r="Y61" s="751"/>
      <c r="Z61" s="752" t="str">
        <f>IF($X61="","",VLOOKUP($B61,項目定義!$B:$X,18,FALSE))</f>
        <v/>
      </c>
      <c r="AA61" s="641"/>
      <c r="AB61" s="641"/>
      <c r="AC61" s="642"/>
      <c r="AD61" s="515"/>
      <c r="AE61" s="97"/>
      <c r="AF61" s="515"/>
      <c r="AG61" s="515"/>
      <c r="AH61" s="515"/>
      <c r="AI61" s="98"/>
      <c r="AJ61" s="98"/>
      <c r="AK61" s="515"/>
      <c r="AL61" s="515"/>
      <c r="AM61" s="515"/>
      <c r="AN61" s="515"/>
      <c r="AO61" s="515"/>
      <c r="AP61" s="515"/>
      <c r="AQ61" s="515"/>
      <c r="AR61" s="515"/>
      <c r="AS61" s="515"/>
      <c r="AT61" s="515"/>
      <c r="AU61" s="515"/>
      <c r="AV61" s="515"/>
      <c r="AW61" s="515"/>
      <c r="AX61" s="515"/>
      <c r="AY61" s="515"/>
      <c r="AZ61" s="515"/>
      <c r="BA61" s="515"/>
      <c r="BB61" s="515"/>
      <c r="BC61" s="515"/>
      <c r="BD61" s="515"/>
      <c r="BE61" s="515"/>
      <c r="BF61" s="515"/>
      <c r="BG61" s="515"/>
      <c r="BH61" s="515"/>
      <c r="BI61" s="99"/>
      <c r="BK61" s="655"/>
      <c r="BL61" s="655"/>
      <c r="BM61" s="655"/>
      <c r="BN61" s="655"/>
      <c r="BO61" s="655"/>
      <c r="BP61" s="655"/>
      <c r="BQ61" s="655"/>
      <c r="BR61" s="655"/>
      <c r="BS61" s="655"/>
      <c r="BT61" s="655"/>
      <c r="BU61" s="655"/>
      <c r="BV61" s="655"/>
      <c r="BW61" s="655"/>
      <c r="BX61" s="655"/>
      <c r="BY61" s="655"/>
      <c r="BZ61" s="655"/>
      <c r="CA61" s="655"/>
      <c r="CB61" s="655"/>
      <c r="CC61" s="655"/>
      <c r="CD61" s="655"/>
      <c r="CE61" s="655"/>
      <c r="CF61" s="655"/>
      <c r="CG61" s="655"/>
      <c r="CH61" s="655"/>
      <c r="CI61" s="656"/>
      <c r="CJ61" s="656"/>
      <c r="CK61" s="656"/>
      <c r="CL61" s="656"/>
      <c r="CM61" s="656"/>
      <c r="CN61" s="656"/>
      <c r="CO61" s="656"/>
      <c r="CP61" s="656"/>
      <c r="CQ61" s="656"/>
      <c r="CR61" s="656"/>
    </row>
    <row r="62" spans="1:96" s="24" customFormat="1" ht="13.5" customHeight="1">
      <c r="A62" s="113" t="s">
        <v>133</v>
      </c>
      <c r="B62" s="770" t="s">
        <v>1251</v>
      </c>
      <c r="C62" s="671"/>
      <c r="D62" s="671"/>
      <c r="E62" s="671"/>
      <c r="F62" s="671"/>
      <c r="G62" s="671"/>
      <c r="H62" s="635" t="str">
        <f>IF(ISERROR(VLOOKUP($B62,項目定義!$B:$X,8,FALSE)),"",VLOOKUP($B62,項目定義!$B:$X,8,FALSE))</f>
        <v>11月</v>
      </c>
      <c r="I62" s="636"/>
      <c r="J62" s="636"/>
      <c r="K62" s="636"/>
      <c r="L62" s="636"/>
      <c r="M62" s="637"/>
      <c r="N62" s="638">
        <f>IF($H62="","",VLOOKUP($B62,項目定義!$B:$X,12,FALSE))</f>
        <v>32</v>
      </c>
      <c r="O62" s="639"/>
      <c r="P62" s="640" t="str">
        <f>IF($H62="","",VLOOKUP($B62,項目定義!$B:$X,16,FALSE))</f>
        <v>0:左寄せ</v>
      </c>
      <c r="Q62" s="641"/>
      <c r="R62" s="641"/>
      <c r="S62" s="640" t="str">
        <f>IF($H62="","",VLOOKUP($B62,項目定義!$B:$X,15,FALSE))</f>
        <v>0:なし</v>
      </c>
      <c r="T62" s="641"/>
      <c r="U62" s="642"/>
      <c r="V62" s="643"/>
      <c r="W62" s="644"/>
      <c r="X62" s="751"/>
      <c r="Y62" s="751"/>
      <c r="Z62" s="752" t="str">
        <f>IF($X62="","",VLOOKUP($B62,項目定義!$B:$X,18,FALSE))</f>
        <v/>
      </c>
      <c r="AA62" s="641"/>
      <c r="AB62" s="641"/>
      <c r="AC62" s="642"/>
      <c r="AD62" s="515"/>
      <c r="AE62" s="97"/>
      <c r="AF62" s="515"/>
      <c r="AG62" s="515"/>
      <c r="AH62" s="515"/>
      <c r="AI62" s="98"/>
      <c r="AJ62" s="98"/>
      <c r="AK62" s="515"/>
      <c r="AL62" s="515"/>
      <c r="AM62" s="515"/>
      <c r="AN62" s="515"/>
      <c r="AO62" s="515"/>
      <c r="AP62" s="515"/>
      <c r="AQ62" s="515"/>
      <c r="AR62" s="515"/>
      <c r="AS62" s="515"/>
      <c r="AT62" s="515"/>
      <c r="AU62" s="515"/>
      <c r="AV62" s="515"/>
      <c r="AW62" s="515"/>
      <c r="AX62" s="515"/>
      <c r="AY62" s="515"/>
      <c r="AZ62" s="515"/>
      <c r="BA62" s="515"/>
      <c r="BB62" s="515"/>
      <c r="BC62" s="515"/>
      <c r="BD62" s="515"/>
      <c r="BE62" s="515"/>
      <c r="BF62" s="515"/>
      <c r="BG62" s="515"/>
      <c r="BH62" s="515"/>
      <c r="BI62" s="99"/>
      <c r="BK62" s="655"/>
      <c r="BL62" s="655"/>
      <c r="BM62" s="655"/>
      <c r="BN62" s="655"/>
      <c r="BO62" s="655"/>
      <c r="BP62" s="655"/>
      <c r="BQ62" s="655"/>
      <c r="BR62" s="655"/>
      <c r="BS62" s="655"/>
      <c r="BT62" s="655"/>
      <c r="BU62" s="655"/>
      <c r="BV62" s="655"/>
      <c r="BW62" s="655"/>
      <c r="BX62" s="655"/>
      <c r="BY62" s="655"/>
      <c r="BZ62" s="655"/>
      <c r="CA62" s="655"/>
      <c r="CB62" s="655"/>
      <c r="CC62" s="655"/>
      <c r="CD62" s="655"/>
      <c r="CE62" s="655"/>
      <c r="CF62" s="655"/>
      <c r="CG62" s="655"/>
      <c r="CH62" s="655"/>
      <c r="CI62" s="656"/>
      <c r="CJ62" s="656"/>
      <c r="CK62" s="656"/>
      <c r="CL62" s="656"/>
      <c r="CM62" s="656"/>
      <c r="CN62" s="656"/>
      <c r="CO62" s="656"/>
      <c r="CP62" s="656"/>
      <c r="CQ62" s="656"/>
      <c r="CR62" s="656"/>
    </row>
    <row r="63" spans="1:96" ht="13.5" customHeight="1">
      <c r="A63" s="114" t="s">
        <v>134</v>
      </c>
      <c r="B63" s="770" t="s">
        <v>1252</v>
      </c>
      <c r="C63" s="671"/>
      <c r="D63" s="671"/>
      <c r="E63" s="671"/>
      <c r="F63" s="671"/>
      <c r="G63" s="671"/>
      <c r="H63" s="635" t="str">
        <f>IF(ISERROR(VLOOKUP($B63,項目定義!$B:$X,8,FALSE)),"",VLOOKUP($B63,項目定義!$B:$X,8,FALSE))</f>
        <v>12月</v>
      </c>
      <c r="I63" s="636"/>
      <c r="J63" s="636"/>
      <c r="K63" s="636"/>
      <c r="L63" s="636"/>
      <c r="M63" s="637"/>
      <c r="N63" s="638">
        <f>IF($H63="","",VLOOKUP($B63,項目定義!$B:$X,12,FALSE))</f>
        <v>32</v>
      </c>
      <c r="O63" s="639"/>
      <c r="P63" s="640" t="str">
        <f>IF($H63="","",VLOOKUP($B63,項目定義!$B:$X,16,FALSE))</f>
        <v>0:左寄せ</v>
      </c>
      <c r="Q63" s="641"/>
      <c r="R63" s="641"/>
      <c r="S63" s="640" t="str">
        <f>IF($H63="","",VLOOKUP($B63,項目定義!$B:$X,15,FALSE))</f>
        <v>0:なし</v>
      </c>
      <c r="T63" s="641"/>
      <c r="U63" s="642"/>
      <c r="V63" s="643"/>
      <c r="W63" s="644"/>
      <c r="X63" s="751"/>
      <c r="Y63" s="751"/>
      <c r="Z63" s="752" t="str">
        <f>IF($X63="","",VLOOKUP($B63,項目定義!$B:$X,18,FALSE))</f>
        <v/>
      </c>
      <c r="AA63" s="641"/>
      <c r="AB63" s="641"/>
      <c r="AC63" s="642"/>
      <c r="AD63" s="487"/>
      <c r="AE63" s="97"/>
      <c r="AF63" s="487"/>
      <c r="AG63" s="487"/>
      <c r="AH63" s="487"/>
      <c r="AI63" s="98"/>
      <c r="AJ63" s="98"/>
      <c r="AK63" s="487"/>
      <c r="AL63" s="487"/>
      <c r="AM63" s="487"/>
      <c r="AN63" s="487"/>
      <c r="AO63" s="487"/>
      <c r="AP63" s="487"/>
      <c r="AQ63" s="487"/>
      <c r="AR63" s="487"/>
      <c r="AS63" s="487"/>
      <c r="AT63" s="487"/>
      <c r="AU63" s="487"/>
      <c r="AV63" s="487"/>
      <c r="AW63" s="487"/>
      <c r="AX63" s="487"/>
      <c r="AY63" s="487"/>
      <c r="AZ63" s="487"/>
      <c r="BA63" s="487"/>
      <c r="BB63" s="487"/>
      <c r="BC63" s="487"/>
      <c r="BD63" s="487"/>
      <c r="BE63" s="487"/>
      <c r="BF63" s="487"/>
      <c r="BG63" s="487"/>
      <c r="BH63" s="487"/>
      <c r="BI63" s="99"/>
      <c r="BK63" s="655"/>
      <c r="BL63" s="655"/>
      <c r="BM63" s="655"/>
      <c r="BN63" s="655"/>
      <c r="BO63" s="655"/>
      <c r="BP63" s="655"/>
      <c r="BQ63" s="655"/>
      <c r="BR63" s="655"/>
      <c r="BS63" s="655"/>
      <c r="BT63" s="655"/>
      <c r="BU63" s="655"/>
      <c r="BV63" s="655"/>
      <c r="BW63" s="655"/>
      <c r="BX63" s="655"/>
      <c r="BY63" s="655"/>
      <c r="BZ63" s="655"/>
      <c r="CA63" s="655"/>
      <c r="CB63" s="655"/>
      <c r="CC63" s="655"/>
      <c r="CD63" s="655"/>
      <c r="CE63" s="655"/>
      <c r="CF63" s="655"/>
      <c r="CG63" s="655"/>
      <c r="CH63" s="655"/>
      <c r="CI63" s="656"/>
      <c r="CJ63" s="656"/>
      <c r="CK63" s="656"/>
      <c r="CL63" s="656"/>
      <c r="CM63" s="656"/>
      <c r="CN63" s="656"/>
      <c r="CO63" s="656"/>
      <c r="CP63" s="656"/>
      <c r="CQ63" s="656"/>
      <c r="CR63" s="656"/>
    </row>
    <row r="64" spans="1:96" s="24" customFormat="1" ht="13.5" customHeight="1" outlineLevel="1">
      <c r="A64" s="113" t="s">
        <v>558</v>
      </c>
      <c r="B64" s="605" t="s">
        <v>1254</v>
      </c>
      <c r="C64" s="606"/>
      <c r="D64" s="606"/>
      <c r="E64" s="606"/>
      <c r="F64" s="606"/>
      <c r="G64" s="606"/>
      <c r="H64" s="635" t="str">
        <f>IF(ISERROR(VLOOKUP($B64,項目定義!$B:$X,8,FALSE)),"",VLOOKUP($B64,項目定義!$B:$X,8,FALSE))</f>
        <v>1月</v>
      </c>
      <c r="I64" s="636"/>
      <c r="J64" s="636"/>
      <c r="K64" s="636"/>
      <c r="L64" s="636"/>
      <c r="M64" s="637"/>
      <c r="N64" s="638">
        <f>IF($H64="","",VLOOKUP($B64,項目定義!$B:$X,12,FALSE))</f>
        <v>32</v>
      </c>
      <c r="O64" s="639"/>
      <c r="P64" s="640" t="str">
        <f>IF($H64="","",VLOOKUP($B64,項目定義!$B:$X,16,FALSE))</f>
        <v>0:左寄せ</v>
      </c>
      <c r="Q64" s="641"/>
      <c r="R64" s="641"/>
      <c r="S64" s="640" t="str">
        <f>IF($H64="","",VLOOKUP($B64,項目定義!$B:$X,15,FALSE))</f>
        <v>0:なし</v>
      </c>
      <c r="T64" s="641"/>
      <c r="U64" s="642"/>
      <c r="V64" s="643"/>
      <c r="W64" s="644"/>
      <c r="X64" s="751"/>
      <c r="Y64" s="751"/>
      <c r="Z64" s="752" t="str">
        <f>IF($X64="","",VLOOKUP($B64,項目定義!$B:$X,18,FALSE))</f>
        <v/>
      </c>
      <c r="AA64" s="641"/>
      <c r="AB64" s="641"/>
      <c r="AC64" s="642"/>
      <c r="AD64" s="487"/>
      <c r="AE64" s="97"/>
      <c r="AF64" s="487"/>
      <c r="AG64" s="487"/>
      <c r="AH64" s="487"/>
      <c r="AI64" s="98"/>
      <c r="AJ64" s="98"/>
      <c r="AK64" s="487"/>
      <c r="AL64" s="487"/>
      <c r="AM64" s="487"/>
      <c r="AN64" s="487"/>
      <c r="AO64" s="487"/>
      <c r="AP64" s="487"/>
      <c r="AQ64" s="487"/>
      <c r="AR64" s="487"/>
      <c r="AS64" s="487"/>
      <c r="AT64" s="487"/>
      <c r="AU64" s="487"/>
      <c r="AV64" s="487"/>
      <c r="AW64" s="487"/>
      <c r="AX64" s="487"/>
      <c r="AY64" s="487"/>
      <c r="AZ64" s="487"/>
      <c r="BA64" s="487"/>
      <c r="BB64" s="487"/>
      <c r="BC64" s="487"/>
      <c r="BD64" s="487"/>
      <c r="BE64" s="487"/>
      <c r="BF64" s="487"/>
      <c r="BG64" s="487"/>
      <c r="BH64" s="487"/>
      <c r="BI64" s="99"/>
      <c r="BK64" s="655"/>
      <c r="BL64" s="655"/>
      <c r="BM64" s="655"/>
      <c r="BN64" s="655"/>
      <c r="BO64" s="655"/>
      <c r="BP64" s="655"/>
      <c r="BQ64" s="655"/>
      <c r="BR64" s="655"/>
      <c r="BS64" s="655"/>
      <c r="BT64" s="655"/>
      <c r="BU64" s="655"/>
      <c r="BV64" s="655"/>
      <c r="BW64" s="655"/>
      <c r="BX64" s="655"/>
      <c r="BY64" s="655"/>
      <c r="BZ64" s="655"/>
      <c r="CA64" s="655"/>
      <c r="CB64" s="655"/>
      <c r="CC64" s="655"/>
      <c r="CD64" s="655"/>
      <c r="CE64" s="655"/>
      <c r="CF64" s="655"/>
      <c r="CG64" s="655"/>
      <c r="CH64" s="655"/>
      <c r="CI64" s="656"/>
      <c r="CJ64" s="656"/>
      <c r="CK64" s="656"/>
      <c r="CL64" s="656"/>
      <c r="CM64" s="656"/>
      <c r="CN64" s="656"/>
      <c r="CO64" s="656"/>
      <c r="CP64" s="656"/>
      <c r="CQ64" s="656"/>
      <c r="CR64" s="656"/>
    </row>
    <row r="65" spans="1:96" s="24" customFormat="1" ht="13.5" customHeight="1" outlineLevel="1">
      <c r="A65" s="114" t="s">
        <v>559</v>
      </c>
      <c r="B65" s="605" t="s">
        <v>1253</v>
      </c>
      <c r="C65" s="606"/>
      <c r="D65" s="606"/>
      <c r="E65" s="606"/>
      <c r="F65" s="606"/>
      <c r="G65" s="606"/>
      <c r="H65" s="607" t="str">
        <f>IF(ISERROR(VLOOKUP($B65,項目定義!$B:$X,8,FALSE)),"",VLOOKUP($B65,項目定義!$B:$X,8,FALSE))</f>
        <v>2月</v>
      </c>
      <c r="I65" s="608"/>
      <c r="J65" s="608"/>
      <c r="K65" s="608"/>
      <c r="L65" s="608"/>
      <c r="M65" s="609"/>
      <c r="N65" s="610">
        <f>IF($H65="","",VLOOKUP($B65,項目定義!$B:$X,12,FALSE))</f>
        <v>32</v>
      </c>
      <c r="O65" s="611"/>
      <c r="P65" s="612" t="str">
        <f>IF($H65="","",VLOOKUP($B65,項目定義!$B:$X,16,FALSE))</f>
        <v>0:左寄せ</v>
      </c>
      <c r="Q65" s="613"/>
      <c r="R65" s="613"/>
      <c r="S65" s="612" t="str">
        <f>IF($H65="","",VLOOKUP($B65,項目定義!$B:$X,15,FALSE))</f>
        <v>0:なし</v>
      </c>
      <c r="T65" s="613"/>
      <c r="U65" s="614"/>
      <c r="V65" s="615"/>
      <c r="W65" s="616"/>
      <c r="X65" s="617"/>
      <c r="Y65" s="617"/>
      <c r="Z65" s="618" t="str">
        <f>IF($X65="","",VLOOKUP($B65,項目定義!$B:$X,18,FALSE))</f>
        <v/>
      </c>
      <c r="AA65" s="613"/>
      <c r="AB65" s="613"/>
      <c r="AC65" s="614"/>
      <c r="AD65" s="487"/>
      <c r="AE65" s="97"/>
      <c r="AF65" s="487"/>
      <c r="AG65" s="487"/>
      <c r="AH65" s="487"/>
      <c r="AI65" s="98"/>
      <c r="AJ65" s="98"/>
      <c r="AK65" s="487"/>
      <c r="AL65" s="487"/>
      <c r="AM65" s="487"/>
      <c r="AN65" s="487"/>
      <c r="AO65" s="487"/>
      <c r="AP65" s="487"/>
      <c r="AQ65" s="487"/>
      <c r="AR65" s="487"/>
      <c r="AS65" s="487"/>
      <c r="AT65" s="487"/>
      <c r="AU65" s="487"/>
      <c r="AV65" s="487"/>
      <c r="AW65" s="487"/>
      <c r="AX65" s="487"/>
      <c r="AY65" s="487"/>
      <c r="AZ65" s="487"/>
      <c r="BA65" s="487"/>
      <c r="BB65" s="487"/>
      <c r="BC65" s="487"/>
      <c r="BD65" s="487"/>
      <c r="BE65" s="487"/>
      <c r="BF65" s="487"/>
      <c r="BG65" s="487"/>
      <c r="BH65" s="487"/>
      <c r="BI65" s="99"/>
      <c r="BK65" s="655"/>
      <c r="BL65" s="655"/>
      <c r="BM65" s="655"/>
      <c r="BN65" s="655"/>
      <c r="BO65" s="655"/>
      <c r="BP65" s="655"/>
      <c r="BQ65" s="655"/>
      <c r="BR65" s="655"/>
      <c r="BS65" s="655"/>
      <c r="BT65" s="655"/>
      <c r="BU65" s="655"/>
      <c r="BV65" s="655"/>
      <c r="BW65" s="655"/>
      <c r="BX65" s="655"/>
      <c r="BY65" s="655"/>
      <c r="BZ65" s="655"/>
      <c r="CA65" s="655"/>
      <c r="CB65" s="655"/>
      <c r="CC65" s="655"/>
      <c r="CD65" s="655"/>
      <c r="CE65" s="655"/>
      <c r="CF65" s="655"/>
      <c r="CG65" s="655"/>
      <c r="CH65" s="655"/>
      <c r="CI65" s="656"/>
      <c r="CJ65" s="656"/>
      <c r="CK65" s="656"/>
      <c r="CL65" s="656"/>
      <c r="CM65" s="656"/>
      <c r="CN65" s="656"/>
      <c r="CO65" s="656"/>
      <c r="CP65" s="656"/>
      <c r="CQ65" s="656"/>
      <c r="CR65" s="656"/>
    </row>
    <row r="66" spans="1:96" s="24" customFormat="1" ht="13.5" customHeight="1" outlineLevel="1">
      <c r="A66" s="113" t="s">
        <v>560</v>
      </c>
      <c r="B66" s="605" t="s">
        <v>1255</v>
      </c>
      <c r="C66" s="606"/>
      <c r="D66" s="606"/>
      <c r="E66" s="606"/>
      <c r="F66" s="606"/>
      <c r="G66" s="606"/>
      <c r="H66" s="635" t="str">
        <f>IF(ISERROR(VLOOKUP($B66,項目定義!$B:$X,8,FALSE)),"",VLOOKUP($B66,項目定義!$B:$X,8,FALSE))</f>
        <v>3月</v>
      </c>
      <c r="I66" s="636"/>
      <c r="J66" s="636"/>
      <c r="K66" s="636"/>
      <c r="L66" s="636"/>
      <c r="M66" s="637"/>
      <c r="N66" s="638">
        <f>IF($H66="","",VLOOKUP($B66,項目定義!$B:$X,12,FALSE))</f>
        <v>32</v>
      </c>
      <c r="O66" s="639"/>
      <c r="P66" s="640" t="str">
        <f>IF($H66="","",VLOOKUP($B66,項目定義!$B:$X,16,FALSE))</f>
        <v>0:左寄せ</v>
      </c>
      <c r="Q66" s="641"/>
      <c r="R66" s="641"/>
      <c r="S66" s="640" t="str">
        <f>IF($H66="","",VLOOKUP($B66,項目定義!$B:$X,15,FALSE))</f>
        <v>0:なし</v>
      </c>
      <c r="T66" s="641"/>
      <c r="U66" s="642"/>
      <c r="V66" s="643"/>
      <c r="W66" s="644"/>
      <c r="X66" s="751"/>
      <c r="Y66" s="751"/>
      <c r="Z66" s="752" t="str">
        <f>IF($X66="","",VLOOKUP($B66,項目定義!$B:$X,18,FALSE))</f>
        <v/>
      </c>
      <c r="AA66" s="641"/>
      <c r="AB66" s="641"/>
      <c r="AC66" s="642"/>
      <c r="AD66" s="515"/>
      <c r="AE66" s="97"/>
      <c r="AF66" s="515"/>
      <c r="AG66" s="515"/>
      <c r="AH66" s="515"/>
      <c r="AI66" s="98"/>
      <c r="AJ66" s="98"/>
      <c r="AK66" s="515"/>
      <c r="AL66" s="515"/>
      <c r="AM66" s="515"/>
      <c r="AN66" s="515"/>
      <c r="AO66" s="515"/>
      <c r="AP66" s="515"/>
      <c r="AQ66" s="515"/>
      <c r="AR66" s="515"/>
      <c r="AS66" s="515"/>
      <c r="AT66" s="515"/>
      <c r="AU66" s="515"/>
      <c r="AV66" s="515"/>
      <c r="AW66" s="515"/>
      <c r="AX66" s="515"/>
      <c r="AY66" s="515"/>
      <c r="AZ66" s="515"/>
      <c r="BA66" s="515"/>
      <c r="BB66" s="515"/>
      <c r="BC66" s="515"/>
      <c r="BD66" s="515"/>
      <c r="BE66" s="515"/>
      <c r="BF66" s="515"/>
      <c r="BG66" s="515"/>
      <c r="BH66" s="515"/>
      <c r="BI66" s="99"/>
      <c r="BK66" s="655"/>
      <c r="BL66" s="655"/>
      <c r="BM66" s="655"/>
      <c r="BN66" s="655"/>
      <c r="BO66" s="655"/>
      <c r="BP66" s="655"/>
      <c r="BQ66" s="655"/>
      <c r="BR66" s="655"/>
      <c r="BS66" s="655"/>
      <c r="BT66" s="655"/>
      <c r="BU66" s="655"/>
      <c r="BV66" s="655"/>
      <c r="BW66" s="655"/>
      <c r="BX66" s="655"/>
      <c r="BY66" s="655"/>
      <c r="BZ66" s="655"/>
      <c r="CA66" s="655"/>
      <c r="CB66" s="655"/>
      <c r="CC66" s="655"/>
      <c r="CD66" s="655"/>
      <c r="CE66" s="655"/>
      <c r="CF66" s="655"/>
      <c r="CG66" s="655"/>
      <c r="CH66" s="655"/>
      <c r="CI66" s="656"/>
      <c r="CJ66" s="656"/>
      <c r="CK66" s="656"/>
      <c r="CL66" s="656"/>
      <c r="CM66" s="656"/>
      <c r="CN66" s="656"/>
      <c r="CO66" s="656"/>
      <c r="CP66" s="656"/>
      <c r="CQ66" s="656"/>
      <c r="CR66" s="656"/>
    </row>
    <row r="67" spans="1:96" s="24" customFormat="1" ht="13.5" customHeight="1" outlineLevel="1">
      <c r="A67" s="113" t="s">
        <v>561</v>
      </c>
      <c r="B67" s="605" t="s">
        <v>1256</v>
      </c>
      <c r="C67" s="606"/>
      <c r="D67" s="606"/>
      <c r="E67" s="606"/>
      <c r="F67" s="606"/>
      <c r="G67" s="606"/>
      <c r="H67" s="635" t="str">
        <f>IF(ISERROR(VLOOKUP($B67,項目定義!$B:$X,8,FALSE)),"",VLOOKUP($B67,項目定義!$B:$X,8,FALSE))</f>
        <v>4月</v>
      </c>
      <c r="I67" s="636"/>
      <c r="J67" s="636"/>
      <c r="K67" s="636"/>
      <c r="L67" s="636"/>
      <c r="M67" s="637"/>
      <c r="N67" s="638">
        <f>IF($H67="","",VLOOKUP($B67,項目定義!$B:$X,12,FALSE))</f>
        <v>32</v>
      </c>
      <c r="O67" s="639"/>
      <c r="P67" s="640" t="str">
        <f>IF($H67="","",VLOOKUP($B67,項目定義!$B:$X,16,FALSE))</f>
        <v>0:左寄せ</v>
      </c>
      <c r="Q67" s="641"/>
      <c r="R67" s="641"/>
      <c r="S67" s="640" t="str">
        <f>IF($H67="","",VLOOKUP($B67,項目定義!$B:$X,15,FALSE))</f>
        <v>0:なし</v>
      </c>
      <c r="T67" s="641"/>
      <c r="U67" s="642"/>
      <c r="V67" s="643"/>
      <c r="W67" s="644"/>
      <c r="X67" s="751"/>
      <c r="Y67" s="751"/>
      <c r="Z67" s="752" t="str">
        <f>IF($X67="","",VLOOKUP($B67,項目定義!$B:$X,18,FALSE))</f>
        <v/>
      </c>
      <c r="AA67" s="641"/>
      <c r="AB67" s="641"/>
      <c r="AC67" s="642"/>
      <c r="AD67" s="515"/>
      <c r="AE67" s="97"/>
      <c r="AF67" s="515"/>
      <c r="AG67" s="515"/>
      <c r="AH67" s="515"/>
      <c r="AI67" s="98"/>
      <c r="AJ67" s="98"/>
      <c r="AK67" s="515"/>
      <c r="AL67" s="515"/>
      <c r="AM67" s="515"/>
      <c r="AN67" s="515"/>
      <c r="AO67" s="515"/>
      <c r="AP67" s="515"/>
      <c r="AQ67" s="515"/>
      <c r="AR67" s="515"/>
      <c r="AS67" s="515"/>
      <c r="AT67" s="515"/>
      <c r="AU67" s="515"/>
      <c r="AV67" s="515"/>
      <c r="AW67" s="515"/>
      <c r="AX67" s="515"/>
      <c r="AY67" s="515"/>
      <c r="AZ67" s="515"/>
      <c r="BA67" s="515"/>
      <c r="BB67" s="515"/>
      <c r="BC67" s="515"/>
      <c r="BD67" s="515"/>
      <c r="BE67" s="515"/>
      <c r="BF67" s="515"/>
      <c r="BG67" s="515"/>
      <c r="BH67" s="515"/>
      <c r="BI67" s="99"/>
      <c r="BK67" s="655"/>
      <c r="BL67" s="655"/>
      <c r="BM67" s="655"/>
      <c r="BN67" s="655"/>
      <c r="BO67" s="655"/>
      <c r="BP67" s="655"/>
      <c r="BQ67" s="655"/>
      <c r="BR67" s="655"/>
      <c r="BS67" s="655"/>
      <c r="BT67" s="655"/>
      <c r="BU67" s="655"/>
      <c r="BV67" s="655"/>
      <c r="BW67" s="655"/>
      <c r="BX67" s="655"/>
      <c r="BY67" s="655"/>
      <c r="BZ67" s="655"/>
      <c r="CA67" s="655"/>
      <c r="CB67" s="655"/>
      <c r="CC67" s="655"/>
      <c r="CD67" s="655"/>
      <c r="CE67" s="655"/>
      <c r="CF67" s="655"/>
      <c r="CG67" s="655"/>
      <c r="CH67" s="655"/>
      <c r="CI67" s="656"/>
      <c r="CJ67" s="656"/>
      <c r="CK67" s="656"/>
      <c r="CL67" s="656"/>
      <c r="CM67" s="656"/>
      <c r="CN67" s="656"/>
      <c r="CO67" s="656"/>
      <c r="CP67" s="656"/>
      <c r="CQ67" s="656"/>
      <c r="CR67" s="656"/>
    </row>
    <row r="68" spans="1:96" s="24" customFormat="1" ht="13.5" customHeight="1" outlineLevel="1">
      <c r="A68" s="114" t="s">
        <v>562</v>
      </c>
      <c r="B68" s="605" t="s">
        <v>1257</v>
      </c>
      <c r="C68" s="606"/>
      <c r="D68" s="606"/>
      <c r="E68" s="606"/>
      <c r="F68" s="606"/>
      <c r="G68" s="606"/>
      <c r="H68" s="607" t="str">
        <f>IF(ISERROR(VLOOKUP($B68,項目定義!$B:$X,8,FALSE)),"",VLOOKUP($B68,項目定義!$B:$X,8,FALSE))</f>
        <v>5月</v>
      </c>
      <c r="I68" s="608"/>
      <c r="J68" s="608"/>
      <c r="K68" s="608"/>
      <c r="L68" s="608"/>
      <c r="M68" s="609"/>
      <c r="N68" s="610">
        <f>IF($H68="","",VLOOKUP($B68,項目定義!$B:$X,12,FALSE))</f>
        <v>32</v>
      </c>
      <c r="O68" s="611"/>
      <c r="P68" s="612" t="str">
        <f>IF($H68="","",VLOOKUP($B68,項目定義!$B:$X,16,FALSE))</f>
        <v>0:左寄せ</v>
      </c>
      <c r="Q68" s="613"/>
      <c r="R68" s="613"/>
      <c r="S68" s="612" t="str">
        <f>IF($H68="","",VLOOKUP($B68,項目定義!$B:$X,15,FALSE))</f>
        <v>0:なし</v>
      </c>
      <c r="T68" s="613"/>
      <c r="U68" s="614"/>
      <c r="V68" s="615"/>
      <c r="W68" s="616"/>
      <c r="X68" s="617"/>
      <c r="Y68" s="617"/>
      <c r="Z68" s="618" t="str">
        <f>IF($X68="","",VLOOKUP($B68,項目定義!$B:$X,18,FALSE))</f>
        <v/>
      </c>
      <c r="AA68" s="613"/>
      <c r="AB68" s="613"/>
      <c r="AC68" s="614"/>
      <c r="AD68" s="515"/>
      <c r="AE68" s="97"/>
      <c r="AF68" s="515"/>
      <c r="AG68" s="515"/>
      <c r="AH68" s="515"/>
      <c r="AI68" s="98"/>
      <c r="AJ68" s="98"/>
      <c r="AK68" s="515"/>
      <c r="AL68" s="515"/>
      <c r="AM68" s="515"/>
      <c r="AN68" s="515"/>
      <c r="AO68" s="515"/>
      <c r="AP68" s="515"/>
      <c r="AQ68" s="515"/>
      <c r="AR68" s="515"/>
      <c r="AS68" s="515"/>
      <c r="AT68" s="515"/>
      <c r="AU68" s="515"/>
      <c r="AV68" s="515"/>
      <c r="AW68" s="515"/>
      <c r="AX68" s="515"/>
      <c r="AY68" s="515"/>
      <c r="AZ68" s="515"/>
      <c r="BA68" s="515"/>
      <c r="BB68" s="515"/>
      <c r="BC68" s="515"/>
      <c r="BD68" s="515"/>
      <c r="BE68" s="515"/>
      <c r="BF68" s="515"/>
      <c r="BG68" s="515"/>
      <c r="BH68" s="515"/>
      <c r="BI68" s="99"/>
      <c r="BK68" s="655"/>
      <c r="BL68" s="655"/>
      <c r="BM68" s="655"/>
      <c r="BN68" s="655"/>
      <c r="BO68" s="655"/>
      <c r="BP68" s="655"/>
      <c r="BQ68" s="655"/>
      <c r="BR68" s="655"/>
      <c r="BS68" s="655"/>
      <c r="BT68" s="655"/>
      <c r="BU68" s="655"/>
      <c r="BV68" s="655"/>
      <c r="BW68" s="655"/>
      <c r="BX68" s="655"/>
      <c r="BY68" s="655"/>
      <c r="BZ68" s="655"/>
      <c r="CA68" s="655"/>
      <c r="CB68" s="655"/>
      <c r="CC68" s="655"/>
      <c r="CD68" s="655"/>
      <c r="CE68" s="655"/>
      <c r="CF68" s="655"/>
      <c r="CG68" s="655"/>
      <c r="CH68" s="655"/>
      <c r="CI68" s="656"/>
      <c r="CJ68" s="656"/>
      <c r="CK68" s="656"/>
      <c r="CL68" s="656"/>
      <c r="CM68" s="656"/>
      <c r="CN68" s="656"/>
      <c r="CO68" s="656"/>
      <c r="CP68" s="656"/>
      <c r="CQ68" s="656"/>
      <c r="CR68" s="656"/>
    </row>
    <row r="69" spans="1:96" ht="13.5" customHeight="1" outlineLevel="1">
      <c r="A69" s="149" t="s">
        <v>250</v>
      </c>
      <c r="B69" s="150"/>
      <c r="C69" s="150"/>
      <c r="D69" s="150"/>
      <c r="E69" s="150"/>
      <c r="F69" s="150"/>
      <c r="G69" s="150"/>
      <c r="H69" s="152"/>
      <c r="I69" s="152"/>
      <c r="J69" s="152"/>
      <c r="K69" s="152"/>
      <c r="L69" s="152"/>
      <c r="M69" s="152"/>
      <c r="N69" s="152"/>
      <c r="O69" s="152"/>
      <c r="P69" s="152"/>
      <c r="Q69" s="152"/>
      <c r="R69" s="152"/>
      <c r="S69" s="152"/>
      <c r="T69" s="152"/>
      <c r="U69" s="152"/>
      <c r="V69" s="152"/>
      <c r="W69" s="152"/>
      <c r="X69" s="152"/>
      <c r="Y69" s="152"/>
      <c r="Z69" s="152"/>
      <c r="AA69" s="150"/>
      <c r="AB69" s="150"/>
      <c r="AC69" s="150"/>
      <c r="AD69" s="150"/>
      <c r="AE69" s="150"/>
      <c r="AF69" s="150"/>
      <c r="AG69" s="150"/>
      <c r="AH69" s="150"/>
      <c r="AI69" s="150"/>
      <c r="AJ69" s="150"/>
      <c r="AK69" s="150"/>
      <c r="AL69" s="150"/>
      <c r="AM69" s="150"/>
      <c r="AN69" s="150"/>
      <c r="AO69" s="150"/>
      <c r="AP69" s="150"/>
      <c r="AQ69" s="150"/>
      <c r="AR69" s="150"/>
      <c r="AS69" s="150"/>
      <c r="AT69" s="150"/>
      <c r="AU69" s="150"/>
      <c r="AV69" s="150"/>
      <c r="AW69" s="150"/>
      <c r="AX69" s="150"/>
      <c r="AY69" s="150"/>
      <c r="AZ69" s="150"/>
      <c r="BA69" s="150"/>
      <c r="BB69" s="150"/>
      <c r="BC69" s="150"/>
      <c r="BD69" s="150"/>
      <c r="BE69" s="150"/>
      <c r="BF69" s="150"/>
      <c r="BG69" s="150"/>
      <c r="BH69" s="150"/>
      <c r="BI69" s="151"/>
      <c r="BK69" s="655"/>
      <c r="BL69" s="655"/>
      <c r="BM69" s="655"/>
      <c r="BN69" s="655"/>
      <c r="BO69" s="655"/>
      <c r="BP69" s="655"/>
      <c r="BQ69" s="655"/>
      <c r="BR69" s="655"/>
      <c r="BS69" s="655"/>
      <c r="BT69" s="655"/>
      <c r="BU69" s="655"/>
      <c r="BV69" s="655"/>
      <c r="BW69" s="655"/>
      <c r="BX69" s="655"/>
      <c r="BY69" s="655"/>
      <c r="BZ69" s="655"/>
      <c r="CA69" s="655"/>
      <c r="CB69" s="655"/>
      <c r="CC69" s="655"/>
      <c r="CD69" s="655"/>
      <c r="CE69" s="655"/>
      <c r="CF69" s="655"/>
      <c r="CG69" s="655"/>
      <c r="CH69" s="655"/>
      <c r="CI69" s="656"/>
      <c r="CJ69" s="656"/>
      <c r="CK69" s="656"/>
      <c r="CL69" s="656"/>
      <c r="CM69" s="656"/>
      <c r="CN69" s="656"/>
      <c r="CO69" s="656"/>
      <c r="CP69" s="656"/>
      <c r="CQ69" s="656"/>
      <c r="CR69" s="656"/>
    </row>
    <row r="70" spans="1:96" ht="13.5" customHeight="1" outlineLevel="1">
      <c r="A70" s="111" t="s">
        <v>101</v>
      </c>
      <c r="B70" s="785" t="s">
        <v>1208</v>
      </c>
      <c r="C70" s="786"/>
      <c r="D70" s="786"/>
      <c r="E70" s="786"/>
      <c r="F70" s="786"/>
      <c r="G70" s="786"/>
      <c r="H70" s="786"/>
      <c r="I70" s="786"/>
      <c r="J70" s="786"/>
      <c r="K70" s="786"/>
      <c r="L70" s="786"/>
      <c r="M70" s="786"/>
      <c r="N70" s="786"/>
      <c r="O70" s="786"/>
      <c r="P70" s="786"/>
      <c r="Q70" s="786"/>
      <c r="R70" s="786"/>
      <c r="S70" s="786"/>
      <c r="T70" s="786"/>
      <c r="U70" s="787"/>
      <c r="V70" s="788" t="s">
        <v>162</v>
      </c>
      <c r="W70" s="789"/>
      <c r="X70" s="789"/>
      <c r="Y70" s="789"/>
      <c r="Z70" s="789"/>
      <c r="AA70" s="789"/>
      <c r="AB70" s="789"/>
      <c r="AC70" s="884"/>
      <c r="AD70" s="156"/>
      <c r="AE70" s="157"/>
      <c r="AF70" s="157"/>
      <c r="AG70" s="158"/>
      <c r="AH70" s="158"/>
      <c r="AI70" s="158"/>
      <c r="AJ70" s="158"/>
      <c r="AK70" s="158"/>
      <c r="AL70" s="158"/>
      <c r="AM70" s="158"/>
      <c r="AN70" s="158"/>
      <c r="AO70" s="158"/>
      <c r="AP70" s="158"/>
      <c r="AQ70" s="158"/>
      <c r="AR70" s="158"/>
      <c r="AS70" s="158"/>
      <c r="AT70" s="158"/>
      <c r="AU70" s="158"/>
      <c r="AV70" s="158"/>
      <c r="AW70" s="158"/>
      <c r="AX70" s="158"/>
      <c r="AY70" s="158"/>
      <c r="AZ70" s="158"/>
      <c r="BA70" s="158"/>
      <c r="BB70" s="158"/>
      <c r="BC70" s="158"/>
      <c r="BD70" s="158"/>
      <c r="BE70" s="158"/>
      <c r="BF70" s="158"/>
      <c r="BG70" s="158"/>
      <c r="BH70" s="158"/>
      <c r="BI70" s="159"/>
      <c r="BK70" s="655"/>
      <c r="BL70" s="655"/>
      <c r="BM70" s="655"/>
      <c r="BN70" s="655"/>
      <c r="BO70" s="655"/>
      <c r="BP70" s="655"/>
      <c r="BQ70" s="655"/>
      <c r="BR70" s="655"/>
      <c r="BS70" s="655"/>
      <c r="BT70" s="655"/>
      <c r="BU70" s="655"/>
      <c r="BV70" s="655"/>
      <c r="BW70" s="655"/>
      <c r="BX70" s="655"/>
      <c r="BY70" s="655"/>
      <c r="BZ70" s="655"/>
      <c r="CA70" s="655"/>
      <c r="CB70" s="655"/>
      <c r="CC70" s="655"/>
      <c r="CD70" s="655"/>
      <c r="CE70" s="655"/>
      <c r="CF70" s="655"/>
      <c r="CG70" s="655"/>
      <c r="CH70" s="655"/>
      <c r="CI70" s="656"/>
      <c r="CJ70" s="656"/>
      <c r="CK70" s="656"/>
      <c r="CL70" s="656"/>
      <c r="CM70" s="656"/>
      <c r="CN70" s="656"/>
      <c r="CO70" s="656"/>
      <c r="CP70" s="656"/>
      <c r="CQ70" s="656"/>
      <c r="CR70" s="656"/>
    </row>
    <row r="71" spans="1:96" s="24" customFormat="1" ht="13.5" customHeight="1" outlineLevel="1">
      <c r="A71" s="112" t="s">
        <v>102</v>
      </c>
      <c r="B71" s="790" t="s">
        <v>1211</v>
      </c>
      <c r="C71" s="791"/>
      <c r="D71" s="791"/>
      <c r="E71" s="791"/>
      <c r="F71" s="791"/>
      <c r="G71" s="791"/>
      <c r="H71" s="791"/>
      <c r="I71" s="791"/>
      <c r="J71" s="791"/>
      <c r="K71" s="791"/>
      <c r="L71" s="791"/>
      <c r="M71" s="791"/>
      <c r="N71" s="791"/>
      <c r="O71" s="791"/>
      <c r="P71" s="791"/>
      <c r="Q71" s="791"/>
      <c r="R71" s="791"/>
      <c r="S71" s="791"/>
      <c r="T71" s="791"/>
      <c r="U71" s="792"/>
      <c r="V71" s="793" t="s">
        <v>161</v>
      </c>
      <c r="W71" s="794"/>
      <c r="X71" s="794"/>
      <c r="Y71" s="794"/>
      <c r="Z71" s="794"/>
      <c r="AA71" s="794"/>
      <c r="AB71" s="794"/>
      <c r="AC71" s="795"/>
      <c r="AD71" s="160"/>
      <c r="AE71" s="154"/>
      <c r="AF71" s="154"/>
      <c r="AG71" s="153"/>
      <c r="AH71" s="153"/>
      <c r="AI71" s="153"/>
      <c r="AJ71" s="153"/>
      <c r="AK71" s="153"/>
      <c r="AL71" s="153"/>
      <c r="AM71" s="153"/>
      <c r="AN71" s="153"/>
      <c r="AO71" s="153"/>
      <c r="AP71" s="153"/>
      <c r="AQ71" s="153"/>
      <c r="AR71" s="153"/>
      <c r="AS71" s="153"/>
      <c r="AT71" s="153"/>
      <c r="AU71" s="153"/>
      <c r="AV71" s="153"/>
      <c r="AW71" s="153"/>
      <c r="AX71" s="153"/>
      <c r="AY71" s="153"/>
      <c r="AZ71" s="153"/>
      <c r="BA71" s="153"/>
      <c r="BB71" s="153"/>
      <c r="BC71" s="153"/>
      <c r="BD71" s="153"/>
      <c r="BE71" s="153"/>
      <c r="BF71" s="153"/>
      <c r="BG71" s="153"/>
      <c r="BH71" s="153"/>
      <c r="BI71" s="155"/>
      <c r="BK71" s="655"/>
      <c r="BL71" s="655"/>
      <c r="BM71" s="655"/>
      <c r="BN71" s="655"/>
      <c r="BO71" s="655"/>
      <c r="BP71" s="655"/>
      <c r="BQ71" s="655"/>
      <c r="BR71" s="655"/>
      <c r="BS71" s="655"/>
      <c r="BT71" s="655"/>
      <c r="BU71" s="655"/>
      <c r="BV71" s="655"/>
      <c r="BW71" s="655"/>
      <c r="BX71" s="655"/>
      <c r="BY71" s="655"/>
      <c r="BZ71" s="655"/>
      <c r="CA71" s="655"/>
      <c r="CB71" s="655"/>
      <c r="CC71" s="655"/>
      <c r="CD71" s="655"/>
      <c r="CE71" s="655"/>
      <c r="CF71" s="655"/>
      <c r="CG71" s="655"/>
      <c r="CH71" s="655"/>
      <c r="CI71" s="656"/>
      <c r="CJ71" s="656"/>
      <c r="CK71" s="656"/>
      <c r="CL71" s="656"/>
      <c r="CM71" s="656"/>
      <c r="CN71" s="656"/>
      <c r="CO71" s="656"/>
      <c r="CP71" s="656"/>
      <c r="CQ71" s="656"/>
      <c r="CR71" s="656"/>
    </row>
    <row r="72" spans="1:96" s="24" customFormat="1" ht="13.5" customHeight="1" outlineLevel="1">
      <c r="A72" s="112" t="s">
        <v>125</v>
      </c>
      <c r="B72" s="790"/>
      <c r="C72" s="791"/>
      <c r="D72" s="791"/>
      <c r="E72" s="791"/>
      <c r="F72" s="791"/>
      <c r="G72" s="791"/>
      <c r="H72" s="791"/>
      <c r="I72" s="791"/>
      <c r="J72" s="791"/>
      <c r="K72" s="791"/>
      <c r="L72" s="791"/>
      <c r="M72" s="791"/>
      <c r="N72" s="791"/>
      <c r="O72" s="791"/>
      <c r="P72" s="791"/>
      <c r="Q72" s="791"/>
      <c r="R72" s="791"/>
      <c r="S72" s="791"/>
      <c r="T72" s="791"/>
      <c r="U72" s="792"/>
      <c r="V72" s="793"/>
      <c r="W72" s="794"/>
      <c r="X72" s="794"/>
      <c r="Y72" s="794"/>
      <c r="Z72" s="794"/>
      <c r="AA72" s="794"/>
      <c r="AB72" s="794"/>
      <c r="AC72" s="795"/>
      <c r="AD72" s="161"/>
      <c r="AE72" s="162"/>
      <c r="AF72" s="162"/>
      <c r="AG72" s="163"/>
      <c r="AH72" s="163"/>
      <c r="AI72" s="163"/>
      <c r="AJ72" s="163"/>
      <c r="AK72" s="163"/>
      <c r="AL72" s="163"/>
      <c r="AM72" s="163"/>
      <c r="AN72" s="163"/>
      <c r="AO72" s="163"/>
      <c r="AP72" s="163"/>
      <c r="AQ72" s="163"/>
      <c r="AR72" s="163"/>
      <c r="AS72" s="163"/>
      <c r="AT72" s="163"/>
      <c r="AU72" s="163"/>
      <c r="AV72" s="163"/>
      <c r="AW72" s="163"/>
      <c r="AX72" s="163"/>
      <c r="AY72" s="163"/>
      <c r="AZ72" s="163"/>
      <c r="BA72" s="163"/>
      <c r="BB72" s="163"/>
      <c r="BC72" s="163"/>
      <c r="BD72" s="163"/>
      <c r="BE72" s="163"/>
      <c r="BF72" s="163"/>
      <c r="BG72" s="163"/>
      <c r="BH72" s="163"/>
      <c r="BI72" s="164"/>
      <c r="BK72" s="655"/>
      <c r="BL72" s="655"/>
      <c r="BM72" s="655"/>
      <c r="BN72" s="655"/>
      <c r="BO72" s="655"/>
      <c r="BP72" s="655"/>
      <c r="BQ72" s="655"/>
      <c r="BR72" s="655"/>
      <c r="BS72" s="655"/>
      <c r="BT72" s="655"/>
      <c r="BU72" s="655"/>
      <c r="BV72" s="655"/>
      <c r="BW72" s="655"/>
      <c r="BX72" s="655"/>
      <c r="BY72" s="655"/>
      <c r="BZ72" s="655"/>
      <c r="CA72" s="655"/>
      <c r="CB72" s="655"/>
      <c r="CC72" s="655"/>
      <c r="CD72" s="655"/>
      <c r="CE72" s="655"/>
      <c r="CF72" s="655"/>
      <c r="CG72" s="655"/>
      <c r="CH72" s="655"/>
      <c r="CI72" s="656"/>
      <c r="CJ72" s="656"/>
      <c r="CK72" s="656"/>
      <c r="CL72" s="656"/>
      <c r="CM72" s="656"/>
      <c r="CN72" s="656"/>
      <c r="CO72" s="656"/>
      <c r="CP72" s="656"/>
      <c r="CQ72" s="656"/>
      <c r="CR72" s="656"/>
    </row>
    <row r="73" spans="1:96" s="24" customFormat="1" ht="13.5" customHeight="1" outlineLevel="1">
      <c r="A73" s="488" t="s">
        <v>404</v>
      </c>
      <c r="B73" s="489"/>
      <c r="C73" s="489"/>
      <c r="D73" s="489"/>
      <c r="E73" s="489"/>
      <c r="F73" s="489"/>
      <c r="G73" s="489"/>
      <c r="H73" s="489"/>
      <c r="I73" s="489"/>
      <c r="J73" s="489"/>
      <c r="K73" s="489"/>
      <c r="L73" s="489"/>
      <c r="M73" s="489"/>
      <c r="N73" s="489"/>
      <c r="O73" s="489"/>
      <c r="P73" s="489"/>
      <c r="Q73" s="489"/>
      <c r="R73" s="489"/>
      <c r="S73" s="489"/>
      <c r="T73" s="489"/>
      <c r="U73" s="489"/>
      <c r="V73" s="489"/>
      <c r="W73" s="489"/>
      <c r="X73" s="489"/>
      <c r="Y73" s="489"/>
      <c r="Z73" s="489"/>
      <c r="AA73" s="489"/>
      <c r="AB73" s="489"/>
      <c r="AC73" s="489"/>
      <c r="AD73" s="291"/>
      <c r="AE73" s="291"/>
      <c r="AF73" s="291"/>
      <c r="AG73" s="291"/>
      <c r="AH73" s="291"/>
      <c r="AI73" s="291"/>
      <c r="AJ73" s="291"/>
      <c r="AK73" s="291"/>
      <c r="AL73" s="291"/>
      <c r="AM73" s="291"/>
      <c r="AN73" s="291"/>
      <c r="AO73" s="291"/>
      <c r="AP73" s="291"/>
      <c r="AQ73" s="291"/>
      <c r="AR73" s="291"/>
      <c r="AS73" s="291"/>
      <c r="AT73" s="291"/>
      <c r="AU73" s="291"/>
      <c r="AV73" s="291"/>
      <c r="AW73" s="291"/>
      <c r="AX73" s="291"/>
      <c r="AY73" s="291"/>
      <c r="AZ73" s="291"/>
      <c r="BA73" s="291"/>
      <c r="BB73" s="291"/>
      <c r="BC73" s="291"/>
      <c r="BD73" s="291"/>
      <c r="BE73" s="291"/>
      <c r="BF73" s="291"/>
      <c r="BG73" s="291"/>
      <c r="BH73" s="291"/>
      <c r="BI73" s="292"/>
      <c r="BK73" s="655"/>
      <c r="BL73" s="655"/>
      <c r="BM73" s="655"/>
      <c r="BN73" s="655"/>
      <c r="BO73" s="655"/>
      <c r="BP73" s="655"/>
      <c r="BQ73" s="655"/>
      <c r="BR73" s="655"/>
      <c r="BS73" s="655"/>
      <c r="BT73" s="655"/>
      <c r="BU73" s="655"/>
      <c r="BV73" s="655"/>
      <c r="BW73" s="655"/>
      <c r="BX73" s="655"/>
      <c r="BY73" s="655"/>
      <c r="BZ73" s="655"/>
      <c r="CA73" s="655"/>
      <c r="CB73" s="655"/>
      <c r="CC73" s="655"/>
      <c r="CD73" s="655"/>
      <c r="CE73" s="655"/>
      <c r="CF73" s="655"/>
      <c r="CG73" s="655"/>
      <c r="CH73" s="655"/>
      <c r="CI73" s="656"/>
      <c r="CJ73" s="656"/>
      <c r="CK73" s="656"/>
      <c r="CL73" s="656"/>
      <c r="CM73" s="656"/>
      <c r="CN73" s="656"/>
      <c r="CO73" s="656"/>
      <c r="CP73" s="656"/>
      <c r="CQ73" s="656"/>
      <c r="CR73" s="656"/>
    </row>
    <row r="74" spans="1:96" s="24" customFormat="1" ht="13.5" customHeight="1" outlineLevel="1">
      <c r="A74" s="113" t="s">
        <v>101</v>
      </c>
      <c r="B74" s="174"/>
      <c r="C74" s="175"/>
      <c r="D74" s="175"/>
      <c r="E74" s="175"/>
      <c r="F74" s="175"/>
      <c r="G74" s="175"/>
      <c r="H74" s="175"/>
      <c r="I74" s="175"/>
      <c r="J74" s="175"/>
      <c r="K74" s="175"/>
      <c r="L74" s="175"/>
      <c r="M74" s="175"/>
      <c r="N74" s="175"/>
      <c r="O74" s="175"/>
      <c r="P74" s="175"/>
      <c r="Q74" s="175"/>
      <c r="R74" s="175"/>
      <c r="S74" s="175"/>
      <c r="T74" s="175"/>
      <c r="U74" s="175"/>
      <c r="V74" s="175"/>
      <c r="W74" s="175"/>
      <c r="X74" s="175"/>
      <c r="Y74" s="175"/>
      <c r="Z74" s="175"/>
      <c r="AA74" s="175"/>
      <c r="AB74" s="175"/>
      <c r="AC74" s="175"/>
      <c r="AD74" s="175"/>
      <c r="AE74" s="175"/>
      <c r="AF74" s="175"/>
      <c r="AG74" s="175"/>
      <c r="AH74" s="175"/>
      <c r="AI74" s="175"/>
      <c r="AJ74" s="175"/>
      <c r="AK74" s="175"/>
      <c r="AL74" s="175"/>
      <c r="AM74" s="175"/>
      <c r="AN74" s="175"/>
      <c r="AO74" s="175"/>
      <c r="AP74" s="175"/>
      <c r="AQ74" s="175"/>
      <c r="AR74" s="175"/>
      <c r="AS74" s="175"/>
      <c r="AT74" s="175"/>
      <c r="AU74" s="175"/>
      <c r="AV74" s="175"/>
      <c r="AW74" s="175"/>
      <c r="AX74" s="175"/>
      <c r="AY74" s="175"/>
      <c r="AZ74" s="175"/>
      <c r="BA74" s="175"/>
      <c r="BB74" s="175"/>
      <c r="BC74" s="175"/>
      <c r="BD74" s="175"/>
      <c r="BE74" s="175"/>
      <c r="BF74" s="175"/>
      <c r="BG74" s="175"/>
      <c r="BH74" s="175"/>
      <c r="BI74" s="176"/>
      <c r="BK74" s="655"/>
      <c r="BL74" s="655"/>
      <c r="BM74" s="655"/>
      <c r="BN74" s="655"/>
      <c r="BO74" s="655"/>
      <c r="BP74" s="655"/>
      <c r="BQ74" s="655"/>
      <c r="BR74" s="655"/>
      <c r="BS74" s="655"/>
      <c r="BT74" s="655"/>
      <c r="BU74" s="655"/>
      <c r="BV74" s="655"/>
      <c r="BW74" s="655"/>
      <c r="BX74" s="655"/>
      <c r="BY74" s="655"/>
      <c r="BZ74" s="655"/>
      <c r="CA74" s="655"/>
      <c r="CB74" s="655"/>
      <c r="CC74" s="655"/>
      <c r="CD74" s="655"/>
      <c r="CE74" s="655"/>
      <c r="CF74" s="655"/>
      <c r="CG74" s="655"/>
      <c r="CH74" s="655"/>
      <c r="CI74" s="656"/>
      <c r="CJ74" s="656"/>
      <c r="CK74" s="656"/>
      <c r="CL74" s="656"/>
      <c r="CM74" s="656"/>
      <c r="CN74" s="656"/>
      <c r="CO74" s="656"/>
      <c r="CP74" s="656"/>
      <c r="CQ74" s="656"/>
      <c r="CR74" s="656"/>
    </row>
    <row r="75" spans="1:96" s="24" customFormat="1" ht="13.5" customHeight="1" outlineLevel="1">
      <c r="A75" s="114" t="s">
        <v>102</v>
      </c>
      <c r="B75" s="177"/>
      <c r="C75" s="98"/>
      <c r="D75" s="98"/>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c r="BD75" s="98"/>
      <c r="BE75" s="98"/>
      <c r="BF75" s="98"/>
      <c r="BG75" s="98"/>
      <c r="BH75" s="98"/>
      <c r="BI75" s="178"/>
      <c r="BK75" s="655"/>
      <c r="BL75" s="655"/>
      <c r="BM75" s="655"/>
      <c r="BN75" s="655"/>
      <c r="BO75" s="655"/>
      <c r="BP75" s="655"/>
      <c r="BQ75" s="655"/>
      <c r="BR75" s="655"/>
      <c r="BS75" s="655"/>
      <c r="BT75" s="655"/>
      <c r="BU75" s="655"/>
      <c r="BV75" s="655"/>
      <c r="BW75" s="655"/>
      <c r="BX75" s="655"/>
      <c r="BY75" s="655"/>
      <c r="BZ75" s="655"/>
      <c r="CA75" s="655"/>
      <c r="CB75" s="655"/>
      <c r="CC75" s="655"/>
      <c r="CD75" s="655"/>
      <c r="CE75" s="655"/>
      <c r="CF75" s="655"/>
      <c r="CG75" s="655"/>
      <c r="CH75" s="655"/>
      <c r="CI75" s="656"/>
      <c r="CJ75" s="656"/>
      <c r="CK75" s="656"/>
      <c r="CL75" s="656"/>
      <c r="CM75" s="656"/>
      <c r="CN75" s="656"/>
      <c r="CO75" s="656"/>
      <c r="CP75" s="656"/>
      <c r="CQ75" s="656"/>
      <c r="CR75" s="656"/>
    </row>
    <row r="76" spans="1:96" ht="13.5" customHeight="1" outlineLevel="1">
      <c r="A76" s="114" t="s">
        <v>394</v>
      </c>
      <c r="B76" s="179"/>
      <c r="C76" s="180"/>
      <c r="D76" s="180"/>
      <c r="E76" s="180"/>
      <c r="F76" s="180"/>
      <c r="G76" s="180"/>
      <c r="H76" s="180"/>
      <c r="I76" s="180"/>
      <c r="J76" s="180"/>
      <c r="K76" s="180"/>
      <c r="L76" s="180"/>
      <c r="M76" s="180"/>
      <c r="N76" s="180"/>
      <c r="O76" s="180"/>
      <c r="P76" s="180"/>
      <c r="Q76" s="180"/>
      <c r="R76" s="180"/>
      <c r="S76" s="180"/>
      <c r="T76" s="180"/>
      <c r="U76" s="180"/>
      <c r="V76" s="180"/>
      <c r="W76" s="180"/>
      <c r="X76" s="180"/>
      <c r="Y76" s="180"/>
      <c r="Z76" s="180"/>
      <c r="AA76" s="180"/>
      <c r="AB76" s="180"/>
      <c r="AC76" s="180"/>
      <c r="AD76" s="180"/>
      <c r="AE76" s="180"/>
      <c r="AF76" s="180"/>
      <c r="AG76" s="180"/>
      <c r="AH76" s="180"/>
      <c r="AI76" s="180"/>
      <c r="AJ76" s="180"/>
      <c r="AK76" s="180"/>
      <c r="AL76" s="180"/>
      <c r="AM76" s="180"/>
      <c r="AN76" s="180"/>
      <c r="AO76" s="180"/>
      <c r="AP76" s="180"/>
      <c r="AQ76" s="180"/>
      <c r="AR76" s="180"/>
      <c r="AS76" s="180"/>
      <c r="AT76" s="180"/>
      <c r="AU76" s="180"/>
      <c r="AV76" s="180"/>
      <c r="AW76" s="180"/>
      <c r="AX76" s="180"/>
      <c r="AY76" s="180"/>
      <c r="AZ76" s="180"/>
      <c r="BA76" s="180"/>
      <c r="BB76" s="180"/>
      <c r="BC76" s="180"/>
      <c r="BD76" s="180"/>
      <c r="BE76" s="180"/>
      <c r="BF76" s="180"/>
      <c r="BG76" s="180"/>
      <c r="BH76" s="180"/>
      <c r="BI76" s="181"/>
      <c r="BK76" s="655"/>
      <c r="BL76" s="655"/>
      <c r="BM76" s="655"/>
      <c r="BN76" s="655"/>
      <c r="BO76" s="655"/>
      <c r="BP76" s="655"/>
      <c r="BQ76" s="655"/>
      <c r="BR76" s="655"/>
      <c r="BS76" s="655"/>
      <c r="BT76" s="655"/>
      <c r="BU76" s="655"/>
      <c r="BV76" s="655"/>
      <c r="BW76" s="655"/>
      <c r="BX76" s="655"/>
      <c r="BY76" s="655"/>
      <c r="BZ76" s="655"/>
      <c r="CA76" s="655"/>
      <c r="CB76" s="655"/>
      <c r="CC76" s="655"/>
      <c r="CD76" s="655"/>
      <c r="CE76" s="655"/>
      <c r="CF76" s="655"/>
      <c r="CG76" s="655"/>
      <c r="CH76" s="655"/>
      <c r="CI76" s="656"/>
      <c r="CJ76" s="656"/>
      <c r="CK76" s="656"/>
      <c r="CL76" s="656"/>
      <c r="CM76" s="656"/>
      <c r="CN76" s="656"/>
      <c r="CO76" s="656"/>
      <c r="CP76" s="656"/>
      <c r="CQ76" s="656"/>
      <c r="CR76" s="656"/>
    </row>
    <row r="77" spans="1:96" ht="13.5" customHeight="1" outlineLevel="1">
      <c r="A77" s="287" t="s">
        <v>407</v>
      </c>
      <c r="B77" s="288"/>
      <c r="C77" s="288"/>
      <c r="D77" s="288"/>
      <c r="E77" s="288"/>
      <c r="F77" s="288"/>
      <c r="G77" s="288"/>
      <c r="H77" s="288"/>
      <c r="I77" s="288"/>
      <c r="J77" s="288"/>
      <c r="K77" s="288"/>
      <c r="L77" s="288"/>
      <c r="M77" s="288"/>
      <c r="N77" s="796"/>
      <c r="O77" s="796"/>
      <c r="P77" s="796"/>
      <c r="Q77" s="796"/>
      <c r="R77" s="796"/>
      <c r="S77" s="796"/>
      <c r="T77" s="796"/>
      <c r="U77" s="796"/>
      <c r="V77" s="796"/>
      <c r="W77" s="796"/>
      <c r="X77" s="796"/>
      <c r="Y77" s="796"/>
      <c r="Z77" s="796"/>
      <c r="AA77" s="288"/>
      <c r="AB77" s="288"/>
      <c r="AC77" s="288"/>
      <c r="AD77" s="288"/>
      <c r="AE77" s="288"/>
      <c r="AF77" s="288"/>
      <c r="AG77" s="288"/>
      <c r="AH77" s="288"/>
      <c r="AI77" s="288"/>
      <c r="AJ77" s="288"/>
      <c r="AK77" s="288"/>
      <c r="AL77" s="288"/>
      <c r="AM77" s="288"/>
      <c r="AN77" s="288"/>
      <c r="AO77" s="288"/>
      <c r="AP77" s="288"/>
      <c r="AQ77" s="288"/>
      <c r="AR77" s="288"/>
      <c r="AS77" s="288"/>
      <c r="AT77" s="288"/>
      <c r="AU77" s="288"/>
      <c r="AV77" s="288"/>
      <c r="AW77" s="288"/>
      <c r="AX77" s="288"/>
      <c r="AY77" s="288"/>
      <c r="AZ77" s="288"/>
      <c r="BA77" s="288"/>
      <c r="BB77" s="288"/>
      <c r="BC77" s="288"/>
      <c r="BD77" s="288"/>
      <c r="BE77" s="288"/>
      <c r="BF77" s="288"/>
      <c r="BG77" s="288"/>
      <c r="BH77" s="288"/>
      <c r="BI77" s="289"/>
      <c r="BK77" s="655"/>
      <c r="BL77" s="655"/>
      <c r="BM77" s="655"/>
      <c r="BN77" s="655"/>
      <c r="BO77" s="655"/>
      <c r="BP77" s="655"/>
      <c r="BQ77" s="655"/>
      <c r="BR77" s="655"/>
      <c r="BS77" s="655"/>
      <c r="BT77" s="655"/>
      <c r="BU77" s="655"/>
      <c r="BV77" s="655"/>
      <c r="BW77" s="655"/>
      <c r="BX77" s="655"/>
      <c r="BY77" s="655"/>
      <c r="BZ77" s="655"/>
      <c r="CA77" s="655"/>
      <c r="CB77" s="655"/>
      <c r="CC77" s="655"/>
      <c r="CD77" s="655"/>
      <c r="CE77" s="655"/>
      <c r="CF77" s="655"/>
      <c r="CG77" s="655"/>
      <c r="CH77" s="655"/>
      <c r="CI77" s="656"/>
      <c r="CJ77" s="656"/>
      <c r="CK77" s="656"/>
      <c r="CL77" s="656"/>
      <c r="CM77" s="656"/>
      <c r="CN77" s="656"/>
      <c r="CO77" s="656"/>
      <c r="CP77" s="656"/>
      <c r="CQ77" s="656"/>
      <c r="CR77" s="656"/>
    </row>
    <row r="78" spans="1:96" s="24" customFormat="1" ht="13.5" customHeight="1" outlineLevel="1">
      <c r="A78" s="797"/>
      <c r="B78" s="735"/>
      <c r="C78" s="735"/>
      <c r="D78" s="735"/>
      <c r="E78" s="735"/>
      <c r="F78" s="736"/>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162"/>
      <c r="BA78" s="162"/>
      <c r="BB78" s="162"/>
      <c r="BC78" s="162"/>
      <c r="BD78" s="162"/>
      <c r="BE78" s="162"/>
      <c r="BF78" s="162"/>
      <c r="BG78" s="162"/>
      <c r="BH78" s="162"/>
      <c r="BI78" s="193"/>
      <c r="BK78" s="655"/>
      <c r="BL78" s="655"/>
      <c r="BM78" s="655"/>
      <c r="BN78" s="655"/>
      <c r="BO78" s="655"/>
      <c r="BP78" s="655"/>
      <c r="BQ78" s="655"/>
      <c r="BR78" s="655"/>
      <c r="BS78" s="655"/>
      <c r="BT78" s="655"/>
      <c r="BU78" s="655"/>
      <c r="BV78" s="655"/>
      <c r="BW78" s="655"/>
      <c r="BX78" s="655"/>
      <c r="BY78" s="655"/>
      <c r="BZ78" s="655"/>
      <c r="CA78" s="655"/>
      <c r="CB78" s="655"/>
      <c r="CC78" s="655"/>
      <c r="CD78" s="655"/>
      <c r="CE78" s="655"/>
      <c r="CF78" s="655"/>
      <c r="CG78" s="655"/>
      <c r="CH78" s="655"/>
      <c r="CI78" s="656"/>
      <c r="CJ78" s="656"/>
      <c r="CK78" s="656"/>
      <c r="CL78" s="656"/>
      <c r="CM78" s="656"/>
      <c r="CN78" s="656"/>
      <c r="CO78" s="656"/>
      <c r="CP78" s="656"/>
      <c r="CQ78" s="656"/>
      <c r="CR78" s="656"/>
    </row>
    <row r="79" spans="1:96" s="24" customFormat="1" ht="13.5" customHeight="1" outlineLevel="1">
      <c r="A79" s="488" t="s">
        <v>405</v>
      </c>
      <c r="B79" s="489"/>
      <c r="C79" s="489"/>
      <c r="D79" s="489"/>
      <c r="E79" s="489"/>
      <c r="F79" s="489"/>
      <c r="G79" s="489"/>
      <c r="H79" s="291"/>
      <c r="I79" s="291"/>
      <c r="J79" s="291"/>
      <c r="K79" s="291"/>
      <c r="L79" s="291"/>
      <c r="M79" s="291"/>
      <c r="N79" s="291"/>
      <c r="O79" s="291"/>
      <c r="P79" s="291"/>
      <c r="Q79" s="291"/>
      <c r="R79" s="291"/>
      <c r="S79" s="291"/>
      <c r="T79" s="291"/>
      <c r="U79" s="291"/>
      <c r="V79" s="291"/>
      <c r="W79" s="291"/>
      <c r="X79" s="291"/>
      <c r="Y79" s="291"/>
      <c r="Z79" s="291"/>
      <c r="AA79" s="489"/>
      <c r="AB79" s="489"/>
      <c r="AC79" s="489"/>
      <c r="AD79" s="489"/>
      <c r="AE79" s="489"/>
      <c r="AF79" s="489"/>
      <c r="AG79" s="489"/>
      <c r="AH79" s="489"/>
      <c r="AI79" s="489"/>
      <c r="AJ79" s="489"/>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290"/>
      <c r="BK79" s="655"/>
      <c r="BL79" s="655"/>
      <c r="BM79" s="655"/>
      <c r="BN79" s="655"/>
      <c r="BO79" s="655"/>
      <c r="BP79" s="655"/>
      <c r="BQ79" s="655"/>
      <c r="BR79" s="655"/>
      <c r="BS79" s="655"/>
      <c r="BT79" s="655"/>
      <c r="BU79" s="655"/>
      <c r="BV79" s="655"/>
      <c r="BW79" s="655"/>
      <c r="BX79" s="655"/>
      <c r="BY79" s="655"/>
      <c r="BZ79" s="655"/>
      <c r="CA79" s="655"/>
      <c r="CB79" s="655"/>
      <c r="CC79" s="655"/>
      <c r="CD79" s="655"/>
      <c r="CE79" s="655"/>
      <c r="CF79" s="655"/>
      <c r="CG79" s="655"/>
      <c r="CH79" s="655"/>
      <c r="CI79" s="656"/>
      <c r="CJ79" s="656"/>
      <c r="CK79" s="656"/>
      <c r="CL79" s="656"/>
      <c r="CM79" s="656"/>
      <c r="CN79" s="656"/>
      <c r="CO79" s="656"/>
      <c r="CP79" s="656"/>
      <c r="CQ79" s="656"/>
      <c r="CR79" s="656"/>
    </row>
    <row r="80" spans="1:96" s="24" customFormat="1" ht="13.5" customHeight="1" outlineLevel="1">
      <c r="A80" s="287" t="s">
        <v>100</v>
      </c>
      <c r="B80" s="287" t="s">
        <v>103</v>
      </c>
      <c r="C80" s="288"/>
      <c r="D80" s="288"/>
      <c r="E80" s="288"/>
      <c r="F80" s="288"/>
      <c r="G80" s="293"/>
      <c r="H80" s="294" t="s">
        <v>104</v>
      </c>
      <c r="I80" s="295"/>
      <c r="J80" s="295"/>
      <c r="K80" s="295"/>
      <c r="L80" s="295"/>
      <c r="M80" s="296"/>
      <c r="N80" s="798" t="s">
        <v>107</v>
      </c>
      <c r="O80" s="799"/>
      <c r="P80" s="798" t="s">
        <v>115</v>
      </c>
      <c r="Q80" s="800"/>
      <c r="R80" s="800"/>
      <c r="S80" s="798" t="s">
        <v>116</v>
      </c>
      <c r="T80" s="800"/>
      <c r="U80" s="799"/>
      <c r="V80" s="801" t="s">
        <v>142</v>
      </c>
      <c r="W80" s="802"/>
      <c r="X80" s="796" t="s">
        <v>123</v>
      </c>
      <c r="Y80" s="802"/>
      <c r="Z80" s="800" t="s">
        <v>124</v>
      </c>
      <c r="AA80" s="800"/>
      <c r="AB80" s="800"/>
      <c r="AC80" s="799"/>
      <c r="AD80" s="297" t="s">
        <v>6</v>
      </c>
      <c r="AE80" s="288"/>
      <c r="AF80" s="288"/>
      <c r="AG80" s="288"/>
      <c r="AH80" s="288"/>
      <c r="AI80" s="288"/>
      <c r="AJ80" s="288"/>
      <c r="AK80" s="288"/>
      <c r="AL80" s="288"/>
      <c r="AM80" s="288"/>
      <c r="AN80" s="288"/>
      <c r="AO80" s="288"/>
      <c r="AP80" s="288"/>
      <c r="AQ80" s="288"/>
      <c r="AR80" s="288"/>
      <c r="AS80" s="288"/>
      <c r="AT80" s="288"/>
      <c r="AU80" s="288"/>
      <c r="AV80" s="288"/>
      <c r="AW80" s="288"/>
      <c r="AX80" s="288"/>
      <c r="AY80" s="288"/>
      <c r="AZ80" s="288"/>
      <c r="BA80" s="288"/>
      <c r="BB80" s="288"/>
      <c r="BC80" s="288"/>
      <c r="BD80" s="288"/>
      <c r="BE80" s="288"/>
      <c r="BF80" s="288"/>
      <c r="BG80" s="288"/>
      <c r="BH80" s="288"/>
      <c r="BI80" s="289"/>
      <c r="BK80" s="655"/>
      <c r="BL80" s="655"/>
      <c r="BM80" s="655"/>
      <c r="BN80" s="655"/>
      <c r="BO80" s="655"/>
      <c r="BP80" s="655"/>
      <c r="BQ80" s="655"/>
      <c r="BR80" s="655"/>
      <c r="BS80" s="655"/>
      <c r="BT80" s="655"/>
      <c r="BU80" s="655"/>
      <c r="BV80" s="655"/>
      <c r="BW80" s="655"/>
      <c r="BX80" s="655"/>
      <c r="BY80" s="655"/>
      <c r="BZ80" s="655"/>
      <c r="CA80" s="655"/>
      <c r="CB80" s="655"/>
      <c r="CC80" s="655"/>
      <c r="CD80" s="655"/>
      <c r="CE80" s="655"/>
      <c r="CF80" s="655"/>
      <c r="CG80" s="655"/>
      <c r="CH80" s="655"/>
      <c r="CI80" s="656"/>
      <c r="CJ80" s="656"/>
      <c r="CK80" s="656"/>
      <c r="CL80" s="656"/>
      <c r="CM80" s="656"/>
      <c r="CN80" s="656"/>
      <c r="CO80" s="656"/>
      <c r="CP80" s="656"/>
      <c r="CQ80" s="656"/>
      <c r="CR80" s="656"/>
    </row>
    <row r="81" spans="1:96" s="24" customFormat="1" ht="13.5" customHeight="1" outlineLevel="1">
      <c r="A81" s="113" t="s">
        <v>101</v>
      </c>
      <c r="B81" s="633"/>
      <c r="C81" s="634"/>
      <c r="D81" s="634"/>
      <c r="E81" s="634"/>
      <c r="F81" s="634"/>
      <c r="G81" s="634"/>
      <c r="H81" s="803" t="str">
        <f>IF(ISERROR(VLOOKUP($B81,項目定義!$B:$X,8,FALSE)),"",VLOOKUP($B81,項目定義!$B:$X,8,FALSE))</f>
        <v/>
      </c>
      <c r="I81" s="804"/>
      <c r="J81" s="804"/>
      <c r="K81" s="804"/>
      <c r="L81" s="804"/>
      <c r="M81" s="805"/>
      <c r="N81" s="762" t="str">
        <f>IF($H81="","",VLOOKUP($B81,項目定義!$B:$X,12,FALSE))</f>
        <v/>
      </c>
      <c r="O81" s="763"/>
      <c r="P81" s="759" t="str">
        <f>IF($H81="","",VLOOKUP($B81,項目定義!$B:$X,16,FALSE))</f>
        <v/>
      </c>
      <c r="Q81" s="760"/>
      <c r="R81" s="760"/>
      <c r="S81" s="759" t="str">
        <f>IF($H81="","",VLOOKUP($B81,項目定義!$B:$X,15,FALSE))</f>
        <v/>
      </c>
      <c r="T81" s="760"/>
      <c r="U81" s="806"/>
      <c r="V81" s="807"/>
      <c r="W81" s="808"/>
      <c r="X81" s="809"/>
      <c r="Y81" s="810"/>
      <c r="Z81" s="811" t="str">
        <f>IF($X81="","",VLOOKUP($B81,項目定義!$B:$X,18,FALSE))</f>
        <v/>
      </c>
      <c r="AA81" s="760"/>
      <c r="AB81" s="760"/>
      <c r="AC81" s="806"/>
      <c r="AD81" s="92"/>
      <c r="AE81" s="93"/>
      <c r="AF81" s="92"/>
      <c r="AG81" s="92"/>
      <c r="AH81" s="92"/>
      <c r="AI81" s="94"/>
      <c r="AJ81" s="94"/>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5"/>
      <c r="BK81" s="655"/>
      <c r="BL81" s="655"/>
      <c r="BM81" s="655"/>
      <c r="BN81" s="655"/>
      <c r="BO81" s="655"/>
      <c r="BP81" s="655"/>
      <c r="BQ81" s="655"/>
      <c r="BR81" s="655"/>
      <c r="BS81" s="655"/>
      <c r="BT81" s="655"/>
      <c r="BU81" s="655"/>
      <c r="BV81" s="655"/>
      <c r="BW81" s="655"/>
      <c r="BX81" s="655"/>
      <c r="BY81" s="655"/>
      <c r="BZ81" s="655"/>
      <c r="CA81" s="655"/>
      <c r="CB81" s="655"/>
      <c r="CC81" s="655"/>
      <c r="CD81" s="655"/>
      <c r="CE81" s="655"/>
      <c r="CF81" s="655"/>
      <c r="CG81" s="655"/>
      <c r="CH81" s="655"/>
      <c r="CI81" s="656"/>
      <c r="CJ81" s="656"/>
      <c r="CK81" s="656"/>
      <c r="CL81" s="656"/>
      <c r="CM81" s="656"/>
      <c r="CN81" s="656"/>
      <c r="CO81" s="656"/>
      <c r="CP81" s="656"/>
      <c r="CQ81" s="656"/>
      <c r="CR81" s="656"/>
    </row>
    <row r="82" spans="1:96" s="24" customFormat="1" ht="13.5" customHeight="1" outlineLevel="1">
      <c r="A82" s="114" t="s">
        <v>102</v>
      </c>
      <c r="B82" s="770"/>
      <c r="C82" s="671"/>
      <c r="D82" s="671"/>
      <c r="E82" s="671"/>
      <c r="F82" s="671"/>
      <c r="G82" s="671"/>
      <c r="H82" s="635" t="str">
        <f>IF(ISERROR(VLOOKUP($B82,項目定義!$B:$X,8,FALSE)),"",VLOOKUP($B82,項目定義!$B:$X,8,FALSE))</f>
        <v/>
      </c>
      <c r="I82" s="636"/>
      <c r="J82" s="636"/>
      <c r="K82" s="636"/>
      <c r="L82" s="636"/>
      <c r="M82" s="637"/>
      <c r="N82" s="812" t="str">
        <f>IF($H82="","",VLOOKUP($B82,項目定義!$B:$X,12,FALSE))</f>
        <v/>
      </c>
      <c r="O82" s="813"/>
      <c r="P82" s="640" t="str">
        <f>IF($H82="","",VLOOKUP($B82,項目定義!$B:$X,16,FALSE))</f>
        <v/>
      </c>
      <c r="Q82" s="641"/>
      <c r="R82" s="641"/>
      <c r="S82" s="640" t="str">
        <f>IF($H82="","",VLOOKUP($B82,項目定義!$B:$X,15,FALSE))</f>
        <v/>
      </c>
      <c r="T82" s="641"/>
      <c r="U82" s="642"/>
      <c r="V82" s="643"/>
      <c r="W82" s="644"/>
      <c r="X82" s="751"/>
      <c r="Y82" s="751"/>
      <c r="Z82" s="752" t="str">
        <f>IF($X82="","",VLOOKUP($B82,項目定義!$B:$X,18,FALSE))</f>
        <v/>
      </c>
      <c r="AA82" s="641"/>
      <c r="AB82" s="641"/>
      <c r="AC82" s="642"/>
      <c r="AD82" s="487"/>
      <c r="AE82" s="97"/>
      <c r="AF82" s="487"/>
      <c r="AG82" s="487"/>
      <c r="AH82" s="487"/>
      <c r="AI82" s="98"/>
      <c r="AJ82" s="98"/>
      <c r="AK82" s="487"/>
      <c r="AL82" s="487"/>
      <c r="AM82" s="487"/>
      <c r="AN82" s="487"/>
      <c r="AO82" s="487"/>
      <c r="AP82" s="487"/>
      <c r="AQ82" s="487"/>
      <c r="AR82" s="487"/>
      <c r="AS82" s="487"/>
      <c r="AT82" s="487"/>
      <c r="AU82" s="487"/>
      <c r="AV82" s="487"/>
      <c r="AW82" s="487"/>
      <c r="AX82" s="487"/>
      <c r="AY82" s="487"/>
      <c r="AZ82" s="487"/>
      <c r="BA82" s="487"/>
      <c r="BB82" s="487"/>
      <c r="BC82" s="487"/>
      <c r="BD82" s="487"/>
      <c r="BE82" s="487"/>
      <c r="BF82" s="487"/>
      <c r="BG82" s="487"/>
      <c r="BH82" s="487"/>
      <c r="BI82" s="99"/>
      <c r="BK82" s="655"/>
      <c r="BL82" s="655"/>
      <c r="BM82" s="655"/>
      <c r="BN82" s="655"/>
      <c r="BO82" s="655"/>
      <c r="BP82" s="655"/>
      <c r="BQ82" s="655"/>
      <c r="BR82" s="655"/>
      <c r="BS82" s="655"/>
      <c r="BT82" s="655"/>
      <c r="BU82" s="655"/>
      <c r="BV82" s="655"/>
      <c r="BW82" s="655"/>
      <c r="BX82" s="655"/>
      <c r="BY82" s="655"/>
      <c r="BZ82" s="655"/>
      <c r="CA82" s="655"/>
      <c r="CB82" s="655"/>
      <c r="CC82" s="655"/>
      <c r="CD82" s="655"/>
      <c r="CE82" s="655"/>
      <c r="CF82" s="655"/>
      <c r="CG82" s="655"/>
      <c r="CH82" s="655"/>
      <c r="CI82" s="656"/>
      <c r="CJ82" s="656"/>
      <c r="CK82" s="656"/>
      <c r="CL82" s="656"/>
      <c r="CM82" s="656"/>
      <c r="CN82" s="656"/>
      <c r="CO82" s="656"/>
      <c r="CP82" s="656"/>
      <c r="CQ82" s="656"/>
      <c r="CR82" s="656"/>
    </row>
    <row r="83" spans="1:96" s="24" customFormat="1" ht="13.5" customHeight="1" outlineLevel="1">
      <c r="A83" s="114" t="s">
        <v>125</v>
      </c>
      <c r="B83" s="770"/>
      <c r="C83" s="671"/>
      <c r="D83" s="671"/>
      <c r="E83" s="671"/>
      <c r="F83" s="671"/>
      <c r="G83" s="671"/>
      <c r="H83" s="635" t="str">
        <f>IF(ISERROR(VLOOKUP($B83,項目定義!$B:$X,8,FALSE)),"",VLOOKUP($B83,項目定義!$B:$X,8,FALSE))</f>
        <v/>
      </c>
      <c r="I83" s="636"/>
      <c r="J83" s="636"/>
      <c r="K83" s="636"/>
      <c r="L83" s="636"/>
      <c r="M83" s="637"/>
      <c r="N83" s="768" t="str">
        <f>IF($H83="","",VLOOKUP($B83,項目定義!$B:$X,12,FALSE))</f>
        <v/>
      </c>
      <c r="O83" s="639"/>
      <c r="P83" s="640" t="str">
        <f>IF($H83="","",VLOOKUP($B83,項目定義!$B:$X,16,FALSE))</f>
        <v/>
      </c>
      <c r="Q83" s="641"/>
      <c r="R83" s="641"/>
      <c r="S83" s="640" t="str">
        <f>IF($H83="","",VLOOKUP($B83,項目定義!$B:$X,15,FALSE))</f>
        <v/>
      </c>
      <c r="T83" s="641"/>
      <c r="U83" s="642"/>
      <c r="V83" s="643"/>
      <c r="W83" s="644"/>
      <c r="X83" s="751"/>
      <c r="Y83" s="751"/>
      <c r="Z83" s="752" t="str">
        <f>IF($X83="","",VLOOKUP($B83,項目定義!$B:$X,18,FALSE))</f>
        <v/>
      </c>
      <c r="AA83" s="641"/>
      <c r="AB83" s="641"/>
      <c r="AC83" s="642"/>
      <c r="AD83" s="487"/>
      <c r="AE83" s="97"/>
      <c r="AF83" s="487"/>
      <c r="AG83" s="487"/>
      <c r="AH83" s="487"/>
      <c r="AI83" s="98"/>
      <c r="AJ83" s="98"/>
      <c r="AK83" s="487"/>
      <c r="AL83" s="487"/>
      <c r="AM83" s="487"/>
      <c r="AN83" s="487"/>
      <c r="AO83" s="487"/>
      <c r="AP83" s="487"/>
      <c r="AQ83" s="487"/>
      <c r="AR83" s="487"/>
      <c r="AS83" s="487"/>
      <c r="AT83" s="487"/>
      <c r="AU83" s="487"/>
      <c r="AV83" s="487"/>
      <c r="AW83" s="487"/>
      <c r="AX83" s="487"/>
      <c r="AY83" s="487"/>
      <c r="AZ83" s="487"/>
      <c r="BA83" s="487"/>
      <c r="BB83" s="487"/>
      <c r="BC83" s="487"/>
      <c r="BD83" s="487"/>
      <c r="BE83" s="487"/>
      <c r="BF83" s="487"/>
      <c r="BG83" s="487"/>
      <c r="BH83" s="487"/>
      <c r="BI83" s="99"/>
      <c r="BK83" s="655"/>
      <c r="BL83" s="655"/>
      <c r="BM83" s="655"/>
      <c r="BN83" s="655"/>
      <c r="BO83" s="655"/>
      <c r="BP83" s="655"/>
      <c r="BQ83" s="655"/>
      <c r="BR83" s="655"/>
      <c r="BS83" s="655"/>
      <c r="BT83" s="655"/>
      <c r="BU83" s="655"/>
      <c r="BV83" s="655"/>
      <c r="BW83" s="655"/>
      <c r="BX83" s="655"/>
      <c r="BY83" s="655"/>
      <c r="BZ83" s="655"/>
      <c r="CA83" s="655"/>
      <c r="CB83" s="655"/>
      <c r="CC83" s="655"/>
      <c r="CD83" s="655"/>
      <c r="CE83" s="655"/>
      <c r="CF83" s="655"/>
      <c r="CG83" s="655"/>
      <c r="CH83" s="655"/>
      <c r="CI83" s="656"/>
      <c r="CJ83" s="656"/>
      <c r="CK83" s="656"/>
      <c r="CL83" s="656"/>
      <c r="CM83" s="656"/>
      <c r="CN83" s="656"/>
      <c r="CO83" s="656"/>
      <c r="CP83" s="656"/>
      <c r="CQ83" s="656"/>
      <c r="CR83" s="656"/>
    </row>
    <row r="84" spans="1:96" s="24" customFormat="1" ht="13.5" customHeight="1" outlineLevel="1">
      <c r="A84" s="114" t="s">
        <v>126</v>
      </c>
      <c r="B84" s="770"/>
      <c r="C84" s="671"/>
      <c r="D84" s="671"/>
      <c r="E84" s="671"/>
      <c r="F84" s="671"/>
      <c r="G84" s="671"/>
      <c r="H84" s="635" t="str">
        <f>IF(ISERROR(VLOOKUP($B84,項目定義!$B:$X,8,FALSE)),"",VLOOKUP($B84,項目定義!$B:$X,8,FALSE))</f>
        <v/>
      </c>
      <c r="I84" s="636"/>
      <c r="J84" s="636"/>
      <c r="K84" s="636"/>
      <c r="L84" s="636"/>
      <c r="M84" s="637"/>
      <c r="N84" s="768" t="str">
        <f>IF($H84="","",VLOOKUP($B84,項目定義!$B:$X,12,FALSE))</f>
        <v/>
      </c>
      <c r="O84" s="639"/>
      <c r="P84" s="640" t="str">
        <f>IF($H84="","",VLOOKUP($B84,項目定義!$B:$X,16,FALSE))</f>
        <v/>
      </c>
      <c r="Q84" s="641"/>
      <c r="R84" s="641"/>
      <c r="S84" s="640" t="str">
        <f>IF($H84="","",VLOOKUP($B84,項目定義!$B:$X,15,FALSE))</f>
        <v/>
      </c>
      <c r="T84" s="641"/>
      <c r="U84" s="642"/>
      <c r="V84" s="643"/>
      <c r="W84" s="644"/>
      <c r="X84" s="751"/>
      <c r="Y84" s="751"/>
      <c r="Z84" s="752" t="str">
        <f>IF($X84="","",VLOOKUP($B84,項目定義!$B:$X,18,FALSE))</f>
        <v/>
      </c>
      <c r="AA84" s="641"/>
      <c r="AB84" s="641"/>
      <c r="AC84" s="642"/>
      <c r="AD84" s="487"/>
      <c r="AE84" s="97"/>
      <c r="AF84" s="487"/>
      <c r="AG84" s="487"/>
      <c r="AH84" s="487"/>
      <c r="AI84" s="98"/>
      <c r="AJ84" s="98"/>
      <c r="AK84" s="487"/>
      <c r="AL84" s="487"/>
      <c r="AM84" s="487"/>
      <c r="AN84" s="487"/>
      <c r="AO84" s="487"/>
      <c r="AP84" s="487"/>
      <c r="AQ84" s="487"/>
      <c r="AR84" s="487"/>
      <c r="AS84" s="487"/>
      <c r="AT84" s="487"/>
      <c r="AU84" s="487"/>
      <c r="AV84" s="487"/>
      <c r="AW84" s="487"/>
      <c r="AX84" s="487"/>
      <c r="AY84" s="487"/>
      <c r="AZ84" s="487"/>
      <c r="BA84" s="487"/>
      <c r="BB84" s="487"/>
      <c r="BC84" s="487"/>
      <c r="BD84" s="487"/>
      <c r="BE84" s="487"/>
      <c r="BF84" s="487"/>
      <c r="BG84" s="487"/>
      <c r="BH84" s="487"/>
      <c r="BI84" s="99"/>
      <c r="BK84" s="655"/>
      <c r="BL84" s="655"/>
      <c r="BM84" s="655"/>
      <c r="BN84" s="655"/>
      <c r="BO84" s="655"/>
      <c r="BP84" s="655"/>
      <c r="BQ84" s="655"/>
      <c r="BR84" s="655"/>
      <c r="BS84" s="655"/>
      <c r="BT84" s="655"/>
      <c r="BU84" s="655"/>
      <c r="BV84" s="655"/>
      <c r="BW84" s="655"/>
      <c r="BX84" s="655"/>
      <c r="BY84" s="655"/>
      <c r="BZ84" s="655"/>
      <c r="CA84" s="655"/>
      <c r="CB84" s="655"/>
      <c r="CC84" s="655"/>
      <c r="CD84" s="655"/>
      <c r="CE84" s="655"/>
      <c r="CF84" s="655"/>
      <c r="CG84" s="655"/>
      <c r="CH84" s="655"/>
      <c r="CI84" s="656"/>
      <c r="CJ84" s="656"/>
      <c r="CK84" s="656"/>
      <c r="CL84" s="656"/>
      <c r="CM84" s="656"/>
      <c r="CN84" s="656"/>
      <c r="CO84" s="656"/>
      <c r="CP84" s="656"/>
      <c r="CQ84" s="656"/>
      <c r="CR84" s="656"/>
    </row>
    <row r="85" spans="1:96" s="24" customFormat="1" ht="13.5" customHeight="1" outlineLevel="1">
      <c r="A85" s="114" t="s">
        <v>127</v>
      </c>
      <c r="B85" s="770"/>
      <c r="C85" s="671"/>
      <c r="D85" s="671"/>
      <c r="E85" s="671"/>
      <c r="F85" s="671"/>
      <c r="G85" s="671"/>
      <c r="H85" s="635" t="str">
        <f>IF(ISERROR(VLOOKUP($B85,項目定義!$B:$X,8,FALSE)),"",VLOOKUP($B85,項目定義!$B:$X,8,FALSE))</f>
        <v/>
      </c>
      <c r="I85" s="636"/>
      <c r="J85" s="636"/>
      <c r="K85" s="636"/>
      <c r="L85" s="636"/>
      <c r="M85" s="637"/>
      <c r="N85" s="768" t="str">
        <f>IF($H85="","",VLOOKUP($B85,項目定義!$B:$X,12,FALSE))</f>
        <v/>
      </c>
      <c r="O85" s="639"/>
      <c r="P85" s="640" t="str">
        <f>IF($H85="","",VLOOKUP($B85,項目定義!$B:$X,16,FALSE))</f>
        <v/>
      </c>
      <c r="Q85" s="641"/>
      <c r="R85" s="641"/>
      <c r="S85" s="640" t="str">
        <f>IF($H85="","",VLOOKUP($B85,項目定義!$B:$X,15,FALSE))</f>
        <v/>
      </c>
      <c r="T85" s="641"/>
      <c r="U85" s="642"/>
      <c r="V85" s="643"/>
      <c r="W85" s="644"/>
      <c r="X85" s="751"/>
      <c r="Y85" s="751"/>
      <c r="Z85" s="752" t="str">
        <f>IF($X85="","",VLOOKUP($B85,項目定義!$B:$X,18,FALSE))</f>
        <v/>
      </c>
      <c r="AA85" s="641"/>
      <c r="AB85" s="641"/>
      <c r="AC85" s="642"/>
      <c r="AD85" s="487"/>
      <c r="AE85" s="97"/>
      <c r="AF85" s="487"/>
      <c r="AG85" s="487"/>
      <c r="AH85" s="487"/>
      <c r="AI85" s="98"/>
      <c r="AJ85" s="98"/>
      <c r="AK85" s="487"/>
      <c r="AL85" s="487"/>
      <c r="AM85" s="487"/>
      <c r="AN85" s="487"/>
      <c r="AO85" s="487"/>
      <c r="AP85" s="487"/>
      <c r="AQ85" s="487"/>
      <c r="AR85" s="487"/>
      <c r="AS85" s="487"/>
      <c r="AT85" s="487"/>
      <c r="AU85" s="487"/>
      <c r="AV85" s="487"/>
      <c r="AW85" s="487"/>
      <c r="AX85" s="487"/>
      <c r="AY85" s="487"/>
      <c r="AZ85" s="487"/>
      <c r="BA85" s="487"/>
      <c r="BB85" s="487"/>
      <c r="BC85" s="487"/>
      <c r="BD85" s="487"/>
      <c r="BE85" s="487"/>
      <c r="BF85" s="487"/>
      <c r="BG85" s="487"/>
      <c r="BH85" s="487"/>
      <c r="BI85" s="99"/>
      <c r="BK85" s="655"/>
      <c r="BL85" s="655"/>
      <c r="BM85" s="655"/>
      <c r="BN85" s="655"/>
      <c r="BO85" s="655"/>
      <c r="BP85" s="655"/>
      <c r="BQ85" s="655"/>
      <c r="BR85" s="655"/>
      <c r="BS85" s="655"/>
      <c r="BT85" s="655"/>
      <c r="BU85" s="655"/>
      <c r="BV85" s="655"/>
      <c r="BW85" s="655"/>
      <c r="BX85" s="655"/>
      <c r="BY85" s="655"/>
      <c r="BZ85" s="655"/>
      <c r="CA85" s="655"/>
      <c r="CB85" s="655"/>
      <c r="CC85" s="655"/>
      <c r="CD85" s="655"/>
      <c r="CE85" s="655"/>
      <c r="CF85" s="655"/>
      <c r="CG85" s="655"/>
      <c r="CH85" s="655"/>
      <c r="CI85" s="656"/>
      <c r="CJ85" s="656"/>
      <c r="CK85" s="656"/>
      <c r="CL85" s="656"/>
      <c r="CM85" s="656"/>
      <c r="CN85" s="656"/>
      <c r="CO85" s="656"/>
      <c r="CP85" s="656"/>
      <c r="CQ85" s="656"/>
      <c r="CR85" s="656"/>
    </row>
    <row r="86" spans="1:96" s="24" customFormat="1" ht="13.5" customHeight="1">
      <c r="A86" s="488" t="s">
        <v>406</v>
      </c>
      <c r="B86" s="489"/>
      <c r="C86" s="489"/>
      <c r="D86" s="489"/>
      <c r="E86" s="489"/>
      <c r="F86" s="489"/>
      <c r="G86" s="489"/>
      <c r="H86" s="291"/>
      <c r="I86" s="291"/>
      <c r="J86" s="291"/>
      <c r="K86" s="291"/>
      <c r="L86" s="291"/>
      <c r="M86" s="291"/>
      <c r="N86" s="291"/>
      <c r="O86" s="291"/>
      <c r="P86" s="291"/>
      <c r="Q86" s="291"/>
      <c r="R86" s="291"/>
      <c r="S86" s="291"/>
      <c r="T86" s="291"/>
      <c r="U86" s="291"/>
      <c r="V86" s="291"/>
      <c r="W86" s="291"/>
      <c r="X86" s="291"/>
      <c r="Y86" s="291"/>
      <c r="Z86" s="291"/>
      <c r="AA86" s="489"/>
      <c r="AB86" s="489"/>
      <c r="AC86" s="489"/>
      <c r="AD86" s="489"/>
      <c r="AE86" s="489"/>
      <c r="AF86" s="489"/>
      <c r="AG86" s="489"/>
      <c r="AH86" s="489"/>
      <c r="AI86" s="489"/>
      <c r="AJ86" s="489"/>
      <c r="AK86" s="489"/>
      <c r="AL86" s="489"/>
      <c r="AM86" s="489"/>
      <c r="AN86" s="489"/>
      <c r="AO86" s="489"/>
      <c r="AP86" s="489"/>
      <c r="AQ86" s="489"/>
      <c r="AR86" s="489"/>
      <c r="AS86" s="489"/>
      <c r="AT86" s="489"/>
      <c r="AU86" s="489"/>
      <c r="AV86" s="489"/>
      <c r="AW86" s="489"/>
      <c r="AX86" s="489"/>
      <c r="AY86" s="489"/>
      <c r="AZ86" s="489"/>
      <c r="BA86" s="489"/>
      <c r="BB86" s="489"/>
      <c r="BC86" s="489"/>
      <c r="BD86" s="489"/>
      <c r="BE86" s="489"/>
      <c r="BF86" s="489"/>
      <c r="BG86" s="489"/>
      <c r="BH86" s="489"/>
      <c r="BI86" s="290"/>
      <c r="BK86" s="656"/>
      <c r="BL86" s="656"/>
      <c r="BM86" s="656"/>
      <c r="BN86" s="656"/>
      <c r="BO86" s="656"/>
      <c r="BP86" s="656"/>
      <c r="BQ86" s="656"/>
      <c r="BR86" s="656"/>
      <c r="BS86" s="656"/>
      <c r="BT86" s="656"/>
      <c r="BU86" s="656"/>
      <c r="BV86" s="656"/>
      <c r="BW86" s="656"/>
      <c r="BX86" s="656"/>
      <c r="BY86" s="656"/>
      <c r="BZ86" s="656"/>
      <c r="CA86" s="656"/>
      <c r="CB86" s="656"/>
      <c r="CC86" s="656"/>
      <c r="CD86" s="656"/>
      <c r="CE86" s="656"/>
      <c r="CF86" s="656"/>
      <c r="CG86" s="656"/>
      <c r="CH86" s="656"/>
      <c r="CI86" s="656"/>
      <c r="CJ86" s="656"/>
      <c r="CK86" s="656"/>
      <c r="CL86" s="656"/>
      <c r="CM86" s="656"/>
      <c r="CN86" s="656"/>
      <c r="CO86" s="656"/>
      <c r="CP86" s="656"/>
      <c r="CQ86" s="656"/>
      <c r="CR86" s="656"/>
    </row>
    <row r="87" spans="1:96" s="24" customFormat="1" ht="13.5" customHeight="1">
      <c r="A87" s="111" t="s">
        <v>101</v>
      </c>
      <c r="B87" s="785"/>
      <c r="C87" s="786"/>
      <c r="D87" s="786"/>
      <c r="E87" s="786"/>
      <c r="F87" s="786"/>
      <c r="G87" s="786"/>
      <c r="H87" s="786"/>
      <c r="I87" s="786"/>
      <c r="J87" s="786"/>
      <c r="K87" s="786"/>
      <c r="L87" s="786"/>
      <c r="M87" s="786"/>
      <c r="N87" s="786"/>
      <c r="O87" s="786"/>
      <c r="P87" s="786"/>
      <c r="Q87" s="786"/>
      <c r="R87" s="786"/>
      <c r="S87" s="786"/>
      <c r="T87" s="786"/>
      <c r="U87" s="787"/>
      <c r="V87" s="788"/>
      <c r="W87" s="789"/>
      <c r="X87" s="789"/>
      <c r="Y87" s="789"/>
      <c r="Z87" s="789"/>
      <c r="AA87" s="789"/>
      <c r="AB87" s="789"/>
      <c r="AC87" s="789"/>
      <c r="AD87" s="156"/>
      <c r="AE87" s="157"/>
      <c r="AF87" s="157"/>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c r="BH87" s="158"/>
      <c r="BI87" s="159"/>
      <c r="BK87" s="656"/>
      <c r="BL87" s="656"/>
      <c r="BM87" s="656"/>
      <c r="BN87" s="656"/>
      <c r="BO87" s="656"/>
      <c r="BP87" s="656"/>
      <c r="BQ87" s="656"/>
      <c r="BR87" s="656"/>
      <c r="BS87" s="656"/>
      <c r="BT87" s="656"/>
      <c r="BU87" s="656"/>
      <c r="BV87" s="656"/>
      <c r="BW87" s="656"/>
      <c r="BX87" s="656"/>
      <c r="BY87" s="656"/>
      <c r="BZ87" s="656"/>
      <c r="CA87" s="656"/>
      <c r="CB87" s="656"/>
      <c r="CC87" s="656"/>
      <c r="CD87" s="656"/>
      <c r="CE87" s="656"/>
      <c r="CF87" s="656"/>
      <c r="CG87" s="656"/>
      <c r="CH87" s="656"/>
      <c r="CI87" s="656"/>
      <c r="CJ87" s="656"/>
      <c r="CK87" s="656"/>
      <c r="CL87" s="656"/>
      <c r="CM87" s="656"/>
      <c r="CN87" s="656"/>
      <c r="CO87" s="656"/>
      <c r="CP87" s="656"/>
      <c r="CQ87" s="656"/>
      <c r="CR87" s="656"/>
    </row>
    <row r="88" spans="1:96" s="24" customFormat="1" ht="13.5" customHeight="1">
      <c r="A88" s="112" t="s">
        <v>102</v>
      </c>
      <c r="B88" s="790"/>
      <c r="C88" s="791"/>
      <c r="D88" s="791"/>
      <c r="E88" s="791"/>
      <c r="F88" s="791"/>
      <c r="G88" s="791"/>
      <c r="H88" s="791"/>
      <c r="I88" s="791"/>
      <c r="J88" s="791"/>
      <c r="K88" s="791"/>
      <c r="L88" s="791"/>
      <c r="M88" s="791"/>
      <c r="N88" s="791"/>
      <c r="O88" s="791"/>
      <c r="P88" s="791"/>
      <c r="Q88" s="791"/>
      <c r="R88" s="791"/>
      <c r="S88" s="791"/>
      <c r="T88" s="791"/>
      <c r="U88" s="792"/>
      <c r="V88" s="793"/>
      <c r="W88" s="794"/>
      <c r="X88" s="794"/>
      <c r="Y88" s="794"/>
      <c r="Z88" s="794"/>
      <c r="AA88" s="794"/>
      <c r="AB88" s="794"/>
      <c r="AC88" s="794"/>
      <c r="AD88" s="160"/>
      <c r="AE88" s="154"/>
      <c r="AF88" s="154"/>
      <c r="AG88" s="153"/>
      <c r="AH88" s="153"/>
      <c r="AI88" s="153"/>
      <c r="AJ88" s="153"/>
      <c r="AK88" s="153"/>
      <c r="AL88" s="153"/>
      <c r="AM88" s="153"/>
      <c r="AN88" s="153"/>
      <c r="AO88" s="153"/>
      <c r="AP88" s="153"/>
      <c r="AQ88" s="153"/>
      <c r="AR88" s="153"/>
      <c r="AS88" s="153"/>
      <c r="AT88" s="153"/>
      <c r="AU88" s="153"/>
      <c r="AV88" s="153"/>
      <c r="AW88" s="153"/>
      <c r="AX88" s="153"/>
      <c r="AY88" s="153"/>
      <c r="AZ88" s="153"/>
      <c r="BA88" s="153"/>
      <c r="BB88" s="153"/>
      <c r="BC88" s="153"/>
      <c r="BD88" s="153"/>
      <c r="BE88" s="153"/>
      <c r="BF88" s="153"/>
      <c r="BG88" s="153"/>
      <c r="BH88" s="153"/>
      <c r="BI88" s="155"/>
      <c r="BK88" s="656"/>
      <c r="BL88" s="656"/>
      <c r="BM88" s="656"/>
      <c r="BN88" s="656"/>
      <c r="BO88" s="656"/>
      <c r="BP88" s="656"/>
      <c r="BQ88" s="656"/>
      <c r="BR88" s="656"/>
      <c r="BS88" s="656"/>
      <c r="BT88" s="656"/>
      <c r="BU88" s="656"/>
      <c r="BV88" s="656"/>
      <c r="BW88" s="656"/>
      <c r="BX88" s="656"/>
      <c r="BY88" s="656"/>
      <c r="BZ88" s="656"/>
      <c r="CA88" s="656"/>
      <c r="CB88" s="656"/>
      <c r="CC88" s="656"/>
      <c r="CD88" s="656"/>
      <c r="CE88" s="656"/>
      <c r="CF88" s="656"/>
      <c r="CG88" s="656"/>
      <c r="CH88" s="656"/>
      <c r="CI88" s="656"/>
      <c r="CJ88" s="656"/>
      <c r="CK88" s="656"/>
      <c r="CL88" s="656"/>
      <c r="CM88" s="656"/>
      <c r="CN88" s="656"/>
      <c r="CO88" s="656"/>
      <c r="CP88" s="656"/>
      <c r="CQ88" s="656"/>
      <c r="CR88" s="656"/>
    </row>
    <row r="89" spans="1:96" s="24" customFormat="1" ht="13.5" customHeight="1">
      <c r="A89" s="112" t="s">
        <v>125</v>
      </c>
      <c r="B89" s="790"/>
      <c r="C89" s="791"/>
      <c r="D89" s="791"/>
      <c r="E89" s="791"/>
      <c r="F89" s="791"/>
      <c r="G89" s="791"/>
      <c r="H89" s="791"/>
      <c r="I89" s="791"/>
      <c r="J89" s="791"/>
      <c r="K89" s="791"/>
      <c r="L89" s="791"/>
      <c r="M89" s="791"/>
      <c r="N89" s="791"/>
      <c r="O89" s="791"/>
      <c r="P89" s="791"/>
      <c r="Q89" s="791"/>
      <c r="R89" s="791"/>
      <c r="S89" s="791"/>
      <c r="T89" s="791"/>
      <c r="U89" s="792"/>
      <c r="V89" s="793"/>
      <c r="W89" s="794"/>
      <c r="X89" s="794"/>
      <c r="Y89" s="794"/>
      <c r="Z89" s="794"/>
      <c r="AA89" s="794"/>
      <c r="AB89" s="794"/>
      <c r="AC89" s="794"/>
      <c r="AD89" s="160"/>
      <c r="AE89" s="154"/>
      <c r="AF89" s="154"/>
      <c r="AG89" s="153"/>
      <c r="AH89" s="153"/>
      <c r="AI89" s="153"/>
      <c r="AJ89" s="153"/>
      <c r="AK89" s="153"/>
      <c r="AL89" s="153"/>
      <c r="AM89" s="153"/>
      <c r="AN89" s="153"/>
      <c r="AO89" s="153"/>
      <c r="AP89" s="153"/>
      <c r="AQ89" s="153"/>
      <c r="AR89" s="153"/>
      <c r="AS89" s="153"/>
      <c r="AT89" s="153"/>
      <c r="AU89" s="153"/>
      <c r="AV89" s="153"/>
      <c r="AW89" s="153"/>
      <c r="AX89" s="153"/>
      <c r="AY89" s="153"/>
      <c r="AZ89" s="153"/>
      <c r="BA89" s="153"/>
      <c r="BB89" s="153"/>
      <c r="BC89" s="153"/>
      <c r="BD89" s="153"/>
      <c r="BE89" s="153"/>
      <c r="BF89" s="153"/>
      <c r="BG89" s="153"/>
      <c r="BH89" s="153"/>
      <c r="BI89" s="155"/>
    </row>
    <row r="90" spans="1:96" s="24" customFormat="1" ht="13.5" customHeight="1">
      <c r="A90" s="112" t="s">
        <v>126</v>
      </c>
      <c r="B90" s="790"/>
      <c r="C90" s="791"/>
      <c r="D90" s="791"/>
      <c r="E90" s="791"/>
      <c r="F90" s="791"/>
      <c r="G90" s="791"/>
      <c r="H90" s="791"/>
      <c r="I90" s="791"/>
      <c r="J90" s="791"/>
      <c r="K90" s="791"/>
      <c r="L90" s="791"/>
      <c r="M90" s="791"/>
      <c r="N90" s="791"/>
      <c r="O90" s="791"/>
      <c r="P90" s="791"/>
      <c r="Q90" s="791"/>
      <c r="R90" s="791"/>
      <c r="S90" s="791"/>
      <c r="T90" s="791"/>
      <c r="U90" s="792"/>
      <c r="V90" s="793"/>
      <c r="W90" s="794"/>
      <c r="X90" s="794"/>
      <c r="Y90" s="794"/>
      <c r="Z90" s="794"/>
      <c r="AA90" s="794"/>
      <c r="AB90" s="794"/>
      <c r="AC90" s="794"/>
      <c r="AD90" s="160"/>
      <c r="AE90" s="154"/>
      <c r="AF90" s="154"/>
      <c r="AG90" s="153"/>
      <c r="AH90" s="153"/>
      <c r="AI90" s="153"/>
      <c r="AJ90" s="153"/>
      <c r="AK90" s="153"/>
      <c r="AL90" s="153"/>
      <c r="AM90" s="153"/>
      <c r="AN90" s="153"/>
      <c r="AO90" s="153"/>
      <c r="AP90" s="153"/>
      <c r="AQ90" s="153"/>
      <c r="AR90" s="153"/>
      <c r="AS90" s="153"/>
      <c r="AT90" s="153"/>
      <c r="AU90" s="153"/>
      <c r="AV90" s="153"/>
      <c r="AW90" s="153"/>
      <c r="AX90" s="153"/>
      <c r="AY90" s="153"/>
      <c r="AZ90" s="153"/>
      <c r="BA90" s="153"/>
      <c r="BB90" s="153"/>
      <c r="BC90" s="153"/>
      <c r="BD90" s="153"/>
      <c r="BE90" s="153"/>
      <c r="BF90" s="153"/>
      <c r="BG90" s="153"/>
      <c r="BH90" s="153"/>
      <c r="BI90" s="155"/>
    </row>
    <row r="91" spans="1:96" s="24" customFormat="1" ht="13.5" customHeight="1">
      <c r="A91" s="112" t="s">
        <v>127</v>
      </c>
      <c r="B91" s="815"/>
      <c r="C91" s="816"/>
      <c r="D91" s="816"/>
      <c r="E91" s="816"/>
      <c r="F91" s="816"/>
      <c r="G91" s="816"/>
      <c r="H91" s="816"/>
      <c r="I91" s="816"/>
      <c r="J91" s="816"/>
      <c r="K91" s="816"/>
      <c r="L91" s="816"/>
      <c r="M91" s="816"/>
      <c r="N91" s="816"/>
      <c r="O91" s="816"/>
      <c r="P91" s="816"/>
      <c r="Q91" s="816"/>
      <c r="R91" s="816"/>
      <c r="S91" s="816"/>
      <c r="T91" s="816"/>
      <c r="U91" s="817"/>
      <c r="V91" s="818"/>
      <c r="W91" s="705"/>
      <c r="X91" s="705"/>
      <c r="Y91" s="705"/>
      <c r="Z91" s="705"/>
      <c r="AA91" s="705"/>
      <c r="AB91" s="705"/>
      <c r="AC91" s="819"/>
      <c r="AD91" s="161"/>
      <c r="AE91" s="162"/>
      <c r="AF91" s="162"/>
      <c r="AG91" s="163"/>
      <c r="AH91" s="163"/>
      <c r="AI91" s="163"/>
      <c r="AJ91" s="163"/>
      <c r="AK91" s="163"/>
      <c r="AL91" s="163"/>
      <c r="AM91" s="163"/>
      <c r="AN91" s="163"/>
      <c r="AO91" s="163"/>
      <c r="AP91" s="163"/>
      <c r="AQ91" s="163"/>
      <c r="AR91" s="163"/>
      <c r="AS91" s="163"/>
      <c r="AT91" s="163"/>
      <c r="AU91" s="163"/>
      <c r="AV91" s="163"/>
      <c r="AW91" s="163"/>
      <c r="AX91" s="163"/>
      <c r="AY91" s="163"/>
      <c r="AZ91" s="163"/>
      <c r="BA91" s="163"/>
      <c r="BB91" s="163"/>
      <c r="BC91" s="163"/>
      <c r="BD91" s="163"/>
      <c r="BE91" s="163"/>
      <c r="BF91" s="163"/>
      <c r="BG91" s="163"/>
      <c r="BH91" s="163"/>
      <c r="BI91" s="164"/>
    </row>
    <row r="92" spans="1:96" s="24" customFormat="1" ht="13.5" customHeight="1">
      <c r="A92" s="80" t="s">
        <v>253</v>
      </c>
      <c r="B92" s="81"/>
      <c r="C92" s="81"/>
      <c r="D92" s="81"/>
      <c r="E92" s="81"/>
      <c r="F92" s="81"/>
      <c r="G92" s="81" t="s">
        <v>254</v>
      </c>
      <c r="H92" s="88"/>
      <c r="I92" s="88"/>
      <c r="J92" s="88"/>
      <c r="K92" s="88"/>
      <c r="L92" s="88"/>
      <c r="M92" s="88"/>
      <c r="N92" s="88"/>
      <c r="O92" s="88"/>
      <c r="P92" s="88"/>
      <c r="Q92" s="88"/>
      <c r="R92" s="88"/>
      <c r="S92" s="88"/>
      <c r="T92" s="88"/>
      <c r="U92" s="88"/>
      <c r="V92" s="88"/>
      <c r="W92" s="88"/>
      <c r="X92" s="88"/>
      <c r="Y92" s="88"/>
      <c r="Z92" s="88"/>
      <c r="AA92" s="88"/>
      <c r="AB92" s="88"/>
      <c r="AC92" s="88"/>
      <c r="AD92" s="81"/>
      <c r="AE92" s="81"/>
      <c r="AF92" s="81"/>
      <c r="AG92" s="81"/>
      <c r="AH92" s="81"/>
      <c r="AI92" s="81"/>
      <c r="AJ92" s="81"/>
      <c r="AK92" s="81"/>
      <c r="AL92" s="81"/>
      <c r="AM92" s="81"/>
      <c r="AN92" s="81"/>
      <c r="AO92" s="81"/>
      <c r="AP92" s="81"/>
      <c r="AQ92" s="81"/>
      <c r="AR92" s="81"/>
      <c r="AS92" s="81"/>
      <c r="AT92" s="81"/>
      <c r="AU92" s="81"/>
      <c r="AV92" s="81"/>
      <c r="AW92" s="81"/>
      <c r="AX92" s="81"/>
      <c r="AY92" s="81"/>
      <c r="AZ92" s="81"/>
      <c r="BA92" s="81"/>
      <c r="BB92" s="81"/>
      <c r="BC92" s="81"/>
      <c r="BD92" s="81"/>
      <c r="BE92" s="81"/>
      <c r="BF92" s="81"/>
      <c r="BG92" s="81"/>
      <c r="BH92" s="81"/>
      <c r="BI92" s="82"/>
    </row>
    <row r="93" spans="1:96" s="24" customFormat="1" ht="13.5" customHeight="1">
      <c r="A93" s="80" t="s">
        <v>7</v>
      </c>
      <c r="B93" s="81"/>
      <c r="C93" s="81"/>
      <c r="D93" s="81"/>
      <c r="E93" s="81"/>
      <c r="F93" s="81"/>
      <c r="G93" s="81"/>
      <c r="H93" s="81"/>
      <c r="I93" s="83"/>
      <c r="J93" s="84" t="s">
        <v>8</v>
      </c>
      <c r="K93" s="81"/>
      <c r="L93" s="81"/>
      <c r="M93" s="81"/>
      <c r="N93" s="81"/>
      <c r="O93" s="81"/>
      <c r="P93" s="81"/>
      <c r="Q93" s="81"/>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2"/>
    </row>
    <row r="94" spans="1:96" s="24" customFormat="1" ht="13.5" customHeight="1">
      <c r="A94" s="32"/>
      <c r="B94" s="33"/>
      <c r="C94" s="33"/>
      <c r="D94" s="33"/>
      <c r="E94" s="33"/>
      <c r="F94" s="33"/>
      <c r="G94" s="33"/>
      <c r="H94" s="33"/>
      <c r="I94" s="34"/>
      <c r="J94" s="35"/>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6"/>
    </row>
    <row r="95" spans="1:96" ht="13.5" customHeight="1">
      <c r="A95" s="37"/>
      <c r="B95" s="38"/>
      <c r="C95" s="38"/>
      <c r="D95" s="38"/>
      <c r="E95" s="38"/>
      <c r="F95" s="38"/>
      <c r="G95" s="38"/>
      <c r="H95" s="38"/>
      <c r="I95" s="39"/>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c r="BQ95" s="24"/>
      <c r="BR95" s="24"/>
      <c r="BS95" s="24"/>
      <c r="BT95" s="24"/>
      <c r="BU95" s="24"/>
      <c r="BV95" s="24"/>
      <c r="BW95" s="24"/>
      <c r="BX95" s="24"/>
      <c r="BY95" s="24"/>
      <c r="BZ95" s="24"/>
      <c r="CA95" s="24"/>
      <c r="CB95" s="24"/>
      <c r="CC95" s="24"/>
    </row>
    <row r="96" spans="1:96" s="24" customFormat="1" ht="13.5" customHeight="1">
      <c r="A96" s="37"/>
      <c r="B96" s="38"/>
      <c r="C96" s="38"/>
      <c r="D96" s="38"/>
      <c r="E96" s="38"/>
      <c r="F96" s="38"/>
      <c r="G96" s="38"/>
      <c r="H96" s="38"/>
      <c r="I96" s="39"/>
      <c r="J96" s="395"/>
      <c r="K96" s="396"/>
      <c r="L96" s="396"/>
      <c r="M96" s="396"/>
      <c r="N96" s="396"/>
      <c r="O96" s="396"/>
      <c r="P96" s="396"/>
      <c r="Q96" s="396"/>
      <c r="R96" s="396"/>
      <c r="S96" s="396"/>
      <c r="T96" s="396"/>
      <c r="U96" s="396"/>
      <c r="V96" s="396"/>
      <c r="W96" s="396"/>
      <c r="X96" s="396"/>
      <c r="Y96" s="396"/>
      <c r="Z96" s="396"/>
      <c r="AA96" s="396"/>
      <c r="AB96" s="396"/>
      <c r="AC96" s="396"/>
      <c r="AD96" s="396"/>
      <c r="AE96" s="396"/>
      <c r="AF96" s="396"/>
      <c r="AG96" s="396"/>
      <c r="AH96" s="396"/>
      <c r="AI96" s="396"/>
      <c r="AJ96" s="396"/>
      <c r="AK96" s="396"/>
      <c r="AL96" s="396"/>
      <c r="AM96" s="396"/>
      <c r="AN96" s="396"/>
      <c r="AO96" s="396"/>
      <c r="AP96" s="396"/>
      <c r="AQ96" s="396"/>
      <c r="AR96" s="396"/>
      <c r="AS96" s="396"/>
      <c r="AT96" s="396"/>
      <c r="AU96" s="396"/>
      <c r="AV96" s="396"/>
      <c r="AW96" s="396"/>
      <c r="AX96" s="396"/>
      <c r="AY96" s="396"/>
      <c r="AZ96" s="396"/>
      <c r="BA96" s="396"/>
      <c r="BB96" s="396"/>
      <c r="BC96" s="396"/>
      <c r="BD96" s="396"/>
      <c r="BE96" s="396"/>
      <c r="BF96" s="396"/>
      <c r="BG96" s="396"/>
      <c r="BH96" s="396"/>
      <c r="BI96" s="30"/>
    </row>
    <row r="97" spans="1:81" s="24" customFormat="1" ht="13.5" customHeight="1">
      <c r="A97" s="37"/>
      <c r="B97" s="38"/>
      <c r="C97" s="38"/>
      <c r="D97" s="38"/>
      <c r="E97" s="38"/>
      <c r="F97" s="38"/>
      <c r="G97" s="38"/>
      <c r="H97" s="38"/>
      <c r="I97" s="39"/>
      <c r="J97" s="395"/>
      <c r="K97" s="396"/>
      <c r="L97" s="396"/>
      <c r="M97" s="396"/>
      <c r="N97" s="396"/>
      <c r="O97" s="396"/>
      <c r="P97" s="396"/>
      <c r="Q97" s="396"/>
      <c r="R97" s="396"/>
      <c r="S97" s="396"/>
      <c r="T97" s="396"/>
      <c r="U97" s="396"/>
      <c r="V97" s="396"/>
      <c r="W97" s="396"/>
      <c r="X97" s="396"/>
      <c r="Y97" s="396"/>
      <c r="Z97" s="396"/>
      <c r="AA97" s="396"/>
      <c r="AB97" s="396"/>
      <c r="AC97" s="396"/>
      <c r="AD97" s="396"/>
      <c r="AE97" s="396"/>
      <c r="AF97" s="396"/>
      <c r="AG97" s="396"/>
      <c r="AH97" s="396"/>
      <c r="AI97" s="396"/>
      <c r="AJ97" s="396"/>
      <c r="AK97" s="396"/>
      <c r="AL97" s="396"/>
      <c r="AM97" s="396"/>
      <c r="AN97" s="396"/>
      <c r="AO97" s="396"/>
      <c r="AP97" s="396"/>
      <c r="AQ97" s="396"/>
      <c r="AR97" s="396"/>
      <c r="AS97" s="396"/>
      <c r="AT97" s="396"/>
      <c r="AU97" s="396"/>
      <c r="AV97" s="396"/>
      <c r="AW97" s="396"/>
      <c r="AX97" s="396"/>
      <c r="AY97" s="396"/>
      <c r="AZ97" s="396"/>
      <c r="BA97" s="396"/>
      <c r="BB97" s="396"/>
      <c r="BC97" s="396"/>
      <c r="BD97" s="396"/>
      <c r="BE97" s="396"/>
      <c r="BF97" s="396"/>
      <c r="BG97" s="396"/>
      <c r="BH97" s="396"/>
      <c r="BI97" s="30"/>
    </row>
    <row r="98" spans="1:81" s="24" customFormat="1" ht="13.5" customHeight="1">
      <c r="A98" s="37"/>
      <c r="B98" s="38"/>
      <c r="C98" s="38"/>
      <c r="D98" s="38"/>
      <c r="E98" s="38"/>
      <c r="F98" s="38"/>
      <c r="G98" s="38"/>
      <c r="H98" s="38"/>
      <c r="I98" s="39"/>
      <c r="J98" s="395"/>
      <c r="K98" s="396"/>
      <c r="L98" s="396"/>
      <c r="M98" s="396"/>
      <c r="N98" s="396"/>
      <c r="O98" s="396"/>
      <c r="P98" s="396"/>
      <c r="Q98" s="396"/>
      <c r="R98" s="396"/>
      <c r="S98" s="396"/>
      <c r="T98" s="396"/>
      <c r="U98" s="396"/>
      <c r="V98" s="396"/>
      <c r="W98" s="396"/>
      <c r="X98" s="396"/>
      <c r="Y98" s="396"/>
      <c r="Z98" s="396"/>
      <c r="AA98" s="396"/>
      <c r="AB98" s="396"/>
      <c r="AC98" s="396"/>
      <c r="AD98" s="396"/>
      <c r="AE98" s="396"/>
      <c r="AF98" s="396"/>
      <c r="AG98" s="396"/>
      <c r="AH98" s="396"/>
      <c r="AI98" s="396"/>
      <c r="AJ98" s="396"/>
      <c r="AK98" s="396"/>
      <c r="AL98" s="396"/>
      <c r="AM98" s="396"/>
      <c r="AN98" s="396"/>
      <c r="AO98" s="396"/>
      <c r="AP98" s="396"/>
      <c r="AQ98" s="396"/>
      <c r="AR98" s="396"/>
      <c r="AS98" s="396"/>
      <c r="AT98" s="396"/>
      <c r="AU98" s="396"/>
      <c r="AV98" s="396"/>
      <c r="AW98" s="396"/>
      <c r="AX98" s="396"/>
      <c r="AY98" s="396"/>
      <c r="AZ98" s="396"/>
      <c r="BA98" s="396"/>
      <c r="BB98" s="396"/>
      <c r="BC98" s="396"/>
      <c r="BD98" s="396"/>
      <c r="BE98" s="396"/>
      <c r="BF98" s="396"/>
      <c r="BG98" s="396"/>
      <c r="BH98" s="396"/>
      <c r="BI98" s="30"/>
    </row>
    <row r="99" spans="1:81" s="24" customFormat="1" ht="13.5" customHeight="1">
      <c r="A99" s="37"/>
      <c r="B99" s="38"/>
      <c r="C99" s="38"/>
      <c r="D99" s="38"/>
      <c r="E99" s="38"/>
      <c r="F99" s="38"/>
      <c r="G99" s="38"/>
      <c r="H99" s="38"/>
      <c r="I99" s="39"/>
      <c r="J99" s="395"/>
      <c r="K99" s="396"/>
      <c r="L99" s="396"/>
      <c r="M99" s="396"/>
      <c r="N99" s="396"/>
      <c r="O99" s="396"/>
      <c r="P99" s="396"/>
      <c r="Q99" s="396"/>
      <c r="R99" s="396"/>
      <c r="S99" s="396"/>
      <c r="T99" s="396"/>
      <c r="U99" s="396"/>
      <c r="V99" s="396"/>
      <c r="W99" s="396"/>
      <c r="X99" s="396"/>
      <c r="Y99" s="396"/>
      <c r="Z99" s="396"/>
      <c r="AA99" s="396"/>
      <c r="AB99" s="396"/>
      <c r="AC99" s="396"/>
      <c r="AD99" s="396"/>
      <c r="AE99" s="396"/>
      <c r="AF99" s="396"/>
      <c r="AG99" s="396"/>
      <c r="AH99" s="396"/>
      <c r="AI99" s="396"/>
      <c r="AJ99" s="396"/>
      <c r="AK99" s="396"/>
      <c r="AL99" s="396"/>
      <c r="AM99" s="396"/>
      <c r="AN99" s="396"/>
      <c r="AO99" s="396"/>
      <c r="AP99" s="396"/>
      <c r="AQ99" s="396"/>
      <c r="AR99" s="396"/>
      <c r="AS99" s="396"/>
      <c r="AT99" s="396"/>
      <c r="AU99" s="396"/>
      <c r="AV99" s="396"/>
      <c r="AW99" s="396"/>
      <c r="AX99" s="396"/>
      <c r="AY99" s="396"/>
      <c r="AZ99" s="396"/>
      <c r="BA99" s="396"/>
      <c r="BB99" s="396"/>
      <c r="BC99" s="396"/>
      <c r="BD99" s="396"/>
      <c r="BE99" s="396"/>
      <c r="BF99" s="396"/>
      <c r="BG99" s="396"/>
      <c r="BH99" s="396"/>
      <c r="BI99" s="30"/>
    </row>
    <row r="100" spans="1:81" s="24" customFormat="1" ht="13.5" customHeight="1">
      <c r="A100" s="37"/>
      <c r="B100" s="38"/>
      <c r="C100" s="38"/>
      <c r="D100" s="38"/>
      <c r="E100" s="38"/>
      <c r="F100" s="38"/>
      <c r="G100" s="38"/>
      <c r="H100" s="38"/>
      <c r="I100" s="39"/>
      <c r="J100" s="395"/>
      <c r="K100" s="396"/>
      <c r="L100" s="396"/>
      <c r="M100" s="396"/>
      <c r="N100" s="396"/>
      <c r="O100" s="396"/>
      <c r="P100" s="396"/>
      <c r="Q100" s="396"/>
      <c r="R100" s="396"/>
      <c r="S100" s="396"/>
      <c r="T100" s="396"/>
      <c r="U100" s="396"/>
      <c r="V100" s="396"/>
      <c r="W100" s="396"/>
      <c r="X100" s="396"/>
      <c r="Y100" s="396"/>
      <c r="Z100" s="396"/>
      <c r="AA100" s="396"/>
      <c r="AB100" s="396"/>
      <c r="AC100" s="396"/>
      <c r="AD100" s="396"/>
      <c r="AE100" s="396"/>
      <c r="AF100" s="396"/>
      <c r="AG100" s="396"/>
      <c r="AH100" s="396"/>
      <c r="AI100" s="396"/>
      <c r="AJ100" s="396"/>
      <c r="AK100" s="396"/>
      <c r="AL100" s="396"/>
      <c r="AM100" s="396"/>
      <c r="AN100" s="396"/>
      <c r="AO100" s="396"/>
      <c r="AP100" s="396"/>
      <c r="AQ100" s="396"/>
      <c r="AR100" s="396"/>
      <c r="AS100" s="396"/>
      <c r="AT100" s="396"/>
      <c r="AU100" s="396"/>
      <c r="AV100" s="396"/>
      <c r="AW100" s="396"/>
      <c r="AX100" s="396"/>
      <c r="AY100" s="396"/>
      <c r="AZ100" s="396"/>
      <c r="BA100" s="396"/>
      <c r="BB100" s="396"/>
      <c r="BC100" s="396"/>
      <c r="BD100" s="396"/>
      <c r="BE100" s="396"/>
      <c r="BF100" s="396"/>
      <c r="BG100" s="396"/>
      <c r="BH100" s="396"/>
      <c r="BI100" s="30"/>
    </row>
    <row r="101" spans="1:81" ht="13.5" customHeight="1">
      <c r="A101" s="31"/>
      <c r="B101" s="396"/>
      <c r="C101" s="396"/>
      <c r="D101" s="396"/>
      <c r="E101" s="396"/>
      <c r="F101" s="396"/>
      <c r="G101" s="396"/>
      <c r="H101" s="396"/>
      <c r="I101" s="28"/>
      <c r="J101" s="395"/>
      <c r="K101" s="396"/>
      <c r="L101" s="396"/>
      <c r="M101" s="396"/>
      <c r="N101" s="396"/>
      <c r="O101" s="396"/>
      <c r="P101" s="396"/>
      <c r="Q101" s="396"/>
      <c r="R101" s="396"/>
      <c r="S101" s="396"/>
      <c r="T101" s="396"/>
      <c r="U101" s="396"/>
      <c r="V101" s="396"/>
      <c r="W101" s="396"/>
      <c r="X101" s="396"/>
      <c r="Y101" s="396"/>
      <c r="Z101" s="396"/>
      <c r="AA101" s="396"/>
      <c r="AB101" s="396"/>
      <c r="AC101" s="396"/>
      <c r="AD101" s="396"/>
      <c r="AE101" s="396"/>
      <c r="AF101" s="396"/>
      <c r="AG101" s="396"/>
      <c r="AH101" s="396"/>
      <c r="AI101" s="396"/>
      <c r="AJ101" s="396"/>
      <c r="AK101" s="396"/>
      <c r="AL101" s="396"/>
      <c r="AM101" s="396"/>
      <c r="AN101" s="396"/>
      <c r="AO101" s="396"/>
      <c r="AP101" s="396"/>
      <c r="AQ101" s="396"/>
      <c r="AR101" s="396"/>
      <c r="AS101" s="396"/>
      <c r="AT101" s="396"/>
      <c r="AU101" s="396"/>
      <c r="AV101" s="396"/>
      <c r="AW101" s="396"/>
      <c r="AX101" s="396"/>
      <c r="AY101" s="396"/>
      <c r="AZ101" s="396"/>
      <c r="BA101" s="396"/>
      <c r="BB101" s="396"/>
      <c r="BC101" s="396"/>
      <c r="BD101" s="396"/>
      <c r="BE101" s="396"/>
      <c r="BF101" s="396"/>
      <c r="BG101" s="396"/>
      <c r="BH101" s="396"/>
      <c r="BI101" s="30"/>
      <c r="BJ101" s="24"/>
      <c r="BK101" s="24"/>
      <c r="BL101" s="24"/>
      <c r="BM101" s="24"/>
      <c r="BN101" s="24"/>
      <c r="BO101" s="24"/>
      <c r="BP101" s="24"/>
      <c r="BQ101" s="24"/>
      <c r="BR101" s="24"/>
      <c r="BS101" s="24"/>
      <c r="BT101" s="24"/>
      <c r="BU101" s="24"/>
      <c r="BV101" s="24"/>
      <c r="BW101" s="24"/>
      <c r="BX101" s="24"/>
      <c r="BY101" s="24"/>
      <c r="BZ101" s="24"/>
      <c r="CA101" s="24"/>
      <c r="CB101" s="24"/>
      <c r="CC101" s="24"/>
    </row>
    <row r="102" spans="1:81" ht="13.5" customHeight="1" thickBot="1">
      <c r="A102" s="185"/>
      <c r="B102" s="186"/>
      <c r="C102" s="186"/>
      <c r="D102" s="186"/>
      <c r="E102" s="186"/>
      <c r="F102" s="186"/>
      <c r="G102" s="186"/>
      <c r="H102" s="186"/>
      <c r="I102" s="187"/>
      <c r="J102" s="188"/>
      <c r="K102" s="186"/>
      <c r="L102" s="186"/>
      <c r="M102" s="186"/>
      <c r="N102" s="186"/>
      <c r="O102" s="186"/>
      <c r="P102" s="186"/>
      <c r="Q102" s="186"/>
      <c r="R102" s="186"/>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c r="AQ102" s="186"/>
      <c r="AR102" s="186"/>
      <c r="AS102" s="186"/>
      <c r="AT102" s="186"/>
      <c r="AU102" s="186"/>
      <c r="AV102" s="186"/>
      <c r="AW102" s="186"/>
      <c r="AX102" s="186"/>
      <c r="AY102" s="186"/>
      <c r="AZ102" s="186"/>
      <c r="BA102" s="186"/>
      <c r="BB102" s="186"/>
      <c r="BC102" s="186"/>
      <c r="BD102" s="186"/>
      <c r="BE102" s="186"/>
      <c r="BF102" s="186"/>
      <c r="BG102" s="186"/>
      <c r="BH102" s="186"/>
      <c r="BI102" s="189"/>
      <c r="BJ102" s="24"/>
      <c r="BK102" s="24"/>
      <c r="BL102" s="24"/>
      <c r="BM102" s="24"/>
      <c r="BN102" s="24"/>
      <c r="BO102" s="24"/>
      <c r="BP102" s="24"/>
      <c r="BQ102" s="24"/>
      <c r="BR102" s="24"/>
      <c r="BS102" s="24"/>
      <c r="BT102" s="24"/>
      <c r="BU102" s="24"/>
      <c r="BV102" s="24"/>
      <c r="BW102" s="24"/>
      <c r="BX102" s="24"/>
      <c r="BY102" s="24"/>
      <c r="BZ102" s="24"/>
      <c r="CA102" s="24"/>
      <c r="CB102" s="24"/>
      <c r="CC102" s="24"/>
    </row>
    <row r="103" spans="1:81" s="24" customFormat="1" ht="13.5" customHeight="1">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row>
    <row r="104" spans="1:81" s="24" customFormat="1" ht="13.5" customHeight="1">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sheetData>
  <dataConsolidate/>
  <mergeCells count="37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B47:G47"/>
    <mergeCell ref="H47:M47"/>
    <mergeCell ref="N47:P47"/>
    <mergeCell ref="Q47:R47"/>
    <mergeCell ref="S47:T47"/>
    <mergeCell ref="U47:W47"/>
    <mergeCell ref="X47:Z47"/>
    <mergeCell ref="AA47:AC47"/>
    <mergeCell ref="AA45:AC45"/>
    <mergeCell ref="B46:G46"/>
    <mergeCell ref="H46:M46"/>
    <mergeCell ref="N46:P46"/>
    <mergeCell ref="Q46:R46"/>
    <mergeCell ref="S46:T46"/>
    <mergeCell ref="U46:W46"/>
    <mergeCell ref="X46:Z46"/>
    <mergeCell ref="AA46:AC46"/>
    <mergeCell ref="N51:O51"/>
    <mergeCell ref="P51:R51"/>
    <mergeCell ref="S51:U51"/>
    <mergeCell ref="V51:W51"/>
    <mergeCell ref="X51:Y51"/>
    <mergeCell ref="Z51:AC51"/>
    <mergeCell ref="Z53:AC53"/>
    <mergeCell ref="B54:G54"/>
    <mergeCell ref="B48:G48"/>
    <mergeCell ref="H48:M48"/>
    <mergeCell ref="N48:P48"/>
    <mergeCell ref="Q48:R48"/>
    <mergeCell ref="S48:T48"/>
    <mergeCell ref="U48:W48"/>
    <mergeCell ref="X48:Z48"/>
    <mergeCell ref="AA48:AC48"/>
    <mergeCell ref="X52:Y52"/>
    <mergeCell ref="Z52:AC52"/>
    <mergeCell ref="X49:Z49"/>
    <mergeCell ref="AA49:AC49"/>
    <mergeCell ref="B49:G49"/>
    <mergeCell ref="H49:M49"/>
    <mergeCell ref="N49:P49"/>
    <mergeCell ref="Q49:R49"/>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63:Y63"/>
    <mergeCell ref="Z63:AC63"/>
    <mergeCell ref="H64:M64"/>
    <mergeCell ref="N64:O64"/>
    <mergeCell ref="P64:R64"/>
    <mergeCell ref="S64:U64"/>
    <mergeCell ref="V64:W64"/>
    <mergeCell ref="X64:Y64"/>
    <mergeCell ref="Z64:AC64"/>
    <mergeCell ref="H63:M63"/>
    <mergeCell ref="N63:O63"/>
    <mergeCell ref="P63:R63"/>
    <mergeCell ref="S63:U63"/>
    <mergeCell ref="V63:W63"/>
    <mergeCell ref="X65:Y65"/>
    <mergeCell ref="Z65:AC65"/>
    <mergeCell ref="BK60:CR88"/>
    <mergeCell ref="B70:U70"/>
    <mergeCell ref="V70:AC70"/>
    <mergeCell ref="B71:U71"/>
    <mergeCell ref="V71:AC71"/>
    <mergeCell ref="B72:U72"/>
    <mergeCell ref="V72:AC72"/>
    <mergeCell ref="N77:P77"/>
    <mergeCell ref="B65:G65"/>
    <mergeCell ref="H65:M65"/>
    <mergeCell ref="N65:O65"/>
    <mergeCell ref="P65:R65"/>
    <mergeCell ref="S65:U65"/>
    <mergeCell ref="V65:W65"/>
    <mergeCell ref="Q77:R77"/>
    <mergeCell ref="S77:T77"/>
    <mergeCell ref="U77:W77"/>
    <mergeCell ref="X77:Z77"/>
    <mergeCell ref="A78:F78"/>
    <mergeCell ref="N80:O80"/>
    <mergeCell ref="P80:R80"/>
    <mergeCell ref="S80:U80"/>
    <mergeCell ref="S82:U82"/>
    <mergeCell ref="V82:W82"/>
    <mergeCell ref="V80:W80"/>
    <mergeCell ref="X80:Y80"/>
    <mergeCell ref="Z80:AC80"/>
    <mergeCell ref="B81:G81"/>
    <mergeCell ref="H81:M81"/>
    <mergeCell ref="N81:O81"/>
    <mergeCell ref="P81:R81"/>
    <mergeCell ref="S81:U81"/>
    <mergeCell ref="V81:W81"/>
    <mergeCell ref="X81:Y81"/>
    <mergeCell ref="Z81:AC81"/>
    <mergeCell ref="B90:U90"/>
    <mergeCell ref="V90:AC90"/>
    <mergeCell ref="B91:U91"/>
    <mergeCell ref="V91:AC91"/>
    <mergeCell ref="B87:U87"/>
    <mergeCell ref="V87:AC87"/>
    <mergeCell ref="B88:U88"/>
    <mergeCell ref="V88:AC88"/>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S49:T49"/>
    <mergeCell ref="U49:W49"/>
    <mergeCell ref="B89:U89"/>
    <mergeCell ref="V89:AC89"/>
    <mergeCell ref="X82:Y82"/>
    <mergeCell ref="Z82:AC82"/>
    <mergeCell ref="B83:G83"/>
    <mergeCell ref="H83:M83"/>
    <mergeCell ref="N83:O83"/>
    <mergeCell ref="P83:R83"/>
    <mergeCell ref="S83:U83"/>
    <mergeCell ref="V83:W83"/>
    <mergeCell ref="X83:Y83"/>
    <mergeCell ref="Z83:AC83"/>
    <mergeCell ref="B82:G82"/>
    <mergeCell ref="H82:M82"/>
    <mergeCell ref="N82:O82"/>
    <mergeCell ref="P82:R82"/>
    <mergeCell ref="V68:W68"/>
    <mergeCell ref="X68:Y68"/>
    <mergeCell ref="Z68:AC68"/>
    <mergeCell ref="H66:M66"/>
    <mergeCell ref="N66:O66"/>
    <mergeCell ref="P66:R66"/>
    <mergeCell ref="V66:W66"/>
    <mergeCell ref="X66:Y66"/>
    <mergeCell ref="Z66:AC66"/>
    <mergeCell ref="H67:M67"/>
    <mergeCell ref="N67:O67"/>
    <mergeCell ref="P67:R67"/>
    <mergeCell ref="S67:U67"/>
    <mergeCell ref="V67:W67"/>
    <mergeCell ref="X67:Y67"/>
    <mergeCell ref="Z67:AC67"/>
    <mergeCell ref="B68:G68"/>
    <mergeCell ref="B63:G63"/>
    <mergeCell ref="B66:G66"/>
    <mergeCell ref="B67:G67"/>
    <mergeCell ref="B64:G64"/>
    <mergeCell ref="H68:M68"/>
    <mergeCell ref="N68:O68"/>
    <mergeCell ref="P68:R68"/>
    <mergeCell ref="S68:U68"/>
    <mergeCell ref="S66:U66"/>
    <mergeCell ref="B57:G57"/>
    <mergeCell ref="H57:M57"/>
    <mergeCell ref="N57:O57"/>
    <mergeCell ref="P57:R57"/>
    <mergeCell ref="S57:U57"/>
    <mergeCell ref="V57:W57"/>
    <mergeCell ref="X57:Y57"/>
    <mergeCell ref="Z57:AC57"/>
    <mergeCell ref="B58:G58"/>
    <mergeCell ref="H58:M58"/>
    <mergeCell ref="N58:O58"/>
    <mergeCell ref="P58:R58"/>
    <mergeCell ref="S58:U58"/>
    <mergeCell ref="V58:W58"/>
    <mergeCell ref="X58:Y58"/>
    <mergeCell ref="Z58:AC58"/>
    <mergeCell ref="B59:G59"/>
    <mergeCell ref="H59:M59"/>
    <mergeCell ref="N59:O59"/>
    <mergeCell ref="P59:R59"/>
    <mergeCell ref="S59:U59"/>
    <mergeCell ref="V59:W59"/>
    <mergeCell ref="X59:Y59"/>
    <mergeCell ref="Z59:AC59"/>
    <mergeCell ref="B60:G60"/>
    <mergeCell ref="H60:M60"/>
    <mergeCell ref="N60:O60"/>
    <mergeCell ref="P60:R60"/>
    <mergeCell ref="S60:U60"/>
    <mergeCell ref="V60:W60"/>
    <mergeCell ref="X60:Y60"/>
    <mergeCell ref="Z60:AC60"/>
    <mergeCell ref="B61:G61"/>
    <mergeCell ref="H61:M61"/>
    <mergeCell ref="N61:O61"/>
    <mergeCell ref="P61:R61"/>
    <mergeCell ref="S61:U61"/>
    <mergeCell ref="V61:W61"/>
    <mergeCell ref="X61:Y61"/>
    <mergeCell ref="Z61:AC61"/>
    <mergeCell ref="B62:G62"/>
    <mergeCell ref="H62:M62"/>
    <mergeCell ref="N62:O62"/>
    <mergeCell ref="P62:R62"/>
    <mergeCell ref="S62:U62"/>
    <mergeCell ref="V62:W62"/>
    <mergeCell ref="X62:Y62"/>
    <mergeCell ref="Z62:AC62"/>
  </mergeCells>
  <phoneticPr fontId="3"/>
  <conditionalFormatting sqref="E4:AA4">
    <cfRule type="cellIs" dxfId="32" priority="4" operator="equal">
      <formula>""</formula>
    </cfRule>
  </conditionalFormatting>
  <conditionalFormatting sqref="AG4">
    <cfRule type="cellIs" dxfId="31" priority="3" operator="equal">
      <formula>""</formula>
    </cfRule>
  </conditionalFormatting>
  <conditionalFormatting sqref="H29">
    <cfRule type="cellIs" dxfId="30" priority="1" operator="equal">
      <formula>""</formula>
    </cfRule>
  </conditionalFormatting>
  <conditionalFormatting sqref="H28">
    <cfRule type="cellIs" dxfId="29"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7:B91 B70:B72 A78 B81:B85 B45:B49 B52:B68">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70:V72 V87:V91">
      <formula1>昇降順</formula1>
    </dataValidation>
    <dataValidation type="list" allowBlank="1" showInputMessage="1" showErrorMessage="1" sqref="AG4:BI4 V28:V34 AR28:AR34">
      <formula1>ページ識別</formula1>
    </dataValidation>
    <dataValidation type="list" allowBlank="1" showInputMessage="1" showErrorMessage="1" sqref="X52:X68 AA45:AA49 V52:V68 X81:X85 V81:V85">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217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6217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CH80"/>
  <sheetViews>
    <sheetView zoomScaleNormal="100" workbookViewId="0">
      <selection activeCell="A2" sqref="A2:K3"/>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6" t="s">
        <v>163</v>
      </c>
      <c r="BA1" s="557"/>
      <c r="BB1" s="557"/>
      <c r="BC1" s="557"/>
      <c r="BD1" s="558"/>
      <c r="BE1" s="708">
        <v>43411</v>
      </c>
      <c r="BF1" s="709"/>
      <c r="BG1" s="709"/>
      <c r="BH1" s="709"/>
      <c r="BI1" s="710"/>
      <c r="BJ1" s="3"/>
      <c r="BK1" s="3"/>
      <c r="BL1" s="3"/>
      <c r="BM1" s="3"/>
      <c r="BN1" s="3"/>
      <c r="BO1" s="3"/>
      <c r="BP1" s="3"/>
      <c r="BQ1" s="3"/>
      <c r="BR1" s="3"/>
    </row>
    <row r="2" spans="1:79" s="4" customFormat="1" ht="13.5" customHeight="1">
      <c r="A2" s="562" t="s">
        <v>258</v>
      </c>
      <c r="B2" s="563"/>
      <c r="C2" s="563"/>
      <c r="D2" s="563"/>
      <c r="E2" s="563"/>
      <c r="F2" s="563"/>
      <c r="G2" s="563"/>
      <c r="H2" s="563"/>
      <c r="I2" s="563"/>
      <c r="J2" s="563"/>
      <c r="K2" s="564"/>
      <c r="L2" s="568" t="s">
        <v>0</v>
      </c>
      <c r="M2" s="569"/>
      <c r="N2" s="569"/>
      <c r="O2" s="569"/>
      <c r="P2" s="570"/>
      <c r="Q2" s="571" t="str">
        <f>システム名</f>
        <v>PJ管理システム</v>
      </c>
      <c r="R2" s="572"/>
      <c r="S2" s="572"/>
      <c r="T2" s="572"/>
      <c r="U2" s="572"/>
      <c r="V2" s="572"/>
      <c r="W2" s="572"/>
      <c r="X2" s="572"/>
      <c r="Y2" s="572"/>
      <c r="Z2" s="572"/>
      <c r="AA2" s="572"/>
      <c r="AB2" s="572"/>
      <c r="AC2" s="572"/>
      <c r="AD2" s="572"/>
      <c r="AE2" s="572"/>
      <c r="AF2" s="572"/>
      <c r="AG2" s="572"/>
      <c r="AH2" s="572"/>
      <c r="AI2" s="572"/>
      <c r="AJ2" s="572"/>
      <c r="AK2" s="572"/>
      <c r="AL2" s="572"/>
      <c r="AM2" s="572"/>
      <c r="AN2" s="572"/>
      <c r="AO2" s="572"/>
      <c r="AP2" s="572"/>
      <c r="AQ2" s="572"/>
      <c r="AR2" s="572"/>
      <c r="AS2" s="572"/>
      <c r="AT2" s="572"/>
      <c r="AU2" s="572"/>
      <c r="AV2" s="572"/>
      <c r="AW2" s="572"/>
      <c r="AX2" s="572"/>
      <c r="AY2" s="573"/>
      <c r="AZ2" s="574" t="s">
        <v>1</v>
      </c>
      <c r="BA2" s="575"/>
      <c r="BB2" s="575"/>
      <c r="BC2" s="575"/>
      <c r="BD2" s="576"/>
      <c r="BE2" s="753">
        <v>43411</v>
      </c>
      <c r="BF2" s="754"/>
      <c r="BG2" s="754"/>
      <c r="BH2" s="754"/>
      <c r="BI2" s="755"/>
      <c r="BJ2" s="3"/>
      <c r="BK2" s="3"/>
      <c r="BL2" s="3"/>
      <c r="BM2" s="3"/>
      <c r="BN2" s="3"/>
      <c r="BO2" s="3"/>
      <c r="BP2" s="3"/>
      <c r="BQ2" s="3"/>
      <c r="BR2" s="3"/>
    </row>
    <row r="3" spans="1:79" s="4" customFormat="1" ht="13.5" customHeight="1" thickBot="1">
      <c r="A3" s="565"/>
      <c r="B3" s="566"/>
      <c r="C3" s="566"/>
      <c r="D3" s="566"/>
      <c r="E3" s="566"/>
      <c r="F3" s="566"/>
      <c r="G3" s="566"/>
      <c r="H3" s="566"/>
      <c r="I3" s="566"/>
      <c r="J3" s="566"/>
      <c r="K3" s="567"/>
      <c r="L3" s="580" t="s">
        <v>9</v>
      </c>
      <c r="M3" s="581"/>
      <c r="N3" s="581"/>
      <c r="O3" s="581"/>
      <c r="P3" s="582"/>
      <c r="Q3" s="583" t="s">
        <v>326</v>
      </c>
      <c r="R3" s="584"/>
      <c r="S3" s="584"/>
      <c r="T3" s="584"/>
      <c r="U3" s="584"/>
      <c r="V3" s="584"/>
      <c r="W3" s="584"/>
      <c r="X3" s="584"/>
      <c r="Y3" s="584"/>
      <c r="Z3" s="584"/>
      <c r="AA3" s="585"/>
      <c r="AB3" s="586" t="s">
        <v>2</v>
      </c>
      <c r="AC3" s="551"/>
      <c r="AD3" s="551"/>
      <c r="AE3" s="551"/>
      <c r="AF3" s="552"/>
      <c r="AG3" s="547" t="s">
        <v>342</v>
      </c>
      <c r="AH3" s="548"/>
      <c r="AI3" s="548"/>
      <c r="AJ3" s="548"/>
      <c r="AK3" s="548"/>
      <c r="AL3" s="548"/>
      <c r="AM3" s="548"/>
      <c r="AN3" s="548"/>
      <c r="AO3" s="548"/>
      <c r="AP3" s="548"/>
      <c r="AQ3" s="548"/>
      <c r="AR3" s="548"/>
      <c r="AS3" s="548"/>
      <c r="AT3" s="548"/>
      <c r="AU3" s="548"/>
      <c r="AV3" s="548"/>
      <c r="AW3" s="548"/>
      <c r="AX3" s="548"/>
      <c r="AY3" s="549"/>
      <c r="AZ3" s="550" t="s">
        <v>3</v>
      </c>
      <c r="BA3" s="551"/>
      <c r="BB3" s="551"/>
      <c r="BC3" s="551"/>
      <c r="BD3" s="552"/>
      <c r="BE3" s="553" t="s">
        <v>270</v>
      </c>
      <c r="BF3" s="554"/>
      <c r="BG3" s="554"/>
      <c r="BH3" s="554"/>
      <c r="BI3" s="555"/>
      <c r="BJ3" s="3"/>
      <c r="BK3" s="3"/>
      <c r="BL3" s="3"/>
      <c r="BM3" s="3"/>
      <c r="BN3" s="3"/>
      <c r="BO3" s="3"/>
      <c r="BP3" s="3"/>
      <c r="BQ3" s="3"/>
      <c r="BR3" s="3"/>
    </row>
    <row r="4" spans="1:79" s="3" customFormat="1" ht="13.5" customHeight="1">
      <c r="A4" s="74" t="s">
        <v>4</v>
      </c>
      <c r="B4" s="71"/>
      <c r="C4" s="71"/>
      <c r="D4" s="75"/>
      <c r="E4" s="714" t="s">
        <v>332</v>
      </c>
      <c r="F4" s="715"/>
      <c r="G4" s="715"/>
      <c r="H4" s="715"/>
      <c r="I4" s="715"/>
      <c r="J4" s="715"/>
      <c r="K4" s="715"/>
      <c r="L4" s="715"/>
      <c r="M4" s="715"/>
      <c r="N4" s="715"/>
      <c r="O4" s="715"/>
      <c r="P4" s="715"/>
      <c r="Q4" s="715"/>
      <c r="R4" s="715"/>
      <c r="S4" s="715"/>
      <c r="T4" s="715"/>
      <c r="U4" s="715"/>
      <c r="V4" s="715"/>
      <c r="W4" s="715"/>
      <c r="X4" s="715"/>
      <c r="Y4" s="715"/>
      <c r="Z4" s="715"/>
      <c r="AA4" s="716"/>
      <c r="AB4" s="717" t="s">
        <v>96</v>
      </c>
      <c r="AC4" s="718"/>
      <c r="AD4" s="718"/>
      <c r="AE4" s="718"/>
      <c r="AF4" s="719"/>
      <c r="AG4" s="720"/>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2"/>
    </row>
    <row r="5" spans="1:79" s="14" customFormat="1" ht="13.5" customHeight="1">
      <c r="A5" s="76" t="s">
        <v>5</v>
      </c>
      <c r="B5" s="72"/>
      <c r="C5" s="72"/>
      <c r="D5" s="77"/>
      <c r="E5" s="8" t="s">
        <v>333</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c r="A10" s="21"/>
      <c r="C10" s="213"/>
      <c r="D10" s="213"/>
      <c r="E10" s="213"/>
      <c r="F10" s="213"/>
      <c r="G10" s="213"/>
      <c r="H10" s="213"/>
      <c r="I10" s="213"/>
      <c r="J10" s="213"/>
      <c r="K10" s="213"/>
      <c r="L10" s="213"/>
      <c r="M10" s="213"/>
      <c r="N10" s="217" t="s">
        <v>331</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c r="A13" s="21"/>
      <c r="C13" s="213"/>
      <c r="D13" s="213"/>
      <c r="E13" s="213"/>
      <c r="F13" s="213"/>
      <c r="G13" s="213"/>
      <c r="H13" s="213"/>
      <c r="I13" s="213" t="s">
        <v>15</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c r="A15" s="21"/>
      <c r="C15" s="213"/>
      <c r="D15" s="213"/>
      <c r="E15" s="213"/>
      <c r="F15" s="213"/>
      <c r="G15" s="213"/>
      <c r="H15" s="213"/>
      <c r="I15" s="213" t="s">
        <v>16</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c r="A17" s="21"/>
      <c r="C17" s="213"/>
      <c r="D17" s="213"/>
      <c r="E17" s="213"/>
      <c r="F17" s="213"/>
      <c r="G17" s="213"/>
      <c r="H17" s="213"/>
      <c r="I17" s="213" t="s">
        <v>15</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c r="A19" s="21"/>
      <c r="C19" s="213"/>
      <c r="D19" s="213"/>
      <c r="E19" s="213"/>
      <c r="F19" s="213"/>
      <c r="G19" s="213"/>
      <c r="H19" s="213"/>
      <c r="I19" s="213" t="s">
        <v>17</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c r="A21" s="21"/>
      <c r="C21" s="213"/>
      <c r="D21" s="213"/>
      <c r="E21" s="213"/>
      <c r="F21" s="213"/>
      <c r="G21" s="213"/>
      <c r="H21" s="213"/>
      <c r="I21" s="213" t="s">
        <v>19</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c r="A23" s="21"/>
      <c r="C23" s="213"/>
      <c r="D23" s="213"/>
      <c r="E23" s="213"/>
      <c r="F23" s="213"/>
      <c r="G23" s="213"/>
      <c r="H23" s="213"/>
      <c r="I23" s="213" t="s">
        <v>20</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c r="A25" s="21"/>
      <c r="C25" s="213"/>
      <c r="D25" s="213"/>
      <c r="E25" s="213"/>
      <c r="F25" s="213"/>
      <c r="G25" s="213"/>
      <c r="H25" s="213"/>
      <c r="I25" s="213" t="s">
        <v>21</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4.5" customHeight="1">
      <c r="A26" s="21"/>
      <c r="C26" s="312"/>
      <c r="D26" s="312"/>
      <c r="E26" s="312"/>
      <c r="F26" s="312"/>
      <c r="G26" s="312"/>
      <c r="H26" s="312"/>
      <c r="I26" s="312"/>
      <c r="J26" s="312"/>
      <c r="K26" s="312"/>
      <c r="L26" s="312"/>
      <c r="M26" s="312"/>
      <c r="N26" s="312"/>
      <c r="O26" s="312"/>
      <c r="P26" s="312"/>
      <c r="Q26" s="312"/>
      <c r="R26" s="312"/>
      <c r="S26" s="312"/>
      <c r="T26" s="312"/>
      <c r="U26" s="312"/>
      <c r="V26" s="312"/>
      <c r="W26" s="312"/>
      <c r="X26" s="312"/>
      <c r="Y26" s="312"/>
      <c r="Z26" s="312"/>
      <c r="AA26" s="312"/>
      <c r="AB26" s="312"/>
      <c r="AC26" s="312"/>
      <c r="AD26" s="312"/>
      <c r="AE26" s="312"/>
      <c r="AF26" s="312"/>
      <c r="AG26" s="312"/>
      <c r="AH26" s="312"/>
      <c r="AI26" s="312"/>
      <c r="AJ26" s="312"/>
      <c r="AK26" s="312"/>
      <c r="AL26" s="312"/>
      <c r="AM26" s="312"/>
      <c r="AN26" s="312"/>
      <c r="AO26" s="312"/>
      <c r="AP26" s="312"/>
      <c r="BI26" s="22"/>
    </row>
    <row r="27" spans="1:61" s="3" customFormat="1" ht="13.5" customHeight="1">
      <c r="A27" s="21"/>
      <c r="C27" s="312"/>
      <c r="D27" s="312"/>
      <c r="E27" s="312"/>
      <c r="F27" s="312"/>
      <c r="G27" s="312"/>
      <c r="H27" s="312"/>
      <c r="I27" s="312" t="s">
        <v>465</v>
      </c>
      <c r="J27" s="312"/>
      <c r="K27" s="312"/>
      <c r="L27" s="312"/>
      <c r="M27" s="312"/>
      <c r="N27" s="312"/>
      <c r="O27" s="214"/>
      <c r="P27" s="215"/>
      <c r="Q27" s="215"/>
      <c r="R27" s="215"/>
      <c r="S27" s="215"/>
      <c r="T27" s="215"/>
      <c r="U27" s="216"/>
      <c r="V27" s="312"/>
      <c r="W27" s="312"/>
      <c r="X27" s="312"/>
      <c r="Y27" s="312"/>
      <c r="Z27" s="312"/>
      <c r="AA27" s="312"/>
      <c r="AB27" s="312"/>
      <c r="AC27" s="312"/>
      <c r="AD27" s="312"/>
      <c r="AE27" s="312"/>
      <c r="AF27" s="312"/>
      <c r="AG27" s="312"/>
      <c r="AH27" s="312"/>
      <c r="AI27" s="312"/>
      <c r="AJ27" s="312"/>
      <c r="AK27" s="312"/>
      <c r="AL27" s="312"/>
      <c r="AM27" s="312"/>
      <c r="AN27" s="312"/>
      <c r="AO27" s="312"/>
      <c r="AP27" s="312"/>
      <c r="BI27" s="22"/>
    </row>
    <row r="28" spans="1:61" s="3" customFormat="1" ht="13.5" customHeight="1">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c r="A29" s="21"/>
      <c r="C29" s="213"/>
      <c r="D29" s="213"/>
      <c r="E29" s="213"/>
      <c r="F29" s="213"/>
      <c r="G29" s="213"/>
      <c r="H29" s="213"/>
      <c r="I29" s="820" t="s">
        <v>301</v>
      </c>
      <c r="J29" s="821"/>
      <c r="K29" s="821"/>
      <c r="L29" s="821"/>
      <c r="M29" s="821"/>
      <c r="N29" s="821"/>
      <c r="O29" s="822"/>
      <c r="P29" s="213"/>
      <c r="Q29" s="410"/>
      <c r="R29" s="410"/>
      <c r="S29" s="410"/>
      <c r="T29" s="410"/>
      <c r="U29" s="410"/>
      <c r="V29" s="410"/>
      <c r="W29" s="410"/>
      <c r="X29" s="213"/>
      <c r="Y29" s="820" t="s">
        <v>462</v>
      </c>
      <c r="Z29" s="821"/>
      <c r="AA29" s="821"/>
      <c r="AB29" s="821"/>
      <c r="AC29" s="821"/>
      <c r="AD29" s="821"/>
      <c r="AE29" s="822"/>
      <c r="AF29" s="213"/>
      <c r="AG29" s="213"/>
      <c r="AH29" s="213"/>
      <c r="AI29" s="213"/>
      <c r="AJ29" s="213"/>
      <c r="AK29" s="213"/>
      <c r="AL29" s="213"/>
      <c r="AM29" s="213"/>
      <c r="AN29" s="213"/>
      <c r="AO29" s="213"/>
      <c r="AP29" s="213"/>
      <c r="BI29" s="22"/>
    </row>
    <row r="30" spans="1:61" s="3" customFormat="1" ht="13.5" customHeight="1">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6" t="s">
        <v>246</v>
      </c>
      <c r="I34" s="677"/>
      <c r="J34" s="677"/>
      <c r="K34" s="677"/>
      <c r="L34" s="677"/>
      <c r="M34" s="677"/>
      <c r="N34" s="677"/>
      <c r="O34" s="677"/>
      <c r="P34" s="677"/>
      <c r="Q34" s="678"/>
      <c r="R34" s="679" t="s">
        <v>220</v>
      </c>
      <c r="S34" s="680"/>
      <c r="T34" s="680"/>
      <c r="U34" s="681"/>
      <c r="V34" s="688" t="s">
        <v>217</v>
      </c>
      <c r="W34" s="688"/>
      <c r="X34" s="688"/>
      <c r="Y34" s="688"/>
      <c r="Z34" s="688"/>
      <c r="AA34" s="688"/>
      <c r="AB34" s="689"/>
      <c r="AC34" s="674" t="s">
        <v>467</v>
      </c>
      <c r="AD34" s="625"/>
      <c r="AE34" s="625"/>
      <c r="AF34" s="625"/>
      <c r="AG34" s="625"/>
      <c r="AH34" s="625"/>
      <c r="AI34" s="675"/>
      <c r="AJ34" s="619" t="s">
        <v>457</v>
      </c>
      <c r="AK34" s="619"/>
      <c r="AL34" s="619"/>
      <c r="AM34" s="620"/>
      <c r="AN34" s="679" t="s">
        <v>221</v>
      </c>
      <c r="AO34" s="680"/>
      <c r="AP34" s="680"/>
      <c r="AQ34" s="681"/>
      <c r="AR34" s="688"/>
      <c r="AS34" s="688"/>
      <c r="AT34" s="688"/>
      <c r="AU34" s="688"/>
      <c r="AV34" s="688"/>
      <c r="AW34" s="688"/>
      <c r="AX34" s="689"/>
      <c r="AY34" s="737" t="str">
        <f>IF(ISERROR(VLOOKUP($AR34,ボタン定義!$B:$E,4,FALSE)),"",VLOOKUP($AR34,ボタン定義!$B:$E,4,FALSE))</f>
        <v/>
      </c>
      <c r="AZ34" s="738"/>
      <c r="BA34" s="738"/>
      <c r="BB34" s="738"/>
      <c r="BC34" s="738"/>
      <c r="BD34" s="738"/>
      <c r="BE34" s="739"/>
      <c r="BF34" s="619"/>
      <c r="BG34" s="619"/>
      <c r="BH34" s="619"/>
      <c r="BI34" s="740"/>
      <c r="BJ34" s="183" t="s">
        <v>260</v>
      </c>
      <c r="BK34" s="654" t="s">
        <v>334</v>
      </c>
      <c r="BL34" s="654"/>
      <c r="BM34" s="654"/>
      <c r="BN34" s="654"/>
      <c r="BO34" s="654"/>
      <c r="BP34" s="654"/>
      <c r="BQ34" s="654"/>
      <c r="BR34" s="654"/>
      <c r="BS34" s="654"/>
      <c r="BT34" s="654"/>
      <c r="BU34" s="654"/>
      <c r="BV34" s="654"/>
      <c r="BW34" s="654"/>
      <c r="BX34" s="654"/>
      <c r="BY34" s="654"/>
      <c r="BZ34" s="654"/>
      <c r="CA34" s="654"/>
      <c r="CB34" s="654"/>
      <c r="CC34" s="654"/>
      <c r="CD34" s="654"/>
      <c r="CE34" s="654"/>
      <c r="CF34" s="654"/>
      <c r="CG34" s="654"/>
      <c r="CH34" s="654"/>
    </row>
    <row r="35" spans="1:86" s="24" customFormat="1" ht="13.5" customHeight="1">
      <c r="A35" s="103" t="s">
        <v>297</v>
      </c>
      <c r="B35" s="81"/>
      <c r="C35" s="81"/>
      <c r="D35" s="81"/>
      <c r="E35" s="81"/>
      <c r="F35" s="81"/>
      <c r="G35" s="83"/>
      <c r="H35" s="621" t="s">
        <v>298</v>
      </c>
      <c r="I35" s="622"/>
      <c r="J35" s="622"/>
      <c r="K35" s="622"/>
      <c r="L35" s="622"/>
      <c r="M35" s="622"/>
      <c r="N35" s="622"/>
      <c r="O35" s="622"/>
      <c r="P35" s="622"/>
      <c r="Q35" s="623"/>
      <c r="R35" s="682"/>
      <c r="S35" s="683"/>
      <c r="T35" s="683"/>
      <c r="U35" s="684"/>
      <c r="V35" s="590"/>
      <c r="W35" s="590"/>
      <c r="X35" s="590"/>
      <c r="Y35" s="590"/>
      <c r="Z35" s="590"/>
      <c r="AA35" s="590"/>
      <c r="AB35" s="624"/>
      <c r="AC35" s="674" t="str">
        <f>IF(ISERROR(VLOOKUP($V35,ボタン定義!$B:$E,4,FALSE)),"",VLOOKUP($V35,ボタン定義!$B:$E,4,FALSE))</f>
        <v/>
      </c>
      <c r="AD35" s="625"/>
      <c r="AE35" s="625"/>
      <c r="AF35" s="625"/>
      <c r="AG35" s="625"/>
      <c r="AH35" s="625"/>
      <c r="AI35" s="675"/>
      <c r="AJ35" s="625"/>
      <c r="AK35" s="625"/>
      <c r="AL35" s="625"/>
      <c r="AM35" s="626"/>
      <c r="AN35" s="682"/>
      <c r="AO35" s="683"/>
      <c r="AP35" s="683"/>
      <c r="AQ35" s="684"/>
      <c r="AR35" s="590"/>
      <c r="AS35" s="590"/>
      <c r="AT35" s="590"/>
      <c r="AU35" s="590"/>
      <c r="AV35" s="590"/>
      <c r="AW35" s="590"/>
      <c r="AX35" s="624"/>
      <c r="AY35" s="674" t="str">
        <f>IF(ISERROR(VLOOKUP($AR35,ボタン定義!$B:$E,4,FALSE)),"",VLOOKUP($AR35,ボタン定義!$B:$E,4,FALSE))</f>
        <v/>
      </c>
      <c r="AZ35" s="625"/>
      <c r="BA35" s="625"/>
      <c r="BB35" s="625"/>
      <c r="BC35" s="625"/>
      <c r="BD35" s="625"/>
      <c r="BE35" s="675"/>
      <c r="BF35" s="625"/>
      <c r="BG35" s="625"/>
      <c r="BH35" s="625"/>
      <c r="BI35" s="707"/>
      <c r="BK35" s="654"/>
      <c r="BL35" s="654"/>
      <c r="BM35" s="654"/>
      <c r="BN35" s="654"/>
      <c r="BO35" s="654"/>
      <c r="BP35" s="654"/>
      <c r="BQ35" s="654"/>
      <c r="BR35" s="654"/>
      <c r="BS35" s="654"/>
      <c r="BT35" s="654"/>
      <c r="BU35" s="654"/>
      <c r="BV35" s="654"/>
      <c r="BW35" s="654"/>
      <c r="BX35" s="654"/>
      <c r="BY35" s="654"/>
      <c r="BZ35" s="654"/>
      <c r="CA35" s="654"/>
      <c r="CB35" s="654"/>
      <c r="CC35" s="654"/>
      <c r="CD35" s="654"/>
      <c r="CE35" s="654"/>
      <c r="CF35" s="654"/>
      <c r="CG35" s="654"/>
      <c r="CH35" s="654"/>
    </row>
    <row r="36" spans="1:86" s="24" customFormat="1" ht="13.5" customHeight="1">
      <c r="A36" s="103" t="s">
        <v>366</v>
      </c>
      <c r="B36" s="81"/>
      <c r="C36" s="81"/>
      <c r="D36" s="81"/>
      <c r="E36" s="81"/>
      <c r="F36" s="81"/>
      <c r="G36" s="83"/>
      <c r="H36" s="621" t="s">
        <v>364</v>
      </c>
      <c r="I36" s="622"/>
      <c r="J36" s="622"/>
      <c r="K36" s="622"/>
      <c r="L36" s="622"/>
      <c r="M36" s="622"/>
      <c r="N36" s="622"/>
      <c r="O36" s="622"/>
      <c r="P36" s="622"/>
      <c r="Q36" s="623"/>
      <c r="R36" s="682"/>
      <c r="S36" s="683"/>
      <c r="T36" s="683"/>
      <c r="U36" s="684"/>
      <c r="V36" s="590"/>
      <c r="W36" s="590"/>
      <c r="X36" s="590"/>
      <c r="Y36" s="590"/>
      <c r="Z36" s="590"/>
      <c r="AA36" s="590"/>
      <c r="AB36" s="624"/>
      <c r="AC36" s="674" t="str">
        <f>IF(ISERROR(VLOOKUP($V36,ボタン定義!$B:$E,4,FALSE)),"",VLOOKUP($V36,ボタン定義!$B:$E,4,FALSE))</f>
        <v/>
      </c>
      <c r="AD36" s="625"/>
      <c r="AE36" s="625"/>
      <c r="AF36" s="625"/>
      <c r="AG36" s="625"/>
      <c r="AH36" s="625"/>
      <c r="AI36" s="675"/>
      <c r="AJ36" s="625"/>
      <c r="AK36" s="625"/>
      <c r="AL36" s="625"/>
      <c r="AM36" s="626"/>
      <c r="AN36" s="682"/>
      <c r="AO36" s="683"/>
      <c r="AP36" s="683"/>
      <c r="AQ36" s="684"/>
      <c r="AR36" s="590"/>
      <c r="AS36" s="590"/>
      <c r="AT36" s="590"/>
      <c r="AU36" s="590"/>
      <c r="AV36" s="590"/>
      <c r="AW36" s="590"/>
      <c r="AX36" s="624"/>
      <c r="AY36" s="674" t="str">
        <f>IF(ISERROR(VLOOKUP($AR36,ボタン定義!$B:$E,4,FALSE)),"",VLOOKUP($AR36,ボタン定義!$B:$E,4,FALSE))</f>
        <v/>
      </c>
      <c r="AZ36" s="625"/>
      <c r="BA36" s="625"/>
      <c r="BB36" s="625"/>
      <c r="BC36" s="625"/>
      <c r="BD36" s="625"/>
      <c r="BE36" s="675"/>
      <c r="BF36" s="625"/>
      <c r="BG36" s="625"/>
      <c r="BH36" s="625"/>
      <c r="BI36" s="707"/>
      <c r="BK36" s="654"/>
      <c r="BL36" s="654"/>
      <c r="BM36" s="654"/>
      <c r="BN36" s="654"/>
      <c r="BO36" s="654"/>
      <c r="BP36" s="654"/>
      <c r="BQ36" s="654"/>
      <c r="BR36" s="654"/>
      <c r="BS36" s="654"/>
      <c r="BT36" s="654"/>
      <c r="BU36" s="654"/>
      <c r="BV36" s="654"/>
      <c r="BW36" s="654"/>
      <c r="BX36" s="654"/>
      <c r="BY36" s="654"/>
      <c r="BZ36" s="654"/>
      <c r="CA36" s="654"/>
      <c r="CB36" s="654"/>
      <c r="CC36" s="654"/>
      <c r="CD36" s="654"/>
      <c r="CE36" s="654"/>
      <c r="CF36" s="654"/>
      <c r="CG36" s="654"/>
      <c r="CH36" s="654"/>
    </row>
    <row r="37" spans="1:86" s="24" customFormat="1" ht="13.5" customHeight="1">
      <c r="A37" s="167"/>
      <c r="B37" s="168"/>
      <c r="C37" s="168"/>
      <c r="D37" s="168"/>
      <c r="E37" s="168"/>
      <c r="F37" s="168"/>
      <c r="G37" s="168"/>
      <c r="H37" s="313"/>
      <c r="I37" s="313"/>
      <c r="J37" s="313"/>
      <c r="K37" s="313"/>
      <c r="L37" s="313"/>
      <c r="M37" s="313"/>
      <c r="N37" s="313"/>
      <c r="O37" s="313"/>
      <c r="P37" s="313"/>
      <c r="Q37" s="313"/>
      <c r="R37" s="682"/>
      <c r="S37" s="683"/>
      <c r="T37" s="683"/>
      <c r="U37" s="684"/>
      <c r="V37" s="590"/>
      <c r="W37" s="590"/>
      <c r="X37" s="590"/>
      <c r="Y37" s="590"/>
      <c r="Z37" s="590"/>
      <c r="AA37" s="590"/>
      <c r="AB37" s="624"/>
      <c r="AC37" s="674" t="str">
        <f>IF(ISERROR(VLOOKUP($V37,ボタン定義!$B:$E,4,FALSE)),"",VLOOKUP($V37,ボタン定義!$B:$E,4,FALSE))</f>
        <v/>
      </c>
      <c r="AD37" s="625"/>
      <c r="AE37" s="625"/>
      <c r="AF37" s="625"/>
      <c r="AG37" s="625"/>
      <c r="AH37" s="625"/>
      <c r="AI37" s="675"/>
      <c r="AJ37" s="625"/>
      <c r="AK37" s="625"/>
      <c r="AL37" s="625"/>
      <c r="AM37" s="626"/>
      <c r="AN37" s="682"/>
      <c r="AO37" s="683"/>
      <c r="AP37" s="683"/>
      <c r="AQ37" s="684"/>
      <c r="AR37" s="590"/>
      <c r="AS37" s="590"/>
      <c r="AT37" s="590"/>
      <c r="AU37" s="590"/>
      <c r="AV37" s="590"/>
      <c r="AW37" s="590"/>
      <c r="AX37" s="624"/>
      <c r="AY37" s="674" t="str">
        <f>IF(ISERROR(VLOOKUP($AR37,ボタン定義!$B:$E,4,FALSE)),"",VLOOKUP($AR37,ボタン定義!$B:$E,4,FALSE))</f>
        <v/>
      </c>
      <c r="AZ37" s="625"/>
      <c r="BA37" s="625"/>
      <c r="BB37" s="625"/>
      <c r="BC37" s="625"/>
      <c r="BD37" s="625"/>
      <c r="BE37" s="675"/>
      <c r="BF37" s="625"/>
      <c r="BG37" s="625"/>
      <c r="BH37" s="625"/>
      <c r="BI37" s="707"/>
      <c r="BK37" s="654"/>
      <c r="BL37" s="654"/>
      <c r="BM37" s="654"/>
      <c r="BN37" s="654"/>
      <c r="BO37" s="654"/>
      <c r="BP37" s="654"/>
      <c r="BQ37" s="654"/>
      <c r="BR37" s="654"/>
      <c r="BS37" s="654"/>
      <c r="BT37" s="654"/>
      <c r="BU37" s="654"/>
      <c r="BV37" s="654"/>
      <c r="BW37" s="654"/>
      <c r="BX37" s="654"/>
      <c r="BY37" s="654"/>
      <c r="BZ37" s="654"/>
      <c r="CA37" s="654"/>
      <c r="CB37" s="654"/>
      <c r="CC37" s="654"/>
      <c r="CD37" s="654"/>
      <c r="CE37" s="654"/>
      <c r="CF37" s="654"/>
      <c r="CG37" s="654"/>
      <c r="CH37" s="654"/>
    </row>
    <row r="38" spans="1:86" s="24" customFormat="1" ht="13.5" customHeight="1">
      <c r="A38" s="169"/>
      <c r="B38" s="170"/>
      <c r="C38" s="170"/>
      <c r="D38" s="171"/>
      <c r="E38" s="170"/>
      <c r="F38" s="170"/>
      <c r="G38" s="170"/>
      <c r="H38" s="314"/>
      <c r="I38" s="314"/>
      <c r="J38" s="314"/>
      <c r="K38" s="314"/>
      <c r="L38" s="314"/>
      <c r="M38" s="314"/>
      <c r="N38" s="314"/>
      <c r="O38" s="314"/>
      <c r="P38" s="314"/>
      <c r="Q38" s="314"/>
      <c r="R38" s="685"/>
      <c r="S38" s="686"/>
      <c r="T38" s="686"/>
      <c r="U38" s="687"/>
      <c r="V38" s="741"/>
      <c r="W38" s="741"/>
      <c r="X38" s="741"/>
      <c r="Y38" s="741"/>
      <c r="Z38" s="741"/>
      <c r="AA38" s="741"/>
      <c r="AB38" s="742"/>
      <c r="AC38" s="747" t="str">
        <f>IF(ISERROR(VLOOKUP($V38,ボタン定義!$B:$E,4,FALSE)),"",VLOOKUP($V38,ボタン定義!$B:$E,4,FALSE))</f>
        <v/>
      </c>
      <c r="AD38" s="748"/>
      <c r="AE38" s="748"/>
      <c r="AF38" s="748"/>
      <c r="AG38" s="748"/>
      <c r="AH38" s="748"/>
      <c r="AI38" s="749"/>
      <c r="AJ38" s="625"/>
      <c r="AK38" s="625"/>
      <c r="AL38" s="625"/>
      <c r="AM38" s="626"/>
      <c r="AN38" s="685"/>
      <c r="AO38" s="686"/>
      <c r="AP38" s="686"/>
      <c r="AQ38" s="687"/>
      <c r="AR38" s="741"/>
      <c r="AS38" s="741"/>
      <c r="AT38" s="741"/>
      <c r="AU38" s="741"/>
      <c r="AV38" s="741"/>
      <c r="AW38" s="741"/>
      <c r="AX38" s="742"/>
      <c r="AY38" s="743" t="str">
        <f>IF(ISERROR(VLOOKUP($AR38,ボタン定義!$B:$E,4,FALSE)),"",VLOOKUP($AR38,ボタン定義!$B:$E,4,FALSE))</f>
        <v/>
      </c>
      <c r="AZ38" s="744"/>
      <c r="BA38" s="744"/>
      <c r="BB38" s="744"/>
      <c r="BC38" s="744"/>
      <c r="BD38" s="744"/>
      <c r="BE38" s="745"/>
      <c r="BF38" s="748"/>
      <c r="BG38" s="748"/>
      <c r="BH38" s="748"/>
      <c r="BI38" s="879"/>
      <c r="BK38" s="654"/>
      <c r="BL38" s="654"/>
      <c r="BM38" s="654"/>
      <c r="BN38" s="654"/>
      <c r="BO38" s="654"/>
      <c r="BP38" s="654"/>
      <c r="BQ38" s="654"/>
      <c r="BR38" s="654"/>
      <c r="BS38" s="654"/>
      <c r="BT38" s="654"/>
      <c r="BU38" s="654"/>
      <c r="BV38" s="654"/>
      <c r="BW38" s="654"/>
      <c r="BX38" s="654"/>
      <c r="BY38" s="654"/>
      <c r="BZ38" s="654"/>
      <c r="CA38" s="654"/>
      <c r="CB38" s="654"/>
      <c r="CC38" s="654"/>
      <c r="CD38" s="654"/>
      <c r="CE38" s="654"/>
      <c r="CF38" s="654"/>
      <c r="CG38" s="654"/>
      <c r="CH38" s="654"/>
    </row>
    <row r="39" spans="1:86" ht="13.5" customHeight="1">
      <c r="A39" s="103" t="s">
        <v>522</v>
      </c>
      <c r="B39" s="81"/>
      <c r="C39" s="81"/>
      <c r="D39" s="81"/>
      <c r="E39" s="81"/>
      <c r="F39" s="81"/>
      <c r="G39" s="83"/>
      <c r="H39" s="705" t="s">
        <v>523</v>
      </c>
      <c r="I39" s="705"/>
      <c r="J39" s="705"/>
      <c r="K39" s="705"/>
      <c r="L39" s="705"/>
      <c r="M39" s="705"/>
      <c r="N39" s="705"/>
      <c r="O39" s="705"/>
      <c r="P39" s="705"/>
      <c r="Q39" s="705"/>
      <c r="R39" s="705"/>
      <c r="S39" s="705"/>
      <c r="T39" s="705"/>
      <c r="U39" s="705"/>
      <c r="V39" s="705"/>
      <c r="W39" s="705"/>
      <c r="X39" s="705"/>
      <c r="Y39" s="705"/>
      <c r="Z39" s="705"/>
      <c r="AA39" s="705"/>
      <c r="AB39" s="705"/>
      <c r="AC39" s="705"/>
      <c r="AD39" s="705"/>
      <c r="AE39" s="705"/>
      <c r="AF39" s="705"/>
      <c r="AG39" s="705"/>
      <c r="AH39" s="705"/>
      <c r="AI39" s="705"/>
      <c r="AJ39" s="705"/>
      <c r="AK39" s="705"/>
      <c r="AL39" s="705"/>
      <c r="AM39" s="705"/>
      <c r="AN39" s="705"/>
      <c r="AO39" s="705"/>
      <c r="AP39" s="705"/>
      <c r="AQ39" s="705"/>
      <c r="AR39" s="705"/>
      <c r="AS39" s="705"/>
      <c r="AT39" s="705"/>
      <c r="AU39" s="705"/>
      <c r="AV39" s="705"/>
      <c r="AW39" s="705"/>
      <c r="AX39" s="705"/>
      <c r="AY39" s="705"/>
      <c r="AZ39" s="705"/>
      <c r="BA39" s="705"/>
      <c r="BB39" s="705"/>
      <c r="BC39" s="705"/>
      <c r="BD39" s="705"/>
      <c r="BE39" s="705"/>
      <c r="BF39" s="705"/>
      <c r="BG39" s="705"/>
      <c r="BH39" s="705"/>
      <c r="BI39" s="706"/>
      <c r="BK39" s="654"/>
      <c r="BL39" s="654"/>
      <c r="BM39" s="654"/>
      <c r="BN39" s="654"/>
      <c r="BO39" s="654"/>
      <c r="BP39" s="654"/>
      <c r="BQ39" s="654"/>
      <c r="BR39" s="654"/>
      <c r="BS39" s="654"/>
      <c r="BT39" s="654"/>
      <c r="BU39" s="654"/>
      <c r="BV39" s="654"/>
      <c r="BW39" s="654"/>
      <c r="BX39" s="654"/>
      <c r="BY39" s="654"/>
      <c r="BZ39" s="654"/>
      <c r="CA39" s="654"/>
      <c r="CB39" s="654"/>
      <c r="CC39" s="654"/>
      <c r="CD39" s="654"/>
      <c r="CE39" s="654"/>
      <c r="CF39" s="654"/>
      <c r="CG39" s="654"/>
      <c r="CH39" s="654"/>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54"/>
      <c r="BL40" s="654"/>
      <c r="BM40" s="654"/>
      <c r="BN40" s="654"/>
      <c r="BO40" s="654"/>
      <c r="BP40" s="654"/>
      <c r="BQ40" s="654"/>
      <c r="BR40" s="654"/>
      <c r="BS40" s="654"/>
      <c r="BT40" s="654"/>
      <c r="BU40" s="654"/>
      <c r="BV40" s="654"/>
      <c r="BW40" s="654"/>
      <c r="BX40" s="654"/>
      <c r="BY40" s="654"/>
      <c r="BZ40" s="654"/>
      <c r="CA40" s="654"/>
      <c r="CB40" s="654"/>
      <c r="CC40" s="654"/>
      <c r="CD40" s="654"/>
      <c r="CE40" s="654"/>
      <c r="CF40" s="654"/>
      <c r="CG40" s="654"/>
      <c r="CH40" s="654"/>
    </row>
    <row r="41" spans="1:86" s="24" customFormat="1" ht="13.5" customHeight="1">
      <c r="A41" s="80" t="s">
        <v>100</v>
      </c>
      <c r="B41" s="80" t="s">
        <v>103</v>
      </c>
      <c r="C41" s="81"/>
      <c r="D41" s="81"/>
      <c r="E41" s="81"/>
      <c r="F41" s="81"/>
      <c r="G41" s="83"/>
      <c r="H41" s="85" t="s">
        <v>104</v>
      </c>
      <c r="I41" s="86"/>
      <c r="J41" s="86"/>
      <c r="K41" s="86"/>
      <c r="L41" s="86"/>
      <c r="M41" s="87"/>
      <c r="N41" s="629" t="s">
        <v>224</v>
      </c>
      <c r="O41" s="629"/>
      <c r="P41" s="629"/>
      <c r="Q41" s="628"/>
      <c r="R41" s="873" t="s">
        <v>34</v>
      </c>
      <c r="S41" s="874"/>
      <c r="T41" s="627" t="s">
        <v>107</v>
      </c>
      <c r="U41" s="628"/>
      <c r="V41" s="627" t="s">
        <v>137</v>
      </c>
      <c r="W41" s="629"/>
      <c r="X41" s="628"/>
      <c r="Y41" s="627" t="s">
        <v>222</v>
      </c>
      <c r="Z41" s="629"/>
      <c r="AA41" s="628"/>
      <c r="AB41" s="627" t="s">
        <v>226</v>
      </c>
      <c r="AC41" s="629"/>
      <c r="AD41" s="628"/>
      <c r="AE41" s="875" t="s">
        <v>223</v>
      </c>
      <c r="AF41" s="876"/>
      <c r="AG41" s="877"/>
      <c r="AH41" s="875" t="s">
        <v>138</v>
      </c>
      <c r="AI41" s="876"/>
      <c r="AJ41" s="877"/>
      <c r="AK41" s="630" t="s">
        <v>228</v>
      </c>
      <c r="AL41" s="632"/>
      <c r="AM41" s="632"/>
      <c r="AN41" s="631"/>
      <c r="AO41" s="878" t="s">
        <v>229</v>
      </c>
      <c r="AP41" s="878"/>
      <c r="AQ41" s="878"/>
      <c r="AR41" s="878"/>
      <c r="AS41" s="81" t="s">
        <v>227</v>
      </c>
      <c r="AT41" s="81"/>
      <c r="AU41" s="81"/>
      <c r="AV41" s="81"/>
      <c r="AW41" s="81"/>
      <c r="AX41" s="81"/>
      <c r="AY41" s="81"/>
      <c r="AZ41" s="81"/>
      <c r="BA41" s="81"/>
      <c r="BB41" s="81"/>
      <c r="BC41" s="81"/>
      <c r="BD41" s="81"/>
      <c r="BE41" s="81"/>
      <c r="BF41" s="81"/>
      <c r="BG41" s="81"/>
      <c r="BH41" s="81"/>
      <c r="BI41" s="82"/>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row>
    <row r="42" spans="1:86" s="24" customFormat="1" ht="13.5" customHeight="1">
      <c r="A42" s="113" t="s">
        <v>101</v>
      </c>
      <c r="B42" s="633" t="s">
        <v>336</v>
      </c>
      <c r="C42" s="634"/>
      <c r="D42" s="634"/>
      <c r="E42" s="634"/>
      <c r="F42" s="634"/>
      <c r="G42" s="634"/>
      <c r="H42" s="868" t="str">
        <f>IF(ISERROR(VLOOKUP($B42,項目定義!$B:$X,8,FALSE)),"",VLOOKUP($B42,項目定義!$B:$X,8,FALSE))</f>
        <v/>
      </c>
      <c r="I42" s="869"/>
      <c r="J42" s="869"/>
      <c r="K42" s="869"/>
      <c r="L42" s="869"/>
      <c r="M42" s="870"/>
      <c r="N42" s="811" t="e">
        <f>IF($B42="","",VLOOKUP($B42,項目定義!$B:$X,11,FALSE))</f>
        <v>#N/A</v>
      </c>
      <c r="O42" s="760"/>
      <c r="P42" s="760"/>
      <c r="Q42" s="806"/>
      <c r="R42" s="871" t="str">
        <f>IF($H42="","",VLOOKUP($B42,項目定義!$B:$X,5,FALSE))</f>
        <v/>
      </c>
      <c r="S42" s="872"/>
      <c r="T42" s="762" t="str">
        <f>IF($H42="","",VLOOKUP($B42,項目定義!$B:$X,12,FALSE))</f>
        <v/>
      </c>
      <c r="U42" s="763"/>
      <c r="V42" s="759" t="str">
        <f>IF($H42="","",VLOOKUP($B42,項目定義!$B:$X,13,FALSE))</f>
        <v/>
      </c>
      <c r="W42" s="760"/>
      <c r="X42" s="806"/>
      <c r="Y42" s="759" t="str">
        <f>IF($H42="","",VLOOKUP($B42,項目定義!$B:$X,6,FALSE))</f>
        <v/>
      </c>
      <c r="Z42" s="760"/>
      <c r="AA42" s="806"/>
      <c r="AB42" s="759" t="str">
        <f>IF($H42="","",VLOOKUP($B42,項目定義!$B:$X,14,FALSE))</f>
        <v/>
      </c>
      <c r="AC42" s="760"/>
      <c r="AD42" s="806"/>
      <c r="AE42" s="759" t="str">
        <f>IF($H42="","",VLOOKUP($B42,項目定義!$B:$X,9,FALSE))&amp;""</f>
        <v/>
      </c>
      <c r="AF42" s="760"/>
      <c r="AG42" s="761"/>
      <c r="AH42" s="762" t="str">
        <f>IF($H42="","",VLOOKUP($B42,項目定義!$B:$X,21,FALSE))&amp;""</f>
        <v/>
      </c>
      <c r="AI42" s="764"/>
      <c r="AJ42" s="765"/>
      <c r="AK42" s="809" t="s">
        <v>30</v>
      </c>
      <c r="AL42" s="809"/>
      <c r="AM42" s="809"/>
      <c r="AN42" s="864"/>
      <c r="AO42" s="865"/>
      <c r="AP42" s="866"/>
      <c r="AQ42" s="866"/>
      <c r="AR42" s="867"/>
      <c r="AS42" s="92"/>
      <c r="AT42" s="92"/>
      <c r="AU42" s="92"/>
      <c r="AV42" s="92"/>
      <c r="AW42" s="92"/>
      <c r="AX42" s="92"/>
      <c r="AY42" s="92"/>
      <c r="AZ42" s="92"/>
      <c r="BA42" s="92"/>
      <c r="BB42" s="92"/>
      <c r="BC42" s="92"/>
      <c r="BD42" s="92"/>
      <c r="BE42" s="92"/>
      <c r="BF42" s="92"/>
      <c r="BG42" s="92"/>
      <c r="BH42" s="92"/>
      <c r="BI42" s="95"/>
      <c r="BK42" s="654"/>
      <c r="BL42" s="654"/>
      <c r="BM42" s="654"/>
      <c r="BN42" s="654"/>
      <c r="BO42" s="654"/>
      <c r="BP42" s="654"/>
      <c r="BQ42" s="654"/>
      <c r="BR42" s="654"/>
      <c r="BS42" s="654"/>
      <c r="BT42" s="654"/>
      <c r="BU42" s="654"/>
      <c r="BV42" s="654"/>
      <c r="BW42" s="654"/>
      <c r="BX42" s="654"/>
      <c r="BY42" s="654"/>
      <c r="BZ42" s="654"/>
      <c r="CA42" s="654"/>
      <c r="CB42" s="654"/>
      <c r="CC42" s="654"/>
      <c r="CD42" s="654"/>
      <c r="CE42" s="654"/>
      <c r="CF42" s="654"/>
      <c r="CG42" s="654"/>
      <c r="CH42" s="654"/>
    </row>
    <row r="43" spans="1:86" s="24" customFormat="1" ht="13.5" customHeight="1">
      <c r="A43" s="114" t="s">
        <v>102</v>
      </c>
      <c r="B43" s="770" t="s">
        <v>225</v>
      </c>
      <c r="C43" s="671"/>
      <c r="D43" s="671"/>
      <c r="E43" s="671"/>
      <c r="F43" s="671"/>
      <c r="G43" s="671"/>
      <c r="H43" s="859" t="str">
        <f>IF(ISERROR(VLOOKUP($B43,項目定義!$B:$X,8,FALSE)),"",VLOOKUP($B43,項目定義!$B:$X,8,FALSE))</f>
        <v/>
      </c>
      <c r="I43" s="860"/>
      <c r="J43" s="860"/>
      <c r="K43" s="860"/>
      <c r="L43" s="860"/>
      <c r="M43" s="861"/>
      <c r="N43" s="752" t="e">
        <f>IF($B43="","",VLOOKUP($B43,項目定義!$B:$X,11,FALSE))</f>
        <v>#N/A</v>
      </c>
      <c r="O43" s="641"/>
      <c r="P43" s="641"/>
      <c r="Q43" s="642"/>
      <c r="R43" s="862" t="str">
        <f>IF($H43="","",VLOOKUP($B43,項目定義!$B:$X,5,FALSE))</f>
        <v/>
      </c>
      <c r="S43" s="863"/>
      <c r="T43" s="812" t="str">
        <f>IF($H43="","",VLOOKUP($B43,項目定義!$B:$X,12,FALSE))</f>
        <v/>
      </c>
      <c r="U43" s="813"/>
      <c r="V43" s="640" t="str">
        <f>IF($H43="","",VLOOKUP($B43,項目定義!$B:$X,13,FALSE))</f>
        <v/>
      </c>
      <c r="W43" s="641"/>
      <c r="X43" s="642"/>
      <c r="Y43" s="640" t="str">
        <f>IF($H43="","",VLOOKUP($B43,項目定義!$B:$X,6,FALSE))</f>
        <v/>
      </c>
      <c r="Z43" s="641"/>
      <c r="AA43" s="642"/>
      <c r="AB43" s="640" t="str">
        <f>IF($H43="","",VLOOKUP($B43,項目定義!$B:$X,14,FALSE))</f>
        <v/>
      </c>
      <c r="AC43" s="641"/>
      <c r="AD43" s="642"/>
      <c r="AE43" s="640" t="str">
        <f>IF($H43="","",VLOOKUP($B43,項目定義!$B:$X,9,FALSE))&amp;""</f>
        <v/>
      </c>
      <c r="AF43" s="641"/>
      <c r="AG43" s="642"/>
      <c r="AH43" s="812" t="str">
        <f>IF($H43="","",VLOOKUP($B43,項目定義!$B:$X,21,FALSE))&amp;""</f>
        <v/>
      </c>
      <c r="AI43" s="854"/>
      <c r="AJ43" s="855"/>
      <c r="AK43" s="751"/>
      <c r="AL43" s="751"/>
      <c r="AM43" s="751"/>
      <c r="AN43" s="767"/>
      <c r="AO43" s="856"/>
      <c r="AP43" s="857"/>
      <c r="AQ43" s="857"/>
      <c r="AR43" s="858"/>
      <c r="AS43" s="96"/>
      <c r="AT43" s="96"/>
      <c r="AU43" s="96"/>
      <c r="AV43" s="96"/>
      <c r="AW43" s="96"/>
      <c r="AX43" s="96"/>
      <c r="AY43" s="96"/>
      <c r="AZ43" s="96"/>
      <c r="BA43" s="96"/>
      <c r="BB43" s="96"/>
      <c r="BC43" s="96"/>
      <c r="BD43" s="96"/>
      <c r="BE43" s="96"/>
      <c r="BF43" s="96"/>
      <c r="BG43" s="96"/>
      <c r="BH43" s="96"/>
      <c r="BI43" s="99"/>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row>
    <row r="44" spans="1:86" s="24" customFormat="1" ht="13.5" customHeight="1">
      <c r="A44" s="114" t="s">
        <v>125</v>
      </c>
      <c r="B44" s="770" t="s">
        <v>106</v>
      </c>
      <c r="C44" s="671"/>
      <c r="D44" s="671"/>
      <c r="E44" s="671"/>
      <c r="F44" s="671"/>
      <c r="G44" s="671"/>
      <c r="H44" s="859" t="str">
        <f>IF(ISERROR(VLOOKUP($B44,項目定義!$B:$X,8,FALSE)),"",VLOOKUP($B44,項目定義!$B:$X,8,FALSE))</f>
        <v/>
      </c>
      <c r="I44" s="860"/>
      <c r="J44" s="860"/>
      <c r="K44" s="860"/>
      <c r="L44" s="860"/>
      <c r="M44" s="861"/>
      <c r="N44" s="752" t="e">
        <f>IF($B44="","",VLOOKUP($B44,項目定義!$B:$X,11,FALSE))</f>
        <v>#N/A</v>
      </c>
      <c r="O44" s="641"/>
      <c r="P44" s="641"/>
      <c r="Q44" s="642"/>
      <c r="R44" s="862" t="str">
        <f>IF($H44="","",VLOOKUP($B44,項目定義!$B:$X,5,FALSE))</f>
        <v/>
      </c>
      <c r="S44" s="863"/>
      <c r="T44" s="768" t="str">
        <f>IF($H44="","",VLOOKUP($B44,項目定義!$B:$X,12,FALSE))</f>
        <v/>
      </c>
      <c r="U44" s="639"/>
      <c r="V44" s="640" t="str">
        <f>IF($H44="","",VLOOKUP($B44,項目定義!$B:$X,13,FALSE))</f>
        <v/>
      </c>
      <c r="W44" s="641"/>
      <c r="X44" s="642"/>
      <c r="Y44" s="640" t="str">
        <f>IF($H44="","",VLOOKUP($B44,項目定義!$B:$X,6,FALSE))</f>
        <v/>
      </c>
      <c r="Z44" s="641"/>
      <c r="AA44" s="642"/>
      <c r="AB44" s="640" t="str">
        <f>IF($H44="","",VLOOKUP($B44,項目定義!$B:$X,14,FALSE))</f>
        <v/>
      </c>
      <c r="AC44" s="641"/>
      <c r="AD44" s="642"/>
      <c r="AE44" s="640" t="str">
        <f>IF($H44="","",VLOOKUP($B44,項目定義!$B:$X,9,FALSE))&amp;""</f>
        <v/>
      </c>
      <c r="AF44" s="641"/>
      <c r="AG44" s="642"/>
      <c r="AH44" s="812" t="str">
        <f>IF($H44="","",VLOOKUP($B44,項目定義!$B:$X,21,FALSE))&amp;""</f>
        <v/>
      </c>
      <c r="AI44" s="854"/>
      <c r="AJ44" s="855"/>
      <c r="AK44" s="751"/>
      <c r="AL44" s="751"/>
      <c r="AM44" s="751"/>
      <c r="AN44" s="767"/>
      <c r="AO44" s="856"/>
      <c r="AP44" s="857"/>
      <c r="AQ44" s="857"/>
      <c r="AR44" s="858"/>
      <c r="AS44" s="96"/>
      <c r="AT44" s="96"/>
      <c r="AU44" s="96"/>
      <c r="AV44" s="96"/>
      <c r="AW44" s="96"/>
      <c r="AX44" s="96"/>
      <c r="AY44" s="96"/>
      <c r="AZ44" s="96"/>
      <c r="BA44" s="96"/>
      <c r="BB44" s="96"/>
      <c r="BC44" s="96"/>
      <c r="BD44" s="96"/>
      <c r="BE44" s="96"/>
      <c r="BF44" s="96"/>
      <c r="BG44" s="96"/>
      <c r="BH44" s="96"/>
      <c r="BI44" s="99"/>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row>
    <row r="45" spans="1:86" s="24" customFormat="1" ht="13.5" customHeight="1">
      <c r="A45" s="114" t="s">
        <v>126</v>
      </c>
      <c r="B45" s="770" t="s">
        <v>105</v>
      </c>
      <c r="C45" s="671"/>
      <c r="D45" s="671"/>
      <c r="E45" s="671"/>
      <c r="F45" s="671"/>
      <c r="G45" s="671"/>
      <c r="H45" s="859" t="str">
        <f>IF(ISERROR(VLOOKUP($B45,項目定義!$B:$X,8,FALSE)),"",VLOOKUP($B45,項目定義!$B:$X,8,FALSE))</f>
        <v/>
      </c>
      <c r="I45" s="860"/>
      <c r="J45" s="860"/>
      <c r="K45" s="860"/>
      <c r="L45" s="860"/>
      <c r="M45" s="861"/>
      <c r="N45" s="752" t="e">
        <f>IF($B45="","",VLOOKUP($B45,項目定義!$B:$X,11,FALSE))</f>
        <v>#N/A</v>
      </c>
      <c r="O45" s="641"/>
      <c r="P45" s="641"/>
      <c r="Q45" s="642"/>
      <c r="R45" s="862" t="str">
        <f>IF($H45="","",VLOOKUP($B45,項目定義!$B:$X,5,FALSE))</f>
        <v/>
      </c>
      <c r="S45" s="863"/>
      <c r="T45" s="768" t="str">
        <f>IF($H45="","",VLOOKUP($B45,項目定義!$B:$X,12,FALSE))</f>
        <v/>
      </c>
      <c r="U45" s="639"/>
      <c r="V45" s="640" t="str">
        <f>IF($H45="","",VLOOKUP($B45,項目定義!$B:$X,13,FALSE))</f>
        <v/>
      </c>
      <c r="W45" s="641"/>
      <c r="X45" s="642"/>
      <c r="Y45" s="640" t="str">
        <f>IF($H45="","",VLOOKUP($B45,項目定義!$B:$X,6,FALSE))</f>
        <v/>
      </c>
      <c r="Z45" s="641"/>
      <c r="AA45" s="642"/>
      <c r="AB45" s="640" t="str">
        <f>IF($H45="","",VLOOKUP($B45,項目定義!$B:$X,14,FALSE))</f>
        <v/>
      </c>
      <c r="AC45" s="641"/>
      <c r="AD45" s="642"/>
      <c r="AE45" s="640" t="str">
        <f>IF($H45="","",VLOOKUP($B45,項目定義!$B:$X,9,FALSE))&amp;""</f>
        <v/>
      </c>
      <c r="AF45" s="641"/>
      <c r="AG45" s="642"/>
      <c r="AH45" s="812" t="str">
        <f>IF($H45="","",VLOOKUP($B45,項目定義!$B:$X,21,FALSE))&amp;""</f>
        <v/>
      </c>
      <c r="AI45" s="854"/>
      <c r="AJ45" s="855"/>
      <c r="AK45" s="751"/>
      <c r="AL45" s="751"/>
      <c r="AM45" s="751"/>
      <c r="AN45" s="767"/>
      <c r="AO45" s="856"/>
      <c r="AP45" s="857"/>
      <c r="AQ45" s="857"/>
      <c r="AR45" s="858"/>
      <c r="AS45" s="96"/>
      <c r="AT45" s="96"/>
      <c r="AU45" s="96"/>
      <c r="AV45" s="96"/>
      <c r="AW45" s="96"/>
      <c r="AX45" s="96"/>
      <c r="AY45" s="96"/>
      <c r="AZ45" s="96"/>
      <c r="BA45" s="96"/>
      <c r="BB45" s="96"/>
      <c r="BC45" s="96"/>
      <c r="BD45" s="96"/>
      <c r="BE45" s="96"/>
      <c r="BF45" s="96"/>
      <c r="BG45" s="96"/>
      <c r="BH45" s="96"/>
      <c r="BI45" s="99"/>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row>
    <row r="46" spans="1:86" s="24" customFormat="1" ht="13.5" customHeight="1">
      <c r="A46" s="114" t="s">
        <v>127</v>
      </c>
      <c r="B46" s="770" t="s">
        <v>316</v>
      </c>
      <c r="C46" s="671"/>
      <c r="D46" s="671"/>
      <c r="E46" s="671"/>
      <c r="F46" s="671"/>
      <c r="G46" s="671"/>
      <c r="H46" s="859" t="str">
        <f>IF(ISERROR(VLOOKUP($B46,項目定義!$B:$X,8,FALSE)),"",VLOOKUP($B46,項目定義!$B:$X,8,FALSE))</f>
        <v/>
      </c>
      <c r="I46" s="860"/>
      <c r="J46" s="860"/>
      <c r="K46" s="860"/>
      <c r="L46" s="860"/>
      <c r="M46" s="861"/>
      <c r="N46" s="752" t="e">
        <f>IF($B46="","",VLOOKUP($B46,項目定義!$B:$X,11,FALSE))</f>
        <v>#N/A</v>
      </c>
      <c r="O46" s="641"/>
      <c r="P46" s="641"/>
      <c r="Q46" s="642"/>
      <c r="R46" s="862" t="str">
        <f>IF($H46="","",VLOOKUP($B46,項目定義!$B:$X,5,FALSE))</f>
        <v/>
      </c>
      <c r="S46" s="863"/>
      <c r="T46" s="768" t="str">
        <f>IF($H46="","",VLOOKUP($B46,項目定義!$B:$X,12,FALSE))</f>
        <v/>
      </c>
      <c r="U46" s="639"/>
      <c r="V46" s="640" t="str">
        <f>IF($H46="","",VLOOKUP($B46,項目定義!$B:$X,13,FALSE))</f>
        <v/>
      </c>
      <c r="W46" s="641"/>
      <c r="X46" s="642"/>
      <c r="Y46" s="640" t="str">
        <f>IF($H46="","",VLOOKUP($B46,項目定義!$B:$X,6,FALSE))</f>
        <v/>
      </c>
      <c r="Z46" s="641"/>
      <c r="AA46" s="642"/>
      <c r="AB46" s="640" t="str">
        <f>IF($H46="","",VLOOKUP($B46,項目定義!$B:$X,14,FALSE))</f>
        <v/>
      </c>
      <c r="AC46" s="641"/>
      <c r="AD46" s="642"/>
      <c r="AE46" s="640" t="str">
        <f>IF($H46="","",VLOOKUP($B46,項目定義!$B:$X,9,FALSE))&amp;""</f>
        <v/>
      </c>
      <c r="AF46" s="641"/>
      <c r="AG46" s="642"/>
      <c r="AH46" s="812" t="str">
        <f>IF($H46="","",VLOOKUP($B46,項目定義!$B:$X,21,FALSE))&amp;""</f>
        <v/>
      </c>
      <c r="AI46" s="854"/>
      <c r="AJ46" s="855"/>
      <c r="AK46" s="751"/>
      <c r="AL46" s="751"/>
      <c r="AM46" s="751"/>
      <c r="AN46" s="767"/>
      <c r="AO46" s="856"/>
      <c r="AP46" s="857"/>
      <c r="AQ46" s="857"/>
      <c r="AR46" s="858"/>
      <c r="AS46" s="96"/>
      <c r="AT46" s="96"/>
      <c r="AU46" s="96"/>
      <c r="AV46" s="96"/>
      <c r="AW46" s="96"/>
      <c r="AX46" s="96"/>
      <c r="AY46" s="96"/>
      <c r="AZ46" s="96"/>
      <c r="BA46" s="96"/>
      <c r="BB46" s="96"/>
      <c r="BC46" s="96"/>
      <c r="BD46" s="96"/>
      <c r="BE46" s="96"/>
      <c r="BF46" s="96"/>
      <c r="BG46" s="96"/>
      <c r="BH46" s="96"/>
      <c r="BI46" s="99"/>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row>
    <row r="47" spans="1:86" s="24" customFormat="1" ht="13.5" customHeight="1">
      <c r="A47" s="114" t="s">
        <v>128</v>
      </c>
      <c r="B47" s="770" t="s">
        <v>337</v>
      </c>
      <c r="C47" s="671"/>
      <c r="D47" s="671"/>
      <c r="E47" s="671"/>
      <c r="F47" s="671"/>
      <c r="G47" s="671"/>
      <c r="H47" s="859" t="str">
        <f>IF(ISERROR(VLOOKUP($B47,項目定義!$B:$X,8,FALSE)),"",VLOOKUP($B47,項目定義!$B:$X,8,FALSE))</f>
        <v/>
      </c>
      <c r="I47" s="860"/>
      <c r="J47" s="860"/>
      <c r="K47" s="860"/>
      <c r="L47" s="860"/>
      <c r="M47" s="861"/>
      <c r="N47" s="752" t="e">
        <f>IF($B47="","",VLOOKUP($B47,項目定義!$B:$X,11,FALSE))</f>
        <v>#N/A</v>
      </c>
      <c r="O47" s="641"/>
      <c r="P47" s="641"/>
      <c r="Q47" s="642"/>
      <c r="R47" s="862" t="str">
        <f>IF($H47="","",VLOOKUP($B47,項目定義!$B:$X,5,FALSE))</f>
        <v/>
      </c>
      <c r="S47" s="863"/>
      <c r="T47" s="768" t="str">
        <f>IF($H47="","",VLOOKUP($B47,項目定義!$B:$X,12,FALSE))</f>
        <v/>
      </c>
      <c r="U47" s="639"/>
      <c r="V47" s="640" t="str">
        <f>IF($H47="","",VLOOKUP($B47,項目定義!$B:$X,13,FALSE))</f>
        <v/>
      </c>
      <c r="W47" s="641"/>
      <c r="X47" s="642"/>
      <c r="Y47" s="640" t="str">
        <f>IF($H47="","",VLOOKUP($B47,項目定義!$B:$X,6,FALSE))</f>
        <v/>
      </c>
      <c r="Z47" s="641"/>
      <c r="AA47" s="642"/>
      <c r="AB47" s="640" t="str">
        <f>IF($H47="","",VLOOKUP($B47,項目定義!$B:$X,14,FALSE))</f>
        <v/>
      </c>
      <c r="AC47" s="641"/>
      <c r="AD47" s="642"/>
      <c r="AE47" s="640" t="str">
        <f>IF($H47="","",VLOOKUP($B47,項目定義!$B:$X,9,FALSE))&amp;""</f>
        <v/>
      </c>
      <c r="AF47" s="641"/>
      <c r="AG47" s="642"/>
      <c r="AH47" s="812" t="str">
        <f>IF($H47="","",VLOOKUP($B47,項目定義!$B:$X,21,FALSE))&amp;""</f>
        <v/>
      </c>
      <c r="AI47" s="854"/>
      <c r="AJ47" s="855"/>
      <c r="AK47" s="751"/>
      <c r="AL47" s="751"/>
      <c r="AM47" s="751"/>
      <c r="AN47" s="767"/>
      <c r="AO47" s="856"/>
      <c r="AP47" s="857"/>
      <c r="AQ47" s="857"/>
      <c r="AR47" s="858"/>
      <c r="AS47" s="96"/>
      <c r="AT47" s="96"/>
      <c r="AU47" s="96"/>
      <c r="AV47" s="96"/>
      <c r="AW47" s="96"/>
      <c r="AX47" s="96"/>
      <c r="AY47" s="96"/>
      <c r="AZ47" s="96"/>
      <c r="BA47" s="96"/>
      <c r="BB47" s="96"/>
      <c r="BC47" s="96"/>
      <c r="BD47" s="96"/>
      <c r="BE47" s="96"/>
      <c r="BF47" s="96"/>
      <c r="BG47" s="96"/>
      <c r="BH47" s="96"/>
      <c r="BI47" s="99"/>
      <c r="BK47" s="654"/>
      <c r="BL47" s="654"/>
      <c r="BM47" s="654"/>
      <c r="BN47" s="654"/>
      <c r="BO47" s="654"/>
      <c r="BP47" s="654"/>
      <c r="BQ47" s="654"/>
      <c r="BR47" s="654"/>
      <c r="BS47" s="654"/>
      <c r="BT47" s="654"/>
      <c r="BU47" s="654"/>
      <c r="BV47" s="654"/>
      <c r="BW47" s="654"/>
      <c r="BX47" s="654"/>
      <c r="BY47" s="654"/>
      <c r="BZ47" s="654"/>
      <c r="CA47" s="654"/>
      <c r="CB47" s="654"/>
      <c r="CC47" s="654"/>
      <c r="CD47" s="654"/>
      <c r="CE47" s="654"/>
      <c r="CF47" s="654"/>
      <c r="CG47" s="654"/>
      <c r="CH47" s="654"/>
    </row>
    <row r="48" spans="1:86" s="24" customFormat="1" ht="13.5" customHeight="1">
      <c r="A48" s="114" t="s">
        <v>129</v>
      </c>
      <c r="B48" s="770" t="s">
        <v>464</v>
      </c>
      <c r="C48" s="671"/>
      <c r="D48" s="671"/>
      <c r="E48" s="671"/>
      <c r="F48" s="671"/>
      <c r="G48" s="671"/>
      <c r="H48" s="859" t="str">
        <f>IF(ISERROR(VLOOKUP($B48,項目定義!$B:$X,8,FALSE)),"",VLOOKUP($B48,項目定義!$B:$X,8,FALSE))</f>
        <v/>
      </c>
      <c r="I48" s="860"/>
      <c r="J48" s="860"/>
      <c r="K48" s="860"/>
      <c r="L48" s="860"/>
      <c r="M48" s="861"/>
      <c r="N48" s="752" t="e">
        <f>IF($B48="","",VLOOKUP($B48,項目定義!$B:$X,11,FALSE))</f>
        <v>#N/A</v>
      </c>
      <c r="O48" s="641"/>
      <c r="P48" s="641"/>
      <c r="Q48" s="642"/>
      <c r="R48" s="862" t="str">
        <f>IF($H48="","",VLOOKUP($B48,項目定義!$B:$X,5,FALSE))</f>
        <v/>
      </c>
      <c r="S48" s="863"/>
      <c r="T48" s="768" t="str">
        <f>IF($H48="","",VLOOKUP($B48,項目定義!$B:$X,12,FALSE))</f>
        <v/>
      </c>
      <c r="U48" s="639"/>
      <c r="V48" s="640" t="str">
        <f>IF($H48="","",VLOOKUP($B48,項目定義!$B:$X,13,FALSE))</f>
        <v/>
      </c>
      <c r="W48" s="641"/>
      <c r="X48" s="642"/>
      <c r="Y48" s="640" t="str">
        <f>IF($H48="","",VLOOKUP($B48,項目定義!$B:$X,6,FALSE))</f>
        <v/>
      </c>
      <c r="Z48" s="641"/>
      <c r="AA48" s="642"/>
      <c r="AB48" s="640" t="str">
        <f>IF($H48="","",VLOOKUP($B48,項目定義!$B:$X,14,FALSE))</f>
        <v/>
      </c>
      <c r="AC48" s="641"/>
      <c r="AD48" s="642"/>
      <c r="AE48" s="640" t="str">
        <f>IF($H48="","",VLOOKUP($B48,項目定義!$B:$X,9,FALSE))&amp;""</f>
        <v/>
      </c>
      <c r="AF48" s="641"/>
      <c r="AG48" s="642"/>
      <c r="AH48" s="812" t="str">
        <f>IF($H48="","",VLOOKUP($B48,項目定義!$B:$X,21,FALSE))&amp;""</f>
        <v/>
      </c>
      <c r="AI48" s="854"/>
      <c r="AJ48" s="855"/>
      <c r="AK48" s="751"/>
      <c r="AL48" s="751"/>
      <c r="AM48" s="751"/>
      <c r="AN48" s="767"/>
      <c r="AO48" s="856"/>
      <c r="AP48" s="857"/>
      <c r="AQ48" s="857"/>
      <c r="AR48" s="858"/>
      <c r="AS48" s="96"/>
      <c r="AT48" s="96"/>
      <c r="AU48" s="96"/>
      <c r="AV48" s="96"/>
      <c r="AW48" s="96"/>
      <c r="AX48" s="96"/>
      <c r="AY48" s="96"/>
      <c r="AZ48" s="96"/>
      <c r="BA48" s="96"/>
      <c r="BB48" s="96"/>
      <c r="BC48" s="96"/>
      <c r="BD48" s="96"/>
      <c r="BE48" s="96"/>
      <c r="BF48" s="96"/>
      <c r="BG48" s="96"/>
      <c r="BH48" s="96"/>
      <c r="BI48" s="99"/>
      <c r="BK48" s="654"/>
      <c r="BL48" s="654"/>
      <c r="BM48" s="654"/>
      <c r="BN48" s="654"/>
      <c r="BO48" s="654"/>
      <c r="BP48" s="654"/>
      <c r="BQ48" s="654"/>
      <c r="BR48" s="654"/>
      <c r="BS48" s="654"/>
      <c r="BT48" s="654"/>
      <c r="BU48" s="654"/>
      <c r="BV48" s="654"/>
      <c r="BW48" s="654"/>
      <c r="BX48" s="654"/>
      <c r="BY48" s="654"/>
      <c r="BZ48" s="654"/>
      <c r="CA48" s="654"/>
      <c r="CB48" s="654"/>
      <c r="CC48" s="654"/>
      <c r="CD48" s="654"/>
      <c r="CE48" s="654"/>
      <c r="CF48" s="654"/>
      <c r="CG48" s="654"/>
      <c r="CH48" s="654"/>
    </row>
    <row r="49" spans="1:86" s="24" customFormat="1" ht="13.5" customHeight="1">
      <c r="A49" s="114" t="s">
        <v>130</v>
      </c>
      <c r="B49" s="770" t="s">
        <v>516</v>
      </c>
      <c r="C49" s="671"/>
      <c r="D49" s="671"/>
      <c r="E49" s="671"/>
      <c r="F49" s="671"/>
      <c r="G49" s="671"/>
      <c r="H49" s="859" t="str">
        <f>IF(ISERROR(VLOOKUP($B49,項目定義!$B:$X,8,FALSE)),"",VLOOKUP($B49,項目定義!$B:$X,8,FALSE))</f>
        <v/>
      </c>
      <c r="I49" s="860"/>
      <c r="J49" s="860"/>
      <c r="K49" s="860"/>
      <c r="L49" s="860"/>
      <c r="M49" s="861"/>
      <c r="N49" s="752" t="e">
        <f>IF($B49="","",VLOOKUP($B49,項目定義!$B:$X,11,FALSE))</f>
        <v>#N/A</v>
      </c>
      <c r="O49" s="641"/>
      <c r="P49" s="641"/>
      <c r="Q49" s="642"/>
      <c r="R49" s="862" t="str">
        <f>IF($H49="","",VLOOKUP($B49,項目定義!$B:$X,5,FALSE))</f>
        <v/>
      </c>
      <c r="S49" s="863"/>
      <c r="T49" s="768" t="str">
        <f>IF($H49="","",VLOOKUP($B49,項目定義!$B:$X,12,FALSE))</f>
        <v/>
      </c>
      <c r="U49" s="639"/>
      <c r="V49" s="640" t="str">
        <f>IF($H49="","",VLOOKUP($B49,項目定義!$B:$X,13,FALSE))</f>
        <v/>
      </c>
      <c r="W49" s="641"/>
      <c r="X49" s="642"/>
      <c r="Y49" s="640" t="str">
        <f>IF($H49="","",VLOOKUP($B49,項目定義!$B:$X,6,FALSE))</f>
        <v/>
      </c>
      <c r="Z49" s="641"/>
      <c r="AA49" s="642"/>
      <c r="AB49" s="640" t="str">
        <f>IF($H49="","",VLOOKUP($B49,項目定義!$B:$X,14,FALSE))</f>
        <v/>
      </c>
      <c r="AC49" s="641"/>
      <c r="AD49" s="642"/>
      <c r="AE49" s="640" t="str">
        <f>IF($H49="","",VLOOKUP($B49,項目定義!$B:$X,9,FALSE))&amp;""</f>
        <v/>
      </c>
      <c r="AF49" s="641"/>
      <c r="AG49" s="642"/>
      <c r="AH49" s="812" t="str">
        <f>IF($H49="","",VLOOKUP($B49,項目定義!$B:$X,21,FALSE))&amp;""</f>
        <v/>
      </c>
      <c r="AI49" s="854"/>
      <c r="AJ49" s="855"/>
      <c r="AK49" s="751"/>
      <c r="AL49" s="751"/>
      <c r="AM49" s="751"/>
      <c r="AN49" s="767"/>
      <c r="AO49" s="856" t="s">
        <v>455</v>
      </c>
      <c r="AP49" s="857"/>
      <c r="AQ49" s="857"/>
      <c r="AR49" s="858"/>
      <c r="AS49" s="96"/>
      <c r="AT49" s="96"/>
      <c r="AU49" s="96"/>
      <c r="AV49" s="96"/>
      <c r="AW49" s="96"/>
      <c r="AX49" s="96"/>
      <c r="AY49" s="96"/>
      <c r="AZ49" s="96"/>
      <c r="BA49" s="96"/>
      <c r="BB49" s="96"/>
      <c r="BC49" s="96"/>
      <c r="BD49" s="96"/>
      <c r="BE49" s="96"/>
      <c r="BF49" s="96"/>
      <c r="BG49" s="96"/>
      <c r="BH49" s="96"/>
      <c r="BI49" s="99"/>
      <c r="BK49" s="654"/>
      <c r="BL49" s="654"/>
      <c r="BM49" s="654"/>
      <c r="BN49" s="654"/>
      <c r="BO49" s="654"/>
      <c r="BP49" s="654"/>
      <c r="BQ49" s="654"/>
      <c r="BR49" s="654"/>
      <c r="BS49" s="654"/>
      <c r="BT49" s="654"/>
      <c r="BU49" s="654"/>
      <c r="BV49" s="654"/>
      <c r="BW49" s="654"/>
      <c r="BX49" s="654"/>
      <c r="BY49" s="654"/>
      <c r="BZ49" s="654"/>
      <c r="CA49" s="654"/>
      <c r="CB49" s="654"/>
      <c r="CC49" s="654"/>
      <c r="CD49" s="654"/>
      <c r="CE49" s="654"/>
      <c r="CF49" s="654"/>
      <c r="CG49" s="654"/>
      <c r="CH49" s="654"/>
    </row>
    <row r="50" spans="1:86" s="24" customFormat="1" ht="13.5" customHeight="1">
      <c r="A50" s="114"/>
      <c r="B50" s="770"/>
      <c r="C50" s="671"/>
      <c r="D50" s="671"/>
      <c r="E50" s="671"/>
      <c r="F50" s="671"/>
      <c r="G50" s="671"/>
      <c r="H50" s="859" t="str">
        <f>IF(ISERROR(VLOOKUP($B50,項目定義!$B:$X,8,FALSE)),"",VLOOKUP($B50,項目定義!$B:$X,8,FALSE))</f>
        <v/>
      </c>
      <c r="I50" s="860"/>
      <c r="J50" s="860"/>
      <c r="K50" s="860"/>
      <c r="L50" s="860"/>
      <c r="M50" s="861"/>
      <c r="N50" s="752" t="str">
        <f>IF($B50="","",VLOOKUP($B50,項目定義!$B:$X,11,FALSE))</f>
        <v/>
      </c>
      <c r="O50" s="641"/>
      <c r="P50" s="641"/>
      <c r="Q50" s="642"/>
      <c r="R50" s="862" t="str">
        <f>IF($H50="","",VLOOKUP($B50,項目定義!$B:$X,5,FALSE))</f>
        <v/>
      </c>
      <c r="S50" s="863"/>
      <c r="T50" s="768" t="str">
        <f>IF($H50="","",VLOOKUP($B50,項目定義!$B:$X,12,FALSE))</f>
        <v/>
      </c>
      <c r="U50" s="639"/>
      <c r="V50" s="640" t="str">
        <f>IF($H50="","",VLOOKUP($B50,項目定義!$B:$X,13,FALSE))</f>
        <v/>
      </c>
      <c r="W50" s="641"/>
      <c r="X50" s="642"/>
      <c r="Y50" s="640" t="str">
        <f>IF($H50="","",VLOOKUP($B50,項目定義!$B:$X,6,FALSE))</f>
        <v/>
      </c>
      <c r="Z50" s="641"/>
      <c r="AA50" s="642"/>
      <c r="AB50" s="640" t="str">
        <f>IF($H50="","",VLOOKUP($B50,項目定義!$B:$X,14,FALSE))</f>
        <v/>
      </c>
      <c r="AC50" s="641"/>
      <c r="AD50" s="642"/>
      <c r="AE50" s="640" t="str">
        <f>IF($H50="","",VLOOKUP($B50,項目定義!$B:$X,9,FALSE))&amp;""</f>
        <v/>
      </c>
      <c r="AF50" s="641"/>
      <c r="AG50" s="642"/>
      <c r="AH50" s="812" t="str">
        <f>IF($H50="","",VLOOKUP($B50,項目定義!$B:$X,21,FALSE))&amp;""</f>
        <v/>
      </c>
      <c r="AI50" s="854"/>
      <c r="AJ50" s="855"/>
      <c r="AK50" s="751"/>
      <c r="AL50" s="751"/>
      <c r="AM50" s="751"/>
      <c r="AN50" s="767"/>
      <c r="AO50" s="856"/>
      <c r="AP50" s="857"/>
      <c r="AQ50" s="857"/>
      <c r="AR50" s="858"/>
      <c r="AS50" s="96"/>
      <c r="AT50" s="96"/>
      <c r="AU50" s="96"/>
      <c r="AV50" s="96"/>
      <c r="AW50" s="96"/>
      <c r="AX50" s="96"/>
      <c r="AY50" s="96"/>
      <c r="AZ50" s="96"/>
      <c r="BA50" s="96"/>
      <c r="BB50" s="96"/>
      <c r="BC50" s="96"/>
      <c r="BD50" s="96"/>
      <c r="BE50" s="96"/>
      <c r="BF50" s="96"/>
      <c r="BG50" s="96"/>
      <c r="BH50" s="96"/>
      <c r="BI50" s="99"/>
      <c r="BK50" s="654"/>
      <c r="BL50" s="654"/>
      <c r="BM50" s="654"/>
      <c r="BN50" s="654"/>
      <c r="BO50" s="654"/>
      <c r="BP50" s="654"/>
      <c r="BQ50" s="654"/>
      <c r="BR50" s="654"/>
      <c r="BS50" s="654"/>
      <c r="BT50" s="654"/>
      <c r="BU50" s="654"/>
      <c r="BV50" s="654"/>
      <c r="BW50" s="654"/>
      <c r="BX50" s="654"/>
      <c r="BY50" s="654"/>
      <c r="BZ50" s="654"/>
      <c r="CA50" s="654"/>
      <c r="CB50" s="654"/>
      <c r="CC50" s="654"/>
      <c r="CD50" s="654"/>
      <c r="CE50" s="654"/>
      <c r="CF50" s="654"/>
      <c r="CG50" s="654"/>
      <c r="CH50" s="654"/>
    </row>
    <row r="51" spans="1:86" s="24" customFormat="1" ht="13.5" customHeight="1">
      <c r="A51" s="114"/>
      <c r="B51" s="770"/>
      <c r="C51" s="671"/>
      <c r="D51" s="671"/>
      <c r="E51" s="671"/>
      <c r="F51" s="671"/>
      <c r="G51" s="671"/>
      <c r="H51" s="859" t="str">
        <f>IF(ISERROR(VLOOKUP($B51,項目定義!$B:$X,8,FALSE)),"",VLOOKUP($B51,項目定義!$B:$X,8,FALSE))</f>
        <v/>
      </c>
      <c r="I51" s="860"/>
      <c r="J51" s="860"/>
      <c r="K51" s="860"/>
      <c r="L51" s="860"/>
      <c r="M51" s="861"/>
      <c r="N51" s="752" t="str">
        <f>IF($B51="","",VLOOKUP($B51,項目定義!$B:$X,11,FALSE))</f>
        <v/>
      </c>
      <c r="O51" s="641"/>
      <c r="P51" s="641"/>
      <c r="Q51" s="642"/>
      <c r="R51" s="862" t="str">
        <f>IF($H51="","",VLOOKUP($B51,項目定義!$B:$X,5,FALSE))</f>
        <v/>
      </c>
      <c r="S51" s="863"/>
      <c r="T51" s="768" t="str">
        <f>IF($H51="","",VLOOKUP($B51,項目定義!$B:$X,12,FALSE))</f>
        <v/>
      </c>
      <c r="U51" s="639"/>
      <c r="V51" s="640" t="str">
        <f>IF($H51="","",VLOOKUP($B51,項目定義!$B:$X,13,FALSE))</f>
        <v/>
      </c>
      <c r="W51" s="641"/>
      <c r="X51" s="642"/>
      <c r="Y51" s="640" t="str">
        <f>IF($H51="","",VLOOKUP($B51,項目定義!$B:$X,6,FALSE))</f>
        <v/>
      </c>
      <c r="Z51" s="641"/>
      <c r="AA51" s="642"/>
      <c r="AB51" s="640" t="str">
        <f>IF($H51="","",VLOOKUP($B51,項目定義!$B:$X,14,FALSE))</f>
        <v/>
      </c>
      <c r="AC51" s="641"/>
      <c r="AD51" s="642"/>
      <c r="AE51" s="640" t="str">
        <f>IF($H51="","",VLOOKUP($B51,項目定義!$B:$X,9,FALSE))&amp;""</f>
        <v/>
      </c>
      <c r="AF51" s="641"/>
      <c r="AG51" s="642"/>
      <c r="AH51" s="812" t="str">
        <f>IF($H51="","",VLOOKUP($B51,項目定義!$B:$X,21,FALSE))&amp;""</f>
        <v/>
      </c>
      <c r="AI51" s="854"/>
      <c r="AJ51" s="855"/>
      <c r="AK51" s="751"/>
      <c r="AL51" s="751"/>
      <c r="AM51" s="751"/>
      <c r="AN51" s="767"/>
      <c r="AO51" s="856"/>
      <c r="AP51" s="857"/>
      <c r="AQ51" s="857"/>
      <c r="AR51" s="858"/>
      <c r="AS51" s="96"/>
      <c r="AT51" s="96"/>
      <c r="AU51" s="96"/>
      <c r="AV51" s="96"/>
      <c r="AW51" s="96"/>
      <c r="AX51" s="96"/>
      <c r="AY51" s="96"/>
      <c r="AZ51" s="96"/>
      <c r="BA51" s="96"/>
      <c r="BB51" s="96"/>
      <c r="BC51" s="96"/>
      <c r="BD51" s="96"/>
      <c r="BE51" s="96"/>
      <c r="BF51" s="96"/>
      <c r="BG51" s="96"/>
      <c r="BH51" s="96"/>
      <c r="BI51" s="99"/>
      <c r="BK51" s="654"/>
      <c r="BL51" s="654"/>
      <c r="BM51" s="654"/>
      <c r="BN51" s="654"/>
      <c r="BO51" s="654"/>
      <c r="BP51" s="654"/>
      <c r="BQ51" s="654"/>
      <c r="BR51" s="654"/>
      <c r="BS51" s="654"/>
      <c r="BT51" s="654"/>
      <c r="BU51" s="654"/>
      <c r="BV51" s="654"/>
      <c r="BW51" s="654"/>
      <c r="BX51" s="654"/>
      <c r="BY51" s="654"/>
      <c r="BZ51" s="654"/>
      <c r="CA51" s="654"/>
      <c r="CB51" s="654"/>
      <c r="CC51" s="654"/>
      <c r="CD51" s="654"/>
      <c r="CE51" s="654"/>
      <c r="CF51" s="654"/>
      <c r="CG51" s="654"/>
      <c r="CH51" s="654"/>
    </row>
    <row r="52" spans="1:86" s="24" customFormat="1" ht="13.5" customHeight="1">
      <c r="A52" s="114"/>
      <c r="B52" s="770"/>
      <c r="C52" s="671"/>
      <c r="D52" s="671"/>
      <c r="E52" s="671"/>
      <c r="F52" s="671"/>
      <c r="G52" s="671"/>
      <c r="H52" s="859" t="str">
        <f>IF(ISERROR(VLOOKUP($B52,項目定義!$B:$X,8,FALSE)),"",VLOOKUP($B52,項目定義!$B:$X,8,FALSE))</f>
        <v/>
      </c>
      <c r="I52" s="860"/>
      <c r="J52" s="860"/>
      <c r="K52" s="860"/>
      <c r="L52" s="860"/>
      <c r="M52" s="861"/>
      <c r="N52" s="752" t="str">
        <f>IF($B52="","",VLOOKUP($B52,項目定義!$B:$X,11,FALSE))</f>
        <v/>
      </c>
      <c r="O52" s="641"/>
      <c r="P52" s="641"/>
      <c r="Q52" s="642"/>
      <c r="R52" s="862" t="str">
        <f>IF($H52="","",VLOOKUP($B52,項目定義!$B:$X,5,FALSE))</f>
        <v/>
      </c>
      <c r="S52" s="863"/>
      <c r="T52" s="768" t="str">
        <f>IF($H52="","",VLOOKUP($B52,項目定義!$B:$X,12,FALSE))</f>
        <v/>
      </c>
      <c r="U52" s="639"/>
      <c r="V52" s="640" t="str">
        <f>IF($H52="","",VLOOKUP($B52,項目定義!$B:$X,13,FALSE))</f>
        <v/>
      </c>
      <c r="W52" s="641"/>
      <c r="X52" s="642"/>
      <c r="Y52" s="640" t="str">
        <f>IF($H52="","",VLOOKUP($B52,項目定義!$B:$X,6,FALSE))</f>
        <v/>
      </c>
      <c r="Z52" s="641"/>
      <c r="AA52" s="642"/>
      <c r="AB52" s="640" t="str">
        <f>IF($H52="","",VLOOKUP($B52,項目定義!$B:$X,14,FALSE))</f>
        <v/>
      </c>
      <c r="AC52" s="641"/>
      <c r="AD52" s="642"/>
      <c r="AE52" s="640" t="str">
        <f>IF($H52="","",VLOOKUP($B52,項目定義!$B:$X,9,FALSE))&amp;""</f>
        <v/>
      </c>
      <c r="AF52" s="641"/>
      <c r="AG52" s="642"/>
      <c r="AH52" s="812" t="str">
        <f>IF($H52="","",VLOOKUP($B52,項目定義!$B:$X,21,FALSE))&amp;""</f>
        <v/>
      </c>
      <c r="AI52" s="854"/>
      <c r="AJ52" s="855"/>
      <c r="AK52" s="751"/>
      <c r="AL52" s="751"/>
      <c r="AM52" s="751"/>
      <c r="AN52" s="767"/>
      <c r="AO52" s="856"/>
      <c r="AP52" s="857"/>
      <c r="AQ52" s="857"/>
      <c r="AR52" s="858"/>
      <c r="AS52" s="96"/>
      <c r="AT52" s="96"/>
      <c r="AU52" s="96"/>
      <c r="AV52" s="96"/>
      <c r="AW52" s="96"/>
      <c r="AX52" s="96"/>
      <c r="AY52" s="96"/>
      <c r="AZ52" s="96"/>
      <c r="BA52" s="96"/>
      <c r="BB52" s="96"/>
      <c r="BC52" s="96"/>
      <c r="BD52" s="96"/>
      <c r="BE52" s="96"/>
      <c r="BF52" s="96"/>
      <c r="BG52" s="96"/>
      <c r="BH52" s="96"/>
      <c r="BI52" s="99"/>
      <c r="BK52" s="219"/>
      <c r="BL52" s="219"/>
      <c r="BM52" s="219"/>
      <c r="BN52" s="219"/>
      <c r="BO52" s="219"/>
      <c r="BP52" s="219"/>
      <c r="BQ52" s="219"/>
      <c r="BR52" s="219"/>
      <c r="BS52" s="219"/>
      <c r="BT52" s="219"/>
      <c r="BU52" s="219"/>
      <c r="BV52" s="219"/>
      <c r="BW52" s="219"/>
      <c r="BX52" s="219"/>
      <c r="BY52" s="219"/>
      <c r="BZ52" s="219"/>
      <c r="CA52" s="219"/>
      <c r="CB52" s="219"/>
      <c r="CC52" s="219"/>
      <c r="CD52" s="219"/>
      <c r="CE52" s="219"/>
      <c r="CF52" s="219"/>
      <c r="CG52" s="219"/>
      <c r="CH52" s="219"/>
    </row>
    <row r="53" spans="1:86" s="24" customFormat="1" ht="13.5" customHeight="1">
      <c r="A53" s="114"/>
      <c r="B53" s="770"/>
      <c r="C53" s="671"/>
      <c r="D53" s="671"/>
      <c r="E53" s="671"/>
      <c r="F53" s="671"/>
      <c r="G53" s="671"/>
      <c r="H53" s="859" t="str">
        <f>IF(ISERROR(VLOOKUP($B53,項目定義!$B:$X,8,FALSE)),"",VLOOKUP($B53,項目定義!$B:$X,8,FALSE))</f>
        <v/>
      </c>
      <c r="I53" s="860"/>
      <c r="J53" s="860"/>
      <c r="K53" s="860"/>
      <c r="L53" s="860"/>
      <c r="M53" s="861"/>
      <c r="N53" s="752" t="str">
        <f>IF($B53="","",VLOOKUP($B53,項目定義!$B:$X,11,FALSE))</f>
        <v/>
      </c>
      <c r="O53" s="641"/>
      <c r="P53" s="641"/>
      <c r="Q53" s="642"/>
      <c r="R53" s="862" t="str">
        <f>IF($H53="","",VLOOKUP($B53,項目定義!$B:$X,5,FALSE))</f>
        <v/>
      </c>
      <c r="S53" s="863"/>
      <c r="T53" s="768" t="str">
        <f>IF($H53="","",VLOOKUP($B53,項目定義!$B:$X,12,FALSE))</f>
        <v/>
      </c>
      <c r="U53" s="639"/>
      <c r="V53" s="640" t="str">
        <f>IF($H53="","",VLOOKUP($B53,項目定義!$B:$X,13,FALSE))</f>
        <v/>
      </c>
      <c r="W53" s="641"/>
      <c r="X53" s="642"/>
      <c r="Y53" s="640" t="str">
        <f>IF($H53="","",VLOOKUP($B53,項目定義!$B:$X,6,FALSE))</f>
        <v/>
      </c>
      <c r="Z53" s="641"/>
      <c r="AA53" s="642"/>
      <c r="AB53" s="640" t="str">
        <f>IF($H53="","",VLOOKUP($B53,項目定義!$B:$X,14,FALSE))</f>
        <v/>
      </c>
      <c r="AC53" s="641"/>
      <c r="AD53" s="642"/>
      <c r="AE53" s="640" t="str">
        <f>IF($H53="","",VLOOKUP($B53,項目定義!$B:$X,9,FALSE))&amp;""</f>
        <v/>
      </c>
      <c r="AF53" s="641"/>
      <c r="AG53" s="642"/>
      <c r="AH53" s="812" t="str">
        <f>IF($H53="","",VLOOKUP($B53,項目定義!$B:$X,21,FALSE))&amp;""</f>
        <v/>
      </c>
      <c r="AI53" s="854"/>
      <c r="AJ53" s="855"/>
      <c r="AK53" s="751"/>
      <c r="AL53" s="751"/>
      <c r="AM53" s="751"/>
      <c r="AN53" s="767"/>
      <c r="AO53" s="856"/>
      <c r="AP53" s="857"/>
      <c r="AQ53" s="857"/>
      <c r="AR53" s="858"/>
      <c r="AS53" s="96"/>
      <c r="AT53" s="96"/>
      <c r="AU53" s="96"/>
      <c r="AV53" s="96"/>
      <c r="AW53" s="96"/>
      <c r="AX53" s="96"/>
      <c r="AY53" s="96"/>
      <c r="AZ53" s="96"/>
      <c r="BA53" s="96"/>
      <c r="BB53" s="96"/>
      <c r="BC53" s="96"/>
      <c r="BD53" s="96"/>
      <c r="BE53" s="96"/>
      <c r="BF53" s="96"/>
      <c r="BG53" s="96"/>
      <c r="BH53" s="9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70"/>
      <c r="C54" s="671"/>
      <c r="D54" s="671"/>
      <c r="E54" s="671"/>
      <c r="F54" s="671"/>
      <c r="G54" s="671"/>
      <c r="H54" s="859" t="str">
        <f>IF(ISERROR(VLOOKUP($B54,項目定義!$B:$X,8,FALSE)),"",VLOOKUP($B54,項目定義!$B:$X,8,FALSE))</f>
        <v/>
      </c>
      <c r="I54" s="860"/>
      <c r="J54" s="860"/>
      <c r="K54" s="860"/>
      <c r="L54" s="860"/>
      <c r="M54" s="861"/>
      <c r="N54" s="752" t="str">
        <f>IF($B54="","",VLOOKUP($B54,項目定義!$B:$X,11,FALSE))</f>
        <v/>
      </c>
      <c r="O54" s="641"/>
      <c r="P54" s="641"/>
      <c r="Q54" s="642"/>
      <c r="R54" s="862" t="str">
        <f>IF($H54="","",VLOOKUP($B54,項目定義!$B:$X,5,FALSE))</f>
        <v/>
      </c>
      <c r="S54" s="863"/>
      <c r="T54" s="768" t="str">
        <f>IF($H54="","",VLOOKUP($B54,項目定義!$B:$X,12,FALSE))</f>
        <v/>
      </c>
      <c r="U54" s="639"/>
      <c r="V54" s="640" t="str">
        <f>IF($H54="","",VLOOKUP($B54,項目定義!$B:$X,13,FALSE))</f>
        <v/>
      </c>
      <c r="W54" s="641"/>
      <c r="X54" s="642"/>
      <c r="Y54" s="640" t="str">
        <f>IF($H54="","",VLOOKUP($B54,項目定義!$B:$X,6,FALSE))</f>
        <v/>
      </c>
      <c r="Z54" s="641"/>
      <c r="AA54" s="642"/>
      <c r="AB54" s="640" t="str">
        <f>IF($H54="","",VLOOKUP($B54,項目定義!$B:$X,14,FALSE))</f>
        <v/>
      </c>
      <c r="AC54" s="641"/>
      <c r="AD54" s="642"/>
      <c r="AE54" s="640" t="str">
        <f>IF($H54="","",VLOOKUP($B54,項目定義!$B:$X,9,FALSE))&amp;""</f>
        <v/>
      </c>
      <c r="AF54" s="641"/>
      <c r="AG54" s="642"/>
      <c r="AH54" s="812" t="str">
        <f>IF($H54="","",VLOOKUP($B54,項目定義!$B:$X,21,FALSE))&amp;""</f>
        <v/>
      </c>
      <c r="AI54" s="854"/>
      <c r="AJ54" s="855"/>
      <c r="AK54" s="751"/>
      <c r="AL54" s="751"/>
      <c r="AM54" s="751"/>
      <c r="AN54" s="767"/>
      <c r="AO54" s="856"/>
      <c r="AP54" s="857"/>
      <c r="AQ54" s="857"/>
      <c r="AR54" s="858"/>
      <c r="AS54" s="96"/>
      <c r="AT54" s="96"/>
      <c r="AU54" s="96"/>
      <c r="AV54" s="96"/>
      <c r="AW54" s="96"/>
      <c r="AX54" s="96"/>
      <c r="AY54" s="96"/>
      <c r="AZ54" s="96"/>
      <c r="BA54" s="96"/>
      <c r="BB54" s="96"/>
      <c r="BC54" s="96"/>
      <c r="BD54" s="96"/>
      <c r="BE54" s="96"/>
      <c r="BF54" s="96"/>
      <c r="BG54" s="96"/>
      <c r="BH54" s="96"/>
      <c r="BI54" s="99"/>
      <c r="BK54" s="654" t="s">
        <v>335</v>
      </c>
      <c r="BL54" s="655"/>
      <c r="BM54" s="655"/>
      <c r="BN54" s="655"/>
      <c r="BO54" s="655"/>
      <c r="BP54" s="655"/>
      <c r="BQ54" s="655"/>
      <c r="BR54" s="655"/>
      <c r="BS54" s="655"/>
      <c r="BT54" s="655"/>
      <c r="BU54" s="655"/>
      <c r="BV54" s="655"/>
      <c r="BW54" s="655"/>
      <c r="BX54" s="655"/>
      <c r="BY54" s="655"/>
      <c r="BZ54" s="655"/>
      <c r="CA54" s="655"/>
      <c r="CB54" s="655"/>
      <c r="CC54" s="655"/>
      <c r="CD54" s="655"/>
      <c r="CE54" s="655"/>
      <c r="CF54" s="655"/>
      <c r="CG54" s="655"/>
      <c r="CH54" s="655"/>
    </row>
    <row r="55" spans="1:86" s="24" customFormat="1" ht="13.5" customHeight="1">
      <c r="A55" s="114"/>
      <c r="B55" s="770"/>
      <c r="C55" s="671"/>
      <c r="D55" s="671"/>
      <c r="E55" s="671"/>
      <c r="F55" s="671"/>
      <c r="G55" s="671"/>
      <c r="H55" s="859" t="str">
        <f>IF(ISERROR(VLOOKUP($B55,項目定義!$B:$X,8,FALSE)),"",VLOOKUP($B55,項目定義!$B:$X,8,FALSE))</f>
        <v/>
      </c>
      <c r="I55" s="860"/>
      <c r="J55" s="860"/>
      <c r="K55" s="860"/>
      <c r="L55" s="860"/>
      <c r="M55" s="861"/>
      <c r="N55" s="752" t="str">
        <f>IF($B55="","",VLOOKUP($B55,項目定義!$B:$X,11,FALSE))</f>
        <v/>
      </c>
      <c r="O55" s="641"/>
      <c r="P55" s="641"/>
      <c r="Q55" s="642"/>
      <c r="R55" s="862" t="str">
        <f>IF($H55="","",VLOOKUP($B55,項目定義!$B:$X,5,FALSE))</f>
        <v/>
      </c>
      <c r="S55" s="863"/>
      <c r="T55" s="768" t="str">
        <f>IF($H55="","",VLOOKUP($B55,項目定義!$B:$X,12,FALSE))</f>
        <v/>
      </c>
      <c r="U55" s="639"/>
      <c r="V55" s="640" t="str">
        <f>IF($H55="","",VLOOKUP($B55,項目定義!$B:$X,13,FALSE))</f>
        <v/>
      </c>
      <c r="W55" s="641"/>
      <c r="X55" s="642"/>
      <c r="Y55" s="640" t="str">
        <f>IF($H55="","",VLOOKUP($B55,項目定義!$B:$X,6,FALSE))</f>
        <v/>
      </c>
      <c r="Z55" s="641"/>
      <c r="AA55" s="642"/>
      <c r="AB55" s="640" t="str">
        <f>IF($H55="","",VLOOKUP($B55,項目定義!$B:$X,14,FALSE))</f>
        <v/>
      </c>
      <c r="AC55" s="641"/>
      <c r="AD55" s="642"/>
      <c r="AE55" s="640" t="str">
        <f>IF($H55="","",VLOOKUP($B55,項目定義!$B:$X,9,FALSE))&amp;""</f>
        <v/>
      </c>
      <c r="AF55" s="641"/>
      <c r="AG55" s="642"/>
      <c r="AH55" s="812" t="str">
        <f>IF($H55="","",VLOOKUP($B55,項目定義!$B:$X,21,FALSE))&amp;""</f>
        <v/>
      </c>
      <c r="AI55" s="854"/>
      <c r="AJ55" s="855"/>
      <c r="AK55" s="751"/>
      <c r="AL55" s="751"/>
      <c r="AM55" s="751"/>
      <c r="AN55" s="767"/>
      <c r="AO55" s="856"/>
      <c r="AP55" s="857"/>
      <c r="AQ55" s="857"/>
      <c r="AR55" s="858"/>
      <c r="AS55" s="96"/>
      <c r="AT55" s="96"/>
      <c r="AU55" s="96"/>
      <c r="AV55" s="96"/>
      <c r="AW55" s="96"/>
      <c r="AX55" s="96"/>
      <c r="AY55" s="96"/>
      <c r="AZ55" s="96"/>
      <c r="BA55" s="96"/>
      <c r="BB55" s="96"/>
      <c r="BC55" s="96"/>
      <c r="BD55" s="96"/>
      <c r="BE55" s="96"/>
      <c r="BF55" s="96"/>
      <c r="BG55" s="96"/>
      <c r="BH55" s="96"/>
      <c r="BI55" s="99"/>
      <c r="BK55" s="655"/>
      <c r="BL55" s="655"/>
      <c r="BM55" s="655"/>
      <c r="BN55" s="655"/>
      <c r="BO55" s="655"/>
      <c r="BP55" s="655"/>
      <c r="BQ55" s="655"/>
      <c r="BR55" s="655"/>
      <c r="BS55" s="655"/>
      <c r="BT55" s="655"/>
      <c r="BU55" s="655"/>
      <c r="BV55" s="655"/>
      <c r="BW55" s="655"/>
      <c r="BX55" s="655"/>
      <c r="BY55" s="655"/>
      <c r="BZ55" s="655"/>
      <c r="CA55" s="655"/>
      <c r="CB55" s="655"/>
      <c r="CC55" s="655"/>
      <c r="CD55" s="655"/>
      <c r="CE55" s="655"/>
      <c r="CF55" s="655"/>
      <c r="CG55" s="655"/>
      <c r="CH55" s="655"/>
    </row>
    <row r="56" spans="1:86" s="24" customFormat="1" ht="13.5" customHeight="1">
      <c r="A56" s="114"/>
      <c r="B56" s="770"/>
      <c r="C56" s="671"/>
      <c r="D56" s="671"/>
      <c r="E56" s="671"/>
      <c r="F56" s="671"/>
      <c r="G56" s="671"/>
      <c r="H56" s="859" t="str">
        <f>IF(ISERROR(VLOOKUP($B56,項目定義!$B:$X,8,FALSE)),"",VLOOKUP($B56,項目定義!$B:$X,8,FALSE))</f>
        <v/>
      </c>
      <c r="I56" s="860"/>
      <c r="J56" s="860"/>
      <c r="K56" s="860"/>
      <c r="L56" s="860"/>
      <c r="M56" s="861"/>
      <c r="N56" s="752" t="str">
        <f>IF($B56="","",VLOOKUP($B56,項目定義!$B:$X,11,FALSE))</f>
        <v/>
      </c>
      <c r="O56" s="641"/>
      <c r="P56" s="641"/>
      <c r="Q56" s="642"/>
      <c r="R56" s="862" t="str">
        <f>IF($H56="","",VLOOKUP($B56,項目定義!$B:$X,5,FALSE))</f>
        <v/>
      </c>
      <c r="S56" s="863"/>
      <c r="T56" s="768" t="str">
        <f>IF($H56="","",VLOOKUP($B56,項目定義!$B:$X,12,FALSE))</f>
        <v/>
      </c>
      <c r="U56" s="639"/>
      <c r="V56" s="640" t="str">
        <f>IF($H56="","",VLOOKUP($B56,項目定義!$B:$X,13,FALSE))</f>
        <v/>
      </c>
      <c r="W56" s="641"/>
      <c r="X56" s="642"/>
      <c r="Y56" s="640" t="str">
        <f>IF($H56="","",VLOOKUP($B56,項目定義!$B:$X,6,FALSE))</f>
        <v/>
      </c>
      <c r="Z56" s="641"/>
      <c r="AA56" s="642"/>
      <c r="AB56" s="640" t="str">
        <f>IF($H56="","",VLOOKUP($B56,項目定義!$B:$X,14,FALSE))</f>
        <v/>
      </c>
      <c r="AC56" s="641"/>
      <c r="AD56" s="642"/>
      <c r="AE56" s="640" t="str">
        <f>IF($H56="","",VLOOKUP($B56,項目定義!$B:$X,9,FALSE))&amp;""</f>
        <v/>
      </c>
      <c r="AF56" s="641"/>
      <c r="AG56" s="642"/>
      <c r="AH56" s="812" t="str">
        <f>IF($H56="","",VLOOKUP($B56,項目定義!$B:$X,21,FALSE))&amp;""</f>
        <v/>
      </c>
      <c r="AI56" s="854"/>
      <c r="AJ56" s="855"/>
      <c r="AK56" s="751"/>
      <c r="AL56" s="751"/>
      <c r="AM56" s="751"/>
      <c r="AN56" s="767"/>
      <c r="AO56" s="856"/>
      <c r="AP56" s="857"/>
      <c r="AQ56" s="857"/>
      <c r="AR56" s="858"/>
      <c r="AS56" s="96"/>
      <c r="AT56" s="96"/>
      <c r="AU56" s="96"/>
      <c r="AV56" s="96"/>
      <c r="AW56" s="96"/>
      <c r="AX56" s="96"/>
      <c r="AY56" s="96"/>
      <c r="AZ56" s="96"/>
      <c r="BA56" s="96"/>
      <c r="BB56" s="96"/>
      <c r="BC56" s="96"/>
      <c r="BD56" s="96"/>
      <c r="BE56" s="96"/>
      <c r="BF56" s="96"/>
      <c r="BG56" s="96"/>
      <c r="BH56" s="96"/>
      <c r="BI56" s="99"/>
      <c r="BK56" s="655"/>
      <c r="BL56" s="655"/>
      <c r="BM56" s="655"/>
      <c r="BN56" s="655"/>
      <c r="BO56" s="655"/>
      <c r="BP56" s="655"/>
      <c r="BQ56" s="655"/>
      <c r="BR56" s="655"/>
      <c r="BS56" s="655"/>
      <c r="BT56" s="655"/>
      <c r="BU56" s="655"/>
      <c r="BV56" s="655"/>
      <c r="BW56" s="655"/>
      <c r="BX56" s="655"/>
      <c r="BY56" s="655"/>
      <c r="BZ56" s="655"/>
      <c r="CA56" s="655"/>
      <c r="CB56" s="655"/>
      <c r="CC56" s="655"/>
      <c r="CD56" s="655"/>
      <c r="CE56" s="655"/>
      <c r="CF56" s="655"/>
      <c r="CG56" s="655"/>
      <c r="CH56" s="655"/>
    </row>
    <row r="57" spans="1:86" s="24" customFormat="1" ht="13.5" customHeight="1">
      <c r="A57" s="114"/>
      <c r="B57" s="770"/>
      <c r="C57" s="671"/>
      <c r="D57" s="671"/>
      <c r="E57" s="671"/>
      <c r="F57" s="671"/>
      <c r="G57" s="671"/>
      <c r="H57" s="859" t="str">
        <f>IF(ISERROR(VLOOKUP($B57,項目定義!$B:$X,8,FALSE)),"",VLOOKUP($B57,項目定義!$B:$X,8,FALSE))</f>
        <v/>
      </c>
      <c r="I57" s="860"/>
      <c r="J57" s="860"/>
      <c r="K57" s="860"/>
      <c r="L57" s="860"/>
      <c r="M57" s="861"/>
      <c r="N57" s="752" t="str">
        <f>IF($B57="","",VLOOKUP($B57,項目定義!$B:$X,11,FALSE))</f>
        <v/>
      </c>
      <c r="O57" s="641"/>
      <c r="P57" s="641"/>
      <c r="Q57" s="642"/>
      <c r="R57" s="862" t="str">
        <f>IF($H57="","",VLOOKUP($B57,項目定義!$B:$X,5,FALSE))</f>
        <v/>
      </c>
      <c r="S57" s="863"/>
      <c r="T57" s="768" t="str">
        <f>IF($H57="","",VLOOKUP($B57,項目定義!$B:$X,12,FALSE))</f>
        <v/>
      </c>
      <c r="U57" s="639"/>
      <c r="V57" s="640" t="str">
        <f>IF($H57="","",VLOOKUP($B57,項目定義!$B:$X,13,FALSE))</f>
        <v/>
      </c>
      <c r="W57" s="641"/>
      <c r="X57" s="642"/>
      <c r="Y57" s="640" t="str">
        <f>IF($H57="","",VLOOKUP($B57,項目定義!$B:$X,6,FALSE))</f>
        <v/>
      </c>
      <c r="Z57" s="641"/>
      <c r="AA57" s="642"/>
      <c r="AB57" s="640" t="str">
        <f>IF($H57="","",VLOOKUP($B57,項目定義!$B:$X,14,FALSE))</f>
        <v/>
      </c>
      <c r="AC57" s="641"/>
      <c r="AD57" s="642"/>
      <c r="AE57" s="640" t="str">
        <f>IF($H57="","",VLOOKUP($B57,項目定義!$B:$X,9,FALSE))&amp;""</f>
        <v/>
      </c>
      <c r="AF57" s="641"/>
      <c r="AG57" s="642"/>
      <c r="AH57" s="812" t="str">
        <f>IF($H57="","",VLOOKUP($B57,項目定義!$B:$X,21,FALSE))&amp;""</f>
        <v/>
      </c>
      <c r="AI57" s="854"/>
      <c r="AJ57" s="855"/>
      <c r="AK57" s="751"/>
      <c r="AL57" s="751"/>
      <c r="AM57" s="751"/>
      <c r="AN57" s="767"/>
      <c r="AO57" s="856"/>
      <c r="AP57" s="857"/>
      <c r="AQ57" s="857"/>
      <c r="AR57" s="858"/>
      <c r="AS57" s="96"/>
      <c r="AT57" s="96"/>
      <c r="AU57" s="96"/>
      <c r="AV57" s="96"/>
      <c r="AW57" s="96"/>
      <c r="AX57" s="96"/>
      <c r="AY57" s="96"/>
      <c r="AZ57" s="96"/>
      <c r="BA57" s="96"/>
      <c r="BB57" s="96"/>
      <c r="BC57" s="96"/>
      <c r="BD57" s="96"/>
      <c r="BE57" s="96"/>
      <c r="BF57" s="96"/>
      <c r="BG57" s="96"/>
      <c r="BH57" s="96"/>
      <c r="BI57" s="99"/>
      <c r="BK57" s="655"/>
      <c r="BL57" s="655"/>
      <c r="BM57" s="655"/>
      <c r="BN57" s="655"/>
      <c r="BO57" s="655"/>
      <c r="BP57" s="655"/>
      <c r="BQ57" s="655"/>
      <c r="BR57" s="655"/>
      <c r="BS57" s="655"/>
      <c r="BT57" s="655"/>
      <c r="BU57" s="655"/>
      <c r="BV57" s="655"/>
      <c r="BW57" s="655"/>
      <c r="BX57" s="655"/>
      <c r="BY57" s="655"/>
      <c r="BZ57" s="655"/>
      <c r="CA57" s="655"/>
      <c r="CB57" s="655"/>
      <c r="CC57" s="655"/>
      <c r="CD57" s="655"/>
      <c r="CE57" s="655"/>
      <c r="CF57" s="655"/>
      <c r="CG57" s="655"/>
      <c r="CH57" s="655"/>
    </row>
    <row r="58" spans="1:86" s="24" customFormat="1" ht="13.5" customHeight="1">
      <c r="A58" s="114"/>
      <c r="B58" s="770"/>
      <c r="C58" s="671"/>
      <c r="D58" s="671"/>
      <c r="E58" s="671"/>
      <c r="F58" s="671"/>
      <c r="G58" s="671"/>
      <c r="H58" s="859" t="str">
        <f>IF(ISERROR(VLOOKUP($B58,項目定義!$B:$X,8,FALSE)),"",VLOOKUP($B58,項目定義!$B:$X,8,FALSE))</f>
        <v/>
      </c>
      <c r="I58" s="860"/>
      <c r="J58" s="860"/>
      <c r="K58" s="860"/>
      <c r="L58" s="860"/>
      <c r="M58" s="861"/>
      <c r="N58" s="752" t="str">
        <f>IF($B58="","",VLOOKUP($B58,項目定義!$B:$X,11,FALSE))</f>
        <v/>
      </c>
      <c r="O58" s="641"/>
      <c r="P58" s="641"/>
      <c r="Q58" s="642"/>
      <c r="R58" s="862" t="str">
        <f>IF($H58="","",VLOOKUP($B58,項目定義!$B:$X,5,FALSE))</f>
        <v/>
      </c>
      <c r="S58" s="863"/>
      <c r="T58" s="768" t="str">
        <f>IF($H58="","",VLOOKUP($B58,項目定義!$B:$X,12,FALSE))</f>
        <v/>
      </c>
      <c r="U58" s="639"/>
      <c r="V58" s="640" t="str">
        <f>IF($H58="","",VLOOKUP($B58,項目定義!$B:$X,13,FALSE))</f>
        <v/>
      </c>
      <c r="W58" s="641"/>
      <c r="X58" s="642"/>
      <c r="Y58" s="640" t="str">
        <f>IF($H58="","",VLOOKUP($B58,項目定義!$B:$X,6,FALSE))</f>
        <v/>
      </c>
      <c r="Z58" s="641"/>
      <c r="AA58" s="642"/>
      <c r="AB58" s="640" t="str">
        <f>IF($H58="","",VLOOKUP($B58,項目定義!$B:$X,14,FALSE))</f>
        <v/>
      </c>
      <c r="AC58" s="641"/>
      <c r="AD58" s="642"/>
      <c r="AE58" s="640" t="str">
        <f>IF($H58="","",VLOOKUP($B58,項目定義!$B:$X,9,FALSE))&amp;""</f>
        <v/>
      </c>
      <c r="AF58" s="641"/>
      <c r="AG58" s="642"/>
      <c r="AH58" s="812" t="str">
        <f>IF($H58="","",VLOOKUP($B58,項目定義!$B:$X,21,FALSE))&amp;""</f>
        <v/>
      </c>
      <c r="AI58" s="854"/>
      <c r="AJ58" s="855"/>
      <c r="AK58" s="751"/>
      <c r="AL58" s="751"/>
      <c r="AM58" s="751"/>
      <c r="AN58" s="767"/>
      <c r="AO58" s="856"/>
      <c r="AP58" s="857"/>
      <c r="AQ58" s="857"/>
      <c r="AR58" s="858"/>
      <c r="AS58" s="96"/>
      <c r="AT58" s="96"/>
      <c r="AU58" s="96"/>
      <c r="AV58" s="96"/>
      <c r="AW58" s="96"/>
      <c r="AX58" s="96"/>
      <c r="AY58" s="96"/>
      <c r="AZ58" s="96"/>
      <c r="BA58" s="96"/>
      <c r="BB58" s="96"/>
      <c r="BC58" s="96"/>
      <c r="BD58" s="96"/>
      <c r="BE58" s="96"/>
      <c r="BF58" s="96"/>
      <c r="BG58" s="96"/>
      <c r="BH58" s="96"/>
      <c r="BI58" s="99"/>
      <c r="BK58" s="655"/>
      <c r="BL58" s="655"/>
      <c r="BM58" s="655"/>
      <c r="BN58" s="655"/>
      <c r="BO58" s="655"/>
      <c r="BP58" s="655"/>
      <c r="BQ58" s="655"/>
      <c r="BR58" s="655"/>
      <c r="BS58" s="655"/>
      <c r="BT58" s="655"/>
      <c r="BU58" s="655"/>
      <c r="BV58" s="655"/>
      <c r="BW58" s="655"/>
      <c r="BX58" s="655"/>
      <c r="BY58" s="655"/>
      <c r="BZ58" s="655"/>
      <c r="CA58" s="655"/>
      <c r="CB58" s="655"/>
      <c r="CC58" s="655"/>
      <c r="CD58" s="655"/>
      <c r="CE58" s="655"/>
      <c r="CF58" s="655"/>
      <c r="CG58" s="655"/>
      <c r="CH58" s="655"/>
    </row>
    <row r="59" spans="1:86" s="24" customFormat="1" ht="13.5" customHeight="1">
      <c r="A59" s="114"/>
      <c r="B59" s="770"/>
      <c r="C59" s="671"/>
      <c r="D59" s="671"/>
      <c r="E59" s="671"/>
      <c r="F59" s="671"/>
      <c r="G59" s="671"/>
      <c r="H59" s="859" t="str">
        <f>IF(ISERROR(VLOOKUP($B59,項目定義!$B:$X,8,FALSE)),"",VLOOKUP($B59,項目定義!$B:$X,8,FALSE))</f>
        <v/>
      </c>
      <c r="I59" s="860"/>
      <c r="J59" s="860"/>
      <c r="K59" s="860"/>
      <c r="L59" s="860"/>
      <c r="M59" s="861"/>
      <c r="N59" s="752" t="str">
        <f>IF($B59="","",VLOOKUP($B59,項目定義!$B:$X,11,FALSE))</f>
        <v/>
      </c>
      <c r="O59" s="641"/>
      <c r="P59" s="641"/>
      <c r="Q59" s="642"/>
      <c r="R59" s="862" t="str">
        <f>IF($H59="","",VLOOKUP($B59,項目定義!$B:$X,5,FALSE))</f>
        <v/>
      </c>
      <c r="S59" s="863"/>
      <c r="T59" s="768" t="str">
        <f>IF($H59="","",VLOOKUP($B59,項目定義!$B:$X,12,FALSE))</f>
        <v/>
      </c>
      <c r="U59" s="639"/>
      <c r="V59" s="640" t="str">
        <f>IF($H59="","",VLOOKUP($B59,項目定義!$B:$X,13,FALSE))</f>
        <v/>
      </c>
      <c r="W59" s="641"/>
      <c r="X59" s="642"/>
      <c r="Y59" s="640" t="str">
        <f>IF($H59="","",VLOOKUP($B59,項目定義!$B:$X,6,FALSE))</f>
        <v/>
      </c>
      <c r="Z59" s="641"/>
      <c r="AA59" s="642"/>
      <c r="AB59" s="640" t="str">
        <f>IF($H59="","",VLOOKUP($B59,項目定義!$B:$X,14,FALSE))</f>
        <v/>
      </c>
      <c r="AC59" s="641"/>
      <c r="AD59" s="642"/>
      <c r="AE59" s="640" t="str">
        <f>IF($H59="","",VLOOKUP($B59,項目定義!$B:$X,9,FALSE))&amp;""</f>
        <v/>
      </c>
      <c r="AF59" s="641"/>
      <c r="AG59" s="642"/>
      <c r="AH59" s="812" t="str">
        <f>IF($H59="","",VLOOKUP($B59,項目定義!$B:$X,21,FALSE))&amp;""</f>
        <v/>
      </c>
      <c r="AI59" s="854"/>
      <c r="AJ59" s="855"/>
      <c r="AK59" s="751"/>
      <c r="AL59" s="751"/>
      <c r="AM59" s="751"/>
      <c r="AN59" s="767"/>
      <c r="AO59" s="856"/>
      <c r="AP59" s="857"/>
      <c r="AQ59" s="857"/>
      <c r="AR59" s="858"/>
      <c r="AS59" s="96"/>
      <c r="AT59" s="96"/>
      <c r="AU59" s="96"/>
      <c r="AV59" s="96"/>
      <c r="AW59" s="96"/>
      <c r="AX59" s="96"/>
      <c r="AY59" s="96"/>
      <c r="AZ59" s="96"/>
      <c r="BA59" s="96"/>
      <c r="BB59" s="96"/>
      <c r="BC59" s="96"/>
      <c r="BD59" s="96"/>
      <c r="BE59" s="96"/>
      <c r="BF59" s="96"/>
      <c r="BG59" s="96"/>
      <c r="BH59" s="96"/>
      <c r="BI59" s="99"/>
      <c r="BK59" s="655"/>
      <c r="BL59" s="655"/>
      <c r="BM59" s="655"/>
      <c r="BN59" s="655"/>
      <c r="BO59" s="655"/>
      <c r="BP59" s="655"/>
      <c r="BQ59" s="655"/>
      <c r="BR59" s="655"/>
      <c r="BS59" s="655"/>
      <c r="BT59" s="655"/>
      <c r="BU59" s="655"/>
      <c r="BV59" s="655"/>
      <c r="BW59" s="655"/>
      <c r="BX59" s="655"/>
      <c r="BY59" s="655"/>
      <c r="BZ59" s="655"/>
      <c r="CA59" s="655"/>
      <c r="CB59" s="655"/>
      <c r="CC59" s="655"/>
      <c r="CD59" s="655"/>
      <c r="CE59" s="655"/>
      <c r="CF59" s="655"/>
      <c r="CG59" s="655"/>
      <c r="CH59" s="655"/>
    </row>
    <row r="60" spans="1:86" s="24" customFormat="1" ht="13.5" customHeight="1">
      <c r="A60" s="114"/>
      <c r="B60" s="770"/>
      <c r="C60" s="671"/>
      <c r="D60" s="671"/>
      <c r="E60" s="671"/>
      <c r="F60" s="671"/>
      <c r="G60" s="671"/>
      <c r="H60" s="859" t="str">
        <f>IF(ISERROR(VLOOKUP($B60,項目定義!$B:$X,8,FALSE)),"",VLOOKUP($B60,項目定義!$B:$X,8,FALSE))</f>
        <v/>
      </c>
      <c r="I60" s="860"/>
      <c r="J60" s="860"/>
      <c r="K60" s="860"/>
      <c r="L60" s="860"/>
      <c r="M60" s="861"/>
      <c r="N60" s="752" t="str">
        <f>IF($B60="","",VLOOKUP($B60,項目定義!$B:$X,11,FALSE))</f>
        <v/>
      </c>
      <c r="O60" s="641"/>
      <c r="P60" s="641"/>
      <c r="Q60" s="642"/>
      <c r="R60" s="862" t="str">
        <f>IF($H60="","",VLOOKUP($B60,項目定義!$B:$X,5,FALSE))</f>
        <v/>
      </c>
      <c r="S60" s="863"/>
      <c r="T60" s="768" t="str">
        <f>IF($H60="","",VLOOKUP($B60,項目定義!$B:$X,12,FALSE))</f>
        <v/>
      </c>
      <c r="U60" s="639"/>
      <c r="V60" s="640" t="str">
        <f>IF($H60="","",VLOOKUP($B60,項目定義!$B:$X,13,FALSE))</f>
        <v/>
      </c>
      <c r="W60" s="641"/>
      <c r="X60" s="642"/>
      <c r="Y60" s="640" t="str">
        <f>IF($H60="","",VLOOKUP($B60,項目定義!$B:$X,6,FALSE))</f>
        <v/>
      </c>
      <c r="Z60" s="641"/>
      <c r="AA60" s="642"/>
      <c r="AB60" s="640" t="str">
        <f>IF($H60="","",VLOOKUP($B60,項目定義!$B:$X,14,FALSE))</f>
        <v/>
      </c>
      <c r="AC60" s="641"/>
      <c r="AD60" s="642"/>
      <c r="AE60" s="640" t="str">
        <f>IF($H60="","",VLOOKUP($B60,項目定義!$B:$X,9,FALSE))&amp;""</f>
        <v/>
      </c>
      <c r="AF60" s="641"/>
      <c r="AG60" s="642"/>
      <c r="AH60" s="812" t="str">
        <f>IF($H60="","",VLOOKUP($B60,項目定義!$B:$X,21,FALSE))&amp;""</f>
        <v/>
      </c>
      <c r="AI60" s="854"/>
      <c r="AJ60" s="855"/>
      <c r="AK60" s="751"/>
      <c r="AL60" s="751"/>
      <c r="AM60" s="751"/>
      <c r="AN60" s="767"/>
      <c r="AO60" s="856"/>
      <c r="AP60" s="857"/>
      <c r="AQ60" s="857"/>
      <c r="AR60" s="858"/>
      <c r="AS60" s="96"/>
      <c r="AT60" s="96"/>
      <c r="AU60" s="96"/>
      <c r="AV60" s="96"/>
      <c r="AW60" s="96"/>
      <c r="AX60" s="96"/>
      <c r="AY60" s="96"/>
      <c r="AZ60" s="96"/>
      <c r="BA60" s="96"/>
      <c r="BB60" s="96"/>
      <c r="BC60" s="96"/>
      <c r="BD60" s="96"/>
      <c r="BE60" s="96"/>
      <c r="BF60" s="96"/>
      <c r="BG60" s="96"/>
      <c r="BH60" s="96"/>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05"/>
      <c r="C61" s="606"/>
      <c r="D61" s="606"/>
      <c r="E61" s="606"/>
      <c r="F61" s="606"/>
      <c r="G61" s="606"/>
      <c r="H61" s="848" t="str">
        <f>IF(ISERROR(VLOOKUP($B61,項目定義!$B:$X,8,FALSE)),"",VLOOKUP($B61,項目定義!$B:$X,8,FALSE))</f>
        <v/>
      </c>
      <c r="I61" s="849"/>
      <c r="J61" s="849"/>
      <c r="K61" s="849"/>
      <c r="L61" s="849"/>
      <c r="M61" s="850"/>
      <c r="N61" s="612" t="str">
        <f>IF($B61="","",VLOOKUP($B61,項目定義!$B:$X,11,FALSE))</f>
        <v/>
      </c>
      <c r="O61" s="613"/>
      <c r="P61" s="613"/>
      <c r="Q61" s="851"/>
      <c r="R61" s="852" t="str">
        <f>IF($H61="","",VLOOKUP($B61,項目定義!$B:$X,5,FALSE))</f>
        <v/>
      </c>
      <c r="S61" s="853"/>
      <c r="T61" s="783" t="str">
        <f>IF($H61="","",VLOOKUP($B61,項目定義!$B:$X,12,FALSE))</f>
        <v/>
      </c>
      <c r="U61" s="611"/>
      <c r="V61" s="612" t="str">
        <f>IF($H61="","",VLOOKUP($B61,項目定義!$B:$X,13,FALSE))</f>
        <v/>
      </c>
      <c r="W61" s="613"/>
      <c r="X61" s="614"/>
      <c r="Y61" s="612" t="str">
        <f>IF($H61="","",VLOOKUP($B61,項目定義!$B:$X,6,FALSE))</f>
        <v/>
      </c>
      <c r="Z61" s="613"/>
      <c r="AA61" s="614"/>
      <c r="AB61" s="612" t="str">
        <f>IF($H61="","",VLOOKUP($B61,項目定義!$B:$X,14,FALSE))</f>
        <v/>
      </c>
      <c r="AC61" s="613"/>
      <c r="AD61" s="614"/>
      <c r="AE61" s="612" t="str">
        <f>IF($H61="","",VLOOKUP($B61,項目定義!$B:$X,9,FALSE))&amp;""</f>
        <v/>
      </c>
      <c r="AF61" s="613"/>
      <c r="AG61" s="614"/>
      <c r="AH61" s="841" t="str">
        <f>IF($H61="","",VLOOKUP($B61,項目定義!$B:$X,21,FALSE))&amp;""</f>
        <v/>
      </c>
      <c r="AI61" s="842"/>
      <c r="AJ61" s="843"/>
      <c r="AK61" s="617"/>
      <c r="AL61" s="617"/>
      <c r="AM61" s="617"/>
      <c r="AN61" s="844"/>
      <c r="AO61" s="845"/>
      <c r="AP61" s="846"/>
      <c r="AQ61" s="846"/>
      <c r="AR61" s="847"/>
      <c r="AS61" s="96"/>
      <c r="AT61" s="96"/>
      <c r="AU61" s="96"/>
      <c r="AV61" s="96"/>
      <c r="AW61" s="96"/>
      <c r="AX61" s="96"/>
      <c r="AY61" s="96"/>
      <c r="AZ61" s="96"/>
      <c r="BA61" s="96"/>
      <c r="BB61" s="96"/>
      <c r="BC61" s="96"/>
      <c r="BD61" s="96"/>
      <c r="BE61" s="96"/>
      <c r="BF61" s="96"/>
      <c r="BG61" s="96"/>
      <c r="BH61" s="9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55"/>
      <c r="BL62" s="655"/>
      <c r="BM62" s="655"/>
      <c r="BN62" s="655"/>
      <c r="BO62" s="655"/>
      <c r="BP62" s="655"/>
      <c r="BQ62" s="655"/>
      <c r="BR62" s="655"/>
      <c r="BS62" s="655"/>
      <c r="BT62" s="655"/>
      <c r="BU62" s="655"/>
      <c r="BV62" s="655"/>
      <c r="BW62" s="655"/>
      <c r="BX62" s="655"/>
      <c r="BY62" s="655"/>
      <c r="BZ62" s="655"/>
      <c r="CA62" s="655"/>
      <c r="CB62" s="655"/>
      <c r="CC62" s="655"/>
      <c r="CD62" s="655"/>
      <c r="CE62" s="655"/>
      <c r="CF62" s="655"/>
      <c r="CG62" s="655"/>
      <c r="CH62" s="655"/>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55"/>
      <c r="BL63" s="655"/>
      <c r="BM63" s="655"/>
      <c r="BN63" s="655"/>
      <c r="BO63" s="655"/>
      <c r="BP63" s="655"/>
      <c r="BQ63" s="655"/>
      <c r="BR63" s="655"/>
      <c r="BS63" s="655"/>
      <c r="BT63" s="655"/>
      <c r="BU63" s="655"/>
      <c r="BV63" s="655"/>
      <c r="BW63" s="655"/>
      <c r="BX63" s="655"/>
      <c r="BY63" s="655"/>
      <c r="BZ63" s="655"/>
      <c r="CA63" s="655"/>
      <c r="CB63" s="655"/>
      <c r="CC63" s="655"/>
      <c r="CD63" s="655"/>
      <c r="CE63" s="655"/>
      <c r="CF63" s="655"/>
      <c r="CG63" s="655"/>
      <c r="CH63" s="655"/>
    </row>
    <row r="64" spans="1:86" s="24" customFormat="1" ht="13.5" customHeight="1">
      <c r="A64" s="70" t="s">
        <v>101</v>
      </c>
      <c r="B64" s="633" t="s">
        <v>338</v>
      </c>
      <c r="C64" s="634"/>
      <c r="D64" s="634"/>
      <c r="E64" s="634"/>
      <c r="F64" s="634"/>
      <c r="G64" s="634"/>
      <c r="H64" s="834" t="s">
        <v>294</v>
      </c>
      <c r="I64" s="835"/>
      <c r="J64" s="835"/>
      <c r="K64" s="835"/>
      <c r="L64" s="835"/>
      <c r="M64" s="835"/>
      <c r="N64" s="835"/>
      <c r="O64" s="835"/>
      <c r="P64" s="836"/>
      <c r="Q64" s="837" t="s">
        <v>457</v>
      </c>
      <c r="R64" s="838"/>
      <c r="S64" s="838"/>
      <c r="T64" s="838"/>
      <c r="U64" s="838"/>
      <c r="V64" s="838"/>
      <c r="W64" s="838"/>
      <c r="X64" s="839"/>
      <c r="Y64" s="96"/>
      <c r="Z64" s="96"/>
      <c r="AA64" s="96"/>
      <c r="AB64" s="96"/>
      <c r="AC64" s="9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55"/>
      <c r="BL64" s="655"/>
      <c r="BM64" s="655"/>
      <c r="BN64" s="655"/>
      <c r="BO64" s="655"/>
      <c r="BP64" s="655"/>
      <c r="BQ64" s="655"/>
      <c r="BR64" s="655"/>
      <c r="BS64" s="655"/>
      <c r="BT64" s="655"/>
      <c r="BU64" s="655"/>
      <c r="BV64" s="655"/>
      <c r="BW64" s="655"/>
      <c r="BX64" s="655"/>
      <c r="BY64" s="655"/>
      <c r="BZ64" s="655"/>
      <c r="CA64" s="655"/>
      <c r="CB64" s="655"/>
      <c r="CC64" s="655"/>
      <c r="CD64" s="655"/>
      <c r="CE64" s="655"/>
      <c r="CF64" s="655"/>
      <c r="CG64" s="655"/>
      <c r="CH64" s="655"/>
    </row>
    <row r="65" spans="1:86" s="24" customFormat="1" ht="13.5" customHeight="1">
      <c r="A65" s="69" t="s">
        <v>102</v>
      </c>
      <c r="B65" s="770" t="s">
        <v>339</v>
      </c>
      <c r="C65" s="671"/>
      <c r="D65" s="671"/>
      <c r="E65" s="671"/>
      <c r="F65" s="671"/>
      <c r="G65" s="671"/>
      <c r="H65" s="840" t="s">
        <v>295</v>
      </c>
      <c r="I65" s="636"/>
      <c r="J65" s="636"/>
      <c r="K65" s="636"/>
      <c r="L65" s="636"/>
      <c r="M65" s="636"/>
      <c r="N65" s="636"/>
      <c r="O65" s="636"/>
      <c r="P65" s="824"/>
      <c r="Q65" s="825" t="s">
        <v>457</v>
      </c>
      <c r="R65" s="826"/>
      <c r="S65" s="826"/>
      <c r="T65" s="826"/>
      <c r="U65" s="826"/>
      <c r="V65" s="826"/>
      <c r="W65" s="826"/>
      <c r="X65" s="827"/>
      <c r="Y65" s="96"/>
      <c r="Z65" s="96"/>
      <c r="AA65" s="96"/>
      <c r="AB65" s="96"/>
      <c r="AC65" s="96"/>
      <c r="AD65" s="96"/>
      <c r="AE65" s="97"/>
      <c r="AF65" s="96"/>
      <c r="AG65" s="96"/>
      <c r="AH65" s="96"/>
      <c r="AI65" s="98"/>
      <c r="AJ65" s="98"/>
      <c r="AK65" s="96"/>
      <c r="AL65" s="96"/>
      <c r="AM65" s="96"/>
      <c r="AN65" s="96"/>
      <c r="AO65" s="96"/>
      <c r="AP65" s="96"/>
      <c r="AQ65" s="96"/>
      <c r="AR65" s="96"/>
      <c r="AS65" s="96"/>
      <c r="AT65" s="96"/>
      <c r="AU65" s="96"/>
      <c r="AV65" s="96"/>
      <c r="AW65" s="96"/>
      <c r="AX65" s="96"/>
      <c r="AY65" s="96"/>
      <c r="AZ65" s="96"/>
      <c r="BA65" s="96"/>
      <c r="BB65" s="96"/>
      <c r="BC65" s="96"/>
      <c r="BD65" s="96"/>
      <c r="BE65" s="96"/>
      <c r="BF65" s="96"/>
      <c r="BG65" s="96"/>
      <c r="BH65" s="96"/>
      <c r="BI65" s="99"/>
      <c r="BK65" s="655"/>
      <c r="BL65" s="655"/>
      <c r="BM65" s="655"/>
      <c r="BN65" s="655"/>
      <c r="BO65" s="655"/>
      <c r="BP65" s="655"/>
      <c r="BQ65" s="655"/>
      <c r="BR65" s="655"/>
      <c r="BS65" s="655"/>
      <c r="BT65" s="655"/>
      <c r="BU65" s="655"/>
      <c r="BV65" s="655"/>
      <c r="BW65" s="655"/>
      <c r="BX65" s="655"/>
      <c r="BY65" s="655"/>
      <c r="BZ65" s="655"/>
      <c r="CA65" s="655"/>
      <c r="CB65" s="655"/>
      <c r="CC65" s="655"/>
      <c r="CD65" s="655"/>
      <c r="CE65" s="655"/>
      <c r="CF65" s="655"/>
      <c r="CG65" s="655"/>
      <c r="CH65" s="655"/>
    </row>
    <row r="66" spans="1:86" s="24" customFormat="1" ht="13.5" customHeight="1">
      <c r="A66" s="69" t="s">
        <v>125</v>
      </c>
      <c r="B66" s="770"/>
      <c r="C66" s="671"/>
      <c r="D66" s="671"/>
      <c r="E66" s="671"/>
      <c r="F66" s="671"/>
      <c r="G66" s="671"/>
      <c r="H66" s="823"/>
      <c r="I66" s="636"/>
      <c r="J66" s="636"/>
      <c r="K66" s="636"/>
      <c r="L66" s="636"/>
      <c r="M66" s="636"/>
      <c r="N66" s="636"/>
      <c r="O66" s="636"/>
      <c r="P66" s="824"/>
      <c r="Q66" s="825"/>
      <c r="R66" s="826"/>
      <c r="S66" s="826"/>
      <c r="T66" s="826"/>
      <c r="U66" s="826"/>
      <c r="V66" s="826"/>
      <c r="W66" s="826"/>
      <c r="X66" s="827"/>
      <c r="Y66" s="96"/>
      <c r="Z66" s="96"/>
      <c r="AA66" s="96"/>
      <c r="AB66" s="96"/>
      <c r="AC66" s="96"/>
      <c r="AD66" s="96"/>
      <c r="AE66" s="97"/>
      <c r="AF66" s="96"/>
      <c r="AG66" s="96"/>
      <c r="AH66" s="96"/>
      <c r="AI66" s="98"/>
      <c r="AJ66" s="98"/>
      <c r="AK66" s="96"/>
      <c r="AL66" s="96"/>
      <c r="AM66" s="96"/>
      <c r="AN66" s="96"/>
      <c r="AO66" s="96"/>
      <c r="AP66" s="96"/>
      <c r="AQ66" s="96"/>
      <c r="AR66" s="96"/>
      <c r="AS66" s="96"/>
      <c r="AT66" s="96"/>
      <c r="AU66" s="96"/>
      <c r="AV66" s="96"/>
      <c r="AW66" s="96"/>
      <c r="AX66" s="96"/>
      <c r="AY66" s="96"/>
      <c r="AZ66" s="96"/>
      <c r="BA66" s="96"/>
      <c r="BB66" s="96"/>
      <c r="BC66" s="96"/>
      <c r="BD66" s="96"/>
      <c r="BE66" s="96"/>
      <c r="BF66" s="96"/>
      <c r="BG66" s="96"/>
      <c r="BH66" s="96"/>
      <c r="BI66" s="99"/>
      <c r="BK66" s="655"/>
      <c r="BL66" s="655"/>
      <c r="BM66" s="655"/>
      <c r="BN66" s="655"/>
      <c r="BO66" s="655"/>
      <c r="BP66" s="655"/>
      <c r="BQ66" s="655"/>
      <c r="BR66" s="655"/>
      <c r="BS66" s="655"/>
      <c r="BT66" s="655"/>
      <c r="BU66" s="655"/>
      <c r="BV66" s="655"/>
      <c r="BW66" s="655"/>
      <c r="BX66" s="655"/>
      <c r="BY66" s="655"/>
      <c r="BZ66" s="655"/>
      <c r="CA66" s="655"/>
      <c r="CB66" s="655"/>
      <c r="CC66" s="655"/>
      <c r="CD66" s="655"/>
      <c r="CE66" s="655"/>
      <c r="CF66" s="655"/>
      <c r="CG66" s="655"/>
      <c r="CH66" s="655"/>
    </row>
    <row r="67" spans="1:86" s="24" customFormat="1" ht="13.5" customHeight="1">
      <c r="A67" s="69" t="s">
        <v>126</v>
      </c>
      <c r="B67" s="770"/>
      <c r="C67" s="671"/>
      <c r="D67" s="671"/>
      <c r="E67" s="671"/>
      <c r="F67" s="671"/>
      <c r="G67" s="671"/>
      <c r="H67" s="823"/>
      <c r="I67" s="636"/>
      <c r="J67" s="636"/>
      <c r="K67" s="636"/>
      <c r="L67" s="636"/>
      <c r="M67" s="636"/>
      <c r="N67" s="636"/>
      <c r="O67" s="636"/>
      <c r="P67" s="824"/>
      <c r="Q67" s="825"/>
      <c r="R67" s="826"/>
      <c r="S67" s="826"/>
      <c r="T67" s="826"/>
      <c r="U67" s="826"/>
      <c r="V67" s="826"/>
      <c r="W67" s="826"/>
      <c r="X67" s="827"/>
      <c r="Y67" s="96"/>
      <c r="Z67" s="96"/>
      <c r="AA67" s="96"/>
      <c r="AB67" s="96"/>
      <c r="AC67" s="96"/>
      <c r="AD67" s="96"/>
      <c r="AE67" s="97"/>
      <c r="AF67" s="96"/>
      <c r="AG67" s="96"/>
      <c r="AH67" s="96"/>
      <c r="AI67" s="98"/>
      <c r="AJ67" s="98"/>
      <c r="AK67" s="96"/>
      <c r="AL67" s="96"/>
      <c r="AM67" s="96"/>
      <c r="AN67" s="96"/>
      <c r="AO67" s="96"/>
      <c r="AP67" s="96"/>
      <c r="AQ67" s="96"/>
      <c r="AR67" s="96"/>
      <c r="AS67" s="96"/>
      <c r="AT67" s="96"/>
      <c r="AU67" s="96"/>
      <c r="AV67" s="96"/>
      <c r="AW67" s="96"/>
      <c r="AX67" s="96"/>
      <c r="AY67" s="96"/>
      <c r="AZ67" s="96"/>
      <c r="BA67" s="96"/>
      <c r="BB67" s="96"/>
      <c r="BC67" s="96"/>
      <c r="BD67" s="96"/>
      <c r="BE67" s="96"/>
      <c r="BF67" s="96"/>
      <c r="BG67" s="96"/>
      <c r="BH67" s="96"/>
      <c r="BI67" s="99"/>
      <c r="BK67" s="655"/>
      <c r="BL67" s="655"/>
      <c r="BM67" s="655"/>
      <c r="BN67" s="655"/>
      <c r="BO67" s="655"/>
      <c r="BP67" s="655"/>
      <c r="BQ67" s="655"/>
      <c r="BR67" s="655"/>
      <c r="BS67" s="655"/>
      <c r="BT67" s="655"/>
      <c r="BU67" s="655"/>
      <c r="BV67" s="655"/>
      <c r="BW67" s="655"/>
      <c r="BX67" s="655"/>
      <c r="BY67" s="655"/>
      <c r="BZ67" s="655"/>
      <c r="CA67" s="655"/>
      <c r="CB67" s="655"/>
      <c r="CC67" s="655"/>
      <c r="CD67" s="655"/>
      <c r="CE67" s="655"/>
      <c r="CF67" s="655"/>
      <c r="CG67" s="655"/>
      <c r="CH67" s="655"/>
    </row>
    <row r="68" spans="1:86" ht="13.5" customHeight="1">
      <c r="A68" s="69" t="s">
        <v>127</v>
      </c>
      <c r="B68" s="770"/>
      <c r="C68" s="671"/>
      <c r="D68" s="671"/>
      <c r="E68" s="671"/>
      <c r="F68" s="671"/>
      <c r="G68" s="671"/>
      <c r="H68" s="828"/>
      <c r="I68" s="829"/>
      <c r="J68" s="829"/>
      <c r="K68" s="829"/>
      <c r="L68" s="829"/>
      <c r="M68" s="829"/>
      <c r="N68" s="829"/>
      <c r="O68" s="829"/>
      <c r="P68" s="830"/>
      <c r="Q68" s="831"/>
      <c r="R68" s="832"/>
      <c r="S68" s="832"/>
      <c r="T68" s="832"/>
      <c r="U68" s="832"/>
      <c r="V68" s="832"/>
      <c r="W68" s="832"/>
      <c r="X68" s="833"/>
      <c r="Y68" s="166"/>
      <c r="Z68" s="166"/>
      <c r="AA68" s="166"/>
      <c r="AB68" s="166"/>
      <c r="AC68" s="166"/>
      <c r="AD68" s="166"/>
      <c r="AE68" s="165"/>
      <c r="AF68" s="166"/>
      <c r="AG68" s="166"/>
      <c r="AH68" s="166"/>
      <c r="AI68" s="98"/>
      <c r="AJ68" s="98"/>
      <c r="AK68" s="96"/>
      <c r="AL68" s="96"/>
      <c r="AM68" s="96"/>
      <c r="AN68" s="96"/>
      <c r="AO68" s="96"/>
      <c r="AP68" s="96"/>
      <c r="AQ68" s="96"/>
      <c r="AR68" s="96"/>
      <c r="AS68" s="96"/>
      <c r="AT68" s="96"/>
      <c r="AU68" s="96"/>
      <c r="AV68" s="96"/>
      <c r="AW68" s="96"/>
      <c r="AX68" s="96"/>
      <c r="AY68" s="96"/>
      <c r="AZ68" s="96"/>
      <c r="BA68" s="96"/>
      <c r="BB68" s="96"/>
      <c r="BC68" s="96"/>
      <c r="BD68" s="96"/>
      <c r="BE68" s="96"/>
      <c r="BF68" s="96"/>
      <c r="BG68" s="96"/>
      <c r="BH68" s="96"/>
      <c r="BI68" s="99"/>
      <c r="BJ68" s="24"/>
      <c r="BK68" s="656"/>
      <c r="BL68" s="656"/>
      <c r="BM68" s="656"/>
      <c r="BN68" s="656"/>
      <c r="BO68" s="656"/>
      <c r="BP68" s="656"/>
      <c r="BQ68" s="656"/>
      <c r="BR68" s="656"/>
      <c r="BS68" s="656"/>
      <c r="BT68" s="656"/>
      <c r="BU68" s="656"/>
      <c r="BV68" s="656"/>
      <c r="BW68" s="656"/>
      <c r="BX68" s="656"/>
      <c r="BY68" s="656"/>
      <c r="BZ68" s="656"/>
      <c r="CA68" s="656"/>
      <c r="CB68" s="656"/>
      <c r="CC68" s="656"/>
      <c r="CD68" s="656"/>
      <c r="CE68" s="656"/>
      <c r="CF68" s="656"/>
      <c r="CG68" s="656"/>
      <c r="CH68" s="656"/>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56"/>
      <c r="BL69" s="656"/>
      <c r="BM69" s="656"/>
      <c r="BN69" s="656"/>
      <c r="BO69" s="656"/>
      <c r="BP69" s="656"/>
      <c r="BQ69" s="656"/>
      <c r="BR69" s="656"/>
      <c r="BS69" s="656"/>
      <c r="BT69" s="656"/>
      <c r="BU69" s="656"/>
      <c r="BV69" s="656"/>
      <c r="BW69" s="656"/>
      <c r="BX69" s="656"/>
      <c r="BY69" s="656"/>
      <c r="BZ69" s="656"/>
      <c r="CA69" s="656"/>
      <c r="CB69" s="656"/>
      <c r="CC69" s="656"/>
      <c r="CD69" s="656"/>
      <c r="CE69" s="656"/>
      <c r="CF69" s="656"/>
      <c r="CG69" s="656"/>
      <c r="CH69" s="656"/>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56"/>
      <c r="BL70" s="656"/>
      <c r="BM70" s="656"/>
      <c r="BN70" s="656"/>
      <c r="BO70" s="656"/>
      <c r="BP70" s="656"/>
      <c r="BQ70" s="656"/>
      <c r="BR70" s="656"/>
      <c r="BS70" s="656"/>
      <c r="BT70" s="656"/>
      <c r="BU70" s="656"/>
      <c r="BV70" s="656"/>
      <c r="BW70" s="656"/>
      <c r="BX70" s="656"/>
      <c r="BY70" s="656"/>
      <c r="BZ70" s="656"/>
      <c r="CA70" s="656"/>
      <c r="CB70" s="656"/>
      <c r="CC70" s="656"/>
      <c r="CD70" s="656"/>
      <c r="CE70" s="656"/>
      <c r="CF70" s="656"/>
      <c r="CG70" s="656"/>
      <c r="CH70" s="656"/>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56"/>
      <c r="BL71" s="656"/>
      <c r="BM71" s="656"/>
      <c r="BN71" s="656"/>
      <c r="BO71" s="656"/>
      <c r="BP71" s="656"/>
      <c r="BQ71" s="656"/>
      <c r="BR71" s="656"/>
      <c r="BS71" s="656"/>
      <c r="BT71" s="656"/>
      <c r="BU71" s="656"/>
      <c r="BV71" s="656"/>
      <c r="BW71" s="656"/>
      <c r="BX71" s="656"/>
      <c r="BY71" s="656"/>
      <c r="BZ71" s="656"/>
      <c r="CA71" s="656"/>
      <c r="CB71" s="656"/>
      <c r="CC71" s="656"/>
      <c r="CD71" s="656"/>
      <c r="CE71" s="656"/>
      <c r="CF71" s="656"/>
      <c r="CG71" s="656"/>
      <c r="CH71" s="656"/>
    </row>
    <row r="72" spans="1:86" s="24" customFormat="1" ht="13.5" customHeight="1">
      <c r="A72" s="37"/>
      <c r="B72" s="38"/>
      <c r="C72" s="38"/>
      <c r="D72" s="38"/>
      <c r="E72" s="38"/>
      <c r="F72" s="38"/>
      <c r="G72" s="38"/>
      <c r="H72" s="38"/>
      <c r="I72" s="39"/>
      <c r="J72" s="29"/>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7"/>
      <c r="BC72" s="27"/>
      <c r="BD72" s="27"/>
      <c r="BE72" s="27"/>
      <c r="BF72" s="27"/>
      <c r="BG72" s="27"/>
      <c r="BH72" s="27"/>
      <c r="BI72" s="30"/>
      <c r="BK72" s="656"/>
      <c r="BL72" s="656"/>
      <c r="BM72" s="656"/>
      <c r="BN72" s="656"/>
      <c r="BO72" s="656"/>
      <c r="BP72" s="656"/>
      <c r="BQ72" s="656"/>
      <c r="BR72" s="656"/>
      <c r="BS72" s="656"/>
      <c r="BT72" s="656"/>
      <c r="BU72" s="656"/>
      <c r="BV72" s="656"/>
      <c r="BW72" s="656"/>
      <c r="BX72" s="656"/>
      <c r="BY72" s="656"/>
      <c r="BZ72" s="656"/>
      <c r="CA72" s="656"/>
      <c r="CB72" s="656"/>
      <c r="CC72" s="656"/>
      <c r="CD72" s="656"/>
      <c r="CE72" s="656"/>
      <c r="CF72" s="656"/>
      <c r="CG72" s="656"/>
      <c r="CH72" s="656"/>
    </row>
    <row r="73" spans="1:86" s="24" customFormat="1" ht="13.5" customHeight="1">
      <c r="A73" s="37"/>
      <c r="B73" s="38"/>
      <c r="C73" s="38"/>
      <c r="D73" s="38"/>
      <c r="E73" s="38"/>
      <c r="F73" s="38"/>
      <c r="G73" s="38"/>
      <c r="H73" s="38"/>
      <c r="I73" s="39"/>
      <c r="J73" s="29"/>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27"/>
      <c r="BF73" s="27"/>
      <c r="BG73" s="27"/>
      <c r="BH73" s="27"/>
      <c r="BI73" s="30"/>
      <c r="BK73" s="656"/>
      <c r="BL73" s="656"/>
      <c r="BM73" s="656"/>
      <c r="BN73" s="656"/>
      <c r="BO73" s="656"/>
      <c r="BP73" s="656"/>
      <c r="BQ73" s="656"/>
      <c r="BR73" s="656"/>
      <c r="BS73" s="656"/>
      <c r="BT73" s="656"/>
      <c r="BU73" s="656"/>
      <c r="BV73" s="656"/>
      <c r="BW73" s="656"/>
      <c r="BX73" s="656"/>
      <c r="BY73" s="656"/>
      <c r="BZ73" s="656"/>
      <c r="CA73" s="656"/>
      <c r="CB73" s="656"/>
      <c r="CC73" s="656"/>
      <c r="CD73" s="656"/>
      <c r="CE73" s="656"/>
      <c r="CF73" s="656"/>
      <c r="CG73" s="656"/>
      <c r="CH73" s="656"/>
    </row>
    <row r="74" spans="1:86" s="24" customFormat="1" ht="13.5" customHeight="1">
      <c r="A74" s="37"/>
      <c r="B74" s="38"/>
      <c r="C74" s="38"/>
      <c r="D74" s="38"/>
      <c r="E74" s="38"/>
      <c r="F74" s="38"/>
      <c r="G74" s="38"/>
      <c r="H74" s="38"/>
      <c r="I74" s="39"/>
      <c r="J74" s="29"/>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7"/>
      <c r="BC74" s="27"/>
      <c r="BD74" s="27"/>
      <c r="BE74" s="27"/>
      <c r="BF74" s="27"/>
      <c r="BG74" s="27"/>
      <c r="BH74" s="27"/>
      <c r="BI74" s="30"/>
    </row>
    <row r="75" spans="1:86" s="24" customFormat="1" ht="13.5" customHeight="1">
      <c r="A75" s="37"/>
      <c r="B75" s="38"/>
      <c r="C75" s="38"/>
      <c r="D75" s="38"/>
      <c r="E75" s="38"/>
      <c r="F75" s="38"/>
      <c r="G75" s="38"/>
      <c r="H75" s="38"/>
      <c r="I75" s="39"/>
      <c r="J75" s="29"/>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30"/>
    </row>
    <row r="76" spans="1:86" s="24" customFormat="1" ht="13.5" customHeight="1">
      <c r="A76" s="37"/>
      <c r="B76" s="38"/>
      <c r="C76" s="38"/>
      <c r="D76" s="38"/>
      <c r="E76" s="38"/>
      <c r="F76" s="38"/>
      <c r="G76" s="38"/>
      <c r="H76" s="38"/>
      <c r="I76" s="39"/>
      <c r="J76" s="29"/>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27"/>
      <c r="BA76" s="27"/>
      <c r="BB76" s="27"/>
      <c r="BC76" s="27"/>
      <c r="BD76" s="27"/>
      <c r="BE76" s="27"/>
      <c r="BF76" s="27"/>
      <c r="BG76" s="27"/>
      <c r="BH76" s="27"/>
      <c r="BI76" s="30"/>
    </row>
    <row r="77" spans="1:86" s="24" customFormat="1" ht="13.5" customHeight="1">
      <c r="A77" s="37"/>
      <c r="B77" s="38"/>
      <c r="C77" s="38"/>
      <c r="D77" s="38"/>
      <c r="E77" s="38"/>
      <c r="F77" s="38"/>
      <c r="G77" s="38"/>
      <c r="H77" s="38"/>
      <c r="I77" s="39"/>
      <c r="J77" s="29"/>
      <c r="K77" s="27"/>
      <c r="L77" s="27"/>
      <c r="M77" s="27"/>
      <c r="N77" s="27"/>
      <c r="O77" s="27"/>
      <c r="P77" s="27"/>
      <c r="Q77" s="27"/>
      <c r="R77" s="27"/>
      <c r="S77" s="27"/>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c r="AT77" s="27"/>
      <c r="AU77" s="27"/>
      <c r="AV77" s="27"/>
      <c r="AW77" s="27"/>
      <c r="AX77" s="27"/>
      <c r="AY77" s="27"/>
      <c r="AZ77" s="27"/>
      <c r="BA77" s="27"/>
      <c r="BB77" s="27"/>
      <c r="BC77" s="27"/>
      <c r="BD77" s="27"/>
      <c r="BE77" s="27"/>
      <c r="BF77" s="27"/>
      <c r="BG77" s="27"/>
      <c r="BH77" s="27"/>
      <c r="BI77" s="30"/>
    </row>
    <row r="78" spans="1:86" s="24" customFormat="1" ht="13.5" customHeight="1">
      <c r="A78" s="31"/>
      <c r="B78" s="27"/>
      <c r="C78" s="27"/>
      <c r="D78" s="27"/>
      <c r="E78" s="27"/>
      <c r="F78" s="27"/>
      <c r="G78" s="27"/>
      <c r="H78" s="27"/>
      <c r="I78" s="28"/>
      <c r="J78" s="29"/>
      <c r="K78" s="27"/>
      <c r="L78" s="27"/>
      <c r="M78" s="27"/>
      <c r="N78" s="27"/>
      <c r="O78" s="27"/>
      <c r="P78" s="27"/>
      <c r="Q78" s="27"/>
      <c r="R78" s="27"/>
      <c r="S78" s="27"/>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c r="AT78" s="27"/>
      <c r="AU78" s="27"/>
      <c r="AV78" s="27"/>
      <c r="AW78" s="27"/>
      <c r="AX78" s="27"/>
      <c r="AY78" s="27"/>
      <c r="AZ78" s="27"/>
      <c r="BA78" s="27"/>
      <c r="BB78" s="27"/>
      <c r="BC78" s="27"/>
      <c r="BD78" s="27"/>
      <c r="BE78" s="27"/>
      <c r="BF78" s="27"/>
      <c r="BG78" s="27"/>
      <c r="BH78" s="27"/>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Z1:BD1"/>
    <mergeCell ref="BE1:BI1"/>
    <mergeCell ref="A2:K3"/>
    <mergeCell ref="L2:P2"/>
    <mergeCell ref="Q2:AY2"/>
    <mergeCell ref="AZ2:BD2"/>
    <mergeCell ref="BE2:BI2"/>
    <mergeCell ref="L3:P3"/>
    <mergeCell ref="Q3:AA3"/>
    <mergeCell ref="AB3:AF3"/>
    <mergeCell ref="BK34:CH51"/>
    <mergeCell ref="I29:O29"/>
    <mergeCell ref="AG3:AY3"/>
    <mergeCell ref="AZ3:BD3"/>
    <mergeCell ref="BE3:BI3"/>
    <mergeCell ref="E4:AA4"/>
    <mergeCell ref="AB4:AF4"/>
    <mergeCell ref="AG4:BI4"/>
    <mergeCell ref="AK43:AN43"/>
    <mergeCell ref="AO43:AR43"/>
    <mergeCell ref="AE42:AG42"/>
    <mergeCell ref="AH42:AJ42"/>
    <mergeCell ref="AE41:AG41"/>
    <mergeCell ref="AH41:AJ41"/>
    <mergeCell ref="AK41:AN41"/>
    <mergeCell ref="AO41:AR41"/>
    <mergeCell ref="AK42:AN42"/>
    <mergeCell ref="AO42:AR42"/>
    <mergeCell ref="AH43:AJ43"/>
    <mergeCell ref="B42:G42"/>
    <mergeCell ref="H42:M42"/>
    <mergeCell ref="N42:Q42"/>
    <mergeCell ref="R42:S42"/>
    <mergeCell ref="T42:U42"/>
    <mergeCell ref="V42:X42"/>
    <mergeCell ref="Y42:AA42"/>
    <mergeCell ref="AB42:AD42"/>
    <mergeCell ref="N41:Q41"/>
    <mergeCell ref="R41:S41"/>
    <mergeCell ref="T41:U41"/>
    <mergeCell ref="V41:X41"/>
    <mergeCell ref="Y41:AA41"/>
    <mergeCell ref="AB41:AD41"/>
    <mergeCell ref="Y44:AA44"/>
    <mergeCell ref="AB44:AD44"/>
    <mergeCell ref="AE44:AG44"/>
    <mergeCell ref="AH44:AJ44"/>
    <mergeCell ref="AK44:AN44"/>
    <mergeCell ref="AO44:AR44"/>
    <mergeCell ref="B44:G44"/>
    <mergeCell ref="H44:M44"/>
    <mergeCell ref="N44:Q44"/>
    <mergeCell ref="R44:S44"/>
    <mergeCell ref="T44:U44"/>
    <mergeCell ref="V44:X44"/>
    <mergeCell ref="B43:G43"/>
    <mergeCell ref="H43:M43"/>
    <mergeCell ref="N43:Q43"/>
    <mergeCell ref="R43:S43"/>
    <mergeCell ref="T43:U43"/>
    <mergeCell ref="V43:X43"/>
    <mergeCell ref="Y43:AA43"/>
    <mergeCell ref="AB43:AD43"/>
    <mergeCell ref="AE43:AG43"/>
    <mergeCell ref="Y45:AA45"/>
    <mergeCell ref="AB45:AD45"/>
    <mergeCell ref="AE45:AG45"/>
    <mergeCell ref="AH45:AJ45"/>
    <mergeCell ref="AK45:AN45"/>
    <mergeCell ref="AO45:AR45"/>
    <mergeCell ref="B45:G45"/>
    <mergeCell ref="H45:M45"/>
    <mergeCell ref="N45:Q45"/>
    <mergeCell ref="R45:S45"/>
    <mergeCell ref="T45:U45"/>
    <mergeCell ref="V45:X45"/>
    <mergeCell ref="Y46:AA46"/>
    <mergeCell ref="AB46:AD46"/>
    <mergeCell ref="AE46:AG46"/>
    <mergeCell ref="AH46:AJ46"/>
    <mergeCell ref="AK46:AN46"/>
    <mergeCell ref="AO46:AR46"/>
    <mergeCell ref="B46:G46"/>
    <mergeCell ref="H46:M46"/>
    <mergeCell ref="N46:Q46"/>
    <mergeCell ref="R46:S46"/>
    <mergeCell ref="T46:U46"/>
    <mergeCell ref="V46:X46"/>
    <mergeCell ref="Y47:AA47"/>
    <mergeCell ref="AB47:AD47"/>
    <mergeCell ref="AE47:AG47"/>
    <mergeCell ref="AH47:AJ47"/>
    <mergeCell ref="AK47:AN47"/>
    <mergeCell ref="AO47:AR47"/>
    <mergeCell ref="B47:G47"/>
    <mergeCell ref="H47:M47"/>
    <mergeCell ref="N47:Q47"/>
    <mergeCell ref="R47:S47"/>
    <mergeCell ref="T47:U47"/>
    <mergeCell ref="V47:X47"/>
    <mergeCell ref="Y48:AA48"/>
    <mergeCell ref="AB48:AD48"/>
    <mergeCell ref="AE48:AG48"/>
    <mergeCell ref="AH48:AJ48"/>
    <mergeCell ref="AK48:AN48"/>
    <mergeCell ref="AO48:AR48"/>
    <mergeCell ref="B48:G48"/>
    <mergeCell ref="H48:M48"/>
    <mergeCell ref="N48:Q48"/>
    <mergeCell ref="R48:S48"/>
    <mergeCell ref="T48:U48"/>
    <mergeCell ref="V48:X48"/>
    <mergeCell ref="Y49:AA49"/>
    <mergeCell ref="AB49:AD49"/>
    <mergeCell ref="AE49:AG49"/>
    <mergeCell ref="AH49:AJ49"/>
    <mergeCell ref="AK49:AN49"/>
    <mergeCell ref="AO49:AR49"/>
    <mergeCell ref="B49:G49"/>
    <mergeCell ref="H49:M49"/>
    <mergeCell ref="N49:Q49"/>
    <mergeCell ref="R49:S49"/>
    <mergeCell ref="T49:U49"/>
    <mergeCell ref="V49:X49"/>
    <mergeCell ref="Y50:AA50"/>
    <mergeCell ref="AB50:AD50"/>
    <mergeCell ref="AE50:AG50"/>
    <mergeCell ref="AH50:AJ50"/>
    <mergeCell ref="AK50:AN50"/>
    <mergeCell ref="AO50:AR50"/>
    <mergeCell ref="B50:G50"/>
    <mergeCell ref="H50:M50"/>
    <mergeCell ref="N50:Q50"/>
    <mergeCell ref="R50:S50"/>
    <mergeCell ref="T50:U50"/>
    <mergeCell ref="V50:X50"/>
    <mergeCell ref="Y51:AA51"/>
    <mergeCell ref="AB51:AD51"/>
    <mergeCell ref="AE51:AG51"/>
    <mergeCell ref="AH51:AJ51"/>
    <mergeCell ref="AK51:AN51"/>
    <mergeCell ref="AO51:AR51"/>
    <mergeCell ref="B51:G51"/>
    <mergeCell ref="H51:M51"/>
    <mergeCell ref="N51:Q51"/>
    <mergeCell ref="R51:S51"/>
    <mergeCell ref="T51:U51"/>
    <mergeCell ref="V51:X51"/>
    <mergeCell ref="Y52:AA52"/>
    <mergeCell ref="AB52:AD52"/>
    <mergeCell ref="AE52:AG52"/>
    <mergeCell ref="AH52:AJ52"/>
    <mergeCell ref="AK52:AN52"/>
    <mergeCell ref="AO52:AR52"/>
    <mergeCell ref="B52:G52"/>
    <mergeCell ref="H52:M52"/>
    <mergeCell ref="N52:Q52"/>
    <mergeCell ref="R52:S52"/>
    <mergeCell ref="T52:U52"/>
    <mergeCell ref="V52:X52"/>
    <mergeCell ref="Y53:AA53"/>
    <mergeCell ref="AB53:AD53"/>
    <mergeCell ref="AE53:AG53"/>
    <mergeCell ref="AH53:AJ53"/>
    <mergeCell ref="AK53:AN53"/>
    <mergeCell ref="AO53:AR53"/>
    <mergeCell ref="B53:G53"/>
    <mergeCell ref="H53:M53"/>
    <mergeCell ref="N53:Q53"/>
    <mergeCell ref="R53:S53"/>
    <mergeCell ref="T53:U53"/>
    <mergeCell ref="V53:X53"/>
    <mergeCell ref="B55:G55"/>
    <mergeCell ref="H55:M55"/>
    <mergeCell ref="N55:Q55"/>
    <mergeCell ref="R55:S55"/>
    <mergeCell ref="T55:U55"/>
    <mergeCell ref="V55:X55"/>
    <mergeCell ref="AH56:AJ56"/>
    <mergeCell ref="AK56:AN56"/>
    <mergeCell ref="Y54:AA54"/>
    <mergeCell ref="AB54:AD54"/>
    <mergeCell ref="AE54:AG54"/>
    <mergeCell ref="AH54:AJ54"/>
    <mergeCell ref="AK54:AN54"/>
    <mergeCell ref="B56:G56"/>
    <mergeCell ref="H56:M56"/>
    <mergeCell ref="N56:Q56"/>
    <mergeCell ref="R56:S56"/>
    <mergeCell ref="T56:U56"/>
    <mergeCell ref="V56:X56"/>
    <mergeCell ref="Y56:AA56"/>
    <mergeCell ref="AB56:AD56"/>
    <mergeCell ref="AE56:AG56"/>
    <mergeCell ref="B54:G54"/>
    <mergeCell ref="H54:M54"/>
    <mergeCell ref="B57:G57"/>
    <mergeCell ref="H57:M57"/>
    <mergeCell ref="N57:Q57"/>
    <mergeCell ref="R57:S57"/>
    <mergeCell ref="T57:U57"/>
    <mergeCell ref="V57:X57"/>
    <mergeCell ref="Y57:AA57"/>
    <mergeCell ref="AB57:AD57"/>
    <mergeCell ref="AE57:AG57"/>
    <mergeCell ref="B58:G58"/>
    <mergeCell ref="H58:M58"/>
    <mergeCell ref="N58:Q58"/>
    <mergeCell ref="R58:S58"/>
    <mergeCell ref="T58:U58"/>
    <mergeCell ref="AO58:AR58"/>
    <mergeCell ref="B59:G59"/>
    <mergeCell ref="H59:M59"/>
    <mergeCell ref="N59:Q59"/>
    <mergeCell ref="R59:S59"/>
    <mergeCell ref="T59:U59"/>
    <mergeCell ref="V59:X59"/>
    <mergeCell ref="Y59:AA59"/>
    <mergeCell ref="AB59:AD59"/>
    <mergeCell ref="AE59:AG59"/>
    <mergeCell ref="V58:X58"/>
    <mergeCell ref="Y58:AA58"/>
    <mergeCell ref="AB58:AD58"/>
    <mergeCell ref="AE58:AG58"/>
    <mergeCell ref="AH58:AJ58"/>
    <mergeCell ref="AK58:AN58"/>
    <mergeCell ref="AH59:AJ59"/>
    <mergeCell ref="AK59:AN59"/>
    <mergeCell ref="AO59:AR59"/>
    <mergeCell ref="B60:G60"/>
    <mergeCell ref="H60:M60"/>
    <mergeCell ref="N60:Q60"/>
    <mergeCell ref="R60:S60"/>
    <mergeCell ref="T60:U60"/>
    <mergeCell ref="V60:X60"/>
    <mergeCell ref="Y60:AA60"/>
    <mergeCell ref="AB60:AD60"/>
    <mergeCell ref="AE60:AG60"/>
    <mergeCell ref="B61:G61"/>
    <mergeCell ref="H61:M61"/>
    <mergeCell ref="N61:Q61"/>
    <mergeCell ref="R61:S61"/>
    <mergeCell ref="T61:U61"/>
    <mergeCell ref="B68:G68"/>
    <mergeCell ref="H68:P68"/>
    <mergeCell ref="AO61:AR61"/>
    <mergeCell ref="V61:X61"/>
    <mergeCell ref="Y61:AA61"/>
    <mergeCell ref="AB61:AD61"/>
    <mergeCell ref="AE61:AG61"/>
    <mergeCell ref="AH61:AJ61"/>
    <mergeCell ref="AK61:AN61"/>
    <mergeCell ref="B64:G64"/>
    <mergeCell ref="H64:P64"/>
    <mergeCell ref="B65:G65"/>
    <mergeCell ref="H65:P65"/>
    <mergeCell ref="B66:G66"/>
    <mergeCell ref="H66:P66"/>
    <mergeCell ref="B67:G67"/>
    <mergeCell ref="H67:P67"/>
    <mergeCell ref="Q64:X64"/>
    <mergeCell ref="Q65:X65"/>
    <mergeCell ref="Y29:AE29"/>
    <mergeCell ref="V38:AB38"/>
    <mergeCell ref="AC38:AI38"/>
    <mergeCell ref="AJ38:AM38"/>
    <mergeCell ref="AR38:AX38"/>
    <mergeCell ref="AY38:BE38"/>
    <mergeCell ref="BF38:BI38"/>
    <mergeCell ref="H34:Q34"/>
    <mergeCell ref="R34:U38"/>
    <mergeCell ref="V34:AB34"/>
    <mergeCell ref="AC34:AI34"/>
    <mergeCell ref="AJ34:AM34"/>
    <mergeCell ref="AN34:AQ38"/>
    <mergeCell ref="AR34:AX34"/>
    <mergeCell ref="AY34:BE34"/>
    <mergeCell ref="AC37:AI37"/>
    <mergeCell ref="AJ37:AM37"/>
    <mergeCell ref="AR37:AX37"/>
    <mergeCell ref="AY37:BE37"/>
    <mergeCell ref="BF37:BI37"/>
    <mergeCell ref="BF34:BI34"/>
    <mergeCell ref="H35:Q35"/>
    <mergeCell ref="BK62:CH73"/>
    <mergeCell ref="Q68:X68"/>
    <mergeCell ref="AH60:AJ60"/>
    <mergeCell ref="AK60:AN60"/>
    <mergeCell ref="AO60:AR60"/>
    <mergeCell ref="AO56:AR56"/>
    <mergeCell ref="AH57:AJ57"/>
    <mergeCell ref="AK57:AN57"/>
    <mergeCell ref="AO57:AR57"/>
    <mergeCell ref="BK54:CH59"/>
    <mergeCell ref="Y55:AA55"/>
    <mergeCell ref="AB55:AD55"/>
    <mergeCell ref="AE55:AG55"/>
    <mergeCell ref="AH55:AJ55"/>
    <mergeCell ref="AK55:AN55"/>
    <mergeCell ref="AO55:AR55"/>
    <mergeCell ref="Q66:X66"/>
    <mergeCell ref="Q67:X67"/>
    <mergeCell ref="AO54:AR54"/>
    <mergeCell ref="N54:Q54"/>
    <mergeCell ref="R54:S54"/>
    <mergeCell ref="T54:U54"/>
    <mergeCell ref="V54:X54"/>
    <mergeCell ref="H39:BI39"/>
    <mergeCell ref="V35:AB35"/>
    <mergeCell ref="AC35:AI35"/>
    <mergeCell ref="AJ35:AM35"/>
    <mergeCell ref="AR35:AX35"/>
    <mergeCell ref="AY35:BE35"/>
    <mergeCell ref="BF35:BI35"/>
    <mergeCell ref="H36:Q36"/>
    <mergeCell ref="V36:AB36"/>
    <mergeCell ref="AC36:AI36"/>
    <mergeCell ref="AJ36:AM36"/>
    <mergeCell ref="AR36:AX36"/>
    <mergeCell ref="AY36:BE36"/>
    <mergeCell ref="BF36:BI36"/>
    <mergeCell ref="V37:AB37"/>
  </mergeCells>
  <phoneticPr fontId="3"/>
  <conditionalFormatting sqref="E4:AA4">
    <cfRule type="cellIs" dxfId="28" priority="4" operator="equal">
      <formula>""</formula>
    </cfRule>
  </conditionalFormatting>
  <conditionalFormatting sqref="AG4">
    <cfRule type="cellIs" dxfId="27" priority="2" operator="equal">
      <formula>""</formula>
    </cfRule>
  </conditionalFormatting>
  <conditionalFormatting sqref="H34">
    <cfRule type="cellIs" dxfId="26"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hyperlinks>
    <hyperlink ref="H65"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4273" r:id="rId5"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274" r:id="rId6"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CR92"/>
  <sheetViews>
    <sheetView zoomScaleNormal="100" workbookViewId="0">
      <selection activeCell="AY13" sqref="AY13"/>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6" t="s">
        <v>163</v>
      </c>
      <c r="BA1" s="557"/>
      <c r="BB1" s="557"/>
      <c r="BC1" s="557"/>
      <c r="BD1" s="558"/>
      <c r="BE1" s="708"/>
      <c r="BF1" s="709"/>
      <c r="BG1" s="709"/>
      <c r="BH1" s="709"/>
      <c r="BI1" s="710"/>
      <c r="BJ1" s="3"/>
      <c r="BK1" s="3"/>
      <c r="BL1" s="3"/>
      <c r="BM1" s="3"/>
      <c r="BN1" s="3"/>
      <c r="BO1" s="3"/>
      <c r="BP1" s="3"/>
      <c r="BQ1" s="3"/>
      <c r="BR1" s="3"/>
    </row>
    <row r="2" spans="1:79" s="4" customFormat="1" ht="13.5" customHeight="1">
      <c r="A2" s="562" t="s">
        <v>259</v>
      </c>
      <c r="B2" s="563"/>
      <c r="C2" s="563"/>
      <c r="D2" s="563"/>
      <c r="E2" s="563"/>
      <c r="F2" s="563"/>
      <c r="G2" s="563"/>
      <c r="H2" s="563"/>
      <c r="I2" s="563"/>
      <c r="J2" s="563"/>
      <c r="K2" s="564"/>
      <c r="L2" s="568" t="s">
        <v>0</v>
      </c>
      <c r="M2" s="569"/>
      <c r="N2" s="569"/>
      <c r="O2" s="569"/>
      <c r="P2" s="570"/>
      <c r="Q2" s="571" t="str">
        <f>システム名</f>
        <v>PJ管理システム</v>
      </c>
      <c r="R2" s="572"/>
      <c r="S2" s="572"/>
      <c r="T2" s="572"/>
      <c r="U2" s="572"/>
      <c r="V2" s="572"/>
      <c r="W2" s="572"/>
      <c r="X2" s="572"/>
      <c r="Y2" s="572"/>
      <c r="Z2" s="572"/>
      <c r="AA2" s="572"/>
      <c r="AB2" s="572"/>
      <c r="AC2" s="572"/>
      <c r="AD2" s="572"/>
      <c r="AE2" s="572"/>
      <c r="AF2" s="572"/>
      <c r="AG2" s="572"/>
      <c r="AH2" s="572"/>
      <c r="AI2" s="572"/>
      <c r="AJ2" s="572"/>
      <c r="AK2" s="572"/>
      <c r="AL2" s="572"/>
      <c r="AM2" s="572"/>
      <c r="AN2" s="572"/>
      <c r="AO2" s="572"/>
      <c r="AP2" s="572"/>
      <c r="AQ2" s="572"/>
      <c r="AR2" s="572"/>
      <c r="AS2" s="572"/>
      <c r="AT2" s="572"/>
      <c r="AU2" s="572"/>
      <c r="AV2" s="572"/>
      <c r="AW2" s="572"/>
      <c r="AX2" s="572"/>
      <c r="AY2" s="573"/>
      <c r="AZ2" s="574" t="s">
        <v>1</v>
      </c>
      <c r="BA2" s="575"/>
      <c r="BB2" s="575"/>
      <c r="BC2" s="575"/>
      <c r="BD2" s="576"/>
      <c r="BE2" s="753"/>
      <c r="BF2" s="754"/>
      <c r="BG2" s="754"/>
      <c r="BH2" s="754"/>
      <c r="BI2" s="755"/>
      <c r="BJ2" s="3"/>
      <c r="BK2" s="3"/>
      <c r="BL2" s="3"/>
      <c r="BM2" s="3"/>
      <c r="BN2" s="3"/>
      <c r="BO2" s="3"/>
      <c r="BP2" s="3"/>
      <c r="BQ2" s="3"/>
      <c r="BR2" s="3"/>
    </row>
    <row r="3" spans="1:79" s="4" customFormat="1" ht="13.5" customHeight="1" thickBot="1">
      <c r="A3" s="565"/>
      <c r="B3" s="566"/>
      <c r="C3" s="566"/>
      <c r="D3" s="566"/>
      <c r="E3" s="566"/>
      <c r="F3" s="566"/>
      <c r="G3" s="566"/>
      <c r="H3" s="566"/>
      <c r="I3" s="566"/>
      <c r="J3" s="566"/>
      <c r="K3" s="567"/>
      <c r="L3" s="580" t="s">
        <v>9</v>
      </c>
      <c r="M3" s="581"/>
      <c r="N3" s="581"/>
      <c r="O3" s="581"/>
      <c r="P3" s="582"/>
      <c r="Q3" s="583" t="s">
        <v>326</v>
      </c>
      <c r="R3" s="584"/>
      <c r="S3" s="584"/>
      <c r="T3" s="584"/>
      <c r="U3" s="584"/>
      <c r="V3" s="584"/>
      <c r="W3" s="584"/>
      <c r="X3" s="584"/>
      <c r="Y3" s="584"/>
      <c r="Z3" s="584"/>
      <c r="AA3" s="585"/>
      <c r="AB3" s="586" t="s">
        <v>2</v>
      </c>
      <c r="AC3" s="551"/>
      <c r="AD3" s="551"/>
      <c r="AE3" s="551"/>
      <c r="AF3" s="552"/>
      <c r="AG3" s="547" t="s">
        <v>499</v>
      </c>
      <c r="AH3" s="548"/>
      <c r="AI3" s="548"/>
      <c r="AJ3" s="548"/>
      <c r="AK3" s="548"/>
      <c r="AL3" s="548"/>
      <c r="AM3" s="548"/>
      <c r="AN3" s="548"/>
      <c r="AO3" s="548"/>
      <c r="AP3" s="548"/>
      <c r="AQ3" s="548"/>
      <c r="AR3" s="548"/>
      <c r="AS3" s="548"/>
      <c r="AT3" s="548"/>
      <c r="AU3" s="548"/>
      <c r="AV3" s="548"/>
      <c r="AW3" s="548"/>
      <c r="AX3" s="548"/>
      <c r="AY3" s="549"/>
      <c r="AZ3" s="550" t="s">
        <v>3</v>
      </c>
      <c r="BA3" s="551"/>
      <c r="BB3" s="551"/>
      <c r="BC3" s="551"/>
      <c r="BD3" s="552"/>
      <c r="BE3" s="553"/>
      <c r="BF3" s="554"/>
      <c r="BG3" s="554"/>
      <c r="BH3" s="554"/>
      <c r="BI3" s="555"/>
      <c r="BJ3" s="3"/>
      <c r="BK3" s="3"/>
      <c r="BL3" s="3"/>
      <c r="BM3" s="3"/>
      <c r="BN3" s="3"/>
      <c r="BO3" s="3"/>
      <c r="BP3" s="3"/>
      <c r="BQ3" s="3"/>
      <c r="BR3" s="3"/>
    </row>
    <row r="4" spans="1:79" s="3" customFormat="1" ht="13.5" customHeight="1">
      <c r="A4" s="74" t="s">
        <v>4</v>
      </c>
      <c r="B4" s="71"/>
      <c r="C4" s="71"/>
      <c r="D4" s="75"/>
      <c r="E4" s="714" t="s">
        <v>500</v>
      </c>
      <c r="F4" s="715"/>
      <c r="G4" s="715"/>
      <c r="H4" s="715"/>
      <c r="I4" s="715"/>
      <c r="J4" s="715"/>
      <c r="K4" s="715"/>
      <c r="L4" s="715"/>
      <c r="M4" s="715"/>
      <c r="N4" s="715"/>
      <c r="O4" s="715"/>
      <c r="P4" s="715"/>
      <c r="Q4" s="715"/>
      <c r="R4" s="715"/>
      <c r="S4" s="715"/>
      <c r="T4" s="715"/>
      <c r="U4" s="715"/>
      <c r="V4" s="715"/>
      <c r="W4" s="715"/>
      <c r="X4" s="715"/>
      <c r="Y4" s="715"/>
      <c r="Z4" s="715"/>
      <c r="AA4" s="716"/>
      <c r="AB4" s="717" t="s">
        <v>96</v>
      </c>
      <c r="AC4" s="718"/>
      <c r="AD4" s="718"/>
      <c r="AE4" s="718"/>
      <c r="AF4" s="719"/>
      <c r="AG4" s="720"/>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2"/>
    </row>
    <row r="5" spans="1:79" s="14" customFormat="1" ht="13.5" customHeight="1">
      <c r="A5" s="76" t="s">
        <v>5</v>
      </c>
      <c r="B5" s="72"/>
      <c r="C5" s="72"/>
      <c r="D5" s="77"/>
      <c r="E5" s="8" t="s">
        <v>501</v>
      </c>
      <c r="F5" s="9"/>
      <c r="G5" s="326"/>
      <c r="H5" s="326"/>
      <c r="I5" s="326"/>
      <c r="J5" s="326"/>
      <c r="K5" s="326"/>
      <c r="L5" s="326"/>
      <c r="M5" s="326"/>
      <c r="N5" s="326"/>
      <c r="O5" s="326"/>
      <c r="P5" s="326"/>
      <c r="Q5" s="326"/>
      <c r="R5" s="326"/>
      <c r="S5" s="326"/>
      <c r="T5" s="326"/>
      <c r="U5" s="11"/>
      <c r="V5" s="326"/>
      <c r="W5" s="326"/>
      <c r="X5" s="326"/>
      <c r="Y5" s="326"/>
      <c r="Z5" s="326"/>
      <c r="AA5" s="326"/>
      <c r="AB5" s="326"/>
      <c r="AC5" s="326"/>
      <c r="AD5" s="326"/>
      <c r="AE5" s="326"/>
      <c r="AF5" s="326"/>
      <c r="AG5" s="326"/>
      <c r="AH5" s="326"/>
      <c r="AI5" s="326"/>
      <c r="AJ5" s="326"/>
      <c r="AK5" s="326"/>
      <c r="AL5" s="326"/>
      <c r="AM5" s="326"/>
      <c r="AN5" s="326"/>
      <c r="AO5" s="326"/>
      <c r="AP5" s="326"/>
      <c r="AQ5" s="326"/>
      <c r="AR5" s="326"/>
      <c r="AS5" s="326"/>
      <c r="AT5" s="326"/>
      <c r="AU5" s="326"/>
      <c r="AV5" s="326"/>
      <c r="AW5" s="326"/>
      <c r="AX5" s="326"/>
      <c r="AY5" s="326"/>
      <c r="AZ5" s="326"/>
      <c r="BA5" s="326"/>
      <c r="BB5" s="326"/>
      <c r="BC5" s="326"/>
      <c r="BD5" s="326"/>
      <c r="BE5" s="326"/>
      <c r="BF5" s="326"/>
      <c r="BG5" s="326"/>
      <c r="BH5" s="326"/>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2">
      <c r="A9" s="21"/>
      <c r="G9" s="218" t="s">
        <v>247</v>
      </c>
      <c r="BI9" s="22"/>
    </row>
    <row r="10" spans="1:79" s="3" customFormat="1" ht="5.25" customHeight="1">
      <c r="A10" s="21"/>
      <c r="BI10" s="22"/>
    </row>
    <row r="11" spans="1:79" s="3" customFormat="1" ht="13.5" customHeight="1">
      <c r="A11" s="21"/>
      <c r="F11" s="646" t="s">
        <v>266</v>
      </c>
      <c r="G11" s="647"/>
      <c r="H11" s="645" t="s">
        <v>309</v>
      </c>
      <c r="I11" s="646"/>
      <c r="J11" s="646"/>
      <c r="K11" s="646"/>
      <c r="L11" s="646"/>
      <c r="M11" s="646"/>
      <c r="N11" s="646"/>
      <c r="O11" s="647"/>
      <c r="P11" s="645" t="s">
        <v>310</v>
      </c>
      <c r="Q11" s="646"/>
      <c r="R11" s="646"/>
      <c r="S11" s="647"/>
      <c r="T11" s="645" t="s">
        <v>314</v>
      </c>
      <c r="U11" s="646"/>
      <c r="V11" s="646"/>
      <c r="W11" s="647"/>
      <c r="X11" s="321"/>
      <c r="Y11" s="321"/>
      <c r="Z11" s="321"/>
      <c r="AA11" s="321"/>
      <c r="AB11" s="321"/>
      <c r="AC11" s="321"/>
      <c r="BI11" s="22"/>
    </row>
    <row r="12" spans="1:79" s="3" customFormat="1" ht="13.5" customHeight="1">
      <c r="A12" s="21"/>
      <c r="F12" s="648">
        <v>1</v>
      </c>
      <c r="G12" s="649"/>
      <c r="H12" s="650" t="s">
        <v>267</v>
      </c>
      <c r="I12" s="651"/>
      <c r="J12" s="651"/>
      <c r="K12" s="651"/>
      <c r="L12" s="651"/>
      <c r="M12" s="651"/>
      <c r="N12" s="651"/>
      <c r="O12" s="652"/>
      <c r="P12" s="653" t="s">
        <v>311</v>
      </c>
      <c r="Q12" s="648"/>
      <c r="R12" s="648"/>
      <c r="S12" s="649"/>
      <c r="T12" s="723" t="s">
        <v>321</v>
      </c>
      <c r="U12" s="724"/>
      <c r="V12" s="724"/>
      <c r="W12" s="725"/>
      <c r="X12" s="321"/>
      <c r="Y12" s="321"/>
      <c r="Z12" s="321"/>
      <c r="AA12" s="321"/>
      <c r="AB12" s="321"/>
      <c r="AC12" s="321"/>
      <c r="BI12" s="22"/>
    </row>
    <row r="13" spans="1:79" s="3" customFormat="1" ht="13.5" customHeight="1">
      <c r="A13" s="21"/>
      <c r="F13" s="690">
        <v>2</v>
      </c>
      <c r="G13" s="691"/>
      <c r="H13" s="692" t="s">
        <v>267</v>
      </c>
      <c r="I13" s="693"/>
      <c r="J13" s="693"/>
      <c r="K13" s="693"/>
      <c r="L13" s="693"/>
      <c r="M13" s="693"/>
      <c r="N13" s="693"/>
      <c r="O13" s="694"/>
      <c r="P13" s="695" t="s">
        <v>311</v>
      </c>
      <c r="Q13" s="690"/>
      <c r="R13" s="690"/>
      <c r="S13" s="691"/>
      <c r="T13" s="696" t="s">
        <v>320</v>
      </c>
      <c r="U13" s="697"/>
      <c r="V13" s="697"/>
      <c r="W13" s="698"/>
      <c r="X13" s="321"/>
      <c r="Y13" s="321"/>
      <c r="Z13" s="321"/>
      <c r="AA13" s="321"/>
      <c r="AB13" s="321"/>
      <c r="AC13" s="321"/>
      <c r="BI13" s="22"/>
    </row>
    <row r="14" spans="1:79" s="3" customFormat="1" ht="13.5" customHeight="1">
      <c r="A14" s="21"/>
      <c r="F14" s="648">
        <v>3</v>
      </c>
      <c r="G14" s="649"/>
      <c r="H14" s="650" t="s">
        <v>268</v>
      </c>
      <c r="I14" s="651"/>
      <c r="J14" s="651"/>
      <c r="K14" s="651"/>
      <c r="L14" s="651"/>
      <c r="M14" s="651"/>
      <c r="N14" s="651"/>
      <c r="O14" s="652"/>
      <c r="P14" s="653" t="s">
        <v>312</v>
      </c>
      <c r="Q14" s="648"/>
      <c r="R14" s="648"/>
      <c r="S14" s="649"/>
      <c r="T14" s="699" t="s">
        <v>320</v>
      </c>
      <c r="U14" s="700"/>
      <c r="V14" s="700"/>
      <c r="W14" s="701"/>
      <c r="X14" s="321"/>
      <c r="Y14" s="321"/>
      <c r="Z14" s="321"/>
      <c r="AA14" s="321"/>
      <c r="AB14" s="321"/>
      <c r="AC14" s="321"/>
      <c r="BI14" s="22"/>
    </row>
    <row r="15" spans="1:79" s="3" customFormat="1" ht="13.5" customHeight="1">
      <c r="A15" s="21"/>
      <c r="F15" s="690">
        <v>4</v>
      </c>
      <c r="G15" s="691"/>
      <c r="H15" s="692" t="s">
        <v>269</v>
      </c>
      <c r="I15" s="693"/>
      <c r="J15" s="693"/>
      <c r="K15" s="693"/>
      <c r="L15" s="693"/>
      <c r="M15" s="693"/>
      <c r="N15" s="693"/>
      <c r="O15" s="694"/>
      <c r="P15" s="695" t="s">
        <v>313</v>
      </c>
      <c r="Q15" s="690"/>
      <c r="R15" s="690"/>
      <c r="S15" s="691"/>
      <c r="T15" s="729" t="s">
        <v>320</v>
      </c>
      <c r="U15" s="730"/>
      <c r="V15" s="730"/>
      <c r="W15" s="731"/>
      <c r="X15" s="321"/>
      <c r="Y15" s="321"/>
      <c r="Z15" s="321"/>
      <c r="AA15" s="321"/>
      <c r="AB15" s="321"/>
      <c r="AC15" s="321"/>
      <c r="BI15" s="22"/>
    </row>
    <row r="16" spans="1:79" s="3" customFormat="1" ht="13.5" customHeight="1">
      <c r="A16" s="21"/>
      <c r="F16" s="648">
        <v>5</v>
      </c>
      <c r="G16" s="649"/>
      <c r="H16" s="732"/>
      <c r="I16" s="733"/>
      <c r="J16" s="733"/>
      <c r="K16" s="733"/>
      <c r="L16" s="733"/>
      <c r="M16" s="733"/>
      <c r="N16" s="733"/>
      <c r="O16" s="734"/>
      <c r="P16" s="732"/>
      <c r="Q16" s="733"/>
      <c r="R16" s="733"/>
      <c r="S16" s="734"/>
      <c r="T16" s="732"/>
      <c r="U16" s="733"/>
      <c r="V16" s="733"/>
      <c r="W16" s="734"/>
      <c r="X16" s="321"/>
      <c r="Y16" s="321"/>
      <c r="Z16" s="321"/>
      <c r="AA16" s="321"/>
      <c r="AB16" s="321"/>
      <c r="AC16" s="321"/>
      <c r="BI16" s="22"/>
    </row>
    <row r="17" spans="1:86" s="3" customFormat="1" ht="13.5" customHeight="1">
      <c r="A17" s="21"/>
      <c r="F17" s="690">
        <v>6</v>
      </c>
      <c r="G17" s="691"/>
      <c r="H17" s="726"/>
      <c r="I17" s="727"/>
      <c r="J17" s="727"/>
      <c r="K17" s="727"/>
      <c r="L17" s="727"/>
      <c r="M17" s="727"/>
      <c r="N17" s="727"/>
      <c r="O17" s="728"/>
      <c r="P17" s="726"/>
      <c r="Q17" s="727"/>
      <c r="R17" s="727"/>
      <c r="S17" s="728"/>
      <c r="T17" s="726"/>
      <c r="U17" s="727"/>
      <c r="V17" s="727"/>
      <c r="W17" s="728"/>
      <c r="X17" s="321"/>
      <c r="Y17" s="321"/>
      <c r="Z17" s="321"/>
      <c r="AA17" s="321"/>
      <c r="AB17" s="321"/>
      <c r="AC17" s="321"/>
      <c r="BI17" s="22"/>
    </row>
    <row r="18" spans="1:86" s="3" customFormat="1" ht="13.5" customHeight="1">
      <c r="A18" s="21"/>
      <c r="F18" s="648">
        <v>7</v>
      </c>
      <c r="G18" s="649"/>
      <c r="H18" s="732"/>
      <c r="I18" s="733"/>
      <c r="J18" s="733"/>
      <c r="K18" s="733"/>
      <c r="L18" s="733"/>
      <c r="M18" s="733"/>
      <c r="N18" s="733"/>
      <c r="O18" s="734"/>
      <c r="P18" s="732"/>
      <c r="Q18" s="733"/>
      <c r="R18" s="733"/>
      <c r="S18" s="734"/>
      <c r="T18" s="732"/>
      <c r="U18" s="733"/>
      <c r="V18" s="733"/>
      <c r="W18" s="734"/>
      <c r="X18" s="321"/>
      <c r="Y18" s="321"/>
      <c r="Z18" s="321"/>
      <c r="AA18" s="321"/>
      <c r="AB18" s="321"/>
      <c r="AC18" s="321"/>
      <c r="BI18" s="22"/>
    </row>
    <row r="19" spans="1:86" s="3" customFormat="1" ht="13.5" customHeight="1">
      <c r="A19" s="21"/>
      <c r="F19" s="690">
        <v>8</v>
      </c>
      <c r="G19" s="691"/>
      <c r="H19" s="726"/>
      <c r="I19" s="727"/>
      <c r="J19" s="727"/>
      <c r="K19" s="727"/>
      <c r="L19" s="727"/>
      <c r="M19" s="727"/>
      <c r="N19" s="727"/>
      <c r="O19" s="728"/>
      <c r="P19" s="726"/>
      <c r="Q19" s="727"/>
      <c r="R19" s="727"/>
      <c r="S19" s="728"/>
      <c r="T19" s="726"/>
      <c r="U19" s="727"/>
      <c r="V19" s="727"/>
      <c r="W19" s="728"/>
      <c r="X19" s="321"/>
      <c r="Y19" s="321"/>
      <c r="Z19" s="321"/>
      <c r="AA19" s="321"/>
      <c r="AB19" s="321"/>
      <c r="AC19" s="321"/>
      <c r="BI19" s="22"/>
    </row>
    <row r="20" spans="1:86" s="3" customFormat="1" ht="13.5" customHeight="1">
      <c r="A20" s="21"/>
      <c r="F20" s="648">
        <v>9</v>
      </c>
      <c r="G20" s="649"/>
      <c r="H20" s="732"/>
      <c r="I20" s="733"/>
      <c r="J20" s="733"/>
      <c r="K20" s="733"/>
      <c r="L20" s="733"/>
      <c r="M20" s="733"/>
      <c r="N20" s="733"/>
      <c r="O20" s="734"/>
      <c r="P20" s="732"/>
      <c r="Q20" s="733"/>
      <c r="R20" s="733"/>
      <c r="S20" s="734"/>
      <c r="T20" s="732"/>
      <c r="U20" s="733"/>
      <c r="V20" s="733"/>
      <c r="W20" s="734"/>
      <c r="X20" s="321"/>
      <c r="Y20" s="321"/>
      <c r="Z20" s="321"/>
      <c r="AA20" s="321"/>
      <c r="AB20" s="321"/>
      <c r="AC20" s="321"/>
      <c r="BI20" s="22"/>
    </row>
    <row r="21" spans="1:86" s="3" customFormat="1" ht="13.5" customHeight="1">
      <c r="A21" s="21"/>
      <c r="F21" s="690">
        <v>10</v>
      </c>
      <c r="G21" s="691"/>
      <c r="H21" s="726"/>
      <c r="I21" s="727"/>
      <c r="J21" s="727"/>
      <c r="K21" s="727"/>
      <c r="L21" s="727"/>
      <c r="M21" s="727"/>
      <c r="N21" s="727"/>
      <c r="O21" s="728"/>
      <c r="P21" s="726"/>
      <c r="Q21" s="727"/>
      <c r="R21" s="727"/>
      <c r="S21" s="728"/>
      <c r="T21" s="726"/>
      <c r="U21" s="727"/>
      <c r="V21" s="727"/>
      <c r="W21" s="728"/>
      <c r="X21" s="321"/>
      <c r="Y21" s="321"/>
      <c r="Z21" s="321"/>
      <c r="AA21" s="321"/>
      <c r="AB21" s="321"/>
      <c r="AC21" s="321"/>
      <c r="BI21" s="22"/>
    </row>
    <row r="22" spans="1:86" s="3" customFormat="1" ht="13.5" customHeight="1">
      <c r="A22" s="21"/>
      <c r="F22" s="648">
        <v>11</v>
      </c>
      <c r="G22" s="649"/>
      <c r="H22" s="732"/>
      <c r="I22" s="733"/>
      <c r="J22" s="733"/>
      <c r="K22" s="733"/>
      <c r="L22" s="733"/>
      <c r="M22" s="733"/>
      <c r="N22" s="733"/>
      <c r="O22" s="734"/>
      <c r="P22" s="732"/>
      <c r="Q22" s="733"/>
      <c r="R22" s="733"/>
      <c r="S22" s="734"/>
      <c r="T22" s="732"/>
      <c r="U22" s="733"/>
      <c r="V22" s="733"/>
      <c r="W22" s="734"/>
      <c r="X22" s="321"/>
      <c r="Y22" s="321"/>
      <c r="Z22" s="321"/>
      <c r="AA22" s="321"/>
      <c r="AB22" s="321"/>
      <c r="AC22" s="321"/>
      <c r="BI22" s="22"/>
    </row>
    <row r="23" spans="1:86" s="3" customFormat="1" ht="13.5" customHeight="1">
      <c r="A23" s="21"/>
      <c r="F23" s="690">
        <v>12</v>
      </c>
      <c r="G23" s="691"/>
      <c r="H23" s="726"/>
      <c r="I23" s="727"/>
      <c r="J23" s="727"/>
      <c r="K23" s="727"/>
      <c r="L23" s="727"/>
      <c r="M23" s="727"/>
      <c r="N23" s="727"/>
      <c r="O23" s="728"/>
      <c r="P23" s="726"/>
      <c r="Q23" s="727"/>
      <c r="R23" s="727"/>
      <c r="S23" s="728"/>
      <c r="T23" s="726"/>
      <c r="U23" s="727"/>
      <c r="V23" s="727"/>
      <c r="W23" s="728"/>
      <c r="X23" s="321"/>
      <c r="Y23" s="321"/>
      <c r="Z23" s="321"/>
      <c r="AA23" s="321"/>
      <c r="AB23" s="321"/>
      <c r="AC23" s="321"/>
      <c r="BI23" s="22"/>
    </row>
    <row r="24" spans="1:86" s="3" customFormat="1" ht="13.5" customHeight="1">
      <c r="A24" s="21"/>
      <c r="F24" s="648">
        <v>13</v>
      </c>
      <c r="G24" s="649"/>
      <c r="H24" s="732"/>
      <c r="I24" s="733"/>
      <c r="J24" s="733"/>
      <c r="K24" s="733"/>
      <c r="L24" s="733"/>
      <c r="M24" s="733"/>
      <c r="N24" s="733"/>
      <c r="O24" s="734"/>
      <c r="P24" s="732"/>
      <c r="Q24" s="733"/>
      <c r="R24" s="733"/>
      <c r="S24" s="734"/>
      <c r="T24" s="732"/>
      <c r="U24" s="733"/>
      <c r="V24" s="733"/>
      <c r="W24" s="734"/>
      <c r="X24" s="321"/>
      <c r="Y24" s="321"/>
      <c r="Z24" s="321"/>
      <c r="AA24" s="321"/>
      <c r="AB24" s="321"/>
      <c r="AC24" s="321"/>
      <c r="BI24" s="22"/>
    </row>
    <row r="25" spans="1:86" s="3" customFormat="1" ht="13.5" customHeight="1">
      <c r="A25" s="21"/>
      <c r="F25" s="690">
        <v>14</v>
      </c>
      <c r="G25" s="691"/>
      <c r="H25" s="726"/>
      <c r="I25" s="727"/>
      <c r="J25" s="727"/>
      <c r="K25" s="727"/>
      <c r="L25" s="727"/>
      <c r="M25" s="727"/>
      <c r="N25" s="727"/>
      <c r="O25" s="728"/>
      <c r="P25" s="726"/>
      <c r="Q25" s="727"/>
      <c r="R25" s="727"/>
      <c r="S25" s="728"/>
      <c r="T25" s="726"/>
      <c r="U25" s="727"/>
      <c r="V25" s="727"/>
      <c r="W25" s="728"/>
      <c r="X25" s="321"/>
      <c r="Y25" s="321"/>
      <c r="Z25" s="321"/>
      <c r="AA25" s="321"/>
      <c r="AB25" s="321"/>
      <c r="AC25" s="321"/>
      <c r="BI25" s="22"/>
    </row>
    <row r="26" spans="1:86" s="3" customFormat="1" ht="13.5" customHeight="1">
      <c r="A26" s="21"/>
      <c r="F26" s="648">
        <v>15</v>
      </c>
      <c r="G26" s="649"/>
      <c r="H26" s="732"/>
      <c r="I26" s="733"/>
      <c r="J26" s="733"/>
      <c r="K26" s="733"/>
      <c r="L26" s="733"/>
      <c r="M26" s="733"/>
      <c r="N26" s="733"/>
      <c r="O26" s="734"/>
      <c r="P26" s="732"/>
      <c r="Q26" s="733"/>
      <c r="R26" s="733"/>
      <c r="S26" s="734"/>
      <c r="T26" s="732"/>
      <c r="U26" s="733"/>
      <c r="V26" s="733"/>
      <c r="W26" s="734"/>
      <c r="X26" s="321"/>
      <c r="Y26" s="321"/>
      <c r="Z26" s="322"/>
      <c r="AA26" s="320"/>
      <c r="AB26" s="321"/>
      <c r="AC26" s="321"/>
      <c r="AD26" s="322"/>
      <c r="AE26" s="320"/>
      <c r="AF26" s="321"/>
      <c r="AG26" s="321"/>
      <c r="AH26" s="322"/>
      <c r="AI26" s="320"/>
      <c r="AJ26" s="322"/>
      <c r="AK26" s="320"/>
      <c r="AL26" s="322"/>
      <c r="AM26" s="320"/>
      <c r="AN26" s="321"/>
      <c r="BC26" s="885"/>
      <c r="BD26" s="886"/>
      <c r="BI26" s="22"/>
    </row>
    <row r="27" spans="1:86" s="3" customFormat="1" ht="13.5" customHeight="1">
      <c r="A27" s="21"/>
      <c r="BI27" s="22"/>
    </row>
    <row r="28" spans="1:86" s="24" customFormat="1" ht="13.5" customHeight="1">
      <c r="A28" s="23"/>
      <c r="BI28" s="25"/>
    </row>
    <row r="29" spans="1:86" ht="13.5" customHeight="1">
      <c r="A29" s="100" t="s">
        <v>143</v>
      </c>
      <c r="B29" s="101"/>
      <c r="C29" s="101"/>
      <c r="D29" s="101"/>
      <c r="E29" s="101"/>
      <c r="F29" s="101"/>
      <c r="G29" s="101"/>
      <c r="H29" s="101"/>
      <c r="I29" s="101"/>
      <c r="J29" s="101"/>
      <c r="K29" s="101"/>
      <c r="L29" s="101"/>
      <c r="M29" s="101"/>
      <c r="N29" s="101"/>
      <c r="O29" s="101"/>
      <c r="P29" s="101"/>
      <c r="Q29" s="101"/>
      <c r="R29" s="101"/>
      <c r="S29" s="101"/>
      <c r="T29" s="101"/>
      <c r="U29" s="101"/>
      <c r="V29" s="101"/>
      <c r="W29" s="101"/>
      <c r="X29" s="101"/>
      <c r="Y29" s="101"/>
      <c r="Z29" s="101"/>
      <c r="AA29" s="101"/>
      <c r="AB29" s="101"/>
      <c r="AC29" s="101"/>
      <c r="AD29" s="101"/>
      <c r="AE29" s="101"/>
      <c r="AF29" s="101"/>
      <c r="AG29" s="101"/>
      <c r="AH29" s="101"/>
      <c r="AI29" s="101"/>
      <c r="AJ29" s="101"/>
      <c r="AK29" s="195"/>
      <c r="AL29" s="195"/>
      <c r="AM29" s="195"/>
      <c r="AN29" s="195"/>
      <c r="AO29" s="195"/>
      <c r="AP29" s="195"/>
      <c r="AQ29" s="195"/>
      <c r="AR29" s="101"/>
      <c r="AS29" s="101"/>
      <c r="AT29" s="101"/>
      <c r="AU29" s="101"/>
      <c r="AV29" s="101"/>
      <c r="AW29" s="101"/>
      <c r="AX29" s="101"/>
      <c r="AY29" s="101"/>
      <c r="AZ29" s="101"/>
      <c r="BA29" s="101"/>
      <c r="BB29" s="101"/>
      <c r="BC29" s="195"/>
      <c r="BD29" s="195"/>
      <c r="BE29" s="195"/>
      <c r="BF29" s="195"/>
      <c r="BG29" s="195"/>
      <c r="BH29" s="195"/>
      <c r="BI29" s="196"/>
      <c r="BK29" s="182" t="s">
        <v>261</v>
      </c>
      <c r="BL29" s="182"/>
      <c r="BM29" s="182"/>
      <c r="BN29" s="182"/>
      <c r="BO29" s="182"/>
      <c r="BP29" s="182"/>
      <c r="BQ29" s="182"/>
      <c r="BR29" s="182"/>
      <c r="BS29" s="182"/>
      <c r="BT29" s="182"/>
      <c r="BU29" s="182"/>
      <c r="BV29" s="182"/>
      <c r="BW29" s="182"/>
      <c r="BX29" s="182"/>
      <c r="BY29" s="182"/>
      <c r="BZ29" s="182"/>
      <c r="CA29" s="182"/>
      <c r="CB29" s="182"/>
      <c r="CC29" s="182"/>
      <c r="CD29" s="182"/>
      <c r="CE29" s="182"/>
      <c r="CF29" s="182"/>
      <c r="CG29" s="182"/>
      <c r="CH29" s="182"/>
    </row>
    <row r="30" spans="1:86" ht="13.5" customHeight="1">
      <c r="A30" s="80" t="s">
        <v>144</v>
      </c>
      <c r="B30" s="81"/>
      <c r="C30" s="81"/>
      <c r="D30" s="81"/>
      <c r="E30" s="81"/>
      <c r="F30" s="81"/>
      <c r="G30" s="83"/>
      <c r="H30" s="676" t="s">
        <v>490</v>
      </c>
      <c r="I30" s="677"/>
      <c r="J30" s="677"/>
      <c r="K30" s="677"/>
      <c r="L30" s="677"/>
      <c r="M30" s="677"/>
      <c r="N30" s="677"/>
      <c r="O30" s="677"/>
      <c r="P30" s="677"/>
      <c r="Q30" s="678"/>
      <c r="R30" s="679" t="s">
        <v>220</v>
      </c>
      <c r="S30" s="680"/>
      <c r="T30" s="680"/>
      <c r="U30" s="681"/>
      <c r="V30" s="688"/>
      <c r="W30" s="688"/>
      <c r="X30" s="688"/>
      <c r="Y30" s="688"/>
      <c r="Z30" s="688"/>
      <c r="AA30" s="688"/>
      <c r="AB30" s="689"/>
      <c r="AC30" s="702" t="str">
        <f>IF(ISERROR(VLOOKUP($V30,ボタン定義!$B:$E,4,FALSE)),"",VLOOKUP($V30,ボタン定義!$B:$E,4,FALSE))</f>
        <v/>
      </c>
      <c r="AD30" s="703"/>
      <c r="AE30" s="703"/>
      <c r="AF30" s="703"/>
      <c r="AG30" s="703"/>
      <c r="AH30" s="703"/>
      <c r="AI30" s="704"/>
      <c r="AJ30" s="619"/>
      <c r="AK30" s="619"/>
      <c r="AL30" s="619"/>
      <c r="AM30" s="620"/>
      <c r="AN30" s="679" t="s">
        <v>221</v>
      </c>
      <c r="AO30" s="680"/>
      <c r="AP30" s="680"/>
      <c r="AQ30" s="681"/>
      <c r="AR30" s="688"/>
      <c r="AS30" s="688"/>
      <c r="AT30" s="688"/>
      <c r="AU30" s="688"/>
      <c r="AV30" s="688"/>
      <c r="AW30" s="688"/>
      <c r="AX30" s="689"/>
      <c r="AY30" s="737"/>
      <c r="AZ30" s="738"/>
      <c r="BA30" s="738"/>
      <c r="BB30" s="738"/>
      <c r="BC30" s="738"/>
      <c r="BD30" s="738"/>
      <c r="BE30" s="739"/>
      <c r="BF30" s="619"/>
      <c r="BG30" s="619"/>
      <c r="BH30" s="619"/>
      <c r="BI30" s="740"/>
      <c r="BK30" s="654" t="s">
        <v>317</v>
      </c>
      <c r="BL30" s="654"/>
      <c r="BM30" s="654"/>
      <c r="BN30" s="654"/>
      <c r="BO30" s="654"/>
      <c r="BP30" s="654"/>
      <c r="BQ30" s="654"/>
      <c r="BR30" s="654"/>
      <c r="BS30" s="654"/>
      <c r="BT30" s="654"/>
      <c r="BU30" s="654"/>
      <c r="BV30" s="654"/>
      <c r="BW30" s="654"/>
      <c r="BX30" s="654"/>
      <c r="BY30" s="654"/>
      <c r="BZ30" s="654"/>
      <c r="CA30" s="654"/>
      <c r="CB30" s="654"/>
      <c r="CC30" s="654"/>
      <c r="CD30" s="654"/>
      <c r="CE30" s="654"/>
      <c r="CF30" s="654"/>
      <c r="CG30" s="654"/>
      <c r="CH30" s="654"/>
    </row>
    <row r="31" spans="1:86" s="24" customFormat="1" ht="13.5" customHeight="1">
      <c r="A31" s="102" t="s">
        <v>148</v>
      </c>
      <c r="B31" s="86"/>
      <c r="C31" s="86"/>
      <c r="D31" s="86"/>
      <c r="E31" s="86"/>
      <c r="F31" s="86"/>
      <c r="G31" s="87"/>
      <c r="H31" s="676" t="s">
        <v>272</v>
      </c>
      <c r="I31" s="677"/>
      <c r="J31" s="677"/>
      <c r="K31" s="677"/>
      <c r="L31" s="677"/>
      <c r="M31" s="677"/>
      <c r="N31" s="677"/>
      <c r="O31" s="677"/>
      <c r="P31" s="677"/>
      <c r="Q31" s="678"/>
      <c r="R31" s="682"/>
      <c r="S31" s="683"/>
      <c r="T31" s="683"/>
      <c r="U31" s="684"/>
      <c r="V31" s="590"/>
      <c r="W31" s="590"/>
      <c r="X31" s="590"/>
      <c r="Y31" s="590"/>
      <c r="Z31" s="590"/>
      <c r="AA31" s="590"/>
      <c r="AB31" s="624"/>
      <c r="AC31" s="674" t="str">
        <f>IF(ISERROR(VLOOKUP($V31,ボタン定義!$B:$E,4,FALSE)),"",VLOOKUP($V31,ボタン定義!$B:$E,4,FALSE))</f>
        <v/>
      </c>
      <c r="AD31" s="625"/>
      <c r="AE31" s="625"/>
      <c r="AF31" s="625"/>
      <c r="AG31" s="625"/>
      <c r="AH31" s="625"/>
      <c r="AI31" s="675"/>
      <c r="AJ31" s="625"/>
      <c r="AK31" s="625"/>
      <c r="AL31" s="625"/>
      <c r="AM31" s="626"/>
      <c r="AN31" s="682"/>
      <c r="AO31" s="683"/>
      <c r="AP31" s="683"/>
      <c r="AQ31" s="684"/>
      <c r="AR31" s="590"/>
      <c r="AS31" s="590"/>
      <c r="AT31" s="590"/>
      <c r="AU31" s="590"/>
      <c r="AV31" s="590"/>
      <c r="AW31" s="590"/>
      <c r="AX31" s="624"/>
      <c r="AY31" s="674" t="str">
        <f>IF(ISERROR(VLOOKUP($AR31,ボタン定義!$B:$E,4,FALSE)),"",VLOOKUP($AR31,ボタン定義!$B:$E,4,FALSE))</f>
        <v/>
      </c>
      <c r="AZ31" s="625"/>
      <c r="BA31" s="625"/>
      <c r="BB31" s="625"/>
      <c r="BC31" s="625"/>
      <c r="BD31" s="625"/>
      <c r="BE31" s="675"/>
      <c r="BF31" s="625"/>
      <c r="BG31" s="625"/>
      <c r="BH31" s="625"/>
      <c r="BI31" s="707"/>
      <c r="BK31" s="654"/>
      <c r="BL31" s="654"/>
      <c r="BM31" s="654"/>
      <c r="BN31" s="654"/>
      <c r="BO31" s="654"/>
      <c r="BP31" s="654"/>
      <c r="BQ31" s="654"/>
      <c r="BR31" s="654"/>
      <c r="BS31" s="654"/>
      <c r="BT31" s="654"/>
      <c r="BU31" s="654"/>
      <c r="BV31" s="654"/>
      <c r="BW31" s="654"/>
      <c r="BX31" s="654"/>
      <c r="BY31" s="654"/>
      <c r="BZ31" s="654"/>
      <c r="CA31" s="654"/>
      <c r="CB31" s="654"/>
      <c r="CC31" s="654"/>
      <c r="CD31" s="654"/>
      <c r="CE31" s="654"/>
      <c r="CF31" s="654"/>
      <c r="CG31" s="654"/>
      <c r="CH31" s="654"/>
    </row>
    <row r="32" spans="1:86" s="24" customFormat="1" ht="13.5" customHeight="1">
      <c r="A32" s="103" t="s">
        <v>146</v>
      </c>
      <c r="B32" s="104"/>
      <c r="C32" s="104"/>
      <c r="D32" s="104"/>
      <c r="E32" s="104"/>
      <c r="F32" s="104"/>
      <c r="G32" s="105"/>
      <c r="H32" s="621" t="s">
        <v>243</v>
      </c>
      <c r="I32" s="622"/>
      <c r="J32" s="622"/>
      <c r="K32" s="622"/>
      <c r="L32" s="622"/>
      <c r="M32" s="622"/>
      <c r="N32" s="622"/>
      <c r="O32" s="622"/>
      <c r="P32" s="622"/>
      <c r="Q32" s="623"/>
      <c r="R32" s="682"/>
      <c r="S32" s="683"/>
      <c r="T32" s="683"/>
      <c r="U32" s="684"/>
      <c r="V32" s="590"/>
      <c r="W32" s="590"/>
      <c r="X32" s="590"/>
      <c r="Y32" s="590"/>
      <c r="Z32" s="590"/>
      <c r="AA32" s="590"/>
      <c r="AB32" s="624"/>
      <c r="AC32" s="674" t="str">
        <f>IF(ISERROR(VLOOKUP($V32,ボタン定義!$B:$E,4,FALSE)),"",VLOOKUP($V32,ボタン定義!$B:$E,4,FALSE))</f>
        <v/>
      </c>
      <c r="AD32" s="625"/>
      <c r="AE32" s="625"/>
      <c r="AF32" s="625"/>
      <c r="AG32" s="625"/>
      <c r="AH32" s="625"/>
      <c r="AI32" s="675"/>
      <c r="AJ32" s="625"/>
      <c r="AK32" s="625"/>
      <c r="AL32" s="625"/>
      <c r="AM32" s="626"/>
      <c r="AN32" s="682"/>
      <c r="AO32" s="683"/>
      <c r="AP32" s="683"/>
      <c r="AQ32" s="684"/>
      <c r="AR32" s="590"/>
      <c r="AS32" s="590"/>
      <c r="AT32" s="590"/>
      <c r="AU32" s="590"/>
      <c r="AV32" s="590"/>
      <c r="AW32" s="590"/>
      <c r="AX32" s="624"/>
      <c r="AY32" s="674" t="str">
        <f>IF(ISERROR(VLOOKUP($AR32,ボタン定義!$B:$E,4,FALSE)),"",VLOOKUP($AR32,ボタン定義!$B:$E,4,FALSE))</f>
        <v/>
      </c>
      <c r="AZ32" s="625"/>
      <c r="BA32" s="625"/>
      <c r="BB32" s="625"/>
      <c r="BC32" s="625"/>
      <c r="BD32" s="625"/>
      <c r="BE32" s="675"/>
      <c r="BF32" s="625"/>
      <c r="BG32" s="625"/>
      <c r="BH32" s="625"/>
      <c r="BI32" s="707"/>
      <c r="BK32" s="654"/>
      <c r="BL32" s="654"/>
      <c r="BM32" s="654"/>
      <c r="BN32" s="654"/>
      <c r="BO32" s="654"/>
      <c r="BP32" s="654"/>
      <c r="BQ32" s="654"/>
      <c r="BR32" s="654"/>
      <c r="BS32" s="654"/>
      <c r="BT32" s="654"/>
      <c r="BU32" s="654"/>
      <c r="BV32" s="654"/>
      <c r="BW32" s="654"/>
      <c r="BX32" s="654"/>
      <c r="BY32" s="654"/>
      <c r="BZ32" s="654"/>
      <c r="CA32" s="654"/>
      <c r="CB32" s="654"/>
      <c r="CC32" s="654"/>
      <c r="CD32" s="654"/>
      <c r="CE32" s="654"/>
      <c r="CF32" s="654"/>
      <c r="CG32" s="654"/>
      <c r="CH32" s="654"/>
    </row>
    <row r="33" spans="1:86" s="24" customFormat="1" ht="13.5" customHeight="1">
      <c r="A33" s="103" t="s">
        <v>147</v>
      </c>
      <c r="B33" s="107"/>
      <c r="C33" s="107"/>
      <c r="D33" s="107"/>
      <c r="E33" s="107"/>
      <c r="F33" s="107"/>
      <c r="G33" s="108"/>
      <c r="H33" s="621" t="s">
        <v>244</v>
      </c>
      <c r="I33" s="622"/>
      <c r="J33" s="622"/>
      <c r="K33" s="623"/>
      <c r="L33" s="630" t="s">
        <v>466</v>
      </c>
      <c r="M33" s="631"/>
      <c r="N33" s="735" t="s">
        <v>416</v>
      </c>
      <c r="O33" s="735"/>
      <c r="P33" s="735"/>
      <c r="Q33" s="736"/>
      <c r="R33" s="682"/>
      <c r="S33" s="683"/>
      <c r="T33" s="683"/>
      <c r="U33" s="684"/>
      <c r="V33" s="590"/>
      <c r="W33" s="590"/>
      <c r="X33" s="590"/>
      <c r="Y33" s="590"/>
      <c r="Z33" s="590"/>
      <c r="AA33" s="590"/>
      <c r="AB33" s="624"/>
      <c r="AC33" s="674" t="str">
        <f>IF(ISERROR(VLOOKUP($V33,ボタン定義!$B:$E,4,FALSE)),"",VLOOKUP($V33,ボタン定義!$B:$E,4,FALSE))</f>
        <v/>
      </c>
      <c r="AD33" s="625"/>
      <c r="AE33" s="625"/>
      <c r="AF33" s="625"/>
      <c r="AG33" s="625"/>
      <c r="AH33" s="625"/>
      <c r="AI33" s="675"/>
      <c r="AJ33" s="625"/>
      <c r="AK33" s="625"/>
      <c r="AL33" s="625"/>
      <c r="AM33" s="626"/>
      <c r="AN33" s="682"/>
      <c r="AO33" s="683"/>
      <c r="AP33" s="683"/>
      <c r="AQ33" s="684"/>
      <c r="AR33" s="590"/>
      <c r="AS33" s="590"/>
      <c r="AT33" s="590"/>
      <c r="AU33" s="590"/>
      <c r="AV33" s="590"/>
      <c r="AW33" s="590"/>
      <c r="AX33" s="624"/>
      <c r="AY33" s="674" t="str">
        <f>IF(ISERROR(VLOOKUP($AR33,ボタン定義!$B:$E,4,FALSE)),"",VLOOKUP($AR33,ボタン定義!$B:$E,4,FALSE))</f>
        <v/>
      </c>
      <c r="AZ33" s="625"/>
      <c r="BA33" s="625"/>
      <c r="BB33" s="625"/>
      <c r="BC33" s="625"/>
      <c r="BD33" s="625"/>
      <c r="BE33" s="675"/>
      <c r="BF33" s="625"/>
      <c r="BG33" s="625"/>
      <c r="BH33" s="625"/>
      <c r="BI33" s="707"/>
      <c r="BK33" s="654"/>
      <c r="BL33" s="654"/>
      <c r="BM33" s="654"/>
      <c r="BN33" s="654"/>
      <c r="BO33" s="654"/>
      <c r="BP33" s="654"/>
      <c r="BQ33" s="654"/>
      <c r="BR33" s="654"/>
      <c r="BS33" s="654"/>
      <c r="BT33" s="654"/>
      <c r="BU33" s="654"/>
      <c r="BV33" s="654"/>
      <c r="BW33" s="654"/>
      <c r="BX33" s="654"/>
      <c r="BY33" s="654"/>
      <c r="BZ33" s="654"/>
      <c r="CA33" s="654"/>
      <c r="CB33" s="654"/>
      <c r="CC33" s="654"/>
      <c r="CD33" s="654"/>
      <c r="CE33" s="654"/>
      <c r="CF33" s="654"/>
      <c r="CG33" s="654"/>
      <c r="CH33" s="654"/>
    </row>
    <row r="34" spans="1:86" s="24" customFormat="1" ht="13.5" customHeight="1">
      <c r="A34" s="103" t="s">
        <v>149</v>
      </c>
      <c r="B34" s="109"/>
      <c r="C34" s="109"/>
      <c r="D34" s="104"/>
      <c r="E34" s="109"/>
      <c r="F34" s="109"/>
      <c r="G34" s="110"/>
      <c r="H34" s="621" t="s">
        <v>244</v>
      </c>
      <c r="I34" s="622"/>
      <c r="J34" s="622"/>
      <c r="K34" s="622"/>
      <c r="L34" s="622"/>
      <c r="M34" s="622"/>
      <c r="N34" s="622"/>
      <c r="O34" s="622"/>
      <c r="P34" s="622"/>
      <c r="Q34" s="623"/>
      <c r="R34" s="682"/>
      <c r="S34" s="683"/>
      <c r="T34" s="683"/>
      <c r="U34" s="684"/>
      <c r="V34" s="590"/>
      <c r="W34" s="590"/>
      <c r="X34" s="590"/>
      <c r="Y34" s="590"/>
      <c r="Z34" s="590"/>
      <c r="AA34" s="590"/>
      <c r="AB34" s="624"/>
      <c r="AC34" s="674" t="str">
        <f>IF(ISERROR(VLOOKUP($V34,ボタン定義!$B:$E,4,FALSE)),"",VLOOKUP($V34,ボタン定義!$B:$E,4,FALSE))</f>
        <v/>
      </c>
      <c r="AD34" s="625"/>
      <c r="AE34" s="625"/>
      <c r="AF34" s="625"/>
      <c r="AG34" s="625"/>
      <c r="AH34" s="625"/>
      <c r="AI34" s="675"/>
      <c r="AJ34" s="625"/>
      <c r="AK34" s="625"/>
      <c r="AL34" s="625"/>
      <c r="AM34" s="626"/>
      <c r="AN34" s="682"/>
      <c r="AO34" s="683"/>
      <c r="AP34" s="683"/>
      <c r="AQ34" s="684"/>
      <c r="AR34" s="590"/>
      <c r="AS34" s="590"/>
      <c r="AT34" s="590"/>
      <c r="AU34" s="590"/>
      <c r="AV34" s="590"/>
      <c r="AW34" s="590"/>
      <c r="AX34" s="624"/>
      <c r="AY34" s="674" t="str">
        <f>IF(ISERROR(VLOOKUP($AR34,ボタン定義!$B:$E,4,FALSE)),"",VLOOKUP($AR34,ボタン定義!$B:$E,4,FALSE))</f>
        <v/>
      </c>
      <c r="AZ34" s="625"/>
      <c r="BA34" s="625"/>
      <c r="BB34" s="625"/>
      <c r="BC34" s="625"/>
      <c r="BD34" s="625"/>
      <c r="BE34" s="675"/>
      <c r="BF34" s="625"/>
      <c r="BG34" s="625"/>
      <c r="BH34" s="625"/>
      <c r="BI34" s="707"/>
      <c r="BK34" s="654"/>
      <c r="BL34" s="654"/>
      <c r="BM34" s="654"/>
      <c r="BN34" s="654"/>
      <c r="BO34" s="654"/>
      <c r="BP34" s="654"/>
      <c r="BQ34" s="654"/>
      <c r="BR34" s="654"/>
      <c r="BS34" s="654"/>
      <c r="BT34" s="654"/>
      <c r="BU34" s="654"/>
      <c r="BV34" s="654"/>
      <c r="BW34" s="654"/>
      <c r="BX34" s="654"/>
      <c r="BY34" s="654"/>
      <c r="BZ34" s="654"/>
      <c r="CA34" s="654"/>
      <c r="CB34" s="654"/>
      <c r="CC34" s="654"/>
      <c r="CD34" s="654"/>
      <c r="CE34" s="654"/>
      <c r="CF34" s="654"/>
      <c r="CG34" s="654"/>
      <c r="CH34" s="654"/>
    </row>
    <row r="35" spans="1:86" s="24" customFormat="1" ht="13.5" customHeight="1">
      <c r="A35" s="103" t="s">
        <v>219</v>
      </c>
      <c r="B35" s="109"/>
      <c r="C35" s="109"/>
      <c r="D35" s="104"/>
      <c r="E35" s="109"/>
      <c r="F35" s="109"/>
      <c r="G35" s="109"/>
      <c r="H35" s="621" t="s">
        <v>243</v>
      </c>
      <c r="I35" s="622"/>
      <c r="J35" s="622"/>
      <c r="K35" s="622"/>
      <c r="L35" s="622"/>
      <c r="M35" s="622"/>
      <c r="N35" s="622"/>
      <c r="O35" s="622"/>
      <c r="P35" s="622"/>
      <c r="Q35" s="623"/>
      <c r="R35" s="682"/>
      <c r="S35" s="683"/>
      <c r="T35" s="683"/>
      <c r="U35" s="684"/>
      <c r="V35" s="590"/>
      <c r="W35" s="590"/>
      <c r="X35" s="590"/>
      <c r="Y35" s="590"/>
      <c r="Z35" s="590"/>
      <c r="AA35" s="590"/>
      <c r="AB35" s="624"/>
      <c r="AC35" s="674" t="str">
        <f>IF(ISERROR(VLOOKUP($V35,ボタン定義!$B:$E,4,FALSE)),"",VLOOKUP($V35,ボタン定義!$B:$E,4,FALSE))</f>
        <v/>
      </c>
      <c r="AD35" s="625"/>
      <c r="AE35" s="625"/>
      <c r="AF35" s="625"/>
      <c r="AG35" s="625"/>
      <c r="AH35" s="625"/>
      <c r="AI35" s="675"/>
      <c r="AJ35" s="625"/>
      <c r="AK35" s="625"/>
      <c r="AL35" s="625"/>
      <c r="AM35" s="626"/>
      <c r="AN35" s="682"/>
      <c r="AO35" s="683"/>
      <c r="AP35" s="683"/>
      <c r="AQ35" s="684"/>
      <c r="AR35" s="590"/>
      <c r="AS35" s="590"/>
      <c r="AT35" s="590"/>
      <c r="AU35" s="590"/>
      <c r="AV35" s="590"/>
      <c r="AW35" s="590"/>
      <c r="AX35" s="624"/>
      <c r="AY35" s="674" t="str">
        <f>IF(ISERROR(VLOOKUP($AR35,ボタン定義!$B:$E,4,FALSE)),"",VLOOKUP($AR35,ボタン定義!$B:$E,4,FALSE))</f>
        <v/>
      </c>
      <c r="AZ35" s="625"/>
      <c r="BA35" s="625"/>
      <c r="BB35" s="625"/>
      <c r="BC35" s="625"/>
      <c r="BD35" s="625"/>
      <c r="BE35" s="675"/>
      <c r="BF35" s="625"/>
      <c r="BG35" s="625"/>
      <c r="BH35" s="625"/>
      <c r="BI35" s="707"/>
      <c r="BK35" s="654"/>
      <c r="BL35" s="654"/>
      <c r="BM35" s="654"/>
      <c r="BN35" s="654"/>
      <c r="BO35" s="654"/>
      <c r="BP35" s="654"/>
      <c r="BQ35" s="654"/>
      <c r="BR35" s="654"/>
      <c r="BS35" s="654"/>
      <c r="BT35" s="654"/>
      <c r="BU35" s="654"/>
      <c r="BV35" s="654"/>
      <c r="BW35" s="654"/>
      <c r="BX35" s="654"/>
      <c r="BY35" s="654"/>
      <c r="BZ35" s="654"/>
      <c r="CA35" s="654"/>
      <c r="CB35" s="654"/>
      <c r="CC35" s="654"/>
      <c r="CD35" s="654"/>
      <c r="CE35" s="654"/>
      <c r="CF35" s="654"/>
      <c r="CG35" s="654"/>
      <c r="CH35" s="654"/>
    </row>
    <row r="36" spans="1:86" ht="13.5" customHeight="1">
      <c r="A36" s="103" t="s">
        <v>401</v>
      </c>
      <c r="B36" s="109"/>
      <c r="C36" s="109"/>
      <c r="D36" s="104"/>
      <c r="E36" s="109"/>
      <c r="F36" s="109"/>
      <c r="G36" s="109"/>
      <c r="H36" s="621" t="s">
        <v>364</v>
      </c>
      <c r="I36" s="622"/>
      <c r="J36" s="622"/>
      <c r="K36" s="622"/>
      <c r="L36" s="622"/>
      <c r="M36" s="622"/>
      <c r="N36" s="622"/>
      <c r="O36" s="622"/>
      <c r="P36" s="622"/>
      <c r="Q36" s="623"/>
      <c r="R36" s="685"/>
      <c r="S36" s="686"/>
      <c r="T36" s="686"/>
      <c r="U36" s="687"/>
      <c r="V36" s="741"/>
      <c r="W36" s="741"/>
      <c r="X36" s="741"/>
      <c r="Y36" s="741"/>
      <c r="Z36" s="741"/>
      <c r="AA36" s="741"/>
      <c r="AB36" s="742"/>
      <c r="AC36" s="747" t="str">
        <f>IF(ISERROR(VLOOKUP($V36,ボタン定義!$B:$E,4,FALSE)),"",VLOOKUP($V36,ボタン定義!$B:$E,4,FALSE))</f>
        <v/>
      </c>
      <c r="AD36" s="748"/>
      <c r="AE36" s="748"/>
      <c r="AF36" s="748"/>
      <c r="AG36" s="748"/>
      <c r="AH36" s="748"/>
      <c r="AI36" s="749"/>
      <c r="AJ36" s="744"/>
      <c r="AK36" s="744"/>
      <c r="AL36" s="744"/>
      <c r="AM36" s="750"/>
      <c r="AN36" s="685"/>
      <c r="AO36" s="686"/>
      <c r="AP36" s="686"/>
      <c r="AQ36" s="687"/>
      <c r="AR36" s="741"/>
      <c r="AS36" s="741"/>
      <c r="AT36" s="741"/>
      <c r="AU36" s="741"/>
      <c r="AV36" s="741"/>
      <c r="AW36" s="741"/>
      <c r="AX36" s="742"/>
      <c r="AY36" s="743" t="str">
        <f>IF(ISERROR(VLOOKUP($AR36,ボタン定義!$B:$E,4,FALSE)),"",VLOOKUP($AR36,ボタン定義!$B:$E,4,FALSE))</f>
        <v/>
      </c>
      <c r="AZ36" s="744"/>
      <c r="BA36" s="744"/>
      <c r="BB36" s="744"/>
      <c r="BC36" s="744"/>
      <c r="BD36" s="744"/>
      <c r="BE36" s="745"/>
      <c r="BF36" s="744"/>
      <c r="BG36" s="744"/>
      <c r="BH36" s="744"/>
      <c r="BI36" s="746"/>
      <c r="BK36" s="654"/>
      <c r="BL36" s="654"/>
      <c r="BM36" s="654"/>
      <c r="BN36" s="654"/>
      <c r="BO36" s="654"/>
      <c r="BP36" s="654"/>
      <c r="BQ36" s="654"/>
      <c r="BR36" s="654"/>
      <c r="BS36" s="654"/>
      <c r="BT36" s="654"/>
      <c r="BU36" s="654"/>
      <c r="BV36" s="654"/>
      <c r="BW36" s="654"/>
      <c r="BX36" s="654"/>
      <c r="BY36" s="654"/>
      <c r="BZ36" s="654"/>
      <c r="CA36" s="654"/>
      <c r="CB36" s="654"/>
      <c r="CC36" s="654"/>
      <c r="CD36" s="654"/>
      <c r="CE36" s="654"/>
      <c r="CF36" s="654"/>
      <c r="CG36" s="654"/>
      <c r="CH36" s="654"/>
    </row>
    <row r="37" spans="1:86" s="24" customFormat="1" ht="13.5" customHeight="1">
      <c r="A37" s="103" t="s">
        <v>522</v>
      </c>
      <c r="B37" s="81"/>
      <c r="C37" s="81"/>
      <c r="D37" s="81"/>
      <c r="E37" s="81"/>
      <c r="F37" s="81"/>
      <c r="G37" s="83"/>
      <c r="H37" s="705"/>
      <c r="I37" s="705"/>
      <c r="J37" s="705"/>
      <c r="K37" s="705"/>
      <c r="L37" s="705"/>
      <c r="M37" s="705"/>
      <c r="N37" s="705"/>
      <c r="O37" s="705"/>
      <c r="P37" s="705"/>
      <c r="Q37" s="705"/>
      <c r="R37" s="705"/>
      <c r="S37" s="705"/>
      <c r="T37" s="705"/>
      <c r="U37" s="705"/>
      <c r="V37" s="705"/>
      <c r="W37" s="705"/>
      <c r="X37" s="705"/>
      <c r="Y37" s="705"/>
      <c r="Z37" s="705"/>
      <c r="AA37" s="705"/>
      <c r="AB37" s="705"/>
      <c r="AC37" s="705"/>
      <c r="AD37" s="705"/>
      <c r="AE37" s="705"/>
      <c r="AF37" s="705"/>
      <c r="AG37" s="705"/>
      <c r="AH37" s="705"/>
      <c r="AI37" s="705"/>
      <c r="AJ37" s="705"/>
      <c r="AK37" s="705"/>
      <c r="AL37" s="705"/>
      <c r="AM37" s="705"/>
      <c r="AN37" s="705"/>
      <c r="AO37" s="705"/>
      <c r="AP37" s="705"/>
      <c r="AQ37" s="705"/>
      <c r="AR37" s="705"/>
      <c r="AS37" s="705"/>
      <c r="AT37" s="705"/>
      <c r="AU37" s="705"/>
      <c r="AV37" s="705"/>
      <c r="AW37" s="705"/>
      <c r="AX37" s="705"/>
      <c r="AY37" s="705"/>
      <c r="AZ37" s="705"/>
      <c r="BA37" s="705"/>
      <c r="BB37" s="705"/>
      <c r="BC37" s="705"/>
      <c r="BD37" s="705"/>
      <c r="BE37" s="705"/>
      <c r="BF37" s="705"/>
      <c r="BG37" s="705"/>
      <c r="BH37" s="705"/>
      <c r="BI37" s="706"/>
      <c r="BK37" s="654"/>
      <c r="BL37" s="654"/>
      <c r="BM37" s="654"/>
      <c r="BN37" s="654"/>
      <c r="BO37" s="654"/>
      <c r="BP37" s="654"/>
      <c r="BQ37" s="654"/>
      <c r="BR37" s="654"/>
      <c r="BS37" s="654"/>
      <c r="BT37" s="654"/>
      <c r="BU37" s="654"/>
      <c r="BV37" s="654"/>
      <c r="BW37" s="654"/>
      <c r="BX37" s="654"/>
      <c r="BY37" s="654"/>
      <c r="BZ37" s="654"/>
      <c r="CA37" s="654"/>
      <c r="CB37" s="654"/>
      <c r="CC37" s="654"/>
      <c r="CD37" s="654"/>
      <c r="CE37" s="654"/>
      <c r="CF37" s="654"/>
      <c r="CG37" s="654"/>
      <c r="CH37" s="654"/>
    </row>
    <row r="38" spans="1:86" s="24" customFormat="1" ht="13.5" customHeight="1">
      <c r="A38" s="149" t="s">
        <v>252</v>
      </c>
      <c r="B38" s="150"/>
      <c r="C38" s="150"/>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c r="AI38" s="150"/>
      <c r="AJ38" s="150"/>
      <c r="AK38" s="152"/>
      <c r="AL38" s="152"/>
      <c r="AM38" s="152"/>
      <c r="AN38" s="152"/>
      <c r="AO38" s="152"/>
      <c r="AP38" s="152"/>
      <c r="AQ38" s="152"/>
      <c r="AR38" s="150"/>
      <c r="AS38" s="150"/>
      <c r="AT38" s="150"/>
      <c r="AU38" s="150"/>
      <c r="AV38" s="150"/>
      <c r="AW38" s="150"/>
      <c r="AX38" s="150"/>
      <c r="AY38" s="150"/>
      <c r="AZ38" s="150"/>
      <c r="BA38" s="150"/>
      <c r="BB38" s="150"/>
      <c r="BC38" s="152"/>
      <c r="BD38" s="152"/>
      <c r="BE38" s="152"/>
      <c r="BF38" s="152"/>
      <c r="BG38" s="152"/>
      <c r="BH38" s="152"/>
      <c r="BI38" s="197"/>
      <c r="BK38" s="654"/>
      <c r="BL38" s="654"/>
      <c r="BM38" s="654"/>
      <c r="BN38" s="654"/>
      <c r="BO38" s="654"/>
      <c r="BP38" s="654"/>
      <c r="BQ38" s="654"/>
      <c r="BR38" s="654"/>
      <c r="BS38" s="654"/>
      <c r="BT38" s="654"/>
      <c r="BU38" s="654"/>
      <c r="BV38" s="654"/>
      <c r="BW38" s="654"/>
      <c r="BX38" s="654"/>
      <c r="BY38" s="654"/>
      <c r="BZ38" s="654"/>
      <c r="CA38" s="654"/>
      <c r="CB38" s="654"/>
      <c r="CC38" s="654"/>
      <c r="CD38" s="654"/>
      <c r="CE38" s="654"/>
      <c r="CF38" s="654"/>
      <c r="CG38" s="654"/>
      <c r="CH38" s="654"/>
    </row>
    <row r="39" spans="1:86" s="24" customFormat="1" ht="13.5" customHeight="1">
      <c r="A39" s="113" t="s">
        <v>101</v>
      </c>
      <c r="B39" s="174" t="s">
        <v>502</v>
      </c>
      <c r="C39" s="175"/>
      <c r="D39" s="175"/>
      <c r="E39" s="175"/>
      <c r="F39" s="175"/>
      <c r="G39" s="175"/>
      <c r="H39" s="175"/>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c r="AG39" s="175"/>
      <c r="AH39" s="175"/>
      <c r="AI39" s="175"/>
      <c r="AJ39" s="175"/>
      <c r="AK39" s="175"/>
      <c r="AL39" s="175"/>
      <c r="AM39" s="175"/>
      <c r="AN39" s="175"/>
      <c r="AO39" s="175"/>
      <c r="AP39" s="175"/>
      <c r="AQ39" s="175"/>
      <c r="AR39" s="175"/>
      <c r="AS39" s="175"/>
      <c r="AT39" s="175"/>
      <c r="AU39" s="175"/>
      <c r="AV39" s="175"/>
      <c r="AW39" s="175"/>
      <c r="AX39" s="175"/>
      <c r="AY39" s="175"/>
      <c r="AZ39" s="175"/>
      <c r="BA39" s="175"/>
      <c r="BB39" s="175"/>
      <c r="BC39" s="175"/>
      <c r="BD39" s="175"/>
      <c r="BE39" s="175"/>
      <c r="BF39" s="175"/>
      <c r="BG39" s="175"/>
      <c r="BH39" s="175"/>
      <c r="BI39" s="176"/>
      <c r="BK39" s="654"/>
      <c r="BL39" s="654"/>
      <c r="BM39" s="654"/>
      <c r="BN39" s="654"/>
      <c r="BO39" s="654"/>
      <c r="BP39" s="654"/>
      <c r="BQ39" s="654"/>
      <c r="BR39" s="654"/>
      <c r="BS39" s="654"/>
      <c r="BT39" s="654"/>
      <c r="BU39" s="654"/>
      <c r="BV39" s="654"/>
      <c r="BW39" s="654"/>
      <c r="BX39" s="654"/>
      <c r="BY39" s="654"/>
      <c r="BZ39" s="654"/>
      <c r="CA39" s="654"/>
      <c r="CB39" s="654"/>
      <c r="CC39" s="654"/>
      <c r="CD39" s="654"/>
      <c r="CE39" s="654"/>
      <c r="CF39" s="654"/>
      <c r="CG39" s="654"/>
      <c r="CH39" s="654"/>
    </row>
    <row r="40" spans="1:86" s="24" customFormat="1" ht="13.5" customHeight="1">
      <c r="A40" s="114" t="s">
        <v>102</v>
      </c>
      <c r="B40" s="177" t="s">
        <v>503</v>
      </c>
      <c r="C40" s="98"/>
      <c r="D40" s="98"/>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c r="BD40" s="98"/>
      <c r="BE40" s="98"/>
      <c r="BF40" s="98"/>
      <c r="BG40" s="98"/>
      <c r="BH40" s="98"/>
      <c r="BI40" s="178"/>
      <c r="BK40" s="654"/>
      <c r="BL40" s="654"/>
      <c r="BM40" s="654"/>
      <c r="BN40" s="654"/>
      <c r="BO40" s="654"/>
      <c r="BP40" s="654"/>
      <c r="BQ40" s="654"/>
      <c r="BR40" s="654"/>
      <c r="BS40" s="654"/>
      <c r="BT40" s="654"/>
      <c r="BU40" s="654"/>
      <c r="BV40" s="654"/>
      <c r="BW40" s="654"/>
      <c r="BX40" s="654"/>
      <c r="BY40" s="654"/>
      <c r="BZ40" s="654"/>
      <c r="CA40" s="654"/>
      <c r="CB40" s="654"/>
      <c r="CC40" s="654"/>
      <c r="CD40" s="654"/>
      <c r="CE40" s="654"/>
      <c r="CF40" s="654"/>
      <c r="CG40" s="654"/>
      <c r="CH40" s="654"/>
    </row>
    <row r="41" spans="1:86" s="24" customFormat="1" ht="13.5" customHeight="1">
      <c r="A41" s="114" t="s">
        <v>125</v>
      </c>
      <c r="B41" s="177" t="s">
        <v>491</v>
      </c>
      <c r="C41" s="98"/>
      <c r="D41" s="98"/>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c r="BD41" s="98"/>
      <c r="BE41" s="98"/>
      <c r="BF41" s="98"/>
      <c r="BG41" s="98"/>
      <c r="BH41" s="98"/>
      <c r="BI41" s="178"/>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row>
    <row r="42" spans="1:86" s="24" customFormat="1" ht="13.5" customHeight="1">
      <c r="A42" s="114" t="s">
        <v>126</v>
      </c>
      <c r="B42" s="177"/>
      <c r="C42" s="98"/>
      <c r="D42" s="98"/>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c r="BD42" s="98"/>
      <c r="BE42" s="98"/>
      <c r="BF42" s="98"/>
      <c r="BG42" s="98"/>
      <c r="BH42" s="98"/>
      <c r="BI42" s="178"/>
      <c r="BK42" s="654"/>
      <c r="BL42" s="654"/>
      <c r="BM42" s="654"/>
      <c r="BN42" s="654"/>
      <c r="BO42" s="654"/>
      <c r="BP42" s="654"/>
      <c r="BQ42" s="654"/>
      <c r="BR42" s="654"/>
      <c r="BS42" s="654"/>
      <c r="BT42" s="654"/>
      <c r="BU42" s="654"/>
      <c r="BV42" s="654"/>
      <c r="BW42" s="654"/>
      <c r="BX42" s="654"/>
      <c r="BY42" s="654"/>
      <c r="BZ42" s="654"/>
      <c r="CA42" s="654"/>
      <c r="CB42" s="654"/>
      <c r="CC42" s="654"/>
      <c r="CD42" s="654"/>
      <c r="CE42" s="654"/>
      <c r="CF42" s="654"/>
      <c r="CG42" s="654"/>
      <c r="CH42" s="654"/>
    </row>
    <row r="43" spans="1:86" s="24" customFormat="1" ht="13.5" customHeight="1">
      <c r="A43" s="114" t="s">
        <v>127</v>
      </c>
      <c r="B43" s="177"/>
      <c r="C43" s="98"/>
      <c r="D43" s="98"/>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c r="BD43" s="98"/>
      <c r="BE43" s="98"/>
      <c r="BF43" s="98"/>
      <c r="BG43" s="98"/>
      <c r="BH43" s="98"/>
      <c r="BI43" s="178"/>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row>
    <row r="44" spans="1:86" s="24" customFormat="1" ht="13.5" customHeight="1">
      <c r="A44" s="114" t="s">
        <v>128</v>
      </c>
      <c r="B44" s="177"/>
      <c r="C44" s="98"/>
      <c r="D44" s="98"/>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c r="BD44" s="98"/>
      <c r="BE44" s="98"/>
      <c r="BF44" s="98"/>
      <c r="BG44" s="98"/>
      <c r="BH44" s="98"/>
      <c r="BI44" s="178"/>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row>
    <row r="45" spans="1:86" s="24" customFormat="1" ht="13.5" customHeight="1">
      <c r="A45" s="114" t="s">
        <v>129</v>
      </c>
      <c r="B45" s="177"/>
      <c r="C45" s="98"/>
      <c r="D45" s="98"/>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c r="BD45" s="98"/>
      <c r="BE45" s="98"/>
      <c r="BF45" s="98"/>
      <c r="BG45" s="98"/>
      <c r="BH45" s="98"/>
      <c r="BI45" s="178"/>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row>
    <row r="46" spans="1:86" s="24" customFormat="1" ht="13.5" customHeight="1">
      <c r="A46" s="114" t="s">
        <v>130</v>
      </c>
      <c r="B46" s="177"/>
      <c r="C46" s="98"/>
      <c r="D46" s="98"/>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c r="BD46" s="98"/>
      <c r="BE46" s="98"/>
      <c r="BF46" s="98"/>
      <c r="BG46" s="98"/>
      <c r="BH46" s="98"/>
      <c r="BI46" s="178"/>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row>
    <row r="47" spans="1:86" ht="13.5" customHeight="1">
      <c r="A47" s="114" t="s">
        <v>131</v>
      </c>
      <c r="B47" s="177"/>
      <c r="C47" s="98"/>
      <c r="D47" s="98"/>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c r="BD47" s="98"/>
      <c r="BE47" s="98"/>
      <c r="BF47" s="98"/>
      <c r="BG47" s="98"/>
      <c r="BH47" s="98"/>
      <c r="BI47" s="178"/>
      <c r="BK47" s="654"/>
      <c r="BL47" s="654"/>
      <c r="BM47" s="654"/>
      <c r="BN47" s="654"/>
      <c r="BO47" s="654"/>
      <c r="BP47" s="654"/>
      <c r="BQ47" s="654"/>
      <c r="BR47" s="654"/>
      <c r="BS47" s="654"/>
      <c r="BT47" s="654"/>
      <c r="BU47" s="654"/>
      <c r="BV47" s="654"/>
      <c r="BW47" s="654"/>
      <c r="BX47" s="654"/>
      <c r="BY47" s="654"/>
      <c r="BZ47" s="654"/>
      <c r="CA47" s="654"/>
      <c r="CB47" s="654"/>
      <c r="CC47" s="654"/>
      <c r="CD47" s="654"/>
      <c r="CE47" s="654"/>
      <c r="CF47" s="654"/>
      <c r="CG47" s="654"/>
      <c r="CH47" s="654"/>
    </row>
    <row r="48" spans="1:86" s="24" customFormat="1" ht="13.5" customHeight="1">
      <c r="A48" s="114" t="s">
        <v>242</v>
      </c>
      <c r="B48" s="179"/>
      <c r="C48" s="180"/>
      <c r="D48" s="180"/>
      <c r="E48" s="180"/>
      <c r="F48" s="180"/>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s="180"/>
      <c r="AK48" s="180"/>
      <c r="AL48" s="180"/>
      <c r="AM48" s="180"/>
      <c r="AN48" s="180"/>
      <c r="AO48" s="180"/>
      <c r="AP48" s="180"/>
      <c r="AQ48" s="180"/>
      <c r="AR48" s="180"/>
      <c r="AS48" s="180"/>
      <c r="AT48" s="180"/>
      <c r="AU48" s="180"/>
      <c r="AV48" s="180"/>
      <c r="AW48" s="180"/>
      <c r="AX48" s="180"/>
      <c r="AY48" s="180"/>
      <c r="AZ48" s="180"/>
      <c r="BA48" s="180"/>
      <c r="BB48" s="180"/>
      <c r="BC48" s="180"/>
      <c r="BD48" s="180"/>
      <c r="BE48" s="180"/>
      <c r="BF48" s="180"/>
      <c r="BG48" s="180"/>
      <c r="BH48" s="180"/>
      <c r="BI48" s="181"/>
      <c r="BK48" s="654"/>
      <c r="BL48" s="654"/>
      <c r="BM48" s="654"/>
      <c r="BN48" s="654"/>
      <c r="BO48" s="654"/>
      <c r="BP48" s="654"/>
      <c r="BQ48" s="654"/>
      <c r="BR48" s="654"/>
      <c r="BS48" s="654"/>
      <c r="BT48" s="654"/>
      <c r="BU48" s="654"/>
      <c r="BV48" s="654"/>
      <c r="BW48" s="654"/>
      <c r="BX48" s="654"/>
      <c r="BY48" s="654"/>
      <c r="BZ48" s="654"/>
      <c r="CA48" s="654"/>
      <c r="CB48" s="654"/>
      <c r="CC48" s="654"/>
      <c r="CD48" s="654"/>
      <c r="CE48" s="654"/>
      <c r="CF48" s="654"/>
      <c r="CG48" s="654"/>
      <c r="CH48" s="654"/>
    </row>
    <row r="49" spans="1:96" ht="13.5" customHeight="1">
      <c r="A49" s="80" t="s">
        <v>274</v>
      </c>
      <c r="B49" s="81"/>
      <c r="C49" s="81"/>
      <c r="D49" s="81"/>
      <c r="E49" s="81"/>
      <c r="F49" s="81"/>
      <c r="G49" s="81"/>
      <c r="H49" s="81"/>
      <c r="I49" s="81"/>
      <c r="J49" s="81"/>
      <c r="K49" s="81"/>
      <c r="L49" s="81"/>
      <c r="M49" s="81"/>
      <c r="N49" s="632"/>
      <c r="O49" s="632"/>
      <c r="P49" s="632"/>
      <c r="Q49" s="632"/>
      <c r="R49" s="632"/>
      <c r="S49" s="632"/>
      <c r="T49" s="632"/>
      <c r="U49" s="632"/>
      <c r="V49" s="632"/>
      <c r="W49" s="632"/>
      <c r="X49" s="632"/>
      <c r="Y49" s="632"/>
      <c r="Z49" s="632"/>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654"/>
      <c r="BL49" s="654"/>
      <c r="BM49" s="654"/>
      <c r="BN49" s="654"/>
      <c r="BO49" s="654"/>
      <c r="BP49" s="654"/>
      <c r="BQ49" s="654"/>
      <c r="BR49" s="654"/>
      <c r="BS49" s="654"/>
      <c r="BT49" s="654"/>
      <c r="BU49" s="654"/>
      <c r="BV49" s="654"/>
      <c r="BW49" s="654"/>
      <c r="BX49" s="654"/>
      <c r="BY49" s="654"/>
      <c r="BZ49" s="654"/>
      <c r="CA49" s="654"/>
      <c r="CB49" s="654"/>
      <c r="CC49" s="654"/>
      <c r="CD49" s="654"/>
      <c r="CE49" s="654"/>
      <c r="CF49" s="654"/>
      <c r="CG49" s="654"/>
      <c r="CH49" s="654"/>
    </row>
    <row r="50" spans="1:96" ht="13.5" customHeight="1">
      <c r="A50" s="194" t="s">
        <v>504</v>
      </c>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93"/>
      <c r="BK50" s="319"/>
      <c r="BL50" s="319"/>
      <c r="BM50" s="319"/>
      <c r="BN50" s="319"/>
      <c r="BO50" s="319"/>
      <c r="BP50" s="319"/>
      <c r="BQ50" s="319"/>
      <c r="BR50" s="319"/>
      <c r="BS50" s="319"/>
      <c r="BT50" s="319"/>
      <c r="BU50" s="319"/>
      <c r="BV50" s="319"/>
      <c r="BW50" s="319"/>
      <c r="BX50" s="319"/>
      <c r="BY50" s="319"/>
      <c r="BZ50" s="319"/>
      <c r="CA50" s="319"/>
      <c r="CB50" s="319"/>
      <c r="CC50" s="319"/>
      <c r="CD50" s="319"/>
      <c r="CE50" s="319"/>
      <c r="CF50" s="319"/>
      <c r="CG50" s="319"/>
      <c r="CH50" s="319"/>
    </row>
    <row r="51" spans="1:96" s="24" customFormat="1" ht="13.5" customHeight="1">
      <c r="A51" s="149" t="s">
        <v>248</v>
      </c>
      <c r="B51" s="150"/>
      <c r="C51" s="150"/>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0"/>
      <c r="AB51" s="150"/>
      <c r="AC51" s="150"/>
      <c r="AD51" s="150"/>
      <c r="AE51" s="150"/>
      <c r="AF51" s="150"/>
      <c r="AG51" s="150"/>
      <c r="AH51" s="150"/>
      <c r="AI51" s="150"/>
      <c r="AJ51" s="150"/>
      <c r="AK51" s="150"/>
      <c r="AL51" s="150"/>
      <c r="AM51" s="150"/>
      <c r="AN51" s="150"/>
      <c r="AO51" s="150"/>
      <c r="AP51" s="150"/>
      <c r="AQ51" s="150"/>
      <c r="AR51" s="150"/>
      <c r="AS51" s="150"/>
      <c r="AT51" s="150"/>
      <c r="AU51" s="150"/>
      <c r="AV51" s="150"/>
      <c r="AW51" s="150"/>
      <c r="AX51" s="150"/>
      <c r="AY51" s="150"/>
      <c r="AZ51" s="150"/>
      <c r="BA51" s="150"/>
      <c r="BB51" s="150"/>
      <c r="BC51" s="150"/>
      <c r="BD51" s="150"/>
      <c r="BE51" s="150"/>
      <c r="BF51" s="150"/>
      <c r="BG51" s="150"/>
      <c r="BH51" s="150"/>
      <c r="BI51" s="151"/>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80" t="s">
        <v>100</v>
      </c>
      <c r="B52" s="80" t="s">
        <v>103</v>
      </c>
      <c r="C52" s="81"/>
      <c r="D52" s="81"/>
      <c r="E52" s="81"/>
      <c r="F52" s="81"/>
      <c r="G52" s="83"/>
      <c r="H52" s="85" t="s">
        <v>104</v>
      </c>
      <c r="I52" s="86"/>
      <c r="J52" s="86"/>
      <c r="K52" s="86"/>
      <c r="L52" s="86"/>
      <c r="M52" s="87"/>
      <c r="N52" s="627" t="s">
        <v>136</v>
      </c>
      <c r="O52" s="629"/>
      <c r="P52" s="629"/>
      <c r="Q52" s="627" t="s">
        <v>135</v>
      </c>
      <c r="R52" s="628"/>
      <c r="S52" s="627" t="s">
        <v>107</v>
      </c>
      <c r="T52" s="628"/>
      <c r="U52" s="627" t="s">
        <v>137</v>
      </c>
      <c r="V52" s="629"/>
      <c r="W52" s="629"/>
      <c r="X52" s="627" t="s">
        <v>138</v>
      </c>
      <c r="Y52" s="629"/>
      <c r="Z52" s="629"/>
      <c r="AA52" s="84" t="s">
        <v>453</v>
      </c>
      <c r="AB52" s="81"/>
      <c r="AC52" s="83"/>
      <c r="AD52" s="81" t="s">
        <v>6</v>
      </c>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654" t="s">
        <v>318</v>
      </c>
      <c r="BL52" s="655"/>
      <c r="BM52" s="655"/>
      <c r="BN52" s="655"/>
      <c r="BO52" s="655"/>
      <c r="BP52" s="655"/>
      <c r="BQ52" s="655"/>
      <c r="BR52" s="655"/>
      <c r="BS52" s="655"/>
      <c r="BT52" s="655"/>
      <c r="BU52" s="655"/>
      <c r="BV52" s="655"/>
      <c r="BW52" s="655"/>
      <c r="BX52" s="655"/>
      <c r="BY52" s="655"/>
      <c r="BZ52" s="655"/>
      <c r="CA52" s="655"/>
      <c r="CB52" s="655"/>
      <c r="CC52" s="655"/>
      <c r="CD52" s="655"/>
      <c r="CE52" s="655"/>
      <c r="CF52" s="655"/>
      <c r="CG52" s="655"/>
      <c r="CH52" s="655"/>
    </row>
    <row r="53" spans="1:96" s="24" customFormat="1" ht="13.5" customHeight="1">
      <c r="A53" s="113" t="s">
        <v>101</v>
      </c>
      <c r="B53" s="633" t="s">
        <v>492</v>
      </c>
      <c r="C53" s="634"/>
      <c r="D53" s="634"/>
      <c r="E53" s="634"/>
      <c r="F53" s="634"/>
      <c r="G53" s="634"/>
      <c r="H53" s="868" t="str">
        <f>IF(ISERROR(VLOOKUP($B53,項目定義!$B:$X,8,FALSE)),"",VLOOKUP($B53,項目定義!$B:$X,8,FALSE))</f>
        <v/>
      </c>
      <c r="I53" s="869"/>
      <c r="J53" s="869"/>
      <c r="K53" s="869"/>
      <c r="L53" s="869"/>
      <c r="M53" s="870"/>
      <c r="N53" s="759" t="str">
        <f>IF($H53="","",VLOOKUP($B53,項目定義!$B:$X,11,FALSE))</f>
        <v/>
      </c>
      <c r="O53" s="760"/>
      <c r="P53" s="761"/>
      <c r="Q53" s="762" t="str">
        <f>IF($H53="","",VLOOKUP($B53,項目定義!$B:$X,5,FALSE))</f>
        <v/>
      </c>
      <c r="R53" s="763"/>
      <c r="S53" s="762" t="str">
        <f>IF($H53="","",VLOOKUP($B53,項目定義!$B:$X,12,FALSE))</f>
        <v/>
      </c>
      <c r="T53" s="763"/>
      <c r="U53" s="759" t="str">
        <f>IF($H53="","",VLOOKUP($B53,項目定義!$B:$X,13,FALSE))</f>
        <v/>
      </c>
      <c r="V53" s="760"/>
      <c r="W53" s="761"/>
      <c r="X53" s="762" t="str">
        <f>IF($H53="","",VLOOKUP($B53,項目定義!$B:$X,20,FALSE))</f>
        <v/>
      </c>
      <c r="Y53" s="764"/>
      <c r="Z53" s="765"/>
      <c r="AA53" s="766"/>
      <c r="AB53" s="751"/>
      <c r="AC53" s="767"/>
      <c r="AD53" s="92"/>
      <c r="AE53" s="93"/>
      <c r="AF53" s="92"/>
      <c r="AG53" s="94"/>
      <c r="AH53" s="92"/>
      <c r="AI53" s="92"/>
      <c r="AJ53" s="92"/>
      <c r="AK53" s="92"/>
      <c r="AL53" s="92"/>
      <c r="AM53" s="92"/>
      <c r="AN53" s="92"/>
      <c r="AO53" s="92"/>
      <c r="AP53" s="92"/>
      <c r="AQ53" s="94"/>
      <c r="AR53" s="92"/>
      <c r="AS53" s="92"/>
      <c r="AT53" s="92"/>
      <c r="AU53" s="92"/>
      <c r="AV53" s="92"/>
      <c r="AW53" s="92"/>
      <c r="AX53" s="92"/>
      <c r="AY53" s="92"/>
      <c r="AZ53" s="92"/>
      <c r="BA53" s="92"/>
      <c r="BB53" s="92"/>
      <c r="BC53" s="92"/>
      <c r="BD53" s="92"/>
      <c r="BE53" s="92"/>
      <c r="BF53" s="92"/>
      <c r="BG53" s="92"/>
      <c r="BH53" s="92"/>
      <c r="BI53" s="95"/>
      <c r="BK53" s="655"/>
      <c r="BL53" s="655"/>
      <c r="BM53" s="655"/>
      <c r="BN53" s="655"/>
      <c r="BO53" s="655"/>
      <c r="BP53" s="655"/>
      <c r="BQ53" s="655"/>
      <c r="BR53" s="655"/>
      <c r="BS53" s="655"/>
      <c r="BT53" s="655"/>
      <c r="BU53" s="655"/>
      <c r="BV53" s="655"/>
      <c r="BW53" s="655"/>
      <c r="BX53" s="655"/>
      <c r="BY53" s="655"/>
      <c r="BZ53" s="655"/>
      <c r="CA53" s="655"/>
      <c r="CB53" s="655"/>
      <c r="CC53" s="655"/>
      <c r="CD53" s="655"/>
      <c r="CE53" s="655"/>
      <c r="CF53" s="655"/>
      <c r="CG53" s="655"/>
      <c r="CH53" s="655"/>
    </row>
    <row r="54" spans="1:96" s="24" customFormat="1" ht="13.5" customHeight="1">
      <c r="A54" s="114" t="s">
        <v>102</v>
      </c>
      <c r="B54" s="770" t="s">
        <v>493</v>
      </c>
      <c r="C54" s="671"/>
      <c r="D54" s="671"/>
      <c r="E54" s="671"/>
      <c r="F54" s="671"/>
      <c r="G54" s="671"/>
      <c r="H54" s="859" t="str">
        <f>IF(ISERROR(VLOOKUP($B54,項目定義!$B:$X,8,FALSE)),"",VLOOKUP($B54,項目定義!$B:$X,8,FALSE))</f>
        <v/>
      </c>
      <c r="I54" s="860"/>
      <c r="J54" s="860"/>
      <c r="K54" s="860"/>
      <c r="L54" s="860"/>
      <c r="M54" s="861"/>
      <c r="N54" s="774" t="str">
        <f>IF($H54="","",VLOOKUP($B54,項目定義!$B:$X,11,FALSE))</f>
        <v/>
      </c>
      <c r="O54" s="775"/>
      <c r="P54" s="776"/>
      <c r="Q54" s="812" t="str">
        <f>IF($H54="","",VLOOKUP($B54,項目定義!$B:$X,12,FALSE))</f>
        <v/>
      </c>
      <c r="R54" s="813"/>
      <c r="S54" s="812" t="str">
        <f>IF($H54="","",VLOOKUP($B54,項目定義!$B:$X,12,FALSE))</f>
        <v/>
      </c>
      <c r="T54" s="813"/>
      <c r="U54" s="774" t="str">
        <f>IF($H54="","",VLOOKUP($B54,項目定義!$B:$X,13,FALSE))</f>
        <v/>
      </c>
      <c r="V54" s="775"/>
      <c r="W54" s="776"/>
      <c r="X54" s="768" t="str">
        <f>IF($H54="","",VLOOKUP($B54,項目定義!$B:$X,20,FALSE))</f>
        <v/>
      </c>
      <c r="Y54" s="638"/>
      <c r="Z54" s="769"/>
      <c r="AA54" s="766"/>
      <c r="AB54" s="751"/>
      <c r="AC54" s="767"/>
      <c r="AD54" s="323"/>
      <c r="AE54" s="97"/>
      <c r="AF54" s="323"/>
      <c r="AG54" s="98"/>
      <c r="AH54" s="323"/>
      <c r="AI54" s="323"/>
      <c r="AJ54" s="323"/>
      <c r="AK54" s="323"/>
      <c r="AL54" s="323"/>
      <c r="AM54" s="323"/>
      <c r="AN54" s="323"/>
      <c r="AO54" s="323"/>
      <c r="AP54" s="323"/>
      <c r="AQ54" s="98"/>
      <c r="AR54" s="323"/>
      <c r="AS54" s="323"/>
      <c r="AT54" s="323"/>
      <c r="AU54" s="323"/>
      <c r="AV54" s="323"/>
      <c r="AW54" s="323"/>
      <c r="AX54" s="323"/>
      <c r="AY54" s="323"/>
      <c r="AZ54" s="323"/>
      <c r="BA54" s="323"/>
      <c r="BB54" s="323"/>
      <c r="BC54" s="323"/>
      <c r="BD54" s="323"/>
      <c r="BE54" s="323"/>
      <c r="BF54" s="323"/>
      <c r="BG54" s="323"/>
      <c r="BH54" s="323"/>
      <c r="BI54" s="99"/>
      <c r="BK54" s="655"/>
      <c r="BL54" s="655"/>
      <c r="BM54" s="655"/>
      <c r="BN54" s="655"/>
      <c r="BO54" s="655"/>
      <c r="BP54" s="655"/>
      <c r="BQ54" s="655"/>
      <c r="BR54" s="655"/>
      <c r="BS54" s="655"/>
      <c r="BT54" s="655"/>
      <c r="BU54" s="655"/>
      <c r="BV54" s="655"/>
      <c r="BW54" s="655"/>
      <c r="BX54" s="655"/>
      <c r="BY54" s="655"/>
      <c r="BZ54" s="655"/>
      <c r="CA54" s="655"/>
      <c r="CB54" s="655"/>
      <c r="CC54" s="655"/>
      <c r="CD54" s="655"/>
      <c r="CE54" s="655"/>
      <c r="CF54" s="655"/>
      <c r="CG54" s="655"/>
      <c r="CH54" s="655"/>
    </row>
    <row r="55" spans="1:96" s="24" customFormat="1" ht="13.5" customHeight="1">
      <c r="A55" s="114" t="s">
        <v>125</v>
      </c>
      <c r="B55" s="770" t="s">
        <v>494</v>
      </c>
      <c r="C55" s="671"/>
      <c r="D55" s="671"/>
      <c r="E55" s="671"/>
      <c r="F55" s="671"/>
      <c r="G55" s="671"/>
      <c r="H55" s="859" t="str">
        <f>IF(ISERROR(VLOOKUP($B55,項目定義!$B:$X,8,FALSE)),"",VLOOKUP($B55,項目定義!$B:$X,8,FALSE))</f>
        <v/>
      </c>
      <c r="I55" s="860"/>
      <c r="J55" s="860"/>
      <c r="K55" s="860"/>
      <c r="L55" s="860"/>
      <c r="M55" s="861"/>
      <c r="N55" s="774" t="str">
        <f>IF($H55="","",VLOOKUP($B55,項目定義!$B:$X,11,FALSE))</f>
        <v/>
      </c>
      <c r="O55" s="775"/>
      <c r="P55" s="776"/>
      <c r="Q55" s="768" t="str">
        <f>IF($H55="","",VLOOKUP($B55,項目定義!$B:$X,12,FALSE))</f>
        <v/>
      </c>
      <c r="R55" s="639"/>
      <c r="S55" s="768" t="str">
        <f>IF($H55="","",VLOOKUP($B55,項目定義!$B:$X,12,FALSE))</f>
        <v/>
      </c>
      <c r="T55" s="639"/>
      <c r="U55" s="774" t="str">
        <f>IF($H55="","",VLOOKUP($B55,項目定義!$B:$X,13,FALSE))</f>
        <v/>
      </c>
      <c r="V55" s="775"/>
      <c r="W55" s="776"/>
      <c r="X55" s="768" t="str">
        <f>IF($H55="","",VLOOKUP($B55,項目定義!$B:$X,20,FALSE))</f>
        <v/>
      </c>
      <c r="Y55" s="638"/>
      <c r="Z55" s="769"/>
      <c r="AA55" s="766"/>
      <c r="AB55" s="751"/>
      <c r="AC55" s="767"/>
      <c r="AD55" s="323"/>
      <c r="AE55" s="97"/>
      <c r="AF55" s="323"/>
      <c r="AG55" s="98"/>
      <c r="AH55" s="323"/>
      <c r="AI55" s="323"/>
      <c r="AJ55" s="323"/>
      <c r="AK55" s="323"/>
      <c r="AL55" s="323"/>
      <c r="AM55" s="323"/>
      <c r="AN55" s="323"/>
      <c r="AO55" s="323"/>
      <c r="AP55" s="323"/>
      <c r="AQ55" s="98"/>
      <c r="AR55" s="323"/>
      <c r="AS55" s="323"/>
      <c r="AT55" s="323"/>
      <c r="AU55" s="323"/>
      <c r="AV55" s="323"/>
      <c r="AW55" s="323"/>
      <c r="AX55" s="323"/>
      <c r="AY55" s="323"/>
      <c r="AZ55" s="323"/>
      <c r="BA55" s="323"/>
      <c r="BB55" s="323"/>
      <c r="BC55" s="323"/>
      <c r="BD55" s="323"/>
      <c r="BE55" s="323"/>
      <c r="BF55" s="323"/>
      <c r="BG55" s="323"/>
      <c r="BH55" s="323"/>
      <c r="BI55" s="99"/>
      <c r="BK55" s="655"/>
      <c r="BL55" s="655"/>
      <c r="BM55" s="655"/>
      <c r="BN55" s="655"/>
      <c r="BO55" s="655"/>
      <c r="BP55" s="655"/>
      <c r="BQ55" s="655"/>
      <c r="BR55" s="655"/>
      <c r="BS55" s="655"/>
      <c r="BT55" s="655"/>
      <c r="BU55" s="655"/>
      <c r="BV55" s="655"/>
      <c r="BW55" s="655"/>
      <c r="BX55" s="655"/>
      <c r="BY55" s="655"/>
      <c r="BZ55" s="655"/>
      <c r="CA55" s="655"/>
      <c r="CB55" s="655"/>
      <c r="CC55" s="655"/>
      <c r="CD55" s="655"/>
      <c r="CE55" s="655"/>
      <c r="CF55" s="655"/>
      <c r="CG55" s="655"/>
      <c r="CH55" s="655"/>
    </row>
    <row r="56" spans="1:96" ht="13.5" customHeight="1">
      <c r="A56" s="114" t="s">
        <v>126</v>
      </c>
      <c r="B56" s="770" t="s">
        <v>495</v>
      </c>
      <c r="C56" s="671"/>
      <c r="D56" s="671"/>
      <c r="E56" s="671"/>
      <c r="F56" s="671"/>
      <c r="G56" s="671"/>
      <c r="H56" s="859" t="str">
        <f>IF(ISERROR(VLOOKUP($B56,項目定義!$B:$X,8,FALSE)),"",VLOOKUP($B56,項目定義!$B:$X,8,FALSE))</f>
        <v/>
      </c>
      <c r="I56" s="860"/>
      <c r="J56" s="860"/>
      <c r="K56" s="860"/>
      <c r="L56" s="860"/>
      <c r="M56" s="861"/>
      <c r="N56" s="774" t="str">
        <f>IF($H56="","",VLOOKUP($B56,項目定義!$B:$X,11,FALSE))</f>
        <v/>
      </c>
      <c r="O56" s="775"/>
      <c r="P56" s="776"/>
      <c r="Q56" s="768" t="str">
        <f>IF($H56="","",VLOOKUP($B56,項目定義!$B:$X,12,FALSE))</f>
        <v/>
      </c>
      <c r="R56" s="639"/>
      <c r="S56" s="768" t="str">
        <f>IF($H56="","",VLOOKUP($B56,項目定義!$B:$X,12,FALSE))</f>
        <v/>
      </c>
      <c r="T56" s="639"/>
      <c r="U56" s="774" t="str">
        <f>IF($H56="","",VLOOKUP($B56,項目定義!$B:$X,13,FALSE))</f>
        <v/>
      </c>
      <c r="V56" s="775"/>
      <c r="W56" s="776"/>
      <c r="X56" s="768" t="str">
        <f>IF($H56="","",VLOOKUP($B56,項目定義!$B:$X,20,FALSE))</f>
        <v/>
      </c>
      <c r="Y56" s="638"/>
      <c r="Z56" s="769"/>
      <c r="AA56" s="766" t="s">
        <v>30</v>
      </c>
      <c r="AB56" s="751"/>
      <c r="AC56" s="767"/>
      <c r="AD56" s="323"/>
      <c r="AE56" s="97"/>
      <c r="AF56" s="323"/>
      <c r="AG56" s="98"/>
      <c r="AH56" s="323"/>
      <c r="AI56" s="323"/>
      <c r="AJ56" s="323"/>
      <c r="AK56" s="323"/>
      <c r="AL56" s="323"/>
      <c r="AM56" s="323"/>
      <c r="AN56" s="323"/>
      <c r="AO56" s="323"/>
      <c r="AP56" s="323"/>
      <c r="AQ56" s="98"/>
      <c r="AR56" s="323"/>
      <c r="AS56" s="323"/>
      <c r="AT56" s="323"/>
      <c r="AU56" s="323"/>
      <c r="AV56" s="323"/>
      <c r="AW56" s="323"/>
      <c r="AX56" s="323"/>
      <c r="AY56" s="323"/>
      <c r="AZ56" s="323"/>
      <c r="BA56" s="323"/>
      <c r="BB56" s="323"/>
      <c r="BC56" s="323"/>
      <c r="BD56" s="323"/>
      <c r="BE56" s="323"/>
      <c r="BF56" s="323"/>
      <c r="BG56" s="323"/>
      <c r="BH56" s="323"/>
      <c r="BI56" s="99"/>
      <c r="BK56" s="655"/>
      <c r="BL56" s="655"/>
      <c r="BM56" s="655"/>
      <c r="BN56" s="655"/>
      <c r="BO56" s="655"/>
      <c r="BP56" s="655"/>
      <c r="BQ56" s="655"/>
      <c r="BR56" s="655"/>
      <c r="BS56" s="655"/>
      <c r="BT56" s="655"/>
      <c r="BU56" s="655"/>
      <c r="BV56" s="655"/>
      <c r="BW56" s="655"/>
      <c r="BX56" s="655"/>
      <c r="BY56" s="655"/>
      <c r="BZ56" s="655"/>
      <c r="CA56" s="655"/>
      <c r="CB56" s="655"/>
      <c r="CC56" s="655"/>
      <c r="CD56" s="655"/>
      <c r="CE56" s="655"/>
      <c r="CF56" s="655"/>
      <c r="CG56" s="655"/>
      <c r="CH56" s="655"/>
    </row>
    <row r="57" spans="1:96" ht="13.5" customHeight="1">
      <c r="A57" s="114" t="s">
        <v>127</v>
      </c>
      <c r="B57" s="770"/>
      <c r="C57" s="671"/>
      <c r="D57" s="671"/>
      <c r="E57" s="671"/>
      <c r="F57" s="671"/>
      <c r="G57" s="671"/>
      <c r="H57" s="848" t="str">
        <f>IF(ISERROR(VLOOKUP($B57,項目定義!$B:$X,8,FALSE)),"",VLOOKUP($B57,項目定義!$B:$X,8,FALSE))</f>
        <v/>
      </c>
      <c r="I57" s="849"/>
      <c r="J57" s="849"/>
      <c r="K57" s="849"/>
      <c r="L57" s="849"/>
      <c r="M57" s="850"/>
      <c r="N57" s="780" t="str">
        <f>IF($H57="","",VLOOKUP($B57,項目定義!$B:$X,11,FALSE))</f>
        <v/>
      </c>
      <c r="O57" s="781"/>
      <c r="P57" s="782"/>
      <c r="Q57" s="783" t="str">
        <f>IF($H57="","",VLOOKUP($B57,項目定義!$B:$X,12,FALSE))</f>
        <v/>
      </c>
      <c r="R57" s="611"/>
      <c r="S57" s="783" t="str">
        <f>IF($H57="","",VLOOKUP($B57,項目定義!$B:$X,12,FALSE))</f>
        <v/>
      </c>
      <c r="T57" s="611"/>
      <c r="U57" s="780" t="str">
        <f>IF($H57="","",VLOOKUP($B57,項目定義!$B:$X,13,FALSE))</f>
        <v/>
      </c>
      <c r="V57" s="781"/>
      <c r="W57" s="782"/>
      <c r="X57" s="783" t="str">
        <f>IF($H57="","",VLOOKUP($B57,項目定義!$B:$X,20,FALSE))</f>
        <v/>
      </c>
      <c r="Y57" s="610"/>
      <c r="Z57" s="784"/>
      <c r="AA57" s="766"/>
      <c r="AB57" s="751"/>
      <c r="AC57" s="767"/>
      <c r="AD57" s="323"/>
      <c r="AE57" s="97"/>
      <c r="AF57" s="323"/>
      <c r="AG57" s="98"/>
      <c r="AH57" s="323"/>
      <c r="AI57" s="323"/>
      <c r="AJ57" s="323"/>
      <c r="AK57" s="323"/>
      <c r="AL57" s="323"/>
      <c r="AM57" s="323"/>
      <c r="AN57" s="323"/>
      <c r="AO57" s="323"/>
      <c r="AP57" s="323"/>
      <c r="AQ57" s="98"/>
      <c r="AR57" s="323"/>
      <c r="AS57" s="323"/>
      <c r="AT57" s="323"/>
      <c r="AU57" s="323"/>
      <c r="AV57" s="323"/>
      <c r="AW57" s="323"/>
      <c r="AX57" s="323"/>
      <c r="AY57" s="323"/>
      <c r="AZ57" s="323"/>
      <c r="BA57" s="323"/>
      <c r="BB57" s="323"/>
      <c r="BC57" s="323"/>
      <c r="BD57" s="323"/>
      <c r="BE57" s="323"/>
      <c r="BF57" s="323"/>
      <c r="BG57" s="323"/>
      <c r="BH57" s="323"/>
      <c r="BI57" s="99"/>
      <c r="BK57" s="655"/>
      <c r="BL57" s="655"/>
      <c r="BM57" s="655"/>
      <c r="BN57" s="655"/>
      <c r="BO57" s="655"/>
      <c r="BP57" s="655"/>
      <c r="BQ57" s="655"/>
      <c r="BR57" s="655"/>
      <c r="BS57" s="655"/>
      <c r="BT57" s="655"/>
      <c r="BU57" s="655"/>
      <c r="BV57" s="655"/>
      <c r="BW57" s="655"/>
      <c r="BX57" s="655"/>
      <c r="BY57" s="655"/>
      <c r="BZ57" s="655"/>
      <c r="CA57" s="655"/>
      <c r="CB57" s="655"/>
      <c r="CC57" s="655"/>
      <c r="CD57" s="655"/>
      <c r="CE57" s="655"/>
      <c r="CF57" s="655"/>
      <c r="CG57" s="655"/>
      <c r="CH57" s="655"/>
    </row>
    <row r="58" spans="1:96" s="24" customFormat="1" ht="13.5" customHeight="1">
      <c r="A58" s="149" t="s">
        <v>249</v>
      </c>
      <c r="B58" s="150"/>
      <c r="C58" s="150"/>
      <c r="D58" s="150"/>
      <c r="E58" s="150"/>
      <c r="F58" s="150"/>
      <c r="G58" s="150"/>
      <c r="H58" s="152"/>
      <c r="I58" s="152"/>
      <c r="J58" s="152"/>
      <c r="K58" s="152"/>
      <c r="L58" s="152"/>
      <c r="M58" s="152"/>
      <c r="N58" s="152"/>
      <c r="O58" s="152"/>
      <c r="P58" s="152"/>
      <c r="Q58" s="152"/>
      <c r="R58" s="152"/>
      <c r="S58" s="152"/>
      <c r="T58" s="152"/>
      <c r="U58" s="152"/>
      <c r="V58" s="152"/>
      <c r="W58" s="152"/>
      <c r="X58" s="152"/>
      <c r="Y58" s="152"/>
      <c r="Z58" s="152"/>
      <c r="AA58" s="150"/>
      <c r="AB58" s="150"/>
      <c r="AC58" s="150"/>
      <c r="AD58" s="150"/>
      <c r="AE58" s="150"/>
      <c r="AF58" s="150"/>
      <c r="AG58" s="150"/>
      <c r="AH58" s="150"/>
      <c r="AI58" s="150"/>
      <c r="AJ58" s="150"/>
      <c r="AK58" s="150"/>
      <c r="AL58" s="150"/>
      <c r="AM58" s="150"/>
      <c r="AN58" s="150"/>
      <c r="AO58" s="150"/>
      <c r="AP58" s="150"/>
      <c r="AQ58" s="150"/>
      <c r="AR58" s="150"/>
      <c r="AS58" s="150"/>
      <c r="AT58" s="150"/>
      <c r="AU58" s="150"/>
      <c r="AV58" s="150"/>
      <c r="AW58" s="150"/>
      <c r="AX58" s="150"/>
      <c r="AY58" s="150"/>
      <c r="AZ58" s="150"/>
      <c r="BA58" s="150"/>
      <c r="BB58" s="150"/>
      <c r="BC58" s="150"/>
      <c r="BD58" s="150"/>
      <c r="BE58" s="150"/>
      <c r="BF58" s="150"/>
      <c r="BG58" s="150"/>
      <c r="BH58" s="150"/>
      <c r="BI58" s="151"/>
      <c r="BP58" s="26"/>
      <c r="BQ58" s="26"/>
      <c r="BR58" s="26"/>
      <c r="BS58" s="26"/>
      <c r="BT58" s="26"/>
      <c r="BU58" s="26"/>
      <c r="BV58" s="26"/>
      <c r="BW58" s="26"/>
      <c r="BX58" s="26"/>
      <c r="BY58" s="26"/>
      <c r="BZ58" s="26"/>
      <c r="CA58" s="26"/>
      <c r="CB58" s="26"/>
      <c r="CC58" s="26"/>
      <c r="CD58" s="26"/>
      <c r="CE58" s="26"/>
      <c r="CF58" s="26"/>
    </row>
    <row r="59" spans="1:96" s="24" customFormat="1" ht="13.5" customHeight="1">
      <c r="A59" s="80" t="s">
        <v>100</v>
      </c>
      <c r="B59" s="80" t="s">
        <v>103</v>
      </c>
      <c r="C59" s="81"/>
      <c r="D59" s="81"/>
      <c r="E59" s="81"/>
      <c r="F59" s="81"/>
      <c r="G59" s="83"/>
      <c r="H59" s="85" t="s">
        <v>104</v>
      </c>
      <c r="I59" s="86"/>
      <c r="J59" s="86"/>
      <c r="K59" s="86"/>
      <c r="L59" s="86"/>
      <c r="M59" s="87"/>
      <c r="N59" s="627" t="s">
        <v>107</v>
      </c>
      <c r="O59" s="628"/>
      <c r="P59" s="627" t="s">
        <v>115</v>
      </c>
      <c r="Q59" s="629"/>
      <c r="R59" s="629"/>
      <c r="S59" s="627" t="s">
        <v>116</v>
      </c>
      <c r="T59" s="629"/>
      <c r="U59" s="628"/>
      <c r="V59" s="630" t="s">
        <v>142</v>
      </c>
      <c r="W59" s="631"/>
      <c r="X59" s="632" t="s">
        <v>123</v>
      </c>
      <c r="Y59" s="631"/>
      <c r="Z59" s="629" t="s">
        <v>124</v>
      </c>
      <c r="AA59" s="629"/>
      <c r="AB59" s="629"/>
      <c r="AC59" s="628"/>
      <c r="AD59" s="84" t="s">
        <v>6</v>
      </c>
      <c r="AE59" s="81"/>
      <c r="AF59" s="81"/>
      <c r="AG59" s="81"/>
      <c r="AH59" s="81"/>
      <c r="AI59" s="81"/>
      <c r="AJ59" s="81"/>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13" t="s">
        <v>101</v>
      </c>
      <c r="B60" s="633" t="s">
        <v>497</v>
      </c>
      <c r="C60" s="634"/>
      <c r="D60" s="634"/>
      <c r="E60" s="634"/>
      <c r="F60" s="634"/>
      <c r="G60" s="634"/>
      <c r="H60" s="868" t="str">
        <f>IF(ISERROR(VLOOKUP($B60,項目定義!$B:$X,8,FALSE)),"",VLOOKUP($B60,項目定義!$B:$X,8,FALSE))</f>
        <v/>
      </c>
      <c r="I60" s="869"/>
      <c r="J60" s="869"/>
      <c r="K60" s="869"/>
      <c r="L60" s="869"/>
      <c r="M60" s="870"/>
      <c r="N60" s="762" t="str">
        <f>IF($H60="","",VLOOKUP($B60,項目定義!$B:$X,12,FALSE))</f>
        <v/>
      </c>
      <c r="O60" s="763"/>
      <c r="P60" s="759" t="str">
        <f>IF($H60="","",VLOOKUP($B60,項目定義!$B:$X,16,FALSE))</f>
        <v/>
      </c>
      <c r="Q60" s="760"/>
      <c r="R60" s="760"/>
      <c r="S60" s="759" t="str">
        <f>IF($H60="","",VLOOKUP($B60,項目定義!$B:$X,15,FALSE))</f>
        <v/>
      </c>
      <c r="T60" s="760"/>
      <c r="U60" s="806"/>
      <c r="V60" s="807" t="s">
        <v>30</v>
      </c>
      <c r="W60" s="808"/>
      <c r="X60" s="809"/>
      <c r="Y60" s="810"/>
      <c r="Z60" s="811" t="str">
        <f>IF($X60="","",VLOOKUP($B60,項目定義!$B:$X,18,FALSE))</f>
        <v/>
      </c>
      <c r="AA60" s="760"/>
      <c r="AB60" s="760"/>
      <c r="AC60" s="806"/>
      <c r="AD60" s="92"/>
      <c r="AE60" s="93"/>
      <c r="AF60" s="92"/>
      <c r="AG60" s="92"/>
      <c r="AH60" s="92"/>
      <c r="AI60" s="94"/>
      <c r="AJ60" s="94"/>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5"/>
      <c r="BK60" s="654" t="s">
        <v>319</v>
      </c>
      <c r="BL60" s="655"/>
      <c r="BM60" s="655"/>
      <c r="BN60" s="655"/>
      <c r="BO60" s="655"/>
      <c r="BP60" s="655"/>
      <c r="BQ60" s="655"/>
      <c r="BR60" s="655"/>
      <c r="BS60" s="655"/>
      <c r="BT60" s="655"/>
      <c r="BU60" s="655"/>
      <c r="BV60" s="655"/>
      <c r="BW60" s="655"/>
      <c r="BX60" s="655"/>
      <c r="BY60" s="655"/>
      <c r="BZ60" s="655"/>
      <c r="CA60" s="655"/>
      <c r="CB60" s="655"/>
      <c r="CC60" s="655"/>
      <c r="CD60" s="655"/>
      <c r="CE60" s="655"/>
      <c r="CF60" s="655"/>
      <c r="CG60" s="655"/>
      <c r="CH60" s="655"/>
      <c r="CI60" s="656"/>
      <c r="CJ60" s="656"/>
      <c r="CK60" s="656"/>
      <c r="CL60" s="656"/>
      <c r="CM60" s="656"/>
      <c r="CN60" s="656"/>
      <c r="CO60" s="656"/>
      <c r="CP60" s="656"/>
      <c r="CQ60" s="656"/>
      <c r="CR60" s="656"/>
    </row>
    <row r="61" spans="1:96" s="24" customFormat="1" ht="13.5" customHeight="1">
      <c r="A61" s="114" t="s">
        <v>102</v>
      </c>
      <c r="B61" s="770" t="s">
        <v>498</v>
      </c>
      <c r="C61" s="671"/>
      <c r="D61" s="671"/>
      <c r="E61" s="671"/>
      <c r="F61" s="671"/>
      <c r="G61" s="671"/>
      <c r="H61" s="859" t="str">
        <f>IF(ISERROR(VLOOKUP($B61,項目定義!$B:$X,8,FALSE)),"",VLOOKUP($B61,項目定義!$B:$X,8,FALSE))</f>
        <v>案件担当</v>
      </c>
      <c r="I61" s="860"/>
      <c r="J61" s="860"/>
      <c r="K61" s="860"/>
      <c r="L61" s="860"/>
      <c r="M61" s="861"/>
      <c r="N61" s="812">
        <f>IF($H61="","",VLOOKUP($B61,項目定義!$B:$X,12,FALSE))</f>
        <v>22</v>
      </c>
      <c r="O61" s="813"/>
      <c r="P61" s="640" t="str">
        <f>IF($H61="","",VLOOKUP($B61,項目定義!$B:$X,16,FALSE))</f>
        <v>0:左寄せ</v>
      </c>
      <c r="Q61" s="641"/>
      <c r="R61" s="641"/>
      <c r="S61" s="640" t="str">
        <f>IF($H61="","",VLOOKUP($B61,項目定義!$B:$X,15,FALSE))</f>
        <v>0:なし</v>
      </c>
      <c r="T61" s="641"/>
      <c r="U61" s="642"/>
      <c r="V61" s="643" t="s">
        <v>251</v>
      </c>
      <c r="W61" s="644"/>
      <c r="X61" s="751"/>
      <c r="Y61" s="751"/>
      <c r="Z61" s="752" t="str">
        <f>IF($X61="","",VLOOKUP($B61,項目定義!$B:$X,18,FALSE))</f>
        <v/>
      </c>
      <c r="AA61" s="641"/>
      <c r="AB61" s="641"/>
      <c r="AC61" s="642"/>
      <c r="AD61" s="323"/>
      <c r="AE61" s="97"/>
      <c r="AF61" s="323"/>
      <c r="AG61" s="323"/>
      <c r="AH61" s="323"/>
      <c r="AI61" s="98"/>
      <c r="AJ61" s="98"/>
      <c r="AK61" s="323"/>
      <c r="AL61" s="323"/>
      <c r="AM61" s="323"/>
      <c r="AN61" s="323"/>
      <c r="AO61" s="323"/>
      <c r="AP61" s="323"/>
      <c r="AQ61" s="323"/>
      <c r="AR61" s="323"/>
      <c r="AS61" s="323"/>
      <c r="AT61" s="323"/>
      <c r="AU61" s="323"/>
      <c r="AV61" s="323"/>
      <c r="AW61" s="323"/>
      <c r="AX61" s="323"/>
      <c r="AY61" s="323"/>
      <c r="AZ61" s="323"/>
      <c r="BA61" s="323"/>
      <c r="BB61" s="323"/>
      <c r="BC61" s="323"/>
      <c r="BD61" s="323"/>
      <c r="BE61" s="323"/>
      <c r="BF61" s="323"/>
      <c r="BG61" s="323"/>
      <c r="BH61" s="323"/>
      <c r="BI61" s="99"/>
      <c r="BK61" s="655"/>
      <c r="BL61" s="655"/>
      <c r="BM61" s="655"/>
      <c r="BN61" s="655"/>
      <c r="BO61" s="655"/>
      <c r="BP61" s="655"/>
      <c r="BQ61" s="655"/>
      <c r="BR61" s="655"/>
      <c r="BS61" s="655"/>
      <c r="BT61" s="655"/>
      <c r="BU61" s="655"/>
      <c r="BV61" s="655"/>
      <c r="BW61" s="655"/>
      <c r="BX61" s="655"/>
      <c r="BY61" s="655"/>
      <c r="BZ61" s="655"/>
      <c r="CA61" s="655"/>
      <c r="CB61" s="655"/>
      <c r="CC61" s="655"/>
      <c r="CD61" s="655"/>
      <c r="CE61" s="655"/>
      <c r="CF61" s="655"/>
      <c r="CG61" s="655"/>
      <c r="CH61" s="655"/>
      <c r="CI61" s="656"/>
      <c r="CJ61" s="656"/>
      <c r="CK61" s="656"/>
      <c r="CL61" s="656"/>
      <c r="CM61" s="656"/>
      <c r="CN61" s="656"/>
      <c r="CO61" s="656"/>
      <c r="CP61" s="656"/>
      <c r="CQ61" s="656"/>
      <c r="CR61" s="656"/>
    </row>
    <row r="62" spans="1:96" s="24" customFormat="1" ht="13.5" customHeight="1">
      <c r="A62" s="114" t="s">
        <v>125</v>
      </c>
      <c r="B62" s="770" t="s">
        <v>492</v>
      </c>
      <c r="C62" s="671"/>
      <c r="D62" s="671"/>
      <c r="E62" s="671"/>
      <c r="F62" s="671"/>
      <c r="G62" s="671"/>
      <c r="H62" s="859" t="str">
        <f>IF(ISERROR(VLOOKUP($B62,項目定義!$B:$X,8,FALSE)),"",VLOOKUP($B62,項目定義!$B:$X,8,FALSE))</f>
        <v/>
      </c>
      <c r="I62" s="860"/>
      <c r="J62" s="860"/>
      <c r="K62" s="860"/>
      <c r="L62" s="860"/>
      <c r="M62" s="861"/>
      <c r="N62" s="768" t="str">
        <f>IF($H62="","",VLOOKUP($B62,項目定義!$B:$X,12,FALSE))</f>
        <v/>
      </c>
      <c r="O62" s="639"/>
      <c r="P62" s="640" t="str">
        <f>IF($H62="","",VLOOKUP($B62,項目定義!$B:$X,16,FALSE))</f>
        <v/>
      </c>
      <c r="Q62" s="641"/>
      <c r="R62" s="641"/>
      <c r="S62" s="640" t="str">
        <f>IF($H62="","",VLOOKUP($B62,項目定義!$B:$X,15,FALSE))</f>
        <v/>
      </c>
      <c r="T62" s="641"/>
      <c r="U62" s="642"/>
      <c r="V62" s="643"/>
      <c r="W62" s="644"/>
      <c r="X62" s="751"/>
      <c r="Y62" s="751"/>
      <c r="Z62" s="752" t="str">
        <f>IF($X62="","",VLOOKUP($B62,項目定義!$B:$X,18,FALSE))</f>
        <v/>
      </c>
      <c r="AA62" s="641"/>
      <c r="AB62" s="641"/>
      <c r="AC62" s="642"/>
      <c r="AD62" s="323"/>
      <c r="AE62" s="97"/>
      <c r="AF62" s="323"/>
      <c r="AG62" s="323"/>
      <c r="AH62" s="323"/>
      <c r="AI62" s="98"/>
      <c r="AJ62" s="98"/>
      <c r="AK62" s="323"/>
      <c r="AL62" s="323"/>
      <c r="AM62" s="323"/>
      <c r="AN62" s="323"/>
      <c r="AO62" s="323"/>
      <c r="AP62" s="323"/>
      <c r="AQ62" s="323"/>
      <c r="AR62" s="323"/>
      <c r="AS62" s="323"/>
      <c r="AT62" s="323"/>
      <c r="AU62" s="323"/>
      <c r="AV62" s="323"/>
      <c r="AW62" s="323"/>
      <c r="AX62" s="323"/>
      <c r="AY62" s="323"/>
      <c r="AZ62" s="323"/>
      <c r="BA62" s="323"/>
      <c r="BB62" s="323"/>
      <c r="BC62" s="323"/>
      <c r="BD62" s="323"/>
      <c r="BE62" s="323"/>
      <c r="BF62" s="323"/>
      <c r="BG62" s="323"/>
      <c r="BH62" s="323"/>
      <c r="BI62" s="99"/>
      <c r="BK62" s="655"/>
      <c r="BL62" s="655"/>
      <c r="BM62" s="655"/>
      <c r="BN62" s="655"/>
      <c r="BO62" s="655"/>
      <c r="BP62" s="655"/>
      <c r="BQ62" s="655"/>
      <c r="BR62" s="655"/>
      <c r="BS62" s="655"/>
      <c r="BT62" s="655"/>
      <c r="BU62" s="655"/>
      <c r="BV62" s="655"/>
      <c r="BW62" s="655"/>
      <c r="BX62" s="655"/>
      <c r="BY62" s="655"/>
      <c r="BZ62" s="655"/>
      <c r="CA62" s="655"/>
      <c r="CB62" s="655"/>
      <c r="CC62" s="655"/>
      <c r="CD62" s="655"/>
      <c r="CE62" s="655"/>
      <c r="CF62" s="655"/>
      <c r="CG62" s="655"/>
      <c r="CH62" s="655"/>
      <c r="CI62" s="656"/>
      <c r="CJ62" s="656"/>
      <c r="CK62" s="656"/>
      <c r="CL62" s="656"/>
      <c r="CM62" s="656"/>
      <c r="CN62" s="656"/>
      <c r="CO62" s="656"/>
      <c r="CP62" s="656"/>
      <c r="CQ62" s="656"/>
      <c r="CR62" s="656"/>
    </row>
    <row r="63" spans="1:96" s="24" customFormat="1" ht="13.5" customHeight="1">
      <c r="A63" s="114" t="s">
        <v>126</v>
      </c>
      <c r="B63" s="770" t="s">
        <v>493</v>
      </c>
      <c r="C63" s="671"/>
      <c r="D63" s="671"/>
      <c r="E63" s="671"/>
      <c r="F63" s="671"/>
      <c r="G63" s="671"/>
      <c r="H63" s="859" t="str">
        <f>IF(ISERROR(VLOOKUP($B63,項目定義!$B:$X,8,FALSE)),"",VLOOKUP($B63,項目定義!$B:$X,8,FALSE))</f>
        <v/>
      </c>
      <c r="I63" s="860"/>
      <c r="J63" s="860"/>
      <c r="K63" s="860"/>
      <c r="L63" s="860"/>
      <c r="M63" s="861"/>
      <c r="N63" s="768" t="str">
        <f>IF($H63="","",VLOOKUP($B63,項目定義!$B:$X,12,FALSE))</f>
        <v/>
      </c>
      <c r="O63" s="639"/>
      <c r="P63" s="640" t="str">
        <f>IF($H63="","",VLOOKUP($B63,項目定義!$B:$X,16,FALSE))</f>
        <v/>
      </c>
      <c r="Q63" s="641"/>
      <c r="R63" s="641"/>
      <c r="S63" s="640" t="str">
        <f>IF($H63="","",VLOOKUP($B63,項目定義!$B:$X,15,FALSE))</f>
        <v/>
      </c>
      <c r="T63" s="641"/>
      <c r="U63" s="642"/>
      <c r="V63" s="643"/>
      <c r="W63" s="644"/>
      <c r="X63" s="751"/>
      <c r="Y63" s="751"/>
      <c r="Z63" s="752" t="str">
        <f>IF($X63="","",VLOOKUP($B63,項目定義!$B:$X,18,FALSE))</f>
        <v/>
      </c>
      <c r="AA63" s="641"/>
      <c r="AB63" s="641"/>
      <c r="AC63" s="642"/>
      <c r="AD63" s="323"/>
      <c r="AE63" s="97"/>
      <c r="AF63" s="323"/>
      <c r="AG63" s="323"/>
      <c r="AH63" s="323"/>
      <c r="AI63" s="98"/>
      <c r="AJ63" s="98"/>
      <c r="AK63" s="323"/>
      <c r="AL63" s="323"/>
      <c r="AM63" s="323"/>
      <c r="AN63" s="323"/>
      <c r="AO63" s="323"/>
      <c r="AP63" s="323"/>
      <c r="AQ63" s="323"/>
      <c r="AR63" s="323"/>
      <c r="AS63" s="323"/>
      <c r="AT63" s="323"/>
      <c r="AU63" s="323"/>
      <c r="AV63" s="323"/>
      <c r="AW63" s="323"/>
      <c r="AX63" s="323"/>
      <c r="AY63" s="323"/>
      <c r="AZ63" s="323"/>
      <c r="BA63" s="323"/>
      <c r="BB63" s="323"/>
      <c r="BC63" s="323"/>
      <c r="BD63" s="323"/>
      <c r="BE63" s="323"/>
      <c r="BF63" s="323"/>
      <c r="BG63" s="323"/>
      <c r="BH63" s="323"/>
      <c r="BI63" s="99"/>
      <c r="BK63" s="655"/>
      <c r="BL63" s="655"/>
      <c r="BM63" s="655"/>
      <c r="BN63" s="655"/>
      <c r="BO63" s="655"/>
      <c r="BP63" s="655"/>
      <c r="BQ63" s="655"/>
      <c r="BR63" s="655"/>
      <c r="BS63" s="655"/>
      <c r="BT63" s="655"/>
      <c r="BU63" s="655"/>
      <c r="BV63" s="655"/>
      <c r="BW63" s="655"/>
      <c r="BX63" s="655"/>
      <c r="BY63" s="655"/>
      <c r="BZ63" s="655"/>
      <c r="CA63" s="655"/>
      <c r="CB63" s="655"/>
      <c r="CC63" s="655"/>
      <c r="CD63" s="655"/>
      <c r="CE63" s="655"/>
      <c r="CF63" s="655"/>
      <c r="CG63" s="655"/>
      <c r="CH63" s="655"/>
      <c r="CI63" s="656"/>
      <c r="CJ63" s="656"/>
      <c r="CK63" s="656"/>
      <c r="CL63" s="656"/>
      <c r="CM63" s="656"/>
      <c r="CN63" s="656"/>
      <c r="CO63" s="656"/>
      <c r="CP63" s="656"/>
      <c r="CQ63" s="656"/>
      <c r="CR63" s="656"/>
    </row>
    <row r="64" spans="1:96" s="24" customFormat="1" ht="13.5" customHeight="1">
      <c r="A64" s="114" t="s">
        <v>127</v>
      </c>
      <c r="B64" s="770" t="s">
        <v>496</v>
      </c>
      <c r="C64" s="671"/>
      <c r="D64" s="671"/>
      <c r="E64" s="671"/>
      <c r="F64" s="671"/>
      <c r="G64" s="671"/>
      <c r="H64" s="859" t="str">
        <f>IF(ISERROR(VLOOKUP($B64,項目定義!$B:$X,8,FALSE)),"",VLOOKUP($B64,項目定義!$B:$X,8,FALSE))</f>
        <v/>
      </c>
      <c r="I64" s="860"/>
      <c r="J64" s="860"/>
      <c r="K64" s="860"/>
      <c r="L64" s="860"/>
      <c r="M64" s="861"/>
      <c r="N64" s="768" t="str">
        <f>IF($H64="","",VLOOKUP($B64,項目定義!$B:$X,12,FALSE))</f>
        <v/>
      </c>
      <c r="O64" s="639"/>
      <c r="P64" s="640" t="str">
        <f>IF($H64="","",VLOOKUP($B64,項目定義!$B:$X,16,FALSE))</f>
        <v/>
      </c>
      <c r="Q64" s="641"/>
      <c r="R64" s="641"/>
      <c r="S64" s="640" t="str">
        <f>IF($H64="","",VLOOKUP($B64,項目定義!$B:$X,15,FALSE))</f>
        <v/>
      </c>
      <c r="T64" s="641"/>
      <c r="U64" s="642"/>
      <c r="V64" s="643"/>
      <c r="W64" s="644"/>
      <c r="X64" s="751" t="s">
        <v>30</v>
      </c>
      <c r="Y64" s="751"/>
      <c r="Z64" s="752" t="e">
        <f>IF($X64="","",VLOOKUP($B64,項目定義!$B:$X,18,FALSE))</f>
        <v>#N/A</v>
      </c>
      <c r="AA64" s="641"/>
      <c r="AB64" s="641"/>
      <c r="AC64" s="642"/>
      <c r="AD64" s="323"/>
      <c r="AE64" s="97"/>
      <c r="AF64" s="323"/>
      <c r="AG64" s="323"/>
      <c r="AH64" s="323"/>
      <c r="AI64" s="98"/>
      <c r="AJ64" s="98"/>
      <c r="AK64" s="323"/>
      <c r="AL64" s="323"/>
      <c r="AM64" s="323"/>
      <c r="AN64" s="323"/>
      <c r="AO64" s="323"/>
      <c r="AP64" s="323"/>
      <c r="AQ64" s="323"/>
      <c r="AR64" s="323"/>
      <c r="AS64" s="323"/>
      <c r="AT64" s="323"/>
      <c r="AU64" s="323"/>
      <c r="AV64" s="323"/>
      <c r="AW64" s="323"/>
      <c r="AX64" s="323"/>
      <c r="AY64" s="323"/>
      <c r="AZ64" s="323"/>
      <c r="BA64" s="323"/>
      <c r="BB64" s="323"/>
      <c r="BC64" s="323"/>
      <c r="BD64" s="323"/>
      <c r="BE64" s="323"/>
      <c r="BF64" s="323"/>
      <c r="BG64" s="323"/>
      <c r="BH64" s="323"/>
      <c r="BI64" s="99"/>
      <c r="BK64" s="655"/>
      <c r="BL64" s="655"/>
      <c r="BM64" s="655"/>
      <c r="BN64" s="655"/>
      <c r="BO64" s="655"/>
      <c r="BP64" s="655"/>
      <c r="BQ64" s="655"/>
      <c r="BR64" s="655"/>
      <c r="BS64" s="655"/>
      <c r="BT64" s="655"/>
      <c r="BU64" s="655"/>
      <c r="BV64" s="655"/>
      <c r="BW64" s="655"/>
      <c r="BX64" s="655"/>
      <c r="BY64" s="655"/>
      <c r="BZ64" s="655"/>
      <c r="CA64" s="655"/>
      <c r="CB64" s="655"/>
      <c r="CC64" s="655"/>
      <c r="CD64" s="655"/>
      <c r="CE64" s="655"/>
      <c r="CF64" s="655"/>
      <c r="CG64" s="655"/>
      <c r="CH64" s="655"/>
      <c r="CI64" s="656"/>
      <c r="CJ64" s="656"/>
      <c r="CK64" s="656"/>
      <c r="CL64" s="656"/>
      <c r="CM64" s="656"/>
      <c r="CN64" s="656"/>
      <c r="CO64" s="656"/>
      <c r="CP64" s="656"/>
      <c r="CQ64" s="656"/>
      <c r="CR64" s="656"/>
    </row>
    <row r="65" spans="1:96" s="24" customFormat="1" ht="13.5" customHeight="1">
      <c r="A65" s="114"/>
      <c r="B65" s="770"/>
      <c r="C65" s="671"/>
      <c r="D65" s="671"/>
      <c r="E65" s="671"/>
      <c r="F65" s="671"/>
      <c r="G65" s="671"/>
      <c r="H65" s="859" t="str">
        <f>IF(ISERROR(VLOOKUP($B65,項目定義!$B:$X,8,FALSE)),"",VLOOKUP($B65,項目定義!$B:$X,8,FALSE))</f>
        <v/>
      </c>
      <c r="I65" s="860"/>
      <c r="J65" s="860"/>
      <c r="K65" s="860"/>
      <c r="L65" s="860"/>
      <c r="M65" s="861"/>
      <c r="N65" s="768" t="str">
        <f>IF($H65="","",VLOOKUP($B65,項目定義!$B:$X,12,FALSE))</f>
        <v/>
      </c>
      <c r="O65" s="639"/>
      <c r="P65" s="640" t="str">
        <f>IF($H65="","",VLOOKUP($B65,項目定義!$B:$X,16,FALSE))</f>
        <v/>
      </c>
      <c r="Q65" s="641"/>
      <c r="R65" s="641"/>
      <c r="S65" s="640" t="str">
        <f>IF($H65="","",VLOOKUP($B65,項目定義!$B:$X,15,FALSE))</f>
        <v/>
      </c>
      <c r="T65" s="641"/>
      <c r="U65" s="642"/>
      <c r="V65" s="643"/>
      <c r="W65" s="644"/>
      <c r="X65" s="751"/>
      <c r="Y65" s="751"/>
      <c r="Z65" s="752" t="str">
        <f>IF($X65="","",VLOOKUP($B65,項目定義!$B:$X,18,FALSE))</f>
        <v/>
      </c>
      <c r="AA65" s="641"/>
      <c r="AB65" s="641"/>
      <c r="AC65" s="642"/>
      <c r="AD65" s="323"/>
      <c r="AE65" s="97"/>
      <c r="AF65" s="323"/>
      <c r="AG65" s="323"/>
      <c r="AH65" s="323"/>
      <c r="AI65" s="98"/>
      <c r="AJ65" s="98"/>
      <c r="AK65" s="323"/>
      <c r="AL65" s="323"/>
      <c r="AM65" s="323"/>
      <c r="AN65" s="323"/>
      <c r="AO65" s="323"/>
      <c r="AP65" s="323"/>
      <c r="AQ65" s="323"/>
      <c r="AR65" s="323"/>
      <c r="AS65" s="323"/>
      <c r="AT65" s="323"/>
      <c r="AU65" s="323"/>
      <c r="AV65" s="323"/>
      <c r="AW65" s="323"/>
      <c r="AX65" s="323"/>
      <c r="AY65" s="323"/>
      <c r="AZ65" s="323"/>
      <c r="BA65" s="323"/>
      <c r="BB65" s="323"/>
      <c r="BC65" s="323"/>
      <c r="BD65" s="323"/>
      <c r="BE65" s="323"/>
      <c r="BF65" s="323"/>
      <c r="BG65" s="323"/>
      <c r="BH65" s="323"/>
      <c r="BI65" s="99"/>
      <c r="BK65" s="655"/>
      <c r="BL65" s="655"/>
      <c r="BM65" s="655"/>
      <c r="BN65" s="655"/>
      <c r="BO65" s="655"/>
      <c r="BP65" s="655"/>
      <c r="BQ65" s="655"/>
      <c r="BR65" s="655"/>
      <c r="BS65" s="655"/>
      <c r="BT65" s="655"/>
      <c r="BU65" s="655"/>
      <c r="BV65" s="655"/>
      <c r="BW65" s="655"/>
      <c r="BX65" s="655"/>
      <c r="BY65" s="655"/>
      <c r="BZ65" s="655"/>
      <c r="CA65" s="655"/>
      <c r="CB65" s="655"/>
      <c r="CC65" s="655"/>
      <c r="CD65" s="655"/>
      <c r="CE65" s="655"/>
      <c r="CF65" s="655"/>
      <c r="CG65" s="655"/>
      <c r="CH65" s="655"/>
      <c r="CI65" s="656"/>
      <c r="CJ65" s="656"/>
      <c r="CK65" s="656"/>
      <c r="CL65" s="656"/>
      <c r="CM65" s="656"/>
      <c r="CN65" s="656"/>
      <c r="CO65" s="656"/>
      <c r="CP65" s="656"/>
      <c r="CQ65" s="656"/>
      <c r="CR65" s="656"/>
    </row>
    <row r="66" spans="1:96" s="24" customFormat="1" ht="13.5" customHeight="1">
      <c r="A66" s="114"/>
      <c r="B66" s="770"/>
      <c r="C66" s="671"/>
      <c r="D66" s="671"/>
      <c r="E66" s="671"/>
      <c r="F66" s="671"/>
      <c r="G66" s="671"/>
      <c r="H66" s="859" t="str">
        <f>IF(ISERROR(VLOOKUP($B66,項目定義!$B:$X,8,FALSE)),"",VLOOKUP($B66,項目定義!$B:$X,8,FALSE))</f>
        <v/>
      </c>
      <c r="I66" s="860"/>
      <c r="J66" s="860"/>
      <c r="K66" s="860"/>
      <c r="L66" s="860"/>
      <c r="M66" s="861"/>
      <c r="N66" s="768" t="str">
        <f>IF($H66="","",VLOOKUP($B66,項目定義!$B:$X,12,FALSE))</f>
        <v/>
      </c>
      <c r="O66" s="639"/>
      <c r="P66" s="640" t="str">
        <f>IF($H66="","",VLOOKUP($B66,項目定義!$B:$X,16,FALSE))</f>
        <v/>
      </c>
      <c r="Q66" s="641"/>
      <c r="R66" s="641"/>
      <c r="S66" s="640" t="str">
        <f>IF($H66="","",VLOOKUP($B66,項目定義!$B:$X,15,FALSE))</f>
        <v/>
      </c>
      <c r="T66" s="641"/>
      <c r="U66" s="642"/>
      <c r="V66" s="643"/>
      <c r="W66" s="644"/>
      <c r="X66" s="751"/>
      <c r="Y66" s="751"/>
      <c r="Z66" s="752" t="str">
        <f>IF($X66="","",VLOOKUP($B66,項目定義!$B:$X,18,FALSE))</f>
        <v/>
      </c>
      <c r="AA66" s="641"/>
      <c r="AB66" s="641"/>
      <c r="AC66" s="642"/>
      <c r="AD66" s="323"/>
      <c r="AE66" s="97"/>
      <c r="AF66" s="323"/>
      <c r="AG66" s="323"/>
      <c r="AH66" s="323"/>
      <c r="AI66" s="98"/>
      <c r="AJ66" s="98"/>
      <c r="AK66" s="323"/>
      <c r="AL66" s="323"/>
      <c r="AM66" s="323"/>
      <c r="AN66" s="323"/>
      <c r="AO66" s="323"/>
      <c r="AP66" s="323"/>
      <c r="AQ66" s="323"/>
      <c r="AR66" s="323"/>
      <c r="AS66" s="323"/>
      <c r="AT66" s="323"/>
      <c r="AU66" s="323"/>
      <c r="AV66" s="323"/>
      <c r="AW66" s="323"/>
      <c r="AX66" s="323"/>
      <c r="AY66" s="323"/>
      <c r="AZ66" s="323"/>
      <c r="BA66" s="323"/>
      <c r="BB66" s="323"/>
      <c r="BC66" s="323"/>
      <c r="BD66" s="323"/>
      <c r="BE66" s="323"/>
      <c r="BF66" s="323"/>
      <c r="BG66" s="323"/>
      <c r="BH66" s="323"/>
      <c r="BI66" s="99"/>
      <c r="BK66" s="656"/>
      <c r="BL66" s="656"/>
      <c r="BM66" s="656"/>
      <c r="BN66" s="656"/>
      <c r="BO66" s="656"/>
      <c r="BP66" s="656"/>
      <c r="BQ66" s="656"/>
      <c r="BR66" s="656"/>
      <c r="BS66" s="656"/>
      <c r="BT66" s="656"/>
      <c r="BU66" s="656"/>
      <c r="BV66" s="656"/>
      <c r="BW66" s="656"/>
      <c r="BX66" s="656"/>
      <c r="BY66" s="656"/>
      <c r="BZ66" s="656"/>
      <c r="CA66" s="656"/>
      <c r="CB66" s="656"/>
      <c r="CC66" s="656"/>
      <c r="CD66" s="656"/>
      <c r="CE66" s="656"/>
      <c r="CF66" s="656"/>
      <c r="CG66" s="656"/>
      <c r="CH66" s="656"/>
      <c r="CI66" s="656"/>
      <c r="CJ66" s="656"/>
      <c r="CK66" s="656"/>
      <c r="CL66" s="656"/>
      <c r="CM66" s="656"/>
      <c r="CN66" s="656"/>
      <c r="CO66" s="656"/>
      <c r="CP66" s="656"/>
      <c r="CQ66" s="656"/>
      <c r="CR66" s="656"/>
    </row>
    <row r="67" spans="1:96" s="24" customFormat="1" ht="13.5" customHeight="1">
      <c r="A67" s="114"/>
      <c r="B67" s="770"/>
      <c r="C67" s="671"/>
      <c r="D67" s="671"/>
      <c r="E67" s="671"/>
      <c r="F67" s="671"/>
      <c r="G67" s="671"/>
      <c r="H67" s="859" t="str">
        <f>IF(ISERROR(VLOOKUP($B67,項目定義!$B:$X,8,FALSE)),"",VLOOKUP($B67,項目定義!$B:$X,8,FALSE))</f>
        <v/>
      </c>
      <c r="I67" s="860"/>
      <c r="J67" s="860"/>
      <c r="K67" s="860"/>
      <c r="L67" s="860"/>
      <c r="M67" s="861"/>
      <c r="N67" s="768" t="str">
        <f>IF($H67="","",VLOOKUP($B67,項目定義!$B:$X,12,FALSE))</f>
        <v/>
      </c>
      <c r="O67" s="639"/>
      <c r="P67" s="640" t="str">
        <f>IF($H67="","",VLOOKUP($B67,項目定義!$B:$X,16,FALSE))</f>
        <v/>
      </c>
      <c r="Q67" s="641"/>
      <c r="R67" s="641"/>
      <c r="S67" s="640" t="str">
        <f>IF($H67="","",VLOOKUP($B67,項目定義!$B:$X,15,FALSE))</f>
        <v/>
      </c>
      <c r="T67" s="641"/>
      <c r="U67" s="642"/>
      <c r="V67" s="643"/>
      <c r="W67" s="644"/>
      <c r="X67" s="751"/>
      <c r="Y67" s="751"/>
      <c r="Z67" s="752" t="str">
        <f>IF($X67="","",VLOOKUP($B67,項目定義!$B:$X,18,FALSE))</f>
        <v/>
      </c>
      <c r="AA67" s="641"/>
      <c r="AB67" s="641"/>
      <c r="AC67" s="642"/>
      <c r="AD67" s="323"/>
      <c r="AE67" s="97"/>
      <c r="AF67" s="323"/>
      <c r="AG67" s="323"/>
      <c r="AH67" s="323"/>
      <c r="AI67" s="98"/>
      <c r="AJ67" s="98"/>
      <c r="AK67" s="323"/>
      <c r="AL67" s="323"/>
      <c r="AM67" s="323"/>
      <c r="AN67" s="323"/>
      <c r="AO67" s="323"/>
      <c r="AP67" s="323"/>
      <c r="AQ67" s="323"/>
      <c r="AR67" s="323"/>
      <c r="AS67" s="323"/>
      <c r="AT67" s="323"/>
      <c r="AU67" s="323"/>
      <c r="AV67" s="323"/>
      <c r="AW67" s="323"/>
      <c r="AX67" s="323"/>
      <c r="AY67" s="323"/>
      <c r="AZ67" s="323"/>
      <c r="BA67" s="323"/>
      <c r="BB67" s="323"/>
      <c r="BC67" s="323"/>
      <c r="BD67" s="323"/>
      <c r="BE67" s="323"/>
      <c r="BF67" s="323"/>
      <c r="BG67" s="323"/>
      <c r="BH67" s="323"/>
      <c r="BI67" s="99"/>
      <c r="BK67" s="656"/>
      <c r="BL67" s="656"/>
      <c r="BM67" s="656"/>
      <c r="BN67" s="656"/>
      <c r="BO67" s="656"/>
      <c r="BP67" s="656"/>
      <c r="BQ67" s="656"/>
      <c r="BR67" s="656"/>
      <c r="BS67" s="656"/>
      <c r="BT67" s="656"/>
      <c r="BU67" s="656"/>
      <c r="BV67" s="656"/>
      <c r="BW67" s="656"/>
      <c r="BX67" s="656"/>
      <c r="BY67" s="656"/>
      <c r="BZ67" s="656"/>
      <c r="CA67" s="656"/>
      <c r="CB67" s="656"/>
      <c r="CC67" s="656"/>
      <c r="CD67" s="656"/>
      <c r="CE67" s="656"/>
      <c r="CF67" s="656"/>
      <c r="CG67" s="656"/>
      <c r="CH67" s="656"/>
      <c r="CI67" s="656"/>
      <c r="CJ67" s="656"/>
      <c r="CK67" s="656"/>
      <c r="CL67" s="656"/>
      <c r="CM67" s="656"/>
      <c r="CN67" s="656"/>
      <c r="CO67" s="656"/>
      <c r="CP67" s="656"/>
      <c r="CQ67" s="656"/>
      <c r="CR67" s="656"/>
    </row>
    <row r="68" spans="1:96" s="24" customFormat="1" ht="13.5" customHeight="1">
      <c r="A68" s="114"/>
      <c r="B68" s="770"/>
      <c r="C68" s="671"/>
      <c r="D68" s="671"/>
      <c r="E68" s="671"/>
      <c r="F68" s="671"/>
      <c r="G68" s="671"/>
      <c r="H68" s="859" t="str">
        <f>IF(ISERROR(VLOOKUP($B68,項目定義!$B:$X,8,FALSE)),"",VLOOKUP($B68,項目定義!$B:$X,8,FALSE))</f>
        <v/>
      </c>
      <c r="I68" s="860"/>
      <c r="J68" s="860"/>
      <c r="K68" s="860"/>
      <c r="L68" s="860"/>
      <c r="M68" s="861"/>
      <c r="N68" s="768" t="str">
        <f>IF($H68="","",VLOOKUP($B68,項目定義!$B:$X,12,FALSE))</f>
        <v/>
      </c>
      <c r="O68" s="639"/>
      <c r="P68" s="640" t="str">
        <f>IF($H68="","",VLOOKUP($B68,項目定義!$B:$X,16,FALSE))</f>
        <v/>
      </c>
      <c r="Q68" s="641"/>
      <c r="R68" s="641"/>
      <c r="S68" s="640" t="str">
        <f>IF($H68="","",VLOOKUP($B68,項目定義!$B:$X,15,FALSE))</f>
        <v/>
      </c>
      <c r="T68" s="641"/>
      <c r="U68" s="642"/>
      <c r="V68" s="643"/>
      <c r="W68" s="644"/>
      <c r="X68" s="751"/>
      <c r="Y68" s="751"/>
      <c r="Z68" s="752" t="str">
        <f>IF($X68="","",VLOOKUP($B68,項目定義!$B:$X,18,FALSE))</f>
        <v/>
      </c>
      <c r="AA68" s="641"/>
      <c r="AB68" s="641"/>
      <c r="AC68" s="642"/>
      <c r="AD68" s="323"/>
      <c r="AE68" s="97"/>
      <c r="AF68" s="323"/>
      <c r="AG68" s="323"/>
      <c r="AH68" s="323"/>
      <c r="AI68" s="98"/>
      <c r="AJ68" s="98"/>
      <c r="AK68" s="323"/>
      <c r="AL68" s="323"/>
      <c r="AM68" s="323"/>
      <c r="AN68" s="323"/>
      <c r="AO68" s="323"/>
      <c r="AP68" s="323"/>
      <c r="AQ68" s="323"/>
      <c r="AR68" s="323"/>
      <c r="AS68" s="323"/>
      <c r="AT68" s="323"/>
      <c r="AU68" s="323"/>
      <c r="AV68" s="323"/>
      <c r="AW68" s="323"/>
      <c r="AX68" s="323"/>
      <c r="AY68" s="323"/>
      <c r="AZ68" s="323"/>
      <c r="BA68" s="323"/>
      <c r="BB68" s="323"/>
      <c r="BC68" s="323"/>
      <c r="BD68" s="323"/>
      <c r="BE68" s="323"/>
      <c r="BF68" s="323"/>
      <c r="BG68" s="323"/>
      <c r="BH68" s="323"/>
      <c r="BI68" s="99"/>
      <c r="BK68" s="656"/>
      <c r="BL68" s="656"/>
      <c r="BM68" s="656"/>
      <c r="BN68" s="656"/>
      <c r="BO68" s="656"/>
      <c r="BP68" s="656"/>
      <c r="BQ68" s="656"/>
      <c r="BR68" s="656"/>
      <c r="BS68" s="656"/>
      <c r="BT68" s="656"/>
      <c r="BU68" s="656"/>
      <c r="BV68" s="656"/>
      <c r="BW68" s="656"/>
      <c r="BX68" s="656"/>
      <c r="BY68" s="656"/>
      <c r="BZ68" s="656"/>
      <c r="CA68" s="656"/>
      <c r="CB68" s="656"/>
      <c r="CC68" s="656"/>
      <c r="CD68" s="656"/>
      <c r="CE68" s="656"/>
      <c r="CF68" s="656"/>
      <c r="CG68" s="656"/>
      <c r="CH68" s="656"/>
      <c r="CI68" s="656"/>
      <c r="CJ68" s="656"/>
      <c r="CK68" s="656"/>
      <c r="CL68" s="656"/>
      <c r="CM68" s="656"/>
      <c r="CN68" s="656"/>
      <c r="CO68" s="656"/>
      <c r="CP68" s="656"/>
      <c r="CQ68" s="656"/>
      <c r="CR68" s="656"/>
    </row>
    <row r="69" spans="1:96" s="24" customFormat="1" ht="13.5" customHeight="1">
      <c r="A69" s="114"/>
      <c r="B69" s="770"/>
      <c r="C69" s="671"/>
      <c r="D69" s="671"/>
      <c r="E69" s="671"/>
      <c r="F69" s="671"/>
      <c r="G69" s="671"/>
      <c r="H69" s="859" t="str">
        <f>IF(ISERROR(VLOOKUP($B69,項目定義!$B:$X,8,FALSE)),"",VLOOKUP($B69,項目定義!$B:$X,8,FALSE))</f>
        <v/>
      </c>
      <c r="I69" s="860"/>
      <c r="J69" s="860"/>
      <c r="K69" s="860"/>
      <c r="L69" s="860"/>
      <c r="M69" s="861"/>
      <c r="N69" s="768" t="str">
        <f>IF($H69="","",VLOOKUP($B69,項目定義!$B:$X,12,FALSE))</f>
        <v/>
      </c>
      <c r="O69" s="639"/>
      <c r="P69" s="640" t="str">
        <f>IF($H69="","",VLOOKUP($B69,項目定義!$B:$X,16,FALSE))</f>
        <v/>
      </c>
      <c r="Q69" s="641"/>
      <c r="R69" s="641"/>
      <c r="S69" s="640" t="str">
        <f>IF($H69="","",VLOOKUP($B69,項目定義!$B:$X,15,FALSE))</f>
        <v/>
      </c>
      <c r="T69" s="641"/>
      <c r="U69" s="642"/>
      <c r="V69" s="643"/>
      <c r="W69" s="644"/>
      <c r="X69" s="751"/>
      <c r="Y69" s="751"/>
      <c r="Z69" s="752" t="str">
        <f>IF($X69="","",VLOOKUP($B69,項目定義!$B:$X,18,FALSE))</f>
        <v/>
      </c>
      <c r="AA69" s="641"/>
      <c r="AB69" s="641"/>
      <c r="AC69" s="642"/>
      <c r="AD69" s="323"/>
      <c r="AE69" s="97"/>
      <c r="AF69" s="323"/>
      <c r="AG69" s="323"/>
      <c r="AH69" s="323"/>
      <c r="AI69" s="98"/>
      <c r="AJ69" s="98"/>
      <c r="AK69" s="323"/>
      <c r="AL69" s="323"/>
      <c r="AM69" s="323"/>
      <c r="AN69" s="323"/>
      <c r="AO69" s="323"/>
      <c r="AP69" s="323"/>
      <c r="AQ69" s="323"/>
      <c r="AR69" s="323"/>
      <c r="AS69" s="323"/>
      <c r="AT69" s="323"/>
      <c r="AU69" s="323"/>
      <c r="AV69" s="323"/>
      <c r="AW69" s="323"/>
      <c r="AX69" s="323"/>
      <c r="AY69" s="323"/>
      <c r="AZ69" s="323"/>
      <c r="BA69" s="323"/>
      <c r="BB69" s="323"/>
      <c r="BC69" s="323"/>
      <c r="BD69" s="323"/>
      <c r="BE69" s="323"/>
      <c r="BF69" s="323"/>
      <c r="BG69" s="323"/>
      <c r="BH69" s="323"/>
      <c r="BI69" s="99"/>
      <c r="BK69" s="656"/>
      <c r="BL69" s="656"/>
      <c r="BM69" s="656"/>
      <c r="BN69" s="656"/>
      <c r="BO69" s="656"/>
      <c r="BP69" s="656"/>
      <c r="BQ69" s="656"/>
      <c r="BR69" s="656"/>
      <c r="BS69" s="656"/>
      <c r="BT69" s="656"/>
      <c r="BU69" s="656"/>
      <c r="BV69" s="656"/>
      <c r="BW69" s="656"/>
      <c r="BX69" s="656"/>
      <c r="BY69" s="656"/>
      <c r="BZ69" s="656"/>
      <c r="CA69" s="656"/>
      <c r="CB69" s="656"/>
      <c r="CC69" s="656"/>
      <c r="CD69" s="656"/>
      <c r="CE69" s="656"/>
      <c r="CF69" s="656"/>
      <c r="CG69" s="656"/>
      <c r="CH69" s="656"/>
      <c r="CI69" s="656"/>
      <c r="CJ69" s="656"/>
      <c r="CK69" s="656"/>
      <c r="CL69" s="656"/>
      <c r="CM69" s="656"/>
      <c r="CN69" s="656"/>
      <c r="CO69" s="656"/>
      <c r="CP69" s="656"/>
      <c r="CQ69" s="656"/>
      <c r="CR69" s="656"/>
    </row>
    <row r="70" spans="1:96" s="24" customFormat="1" ht="13.5" customHeight="1">
      <c r="A70" s="114"/>
      <c r="B70" s="770"/>
      <c r="C70" s="671"/>
      <c r="D70" s="671"/>
      <c r="E70" s="671"/>
      <c r="F70" s="671"/>
      <c r="G70" s="671"/>
      <c r="H70" s="859" t="str">
        <f>IF(ISERROR(VLOOKUP($B70,項目定義!$B:$X,8,FALSE)),"",VLOOKUP($B70,項目定義!$B:$X,8,FALSE))</f>
        <v/>
      </c>
      <c r="I70" s="860"/>
      <c r="J70" s="860"/>
      <c r="K70" s="860"/>
      <c r="L70" s="860"/>
      <c r="M70" s="861"/>
      <c r="N70" s="768" t="str">
        <f>IF($H70="","",VLOOKUP($B70,項目定義!$B:$X,12,FALSE))</f>
        <v/>
      </c>
      <c r="O70" s="639"/>
      <c r="P70" s="640" t="str">
        <f>IF($H70="","",VLOOKUP($B70,項目定義!$B:$X,16,FALSE))</f>
        <v/>
      </c>
      <c r="Q70" s="641"/>
      <c r="R70" s="641"/>
      <c r="S70" s="640" t="str">
        <f>IF($H70="","",VLOOKUP($B70,項目定義!$B:$X,15,FALSE))</f>
        <v/>
      </c>
      <c r="T70" s="641"/>
      <c r="U70" s="642"/>
      <c r="V70" s="643"/>
      <c r="W70" s="644"/>
      <c r="X70" s="751"/>
      <c r="Y70" s="751"/>
      <c r="Z70" s="752" t="str">
        <f>IF($X70="","",VLOOKUP($B70,項目定義!$B:$X,18,FALSE))</f>
        <v/>
      </c>
      <c r="AA70" s="641"/>
      <c r="AB70" s="641"/>
      <c r="AC70" s="642"/>
      <c r="AD70" s="323"/>
      <c r="AE70" s="97"/>
      <c r="AF70" s="323"/>
      <c r="AG70" s="323"/>
      <c r="AH70" s="323"/>
      <c r="AI70" s="98"/>
      <c r="AJ70" s="98"/>
      <c r="AK70" s="323"/>
      <c r="AL70" s="323"/>
      <c r="AM70" s="323"/>
      <c r="AN70" s="323"/>
      <c r="AO70" s="323"/>
      <c r="AP70" s="323"/>
      <c r="AQ70" s="323"/>
      <c r="AR70" s="323"/>
      <c r="AS70" s="323"/>
      <c r="AT70" s="323"/>
      <c r="AU70" s="323"/>
      <c r="AV70" s="323"/>
      <c r="AW70" s="323"/>
      <c r="AX70" s="323"/>
      <c r="AY70" s="323"/>
      <c r="AZ70" s="323"/>
      <c r="BA70" s="323"/>
      <c r="BB70" s="323"/>
      <c r="BC70" s="323"/>
      <c r="BD70" s="323"/>
      <c r="BE70" s="323"/>
      <c r="BF70" s="323"/>
      <c r="BG70" s="323"/>
      <c r="BH70" s="323"/>
      <c r="BI70" s="99"/>
      <c r="BK70" s="656"/>
      <c r="BL70" s="656"/>
      <c r="BM70" s="656"/>
      <c r="BN70" s="656"/>
      <c r="BO70" s="656"/>
      <c r="BP70" s="656"/>
      <c r="BQ70" s="656"/>
      <c r="BR70" s="656"/>
      <c r="BS70" s="656"/>
      <c r="BT70" s="656"/>
      <c r="BU70" s="656"/>
      <c r="BV70" s="656"/>
      <c r="BW70" s="656"/>
      <c r="BX70" s="656"/>
      <c r="BY70" s="656"/>
      <c r="BZ70" s="656"/>
      <c r="CA70" s="656"/>
      <c r="CB70" s="656"/>
      <c r="CC70" s="656"/>
      <c r="CD70" s="656"/>
      <c r="CE70" s="656"/>
      <c r="CF70" s="656"/>
      <c r="CG70" s="656"/>
      <c r="CH70" s="656"/>
      <c r="CI70" s="656"/>
      <c r="CJ70" s="656"/>
      <c r="CK70" s="656"/>
      <c r="CL70" s="656"/>
      <c r="CM70" s="656"/>
      <c r="CN70" s="656"/>
      <c r="CO70" s="656"/>
      <c r="CP70" s="656"/>
      <c r="CQ70" s="656"/>
      <c r="CR70" s="656"/>
    </row>
    <row r="71" spans="1:96" s="24" customFormat="1" ht="13.5" customHeight="1">
      <c r="A71" s="114"/>
      <c r="B71" s="770"/>
      <c r="C71" s="671"/>
      <c r="D71" s="671"/>
      <c r="E71" s="671"/>
      <c r="F71" s="671"/>
      <c r="G71" s="671"/>
      <c r="H71" s="859" t="str">
        <f>IF(ISERROR(VLOOKUP($B71,項目定義!$B:$X,8,FALSE)),"",VLOOKUP($B71,項目定義!$B:$X,8,FALSE))</f>
        <v/>
      </c>
      <c r="I71" s="860"/>
      <c r="J71" s="860"/>
      <c r="K71" s="860"/>
      <c r="L71" s="860"/>
      <c r="M71" s="861"/>
      <c r="N71" s="768" t="str">
        <f>IF($H71="","",VLOOKUP($B71,項目定義!$B:$X,12,FALSE))</f>
        <v/>
      </c>
      <c r="O71" s="639"/>
      <c r="P71" s="640" t="str">
        <f>IF($H71="","",VLOOKUP($B71,項目定義!$B:$X,16,FALSE))</f>
        <v/>
      </c>
      <c r="Q71" s="641"/>
      <c r="R71" s="641"/>
      <c r="S71" s="640" t="str">
        <f>IF($H71="","",VLOOKUP($B71,項目定義!$B:$X,15,FALSE))</f>
        <v/>
      </c>
      <c r="T71" s="641"/>
      <c r="U71" s="642"/>
      <c r="V71" s="643"/>
      <c r="W71" s="644"/>
      <c r="X71" s="751"/>
      <c r="Y71" s="751"/>
      <c r="Z71" s="752" t="str">
        <f>IF($X71="","",VLOOKUP($B71,項目定義!$B:$X,18,FALSE))</f>
        <v/>
      </c>
      <c r="AA71" s="641"/>
      <c r="AB71" s="641"/>
      <c r="AC71" s="642"/>
      <c r="AD71" s="323"/>
      <c r="AE71" s="97"/>
      <c r="AF71" s="323"/>
      <c r="AG71" s="323"/>
      <c r="AH71" s="323"/>
      <c r="AI71" s="98"/>
      <c r="AJ71" s="98"/>
      <c r="AK71" s="323"/>
      <c r="AL71" s="323"/>
      <c r="AM71" s="323"/>
      <c r="AN71" s="323"/>
      <c r="AO71" s="323"/>
      <c r="AP71" s="323"/>
      <c r="AQ71" s="323"/>
      <c r="AR71" s="323"/>
      <c r="AS71" s="323"/>
      <c r="AT71" s="323"/>
      <c r="AU71" s="323"/>
      <c r="AV71" s="323"/>
      <c r="AW71" s="323"/>
      <c r="AX71" s="323"/>
      <c r="AY71" s="323"/>
      <c r="AZ71" s="323"/>
      <c r="BA71" s="323"/>
      <c r="BB71" s="323"/>
      <c r="BC71" s="323"/>
      <c r="BD71" s="323"/>
      <c r="BE71" s="323"/>
      <c r="BF71" s="323"/>
      <c r="BG71" s="323"/>
      <c r="BH71" s="323"/>
      <c r="BI71" s="99"/>
      <c r="BK71" s="656"/>
      <c r="BL71" s="656"/>
      <c r="BM71" s="656"/>
      <c r="BN71" s="656"/>
      <c r="BO71" s="656"/>
      <c r="BP71" s="656"/>
      <c r="BQ71" s="656"/>
      <c r="BR71" s="656"/>
      <c r="BS71" s="656"/>
      <c r="BT71" s="656"/>
      <c r="BU71" s="656"/>
      <c r="BV71" s="656"/>
      <c r="BW71" s="656"/>
      <c r="BX71" s="656"/>
      <c r="BY71" s="656"/>
      <c r="BZ71" s="656"/>
      <c r="CA71" s="656"/>
      <c r="CB71" s="656"/>
      <c r="CC71" s="656"/>
      <c r="CD71" s="656"/>
      <c r="CE71" s="656"/>
      <c r="CF71" s="656"/>
      <c r="CG71" s="656"/>
      <c r="CH71" s="656"/>
      <c r="CI71" s="656"/>
      <c r="CJ71" s="656"/>
      <c r="CK71" s="656"/>
      <c r="CL71" s="656"/>
      <c r="CM71" s="656"/>
      <c r="CN71" s="656"/>
      <c r="CO71" s="656"/>
      <c r="CP71" s="656"/>
      <c r="CQ71" s="656"/>
      <c r="CR71" s="656"/>
    </row>
    <row r="72" spans="1:96" s="24" customFormat="1" ht="13.5" customHeight="1">
      <c r="A72" s="114"/>
      <c r="B72" s="770"/>
      <c r="C72" s="671"/>
      <c r="D72" s="671"/>
      <c r="E72" s="671"/>
      <c r="F72" s="671"/>
      <c r="G72" s="671"/>
      <c r="H72" s="859" t="str">
        <f>IF(ISERROR(VLOOKUP($B72,項目定義!$B:$X,8,FALSE)),"",VLOOKUP($B72,項目定義!$B:$X,8,FALSE))</f>
        <v/>
      </c>
      <c r="I72" s="860"/>
      <c r="J72" s="860"/>
      <c r="K72" s="860"/>
      <c r="L72" s="860"/>
      <c r="M72" s="861"/>
      <c r="N72" s="768" t="str">
        <f>IF($H72="","",VLOOKUP($B72,項目定義!$B:$X,12,FALSE))</f>
        <v/>
      </c>
      <c r="O72" s="639"/>
      <c r="P72" s="640" t="str">
        <f>IF($H72="","",VLOOKUP($B72,項目定義!$B:$X,16,FALSE))</f>
        <v/>
      </c>
      <c r="Q72" s="641"/>
      <c r="R72" s="641"/>
      <c r="S72" s="640" t="str">
        <f>IF($H72="","",VLOOKUP($B72,項目定義!$B:$X,15,FALSE))</f>
        <v/>
      </c>
      <c r="T72" s="641"/>
      <c r="U72" s="642"/>
      <c r="V72" s="643"/>
      <c r="W72" s="644"/>
      <c r="X72" s="751"/>
      <c r="Y72" s="751"/>
      <c r="Z72" s="752" t="str">
        <f>IF($X72="","",VLOOKUP($B72,項目定義!$B:$X,18,FALSE))</f>
        <v/>
      </c>
      <c r="AA72" s="641"/>
      <c r="AB72" s="641"/>
      <c r="AC72" s="642"/>
      <c r="AD72" s="323"/>
      <c r="AE72" s="97"/>
      <c r="AF72" s="323"/>
      <c r="AG72" s="323"/>
      <c r="AH72" s="323"/>
      <c r="AI72" s="98"/>
      <c r="AJ72" s="98"/>
      <c r="AK72" s="323"/>
      <c r="AL72" s="323"/>
      <c r="AM72" s="323"/>
      <c r="AN72" s="323"/>
      <c r="AO72" s="323"/>
      <c r="AP72" s="323"/>
      <c r="AQ72" s="323"/>
      <c r="AR72" s="323"/>
      <c r="AS72" s="323"/>
      <c r="AT72" s="323"/>
      <c r="AU72" s="323"/>
      <c r="AV72" s="323"/>
      <c r="AW72" s="323"/>
      <c r="AX72" s="323"/>
      <c r="AY72" s="323"/>
      <c r="AZ72" s="323"/>
      <c r="BA72" s="323"/>
      <c r="BB72" s="323"/>
      <c r="BC72" s="323"/>
      <c r="BD72" s="323"/>
      <c r="BE72" s="323"/>
      <c r="BF72" s="323"/>
      <c r="BG72" s="323"/>
      <c r="BH72" s="323"/>
      <c r="BI72" s="99"/>
    </row>
    <row r="73" spans="1:96" ht="13.5" customHeight="1">
      <c r="A73" s="114"/>
      <c r="B73" s="770"/>
      <c r="C73" s="671"/>
      <c r="D73" s="671"/>
      <c r="E73" s="671"/>
      <c r="F73" s="671"/>
      <c r="G73" s="671"/>
      <c r="H73" s="859" t="str">
        <f>IF(ISERROR(VLOOKUP($B73,項目定義!$B:$X,8,FALSE)),"",VLOOKUP($B73,項目定義!$B:$X,8,FALSE))</f>
        <v/>
      </c>
      <c r="I73" s="860"/>
      <c r="J73" s="860"/>
      <c r="K73" s="860"/>
      <c r="L73" s="860"/>
      <c r="M73" s="861"/>
      <c r="N73" s="768" t="str">
        <f>IF($H73="","",VLOOKUP($B73,項目定義!$B:$X,12,FALSE))</f>
        <v/>
      </c>
      <c r="O73" s="639"/>
      <c r="P73" s="640" t="str">
        <f>IF($H73="","",VLOOKUP($B73,項目定義!$B:$X,16,FALSE))</f>
        <v/>
      </c>
      <c r="Q73" s="641"/>
      <c r="R73" s="641"/>
      <c r="S73" s="640" t="str">
        <f>IF($H73="","",VLOOKUP($B73,項目定義!$B:$X,15,FALSE))</f>
        <v/>
      </c>
      <c r="T73" s="641"/>
      <c r="U73" s="642"/>
      <c r="V73" s="643"/>
      <c r="W73" s="644"/>
      <c r="X73" s="751"/>
      <c r="Y73" s="751"/>
      <c r="Z73" s="752" t="str">
        <f>IF($X73="","",VLOOKUP($B73,項目定義!$B:$X,18,FALSE))</f>
        <v/>
      </c>
      <c r="AA73" s="641"/>
      <c r="AB73" s="641"/>
      <c r="AC73" s="642"/>
      <c r="AD73" s="323"/>
      <c r="AE73" s="97"/>
      <c r="AF73" s="323"/>
      <c r="AG73" s="323"/>
      <c r="AH73" s="323"/>
      <c r="AI73" s="98"/>
      <c r="AJ73" s="98"/>
      <c r="AK73" s="323"/>
      <c r="AL73" s="323"/>
      <c r="AM73" s="323"/>
      <c r="AN73" s="323"/>
      <c r="AO73" s="323"/>
      <c r="AP73" s="323"/>
      <c r="AQ73" s="323"/>
      <c r="AR73" s="323"/>
      <c r="AS73" s="323"/>
      <c r="AT73" s="323"/>
      <c r="AU73" s="323"/>
      <c r="AV73" s="323"/>
      <c r="AW73" s="323"/>
      <c r="AX73" s="323"/>
      <c r="AY73" s="323"/>
      <c r="AZ73" s="323"/>
      <c r="BA73" s="323"/>
      <c r="BB73" s="323"/>
      <c r="BC73" s="323"/>
      <c r="BD73" s="323"/>
      <c r="BE73" s="323"/>
      <c r="BF73" s="323"/>
      <c r="BG73" s="323"/>
      <c r="BH73" s="323"/>
      <c r="BI73" s="99"/>
      <c r="BQ73" s="24"/>
      <c r="BR73" s="24"/>
      <c r="BS73" s="24"/>
      <c r="BT73" s="24"/>
      <c r="BU73" s="24"/>
      <c r="BV73" s="24"/>
      <c r="BW73" s="24"/>
      <c r="BX73" s="24"/>
      <c r="BY73" s="24"/>
      <c r="BZ73" s="24"/>
      <c r="CA73" s="24"/>
      <c r="CB73" s="24"/>
      <c r="CC73" s="24"/>
    </row>
    <row r="74" spans="1:96" s="24" customFormat="1" ht="13.5" customHeight="1">
      <c r="A74" s="114"/>
      <c r="B74" s="605"/>
      <c r="C74" s="606"/>
      <c r="D74" s="606"/>
      <c r="E74" s="606"/>
      <c r="F74" s="606"/>
      <c r="G74" s="606"/>
      <c r="H74" s="848" t="str">
        <f>IF(ISERROR(VLOOKUP($B74,項目定義!$B:$X,8,FALSE)),"",VLOOKUP($B74,項目定義!$B:$X,8,FALSE))</f>
        <v/>
      </c>
      <c r="I74" s="849"/>
      <c r="J74" s="849"/>
      <c r="K74" s="849"/>
      <c r="L74" s="849"/>
      <c r="M74" s="850"/>
      <c r="N74" s="783"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323"/>
      <c r="AE74" s="97"/>
      <c r="AF74" s="323"/>
      <c r="AG74" s="323"/>
      <c r="AH74" s="323"/>
      <c r="AI74" s="98"/>
      <c r="AJ74" s="98"/>
      <c r="AK74" s="323"/>
      <c r="AL74" s="323"/>
      <c r="AM74" s="323"/>
      <c r="AN74" s="323"/>
      <c r="AO74" s="323"/>
      <c r="AP74" s="323"/>
      <c r="AQ74" s="323"/>
      <c r="AR74" s="323"/>
      <c r="AS74" s="323"/>
      <c r="AT74" s="323"/>
      <c r="AU74" s="323"/>
      <c r="AV74" s="323"/>
      <c r="AW74" s="323"/>
      <c r="AX74" s="323"/>
      <c r="AY74" s="323"/>
      <c r="AZ74" s="323"/>
      <c r="BA74" s="323"/>
      <c r="BB74" s="323"/>
      <c r="BC74" s="323"/>
      <c r="BD74" s="323"/>
      <c r="BE74" s="323"/>
      <c r="BF74" s="323"/>
      <c r="BG74" s="323"/>
      <c r="BH74" s="323"/>
      <c r="BI74" s="99"/>
    </row>
    <row r="75" spans="1:96" s="24" customFormat="1" ht="13.5" customHeight="1">
      <c r="A75" s="149" t="s">
        <v>250</v>
      </c>
      <c r="B75" s="150"/>
      <c r="C75" s="150"/>
      <c r="D75" s="150"/>
      <c r="E75" s="150"/>
      <c r="F75" s="150"/>
      <c r="G75" s="150"/>
      <c r="H75" s="152"/>
      <c r="I75" s="152"/>
      <c r="J75" s="152"/>
      <c r="K75" s="152"/>
      <c r="L75" s="152"/>
      <c r="M75" s="152"/>
      <c r="N75" s="152"/>
      <c r="O75" s="152"/>
      <c r="P75" s="152"/>
      <c r="Q75" s="152"/>
      <c r="R75" s="152"/>
      <c r="S75" s="152"/>
      <c r="T75" s="152"/>
      <c r="U75" s="152"/>
      <c r="V75" s="152"/>
      <c r="W75" s="152"/>
      <c r="X75" s="152"/>
      <c r="Y75" s="152"/>
      <c r="Z75" s="152"/>
      <c r="AA75" s="152"/>
      <c r="AB75" s="152"/>
      <c r="AC75" s="152"/>
      <c r="AD75" s="150"/>
      <c r="AE75" s="150"/>
      <c r="AF75" s="150"/>
      <c r="AG75" s="150"/>
      <c r="AH75" s="150"/>
      <c r="AI75" s="150"/>
      <c r="AJ75" s="150"/>
      <c r="AK75" s="150"/>
      <c r="AL75" s="150"/>
      <c r="AM75" s="150"/>
      <c r="AN75" s="150"/>
      <c r="AO75" s="150"/>
      <c r="AP75" s="150"/>
      <c r="AQ75" s="150"/>
      <c r="AR75" s="150"/>
      <c r="AS75" s="150"/>
      <c r="AT75" s="150"/>
      <c r="AU75" s="150"/>
      <c r="AV75" s="150"/>
      <c r="AW75" s="150"/>
      <c r="AX75" s="150"/>
      <c r="AY75" s="150"/>
      <c r="AZ75" s="150"/>
      <c r="BA75" s="150"/>
      <c r="BB75" s="150"/>
      <c r="BC75" s="150"/>
      <c r="BD75" s="150"/>
      <c r="BE75" s="150"/>
      <c r="BF75" s="150"/>
      <c r="BG75" s="150"/>
      <c r="BH75" s="150"/>
      <c r="BI75" s="151"/>
    </row>
    <row r="76" spans="1:96" s="24" customFormat="1" ht="13.5" customHeight="1">
      <c r="A76" s="111" t="s">
        <v>101</v>
      </c>
      <c r="B76" s="785" t="s">
        <v>497</v>
      </c>
      <c r="C76" s="786"/>
      <c r="D76" s="786"/>
      <c r="E76" s="786"/>
      <c r="F76" s="786"/>
      <c r="G76" s="786"/>
      <c r="H76" s="786"/>
      <c r="I76" s="786"/>
      <c r="J76" s="786"/>
      <c r="K76" s="786"/>
      <c r="L76" s="786"/>
      <c r="M76" s="786"/>
      <c r="N76" s="786"/>
      <c r="O76" s="786"/>
      <c r="P76" s="786"/>
      <c r="Q76" s="786"/>
      <c r="R76" s="786"/>
      <c r="S76" s="786"/>
      <c r="T76" s="786"/>
      <c r="U76" s="787"/>
      <c r="V76" s="788" t="s">
        <v>162</v>
      </c>
      <c r="W76" s="789"/>
      <c r="X76" s="789"/>
      <c r="Y76" s="789"/>
      <c r="Z76" s="789"/>
      <c r="AA76" s="789"/>
      <c r="AB76" s="789"/>
      <c r="AC76" s="789"/>
      <c r="AD76" s="156"/>
      <c r="AE76" s="157"/>
      <c r="AF76" s="157"/>
      <c r="AG76" s="158"/>
      <c r="AH76" s="158"/>
      <c r="AI76" s="158"/>
      <c r="AJ76" s="158"/>
      <c r="AK76" s="158"/>
      <c r="AL76" s="158"/>
      <c r="AM76" s="158"/>
      <c r="AN76" s="158"/>
      <c r="AO76" s="158"/>
      <c r="AP76" s="158"/>
      <c r="AQ76" s="158"/>
      <c r="AR76" s="158"/>
      <c r="AS76" s="158"/>
      <c r="AT76" s="158"/>
      <c r="AU76" s="158"/>
      <c r="AV76" s="158"/>
      <c r="AW76" s="158"/>
      <c r="AX76" s="158"/>
      <c r="AY76" s="158"/>
      <c r="AZ76" s="158"/>
      <c r="BA76" s="158"/>
      <c r="BB76" s="158"/>
      <c r="BC76" s="158"/>
      <c r="BD76" s="158"/>
      <c r="BE76" s="158"/>
      <c r="BF76" s="158"/>
      <c r="BG76" s="158"/>
      <c r="BH76" s="158"/>
      <c r="BI76" s="159"/>
    </row>
    <row r="77" spans="1:96" s="24" customFormat="1" ht="13.5" customHeight="1">
      <c r="A77" s="112" t="s">
        <v>102</v>
      </c>
      <c r="B77" s="790"/>
      <c r="C77" s="791"/>
      <c r="D77" s="791"/>
      <c r="E77" s="791"/>
      <c r="F77" s="791"/>
      <c r="G77" s="791"/>
      <c r="H77" s="791"/>
      <c r="I77" s="791"/>
      <c r="J77" s="791"/>
      <c r="K77" s="791"/>
      <c r="L77" s="791"/>
      <c r="M77" s="791"/>
      <c r="N77" s="791"/>
      <c r="O77" s="791"/>
      <c r="P77" s="791"/>
      <c r="Q77" s="791"/>
      <c r="R77" s="791"/>
      <c r="S77" s="791"/>
      <c r="T77" s="791"/>
      <c r="U77" s="792"/>
      <c r="V77" s="793"/>
      <c r="W77" s="794"/>
      <c r="X77" s="794"/>
      <c r="Y77" s="794"/>
      <c r="Z77" s="794"/>
      <c r="AA77" s="794"/>
      <c r="AB77" s="794"/>
      <c r="AC77" s="794"/>
      <c r="AD77" s="160"/>
      <c r="AE77" s="154"/>
      <c r="AF77" s="154"/>
      <c r="AG77" s="153"/>
      <c r="AH77" s="153"/>
      <c r="AI77" s="153"/>
      <c r="AJ77" s="153"/>
      <c r="AK77" s="153"/>
      <c r="AL77" s="153"/>
      <c r="AM77" s="153"/>
      <c r="AN77" s="153"/>
      <c r="AO77" s="153"/>
      <c r="AP77" s="153"/>
      <c r="AQ77" s="153"/>
      <c r="AR77" s="153"/>
      <c r="AS77" s="153"/>
      <c r="AT77" s="153"/>
      <c r="AU77" s="153"/>
      <c r="AV77" s="153"/>
      <c r="AW77" s="153"/>
      <c r="AX77" s="153"/>
      <c r="AY77" s="153"/>
      <c r="AZ77" s="153"/>
      <c r="BA77" s="153"/>
      <c r="BB77" s="153"/>
      <c r="BC77" s="153"/>
      <c r="BD77" s="153"/>
      <c r="BE77" s="153"/>
      <c r="BF77" s="153"/>
      <c r="BG77" s="153"/>
      <c r="BH77" s="153"/>
      <c r="BI77" s="155"/>
    </row>
    <row r="78" spans="1:96" s="24" customFormat="1" ht="13.5" customHeight="1">
      <c r="A78" s="112" t="s">
        <v>125</v>
      </c>
      <c r="B78" s="790"/>
      <c r="C78" s="791"/>
      <c r="D78" s="791"/>
      <c r="E78" s="791"/>
      <c r="F78" s="791"/>
      <c r="G78" s="791"/>
      <c r="H78" s="791"/>
      <c r="I78" s="791"/>
      <c r="J78" s="791"/>
      <c r="K78" s="791"/>
      <c r="L78" s="791"/>
      <c r="M78" s="791"/>
      <c r="N78" s="791"/>
      <c r="O78" s="791"/>
      <c r="P78" s="791"/>
      <c r="Q78" s="791"/>
      <c r="R78" s="791"/>
      <c r="S78" s="791"/>
      <c r="T78" s="791"/>
      <c r="U78" s="792"/>
      <c r="V78" s="793"/>
      <c r="W78" s="794"/>
      <c r="X78" s="794"/>
      <c r="Y78" s="794"/>
      <c r="Z78" s="794"/>
      <c r="AA78" s="794"/>
      <c r="AB78" s="794"/>
      <c r="AC78" s="794"/>
      <c r="AD78" s="160"/>
      <c r="AE78" s="154"/>
      <c r="AF78" s="154"/>
      <c r="AG78" s="153"/>
      <c r="AH78" s="153"/>
      <c r="AI78" s="153"/>
      <c r="AJ78" s="153"/>
      <c r="AK78" s="153"/>
      <c r="AL78" s="153"/>
      <c r="AM78" s="153"/>
      <c r="AN78" s="153"/>
      <c r="AO78" s="153"/>
      <c r="AP78" s="153"/>
      <c r="AQ78" s="153"/>
      <c r="AR78" s="153"/>
      <c r="AS78" s="153"/>
      <c r="AT78" s="153"/>
      <c r="AU78" s="153"/>
      <c r="AV78" s="153"/>
      <c r="AW78" s="153"/>
      <c r="AX78" s="153"/>
      <c r="AY78" s="153"/>
      <c r="AZ78" s="153"/>
      <c r="BA78" s="153"/>
      <c r="BB78" s="153"/>
      <c r="BC78" s="153"/>
      <c r="BD78" s="153"/>
      <c r="BE78" s="153"/>
      <c r="BF78" s="153"/>
      <c r="BG78" s="153"/>
      <c r="BH78" s="153"/>
      <c r="BI78" s="155"/>
    </row>
    <row r="79" spans="1:96" ht="13.5" customHeight="1">
      <c r="A79" s="112" t="s">
        <v>126</v>
      </c>
      <c r="B79" s="790"/>
      <c r="C79" s="791"/>
      <c r="D79" s="791"/>
      <c r="E79" s="791"/>
      <c r="F79" s="791"/>
      <c r="G79" s="791"/>
      <c r="H79" s="791"/>
      <c r="I79" s="791"/>
      <c r="J79" s="791"/>
      <c r="K79" s="791"/>
      <c r="L79" s="791"/>
      <c r="M79" s="791"/>
      <c r="N79" s="791"/>
      <c r="O79" s="791"/>
      <c r="P79" s="791"/>
      <c r="Q79" s="791"/>
      <c r="R79" s="791"/>
      <c r="S79" s="791"/>
      <c r="T79" s="791"/>
      <c r="U79" s="792"/>
      <c r="V79" s="793"/>
      <c r="W79" s="794"/>
      <c r="X79" s="794"/>
      <c r="Y79" s="794"/>
      <c r="Z79" s="794"/>
      <c r="AA79" s="794"/>
      <c r="AB79" s="794"/>
      <c r="AC79" s="794"/>
      <c r="AD79" s="160"/>
      <c r="AE79" s="154"/>
      <c r="AF79" s="154"/>
      <c r="AG79" s="153"/>
      <c r="AH79" s="153"/>
      <c r="AI79" s="153"/>
      <c r="AJ79" s="153"/>
      <c r="AK79" s="153"/>
      <c r="AL79" s="153"/>
      <c r="AM79" s="153"/>
      <c r="AN79" s="153"/>
      <c r="AO79" s="153"/>
      <c r="AP79" s="153"/>
      <c r="AQ79" s="153"/>
      <c r="AR79" s="153"/>
      <c r="AS79" s="153"/>
      <c r="AT79" s="153"/>
      <c r="AU79" s="153"/>
      <c r="AV79" s="153"/>
      <c r="AW79" s="153"/>
      <c r="AX79" s="153"/>
      <c r="AY79" s="153"/>
      <c r="AZ79" s="153"/>
      <c r="BA79" s="153"/>
      <c r="BB79" s="153"/>
      <c r="BC79" s="153"/>
      <c r="BD79" s="153"/>
      <c r="BE79" s="153"/>
      <c r="BF79" s="153"/>
      <c r="BG79" s="153"/>
      <c r="BH79" s="153"/>
      <c r="BI79" s="155"/>
      <c r="BJ79" s="24"/>
      <c r="BK79" s="24"/>
      <c r="BL79" s="24"/>
      <c r="BM79" s="24"/>
      <c r="BN79" s="24"/>
      <c r="BO79" s="24"/>
      <c r="BP79" s="24"/>
      <c r="BQ79" s="24"/>
      <c r="BR79" s="24"/>
      <c r="BS79" s="24"/>
      <c r="BT79" s="24"/>
      <c r="BU79" s="24"/>
      <c r="BV79" s="24"/>
      <c r="BW79" s="24"/>
      <c r="BX79" s="24"/>
      <c r="BY79" s="24"/>
      <c r="BZ79" s="24"/>
      <c r="CA79" s="24"/>
      <c r="CB79" s="24"/>
      <c r="CC79" s="24"/>
    </row>
    <row r="80" spans="1:96" ht="13.5" customHeight="1">
      <c r="A80" s="112" t="s">
        <v>127</v>
      </c>
      <c r="B80" s="815"/>
      <c r="C80" s="816"/>
      <c r="D80" s="816"/>
      <c r="E80" s="816"/>
      <c r="F80" s="816"/>
      <c r="G80" s="816"/>
      <c r="H80" s="816"/>
      <c r="I80" s="816"/>
      <c r="J80" s="816"/>
      <c r="K80" s="816"/>
      <c r="L80" s="816"/>
      <c r="M80" s="816"/>
      <c r="N80" s="816"/>
      <c r="O80" s="816"/>
      <c r="P80" s="816"/>
      <c r="Q80" s="816"/>
      <c r="R80" s="816"/>
      <c r="S80" s="816"/>
      <c r="T80" s="816"/>
      <c r="U80" s="817"/>
      <c r="V80" s="818"/>
      <c r="W80" s="705"/>
      <c r="X80" s="705"/>
      <c r="Y80" s="705"/>
      <c r="Z80" s="705"/>
      <c r="AA80" s="705"/>
      <c r="AB80" s="705"/>
      <c r="AC80" s="819"/>
      <c r="AD80" s="161"/>
      <c r="AE80" s="162"/>
      <c r="AF80" s="162"/>
      <c r="AG80" s="163"/>
      <c r="AH80" s="163"/>
      <c r="AI80" s="163"/>
      <c r="AJ80" s="163"/>
      <c r="AK80" s="163"/>
      <c r="AL80" s="163"/>
      <c r="AM80" s="163"/>
      <c r="AN80" s="163"/>
      <c r="AO80" s="163"/>
      <c r="AP80" s="163"/>
      <c r="AQ80" s="163"/>
      <c r="AR80" s="163"/>
      <c r="AS80" s="163"/>
      <c r="AT80" s="163"/>
      <c r="AU80" s="163"/>
      <c r="AV80" s="163"/>
      <c r="AW80" s="163"/>
      <c r="AX80" s="163"/>
      <c r="AY80" s="163"/>
      <c r="AZ80" s="163"/>
      <c r="BA80" s="163"/>
      <c r="BB80" s="163"/>
      <c r="BC80" s="163"/>
      <c r="BD80" s="163"/>
      <c r="BE80" s="163"/>
      <c r="BF80" s="163"/>
      <c r="BG80" s="163"/>
      <c r="BH80" s="163"/>
      <c r="BI80" s="164"/>
      <c r="BJ80" s="24"/>
      <c r="BK80" s="24"/>
      <c r="BL80" s="24"/>
      <c r="BM80" s="24"/>
      <c r="BN80" s="24"/>
      <c r="BO80" s="24"/>
      <c r="BP80" s="24"/>
      <c r="BQ80" s="24"/>
      <c r="BR80" s="24"/>
      <c r="BS80" s="24"/>
      <c r="BT80" s="24"/>
      <c r="BU80" s="24"/>
      <c r="BV80" s="24"/>
      <c r="BW80" s="24"/>
      <c r="BX80" s="24"/>
      <c r="BY80" s="24"/>
      <c r="BZ80" s="24"/>
      <c r="CA80" s="24"/>
      <c r="CB80" s="24"/>
      <c r="CC80" s="24"/>
    </row>
    <row r="81" spans="1:61" s="24" customFormat="1" ht="13.5" customHeight="1">
      <c r="A81" s="80" t="s">
        <v>253</v>
      </c>
      <c r="B81" s="81"/>
      <c r="C81" s="81"/>
      <c r="D81" s="81"/>
      <c r="E81" s="81"/>
      <c r="F81" s="81"/>
      <c r="G81" s="81" t="s">
        <v>254</v>
      </c>
      <c r="H81" s="88"/>
      <c r="I81" s="88"/>
      <c r="J81" s="88"/>
      <c r="K81" s="88"/>
      <c r="L81" s="88"/>
      <c r="M81" s="88"/>
      <c r="N81" s="88"/>
      <c r="O81" s="88"/>
      <c r="P81" s="88"/>
      <c r="Q81" s="88"/>
      <c r="R81" s="88"/>
      <c r="S81" s="88"/>
      <c r="T81" s="88"/>
      <c r="U81" s="88"/>
      <c r="V81" s="88"/>
      <c r="W81" s="88"/>
      <c r="X81" s="88"/>
      <c r="Y81" s="88"/>
      <c r="Z81" s="88"/>
      <c r="AA81" s="88"/>
      <c r="AB81" s="88"/>
      <c r="AC81" s="88"/>
      <c r="AD81" s="81"/>
      <c r="AE81" s="81"/>
      <c r="AF81" s="81"/>
      <c r="AG81" s="81"/>
      <c r="AH81" s="81"/>
      <c r="AI81" s="81"/>
      <c r="AJ81" s="81"/>
      <c r="AK81" s="81"/>
      <c r="AL81" s="81"/>
      <c r="AM81" s="81"/>
      <c r="AN81" s="81"/>
      <c r="AO81" s="81"/>
      <c r="AP81" s="81"/>
      <c r="AQ81" s="81"/>
      <c r="AR81" s="81"/>
      <c r="AS81" s="81"/>
      <c r="AT81" s="81"/>
      <c r="AU81" s="81"/>
      <c r="AV81" s="81"/>
      <c r="AW81" s="81"/>
      <c r="AX81" s="81"/>
      <c r="AY81" s="81"/>
      <c r="AZ81" s="81"/>
      <c r="BA81" s="81"/>
      <c r="BB81" s="81"/>
      <c r="BC81" s="81"/>
      <c r="BD81" s="81"/>
      <c r="BE81" s="81"/>
      <c r="BF81" s="81"/>
      <c r="BG81" s="81"/>
      <c r="BH81" s="81"/>
      <c r="BI81" s="82"/>
    </row>
    <row r="82" spans="1:61" s="24" customFormat="1" ht="13.5" customHeight="1">
      <c r="A82" s="80" t="s">
        <v>7</v>
      </c>
      <c r="B82" s="81"/>
      <c r="C82" s="81"/>
      <c r="D82" s="81"/>
      <c r="E82" s="81"/>
      <c r="F82" s="81"/>
      <c r="G82" s="81"/>
      <c r="H82" s="81"/>
      <c r="I82" s="83"/>
      <c r="J82" s="84" t="s">
        <v>8</v>
      </c>
      <c r="K82" s="81"/>
      <c r="L82" s="81"/>
      <c r="M82" s="81"/>
      <c r="N82" s="81"/>
      <c r="O82" s="81"/>
      <c r="P82" s="81"/>
      <c r="Q82" s="81"/>
      <c r="R82" s="81"/>
      <c r="S82" s="81"/>
      <c r="T82" s="81"/>
      <c r="U82" s="81"/>
      <c r="V82" s="81"/>
      <c r="W82" s="81"/>
      <c r="X82" s="81"/>
      <c r="Y82" s="81"/>
      <c r="Z82" s="81"/>
      <c r="AA82" s="81"/>
      <c r="AB82" s="81"/>
      <c r="AC82" s="81"/>
      <c r="AD82" s="81"/>
      <c r="AE82" s="81"/>
      <c r="AF82" s="81"/>
      <c r="AG82" s="81"/>
      <c r="AH82" s="81"/>
      <c r="AI82" s="81"/>
      <c r="AJ82" s="81"/>
      <c r="AK82" s="81"/>
      <c r="AL82" s="81"/>
      <c r="AM82" s="81"/>
      <c r="AN82" s="81"/>
      <c r="AO82" s="81"/>
      <c r="AP82" s="81"/>
      <c r="AQ82" s="81"/>
      <c r="AR82" s="81"/>
      <c r="AS82" s="81"/>
      <c r="AT82" s="81"/>
      <c r="AU82" s="81"/>
      <c r="AV82" s="81"/>
      <c r="AW82" s="81"/>
      <c r="AX82" s="81"/>
      <c r="AY82" s="81"/>
      <c r="AZ82" s="81"/>
      <c r="BA82" s="81"/>
      <c r="BB82" s="81"/>
      <c r="BC82" s="81"/>
      <c r="BD82" s="81"/>
      <c r="BE82" s="81"/>
      <c r="BF82" s="81"/>
      <c r="BG82" s="81"/>
      <c r="BH82" s="81"/>
      <c r="BI82" s="82"/>
    </row>
    <row r="83" spans="1:61" s="24" customFormat="1" ht="13.5" customHeight="1">
      <c r="A83" s="32"/>
      <c r="B83" s="33"/>
      <c r="C83" s="33"/>
      <c r="D83" s="33"/>
      <c r="E83" s="33"/>
      <c r="F83" s="33"/>
      <c r="G83" s="33"/>
      <c r="H83" s="33"/>
      <c r="I83" s="34"/>
      <c r="J83" s="35"/>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6"/>
    </row>
    <row r="84" spans="1:61" s="24" customFormat="1" ht="13.5" customHeight="1">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c r="A85" s="37"/>
      <c r="B85" s="38"/>
      <c r="C85" s="38"/>
      <c r="D85" s="38"/>
      <c r="E85" s="38"/>
      <c r="F85" s="38"/>
      <c r="G85" s="38"/>
      <c r="H85" s="38"/>
      <c r="I85" s="39"/>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c r="A86" s="37"/>
      <c r="B86" s="38"/>
      <c r="C86" s="38"/>
      <c r="D86" s="38"/>
      <c r="E86" s="38"/>
      <c r="F86" s="38"/>
      <c r="G86" s="38"/>
      <c r="H86" s="38"/>
      <c r="I86" s="39"/>
      <c r="J86" s="29"/>
      <c r="K86" s="27"/>
      <c r="L86" s="27"/>
      <c r="M86" s="27"/>
      <c r="N86" s="27"/>
      <c r="O86" s="27"/>
      <c r="P86" s="27"/>
      <c r="Q86" s="27"/>
      <c r="R86" s="27"/>
      <c r="S86" s="27"/>
      <c r="T86" s="27"/>
      <c r="U86" s="27"/>
      <c r="V86" s="27"/>
      <c r="W86" s="27"/>
      <c r="X86" s="27"/>
      <c r="Y86" s="27"/>
      <c r="Z86" s="27"/>
      <c r="AA86" s="27"/>
      <c r="AB86" s="27"/>
      <c r="AC86" s="27"/>
      <c r="AD86" s="27"/>
      <c r="AE86" s="27"/>
      <c r="AF86" s="27"/>
      <c r="AG86" s="27"/>
      <c r="AH86" s="27"/>
      <c r="AI86" s="27"/>
      <c r="AJ86" s="27"/>
      <c r="AK86" s="27"/>
      <c r="AL86" s="27"/>
      <c r="AM86" s="27"/>
      <c r="AN86" s="27"/>
      <c r="AO86" s="27"/>
      <c r="AP86" s="27"/>
      <c r="AQ86" s="27"/>
      <c r="AR86" s="27"/>
      <c r="AS86" s="27"/>
      <c r="AT86" s="27"/>
      <c r="AU86" s="27"/>
      <c r="AV86" s="27"/>
      <c r="AW86" s="27"/>
      <c r="AX86" s="27"/>
      <c r="AY86" s="27"/>
      <c r="AZ86" s="27"/>
      <c r="BA86" s="27"/>
      <c r="BB86" s="27"/>
      <c r="BC86" s="27"/>
      <c r="BD86" s="27"/>
      <c r="BE86" s="27"/>
      <c r="BF86" s="27"/>
      <c r="BG86" s="27"/>
      <c r="BH86" s="27"/>
      <c r="BI86" s="30"/>
    </row>
    <row r="87" spans="1:61" s="24" customFormat="1" ht="13.5" customHeight="1">
      <c r="A87" s="37"/>
      <c r="B87" s="38"/>
      <c r="C87" s="38"/>
      <c r="D87" s="38"/>
      <c r="E87" s="38"/>
      <c r="F87" s="38"/>
      <c r="G87" s="38"/>
      <c r="H87" s="38"/>
      <c r="I87" s="39"/>
      <c r="J87" s="29"/>
      <c r="K87" s="27"/>
      <c r="L87" s="27"/>
      <c r="M87" s="27"/>
      <c r="N87" s="27"/>
      <c r="O87" s="27"/>
      <c r="P87" s="27"/>
      <c r="Q87" s="27"/>
      <c r="R87" s="27"/>
      <c r="S87" s="27"/>
      <c r="T87" s="27"/>
      <c r="U87" s="27"/>
      <c r="V87" s="27"/>
      <c r="W87" s="27"/>
      <c r="X87" s="27"/>
      <c r="Y87" s="27"/>
      <c r="Z87" s="27"/>
      <c r="AA87" s="27"/>
      <c r="AB87" s="27"/>
      <c r="AC87" s="27"/>
      <c r="AD87" s="27"/>
      <c r="AE87" s="27"/>
      <c r="AF87" s="27"/>
      <c r="AG87" s="27"/>
      <c r="AH87" s="27"/>
      <c r="AI87" s="27"/>
      <c r="AJ87" s="27"/>
      <c r="AK87" s="27"/>
      <c r="AL87" s="27"/>
      <c r="AM87" s="27"/>
      <c r="AN87" s="27"/>
      <c r="AO87" s="27"/>
      <c r="AP87" s="27"/>
      <c r="AQ87" s="27"/>
      <c r="AR87" s="27"/>
      <c r="AS87" s="27"/>
      <c r="AT87" s="27"/>
      <c r="AU87" s="27"/>
      <c r="AV87" s="27"/>
      <c r="AW87" s="27"/>
      <c r="AX87" s="27"/>
      <c r="AY87" s="27"/>
      <c r="AZ87" s="27"/>
      <c r="BA87" s="27"/>
      <c r="BB87" s="27"/>
      <c r="BC87" s="27"/>
      <c r="BD87" s="27"/>
      <c r="BE87" s="27"/>
      <c r="BF87" s="27"/>
      <c r="BG87" s="27"/>
      <c r="BH87" s="27"/>
      <c r="BI87" s="30"/>
    </row>
    <row r="88" spans="1:61" s="24" customFormat="1" ht="13.5" customHeight="1">
      <c r="A88" s="37"/>
      <c r="B88" s="38"/>
      <c r="C88" s="38"/>
      <c r="D88" s="38"/>
      <c r="E88" s="38"/>
      <c r="F88" s="38"/>
      <c r="G88" s="38"/>
      <c r="H88" s="38"/>
      <c r="I88" s="39"/>
      <c r="J88" s="29"/>
      <c r="K88" s="27"/>
      <c r="L88" s="27"/>
      <c r="M88" s="27"/>
      <c r="N88" s="27"/>
      <c r="O88" s="27"/>
      <c r="P88" s="27"/>
      <c r="Q88" s="27"/>
      <c r="R88" s="27"/>
      <c r="S88" s="27"/>
      <c r="T88" s="27"/>
      <c r="U88" s="27"/>
      <c r="V88" s="27"/>
      <c r="W88" s="27"/>
      <c r="X88" s="27"/>
      <c r="Y88" s="27"/>
      <c r="Z88" s="27"/>
      <c r="AA88" s="27"/>
      <c r="AB88" s="27"/>
      <c r="AC88" s="27"/>
      <c r="AD88" s="27"/>
      <c r="AE88" s="27"/>
      <c r="AF88" s="27"/>
      <c r="AG88" s="27"/>
      <c r="AH88" s="27"/>
      <c r="AI88" s="27"/>
      <c r="AJ88" s="27"/>
      <c r="AK88" s="27"/>
      <c r="AL88" s="27"/>
      <c r="AM88" s="27"/>
      <c r="AN88" s="27"/>
      <c r="AO88" s="27"/>
      <c r="AP88" s="27"/>
      <c r="AQ88" s="27"/>
      <c r="AR88" s="27"/>
      <c r="AS88" s="27"/>
      <c r="AT88" s="27"/>
      <c r="AU88" s="27"/>
      <c r="AV88" s="27"/>
      <c r="AW88" s="27"/>
      <c r="AX88" s="27"/>
      <c r="AY88" s="27"/>
      <c r="AZ88" s="27"/>
      <c r="BA88" s="27"/>
      <c r="BB88" s="27"/>
      <c r="BC88" s="27"/>
      <c r="BD88" s="27"/>
      <c r="BE88" s="27"/>
      <c r="BF88" s="27"/>
      <c r="BG88" s="27"/>
      <c r="BH88" s="27"/>
      <c r="BI88" s="30"/>
    </row>
    <row r="89" spans="1:61" s="24" customFormat="1" ht="13.5" customHeight="1">
      <c r="A89" s="37"/>
      <c r="B89" s="38"/>
      <c r="C89" s="38"/>
      <c r="D89" s="38"/>
      <c r="E89" s="38"/>
      <c r="F89" s="38"/>
      <c r="G89" s="38"/>
      <c r="H89" s="38"/>
      <c r="I89" s="39"/>
      <c r="J89" s="29"/>
      <c r="K89" s="27"/>
      <c r="L89" s="27"/>
      <c r="M89" s="27"/>
      <c r="N89" s="27"/>
      <c r="O89" s="27"/>
      <c r="P89" s="27"/>
      <c r="Q89" s="27"/>
      <c r="R89" s="27"/>
      <c r="S89" s="27"/>
      <c r="T89" s="27"/>
      <c r="U89" s="27"/>
      <c r="V89" s="27"/>
      <c r="W89" s="27"/>
      <c r="X89" s="27"/>
      <c r="Y89" s="27"/>
      <c r="Z89" s="27"/>
      <c r="AA89" s="27"/>
      <c r="AB89" s="27"/>
      <c r="AC89" s="27"/>
      <c r="AD89" s="27"/>
      <c r="AE89" s="27"/>
      <c r="AF89" s="27"/>
      <c r="AG89" s="27"/>
      <c r="AH89" s="27"/>
      <c r="AI89" s="27"/>
      <c r="AJ89" s="27"/>
      <c r="AK89" s="27"/>
      <c r="AL89" s="27"/>
      <c r="AM89" s="27"/>
      <c r="AN89" s="27"/>
      <c r="AO89" s="27"/>
      <c r="AP89" s="27"/>
      <c r="AQ89" s="27"/>
      <c r="AR89" s="27"/>
      <c r="AS89" s="27"/>
      <c r="AT89" s="27"/>
      <c r="AU89" s="27"/>
      <c r="AV89" s="27"/>
      <c r="AW89" s="27"/>
      <c r="AX89" s="27"/>
      <c r="AY89" s="27"/>
      <c r="AZ89" s="27"/>
      <c r="BA89" s="27"/>
      <c r="BB89" s="27"/>
      <c r="BC89" s="27"/>
      <c r="BD89" s="27"/>
      <c r="BE89" s="27"/>
      <c r="BF89" s="27"/>
      <c r="BG89" s="27"/>
      <c r="BH89" s="27"/>
      <c r="BI89" s="30"/>
    </row>
    <row r="90" spans="1:61" s="24" customFormat="1" ht="13.5" customHeight="1">
      <c r="A90" s="31"/>
      <c r="B90" s="27"/>
      <c r="C90" s="27"/>
      <c r="D90" s="27"/>
      <c r="E90" s="27"/>
      <c r="F90" s="27"/>
      <c r="G90" s="27"/>
      <c r="H90" s="27"/>
      <c r="I90" s="28"/>
      <c r="J90" s="29"/>
      <c r="K90" s="27"/>
      <c r="L90" s="27"/>
      <c r="M90" s="27"/>
      <c r="N90" s="27"/>
      <c r="O90" s="27"/>
      <c r="P90" s="27"/>
      <c r="Q90" s="27"/>
      <c r="R90" s="27"/>
      <c r="S90" s="27"/>
      <c r="T90" s="27"/>
      <c r="U90" s="27"/>
      <c r="V90" s="27"/>
      <c r="W90" s="27"/>
      <c r="X90" s="27"/>
      <c r="Y90" s="27"/>
      <c r="Z90" s="27"/>
      <c r="AA90" s="27"/>
      <c r="AB90" s="27"/>
      <c r="AC90" s="27"/>
      <c r="AD90" s="27"/>
      <c r="AE90" s="27"/>
      <c r="AF90" s="27"/>
      <c r="AG90" s="27"/>
      <c r="AH90" s="27"/>
      <c r="AI90" s="27"/>
      <c r="AJ90" s="27"/>
      <c r="AK90" s="27"/>
      <c r="AL90" s="27"/>
      <c r="AM90" s="27"/>
      <c r="AN90" s="27"/>
      <c r="AO90" s="27"/>
      <c r="AP90" s="27"/>
      <c r="AQ90" s="27"/>
      <c r="AR90" s="27"/>
      <c r="AS90" s="27"/>
      <c r="AT90" s="27"/>
      <c r="AU90" s="27"/>
      <c r="AV90" s="27"/>
      <c r="AW90" s="27"/>
      <c r="AX90" s="27"/>
      <c r="AY90" s="27"/>
      <c r="AZ90" s="27"/>
      <c r="BA90" s="27"/>
      <c r="BB90" s="27"/>
      <c r="BC90" s="27"/>
      <c r="BD90" s="27"/>
      <c r="BE90" s="27"/>
      <c r="BF90" s="27"/>
      <c r="BG90" s="27"/>
      <c r="BH90" s="27"/>
      <c r="BI90" s="30"/>
    </row>
    <row r="91" spans="1:61" ht="13.5" customHeight="1" thickBot="1">
      <c r="A91" s="185"/>
      <c r="B91" s="186"/>
      <c r="C91" s="186"/>
      <c r="D91" s="186"/>
      <c r="E91" s="186"/>
      <c r="F91" s="186"/>
      <c r="G91" s="186"/>
      <c r="H91" s="186"/>
      <c r="I91" s="187"/>
      <c r="J91" s="188"/>
      <c r="K91" s="186"/>
      <c r="L91" s="186"/>
      <c r="M91" s="186"/>
      <c r="N91" s="186"/>
      <c r="O91" s="186"/>
      <c r="P91" s="186"/>
      <c r="Q91" s="186"/>
      <c r="R91" s="186"/>
      <c r="S91" s="186"/>
      <c r="T91" s="186"/>
      <c r="U91" s="186"/>
      <c r="V91" s="186"/>
      <c r="W91" s="186"/>
      <c r="X91" s="186"/>
      <c r="Y91" s="186"/>
      <c r="Z91" s="186"/>
      <c r="AA91" s="186"/>
      <c r="AB91" s="186"/>
      <c r="AC91" s="186"/>
      <c r="AD91" s="186"/>
      <c r="AE91" s="186"/>
      <c r="AF91" s="186"/>
      <c r="AG91" s="186"/>
      <c r="AH91" s="186"/>
      <c r="AI91" s="186"/>
      <c r="AJ91" s="186"/>
      <c r="AK91" s="186"/>
      <c r="AL91" s="186"/>
      <c r="AM91" s="186"/>
      <c r="AN91" s="186"/>
      <c r="AO91" s="186"/>
      <c r="AP91" s="186"/>
      <c r="AQ91" s="186"/>
      <c r="AR91" s="186"/>
      <c r="AS91" s="186"/>
      <c r="AT91" s="186"/>
      <c r="AU91" s="186"/>
      <c r="AV91" s="186"/>
      <c r="AW91" s="186"/>
      <c r="AX91" s="186"/>
      <c r="AY91" s="186"/>
      <c r="AZ91" s="186"/>
      <c r="BA91" s="186"/>
      <c r="BB91" s="186"/>
      <c r="BC91" s="186"/>
      <c r="BD91" s="186"/>
      <c r="BE91" s="186"/>
      <c r="BF91" s="186"/>
      <c r="BG91" s="186"/>
      <c r="BH91" s="186"/>
      <c r="BI91" s="189"/>
    </row>
    <row r="92" spans="1:61" ht="13.5" customHeight="1">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BG92" s="40"/>
      <c r="BH92" s="40"/>
      <c r="BI92" s="40"/>
    </row>
  </sheetData>
  <dataConsolidate/>
  <mergeCells count="32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F13:G13"/>
    <mergeCell ref="H13:O13"/>
    <mergeCell ref="P13:S13"/>
    <mergeCell ref="T13:W13"/>
    <mergeCell ref="F14:G14"/>
    <mergeCell ref="H14:O14"/>
    <mergeCell ref="P14:S14"/>
    <mergeCell ref="T14:W14"/>
    <mergeCell ref="F11:G11"/>
    <mergeCell ref="H11:O11"/>
    <mergeCell ref="P11:S11"/>
    <mergeCell ref="T11:W11"/>
    <mergeCell ref="F12:G12"/>
    <mergeCell ref="H12:O12"/>
    <mergeCell ref="P12:S12"/>
    <mergeCell ref="T12:W12"/>
    <mergeCell ref="F17:G17"/>
    <mergeCell ref="H17:O17"/>
    <mergeCell ref="P17:S17"/>
    <mergeCell ref="T17:W17"/>
    <mergeCell ref="F18:G18"/>
    <mergeCell ref="H18:O18"/>
    <mergeCell ref="P18:S18"/>
    <mergeCell ref="T18:W18"/>
    <mergeCell ref="F15:G15"/>
    <mergeCell ref="H15:O15"/>
    <mergeCell ref="P15:S15"/>
    <mergeCell ref="T15:W15"/>
    <mergeCell ref="F16:G16"/>
    <mergeCell ref="H16:O16"/>
    <mergeCell ref="P16:S16"/>
    <mergeCell ref="T16:W16"/>
    <mergeCell ref="F21:G21"/>
    <mergeCell ref="H21:O21"/>
    <mergeCell ref="P21:S21"/>
    <mergeCell ref="T21:W21"/>
    <mergeCell ref="F22:G22"/>
    <mergeCell ref="H22:O22"/>
    <mergeCell ref="P22:S22"/>
    <mergeCell ref="T22:W22"/>
    <mergeCell ref="F19:G19"/>
    <mergeCell ref="H19:O19"/>
    <mergeCell ref="P19:S19"/>
    <mergeCell ref="T19:W19"/>
    <mergeCell ref="F20:G20"/>
    <mergeCell ref="H20:O20"/>
    <mergeCell ref="P20:S20"/>
    <mergeCell ref="T20:W20"/>
    <mergeCell ref="F25:G25"/>
    <mergeCell ref="H25:O25"/>
    <mergeCell ref="P25:S25"/>
    <mergeCell ref="T25:W25"/>
    <mergeCell ref="F26:G26"/>
    <mergeCell ref="H26:O26"/>
    <mergeCell ref="P26:S26"/>
    <mergeCell ref="T26:W26"/>
    <mergeCell ref="F23:G23"/>
    <mergeCell ref="H23:O23"/>
    <mergeCell ref="P23:S23"/>
    <mergeCell ref="T23:W23"/>
    <mergeCell ref="F24:G24"/>
    <mergeCell ref="H24:O24"/>
    <mergeCell ref="P24:S24"/>
    <mergeCell ref="T24:W24"/>
    <mergeCell ref="BC26:BD26"/>
    <mergeCell ref="H30:Q30"/>
    <mergeCell ref="R30:U36"/>
    <mergeCell ref="V30:AB30"/>
    <mergeCell ref="AC30:AI30"/>
    <mergeCell ref="AJ30:AM30"/>
    <mergeCell ref="AN30:AQ36"/>
    <mergeCell ref="AR30:AX30"/>
    <mergeCell ref="AY30:BE30"/>
    <mergeCell ref="V32:AB32"/>
    <mergeCell ref="AC32:AI32"/>
    <mergeCell ref="AJ32:AM32"/>
    <mergeCell ref="AR32:AX32"/>
    <mergeCell ref="AY32:BE32"/>
    <mergeCell ref="V33:AB33"/>
    <mergeCell ref="AC33:AI33"/>
    <mergeCell ref="AJ33:AM33"/>
    <mergeCell ref="BF32:BI32"/>
    <mergeCell ref="BF30:BI30"/>
    <mergeCell ref="BK30:CH49"/>
    <mergeCell ref="H31:Q31"/>
    <mergeCell ref="V31:AB31"/>
    <mergeCell ref="AC31:AI31"/>
    <mergeCell ref="AJ31:AM31"/>
    <mergeCell ref="AR31:AX31"/>
    <mergeCell ref="AY31:BE31"/>
    <mergeCell ref="BF31:BI31"/>
    <mergeCell ref="H32:Q32"/>
    <mergeCell ref="AR33:AX33"/>
    <mergeCell ref="AY33:BE33"/>
    <mergeCell ref="BF33:BI33"/>
    <mergeCell ref="H34:Q34"/>
    <mergeCell ref="V34:AB34"/>
    <mergeCell ref="AC34:AI34"/>
    <mergeCell ref="AJ34:AM34"/>
    <mergeCell ref="AR34:AX34"/>
    <mergeCell ref="AY34:BE34"/>
    <mergeCell ref="BF34:BI34"/>
    <mergeCell ref="H33:K33"/>
    <mergeCell ref="L33:M33"/>
    <mergeCell ref="N33:Q33"/>
    <mergeCell ref="BF35:BI35"/>
    <mergeCell ref="H36:Q36"/>
    <mergeCell ref="V36:AB36"/>
    <mergeCell ref="AC36:AI36"/>
    <mergeCell ref="AJ36:AM36"/>
    <mergeCell ref="AR36:AX36"/>
    <mergeCell ref="AY36:BE36"/>
    <mergeCell ref="BF36:BI36"/>
    <mergeCell ref="H35:Q35"/>
    <mergeCell ref="V35:AB35"/>
    <mergeCell ref="AC35:AI35"/>
    <mergeCell ref="AJ35:AM35"/>
    <mergeCell ref="AR35:AX35"/>
    <mergeCell ref="AY35:BE35"/>
    <mergeCell ref="N49:P49"/>
    <mergeCell ref="Q49:R49"/>
    <mergeCell ref="S49:T49"/>
    <mergeCell ref="U49:W49"/>
    <mergeCell ref="X49:Z49"/>
    <mergeCell ref="N52:P52"/>
    <mergeCell ref="Q52:R52"/>
    <mergeCell ref="S52:T52"/>
    <mergeCell ref="U52:W52"/>
    <mergeCell ref="X52:Z52"/>
    <mergeCell ref="X53:Z53"/>
    <mergeCell ref="AA53:AC53"/>
    <mergeCell ref="BK52:CH57"/>
    <mergeCell ref="B54:G54"/>
    <mergeCell ref="H54:M54"/>
    <mergeCell ref="N54:P54"/>
    <mergeCell ref="Q54:R54"/>
    <mergeCell ref="S54:T54"/>
    <mergeCell ref="U54:W54"/>
    <mergeCell ref="X54:Z54"/>
    <mergeCell ref="B53:G53"/>
    <mergeCell ref="H53:M53"/>
    <mergeCell ref="N53:P53"/>
    <mergeCell ref="Q53:R53"/>
    <mergeCell ref="S53:T53"/>
    <mergeCell ref="U53:W53"/>
    <mergeCell ref="AA54:AC54"/>
    <mergeCell ref="B55:G55"/>
    <mergeCell ref="H55:M55"/>
    <mergeCell ref="N55:P55"/>
    <mergeCell ref="Q55:R55"/>
    <mergeCell ref="S55:T55"/>
    <mergeCell ref="U55:W55"/>
    <mergeCell ref="X55:Z55"/>
    <mergeCell ref="AA55:AC55"/>
    <mergeCell ref="N59:O59"/>
    <mergeCell ref="P59:R59"/>
    <mergeCell ref="S59:U59"/>
    <mergeCell ref="V59:W59"/>
    <mergeCell ref="X59:Y59"/>
    <mergeCell ref="Z59:AC59"/>
    <mergeCell ref="X56:Z56"/>
    <mergeCell ref="AA56:AC56"/>
    <mergeCell ref="B57:G57"/>
    <mergeCell ref="H57:M57"/>
    <mergeCell ref="N57:P57"/>
    <mergeCell ref="Q57:R57"/>
    <mergeCell ref="S57:T57"/>
    <mergeCell ref="U57:W57"/>
    <mergeCell ref="X57:Z57"/>
    <mergeCell ref="AA57:AC57"/>
    <mergeCell ref="B56:G56"/>
    <mergeCell ref="H56:M56"/>
    <mergeCell ref="N56:P56"/>
    <mergeCell ref="Q56:R56"/>
    <mergeCell ref="S56:T56"/>
    <mergeCell ref="U56:W56"/>
    <mergeCell ref="X60:Y60"/>
    <mergeCell ref="Z60:AC60"/>
    <mergeCell ref="B61:G61"/>
    <mergeCell ref="H61:M61"/>
    <mergeCell ref="N61:O61"/>
    <mergeCell ref="P61:R61"/>
    <mergeCell ref="S61:U61"/>
    <mergeCell ref="V61:W61"/>
    <mergeCell ref="X61:Y61"/>
    <mergeCell ref="Z61:AC61"/>
    <mergeCell ref="B60:G60"/>
    <mergeCell ref="H60:M60"/>
    <mergeCell ref="N60:O60"/>
    <mergeCell ref="P60:R60"/>
    <mergeCell ref="S60:U60"/>
    <mergeCell ref="V60:W60"/>
    <mergeCell ref="BK60:CR71"/>
    <mergeCell ref="B62:G62"/>
    <mergeCell ref="H62:M62"/>
    <mergeCell ref="N62:O62"/>
    <mergeCell ref="P62:R62"/>
    <mergeCell ref="S62:U62"/>
    <mergeCell ref="V62:W62"/>
    <mergeCell ref="X62:Y62"/>
    <mergeCell ref="Z62:AC62"/>
    <mergeCell ref="B63:G63"/>
    <mergeCell ref="Z63:AC63"/>
    <mergeCell ref="B64:G64"/>
    <mergeCell ref="H64:M64"/>
    <mergeCell ref="N64:O64"/>
    <mergeCell ref="P64:R64"/>
    <mergeCell ref="S64:U64"/>
    <mergeCell ref="V64:W64"/>
    <mergeCell ref="X64:Y64"/>
    <mergeCell ref="Z64:AC64"/>
    <mergeCell ref="H63:M63"/>
    <mergeCell ref="N63:O63"/>
    <mergeCell ref="P63:R63"/>
    <mergeCell ref="S63:U63"/>
    <mergeCell ref="V63:W63"/>
    <mergeCell ref="X63:Y63"/>
    <mergeCell ref="X65:Y65"/>
    <mergeCell ref="Z65:AC65"/>
    <mergeCell ref="B66:G66"/>
    <mergeCell ref="H66:M66"/>
    <mergeCell ref="N66:O66"/>
    <mergeCell ref="P66:R66"/>
    <mergeCell ref="S66:U66"/>
    <mergeCell ref="V66:W66"/>
    <mergeCell ref="X66:Y66"/>
    <mergeCell ref="Z66:AC66"/>
    <mergeCell ref="B65:G65"/>
    <mergeCell ref="H65:M65"/>
    <mergeCell ref="N65:O65"/>
    <mergeCell ref="P65:R65"/>
    <mergeCell ref="S65:U65"/>
    <mergeCell ref="V65:W65"/>
    <mergeCell ref="X67:Y67"/>
    <mergeCell ref="Z67:AC67"/>
    <mergeCell ref="B68:G68"/>
    <mergeCell ref="H68:M68"/>
    <mergeCell ref="N68:O68"/>
    <mergeCell ref="P68:R68"/>
    <mergeCell ref="S68:U68"/>
    <mergeCell ref="V68:W68"/>
    <mergeCell ref="X68:Y68"/>
    <mergeCell ref="Z68:AC68"/>
    <mergeCell ref="B67:G67"/>
    <mergeCell ref="H67:M67"/>
    <mergeCell ref="N67:O67"/>
    <mergeCell ref="P67:R67"/>
    <mergeCell ref="S67:U67"/>
    <mergeCell ref="V67:W67"/>
    <mergeCell ref="X69:Y69"/>
    <mergeCell ref="Z69:AC69"/>
    <mergeCell ref="B70:G70"/>
    <mergeCell ref="H70:M70"/>
    <mergeCell ref="N70:O70"/>
    <mergeCell ref="P70:R70"/>
    <mergeCell ref="S70:U70"/>
    <mergeCell ref="V70:W70"/>
    <mergeCell ref="X70:Y70"/>
    <mergeCell ref="Z70:AC70"/>
    <mergeCell ref="B69:G69"/>
    <mergeCell ref="H69:M69"/>
    <mergeCell ref="N69:O69"/>
    <mergeCell ref="P69:R69"/>
    <mergeCell ref="S69:U69"/>
    <mergeCell ref="V69:W69"/>
    <mergeCell ref="V73:W73"/>
    <mergeCell ref="X73:Y73"/>
    <mergeCell ref="Z73:AC73"/>
    <mergeCell ref="X71:Y71"/>
    <mergeCell ref="Z71:AC71"/>
    <mergeCell ref="B72:G72"/>
    <mergeCell ref="H72:M72"/>
    <mergeCell ref="N72:O72"/>
    <mergeCell ref="P72:R72"/>
    <mergeCell ref="S72:U72"/>
    <mergeCell ref="V72:W72"/>
    <mergeCell ref="X72:Y72"/>
    <mergeCell ref="Z72:AC72"/>
    <mergeCell ref="B71:G71"/>
    <mergeCell ref="H71:M71"/>
    <mergeCell ref="N71:O71"/>
    <mergeCell ref="P71:R71"/>
    <mergeCell ref="S71:U71"/>
    <mergeCell ref="V71:W71"/>
    <mergeCell ref="H37:BI37"/>
    <mergeCell ref="B78:U78"/>
    <mergeCell ref="V78:AC78"/>
    <mergeCell ref="B79:U79"/>
    <mergeCell ref="V79:AC79"/>
    <mergeCell ref="B80:U80"/>
    <mergeCell ref="V80:AC80"/>
    <mergeCell ref="X74:Y74"/>
    <mergeCell ref="Z74:AC74"/>
    <mergeCell ref="B76:U76"/>
    <mergeCell ref="V76:AC76"/>
    <mergeCell ref="B77:U77"/>
    <mergeCell ref="V77:AC77"/>
    <mergeCell ref="B74:G74"/>
    <mergeCell ref="H74:M74"/>
    <mergeCell ref="N74:O74"/>
    <mergeCell ref="P74:R74"/>
    <mergeCell ref="S74:U74"/>
    <mergeCell ref="V74:W74"/>
    <mergeCell ref="B73:G73"/>
    <mergeCell ref="H73:M73"/>
    <mergeCell ref="N73:O73"/>
    <mergeCell ref="P73:R73"/>
    <mergeCell ref="S73:U73"/>
  </mergeCells>
  <phoneticPr fontId="3"/>
  <conditionalFormatting sqref="E4:AA4">
    <cfRule type="cellIs" dxfId="25" priority="5" operator="equal">
      <formula>""</formula>
    </cfRule>
  </conditionalFormatting>
  <conditionalFormatting sqref="AG4">
    <cfRule type="cellIs" dxfId="24" priority="4" operator="equal">
      <formula>""</formula>
    </cfRule>
  </conditionalFormatting>
  <conditionalFormatting sqref="Z60:AC74">
    <cfRule type="cellIs" dxfId="23" priority="3" operator="equal">
      <formula>0</formula>
    </cfRule>
  </conditionalFormatting>
  <conditionalFormatting sqref="H31">
    <cfRule type="cellIs" dxfId="22" priority="1" operator="equal">
      <formula>""</formula>
    </cfRule>
  </conditionalFormatting>
  <conditionalFormatting sqref="H30">
    <cfRule type="cellIs" dxfId="21" priority="2" operator="equal">
      <formula>""</formula>
    </cfRule>
  </conditionalFormatting>
  <dataValidations count="10">
    <dataValidation type="list" allowBlank="1" showInputMessage="1" showErrorMessage="1" sqref="BF30:BI36 AJ30:AM36">
      <formula1>自動更新条件</formula1>
    </dataValidation>
    <dataValidation type="list" allowBlank="1" showInputMessage="1" showErrorMessage="1" sqref="N33">
      <formula1>チェックボックス種別</formula1>
    </dataValidation>
    <dataValidation type="list" allowBlank="1" showInputMessage="1" showErrorMessage="1" sqref="H36">
      <formula1>リスト種別</formula1>
    </dataValidation>
    <dataValidation type="list" allowBlank="1" showInputMessage="1" showErrorMessage="1" sqref="Q3:AA3">
      <formula1>仕様書種別</formula1>
    </dataValidation>
    <dataValidation type="list" allowBlank="1" showInputMessage="1" showErrorMessage="1" sqref="B53:B57 B76:B80 B32 B60:B74">
      <formula1>項目キー</formula1>
    </dataValidation>
    <dataValidation type="list" allowBlank="1" showInputMessage="1" showErrorMessage="1" sqref="AA53:AA57 X60:X74 V60:V74">
      <formula1>"○,"</formula1>
    </dataValidation>
    <dataValidation type="list" allowBlank="1" showInputMessage="1" showErrorMessage="1" sqref="H30">
      <formula1>TABLE一覧</formula1>
    </dataValidation>
    <dataValidation type="list" allowBlank="1" showInputMessage="1" showErrorMessage="1" sqref="H32:H35">
      <formula1>有無設定</formula1>
    </dataValidation>
    <dataValidation type="list" allowBlank="1" showInputMessage="1" showErrorMessage="1" sqref="V76:V80">
      <formula1>昇降順</formula1>
    </dataValidation>
    <dataValidation type="list" allowBlank="1" showInputMessage="1" showErrorMessage="1" sqref="AG4:BI4 V30:V36 AR30:AR36">
      <formula1>ページ識別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1744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1744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CH87"/>
  <sheetViews>
    <sheetView zoomScaleNormal="100" workbookViewId="0">
      <selection activeCell="A2" sqref="A2:K3"/>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6" t="s">
        <v>163</v>
      </c>
      <c r="BA1" s="557"/>
      <c r="BB1" s="557"/>
      <c r="BC1" s="557"/>
      <c r="BD1" s="558"/>
      <c r="BE1" s="708">
        <v>43411</v>
      </c>
      <c r="BF1" s="709"/>
      <c r="BG1" s="709"/>
      <c r="BH1" s="709"/>
      <c r="BI1" s="710"/>
      <c r="BJ1" s="3"/>
      <c r="BK1" s="3"/>
      <c r="BL1" s="3"/>
      <c r="BM1" s="3"/>
      <c r="BN1" s="3"/>
      <c r="BO1" s="3"/>
      <c r="BP1" s="3"/>
      <c r="BQ1" s="3"/>
      <c r="BR1" s="3"/>
    </row>
    <row r="2" spans="1:79" s="4" customFormat="1" ht="13.5" customHeight="1">
      <c r="A2" s="562" t="s">
        <v>258</v>
      </c>
      <c r="B2" s="563"/>
      <c r="C2" s="563"/>
      <c r="D2" s="563"/>
      <c r="E2" s="563"/>
      <c r="F2" s="563"/>
      <c r="G2" s="563"/>
      <c r="H2" s="563"/>
      <c r="I2" s="563"/>
      <c r="J2" s="563"/>
      <c r="K2" s="564"/>
      <c r="L2" s="568" t="s">
        <v>0</v>
      </c>
      <c r="M2" s="569"/>
      <c r="N2" s="569"/>
      <c r="O2" s="569"/>
      <c r="P2" s="570"/>
      <c r="Q2" s="571" t="str">
        <f>システム名</f>
        <v>PJ管理システム</v>
      </c>
      <c r="R2" s="572"/>
      <c r="S2" s="572"/>
      <c r="T2" s="572"/>
      <c r="U2" s="572"/>
      <c r="V2" s="572"/>
      <c r="W2" s="572"/>
      <c r="X2" s="572"/>
      <c r="Y2" s="572"/>
      <c r="Z2" s="572"/>
      <c r="AA2" s="572"/>
      <c r="AB2" s="572"/>
      <c r="AC2" s="572"/>
      <c r="AD2" s="572"/>
      <c r="AE2" s="572"/>
      <c r="AF2" s="572"/>
      <c r="AG2" s="572"/>
      <c r="AH2" s="572"/>
      <c r="AI2" s="572"/>
      <c r="AJ2" s="572"/>
      <c r="AK2" s="572"/>
      <c r="AL2" s="572"/>
      <c r="AM2" s="572"/>
      <c r="AN2" s="572"/>
      <c r="AO2" s="572"/>
      <c r="AP2" s="572"/>
      <c r="AQ2" s="572"/>
      <c r="AR2" s="572"/>
      <c r="AS2" s="572"/>
      <c r="AT2" s="572"/>
      <c r="AU2" s="572"/>
      <c r="AV2" s="572"/>
      <c r="AW2" s="572"/>
      <c r="AX2" s="572"/>
      <c r="AY2" s="573"/>
      <c r="AZ2" s="574" t="s">
        <v>1</v>
      </c>
      <c r="BA2" s="575"/>
      <c r="BB2" s="575"/>
      <c r="BC2" s="575"/>
      <c r="BD2" s="576"/>
      <c r="BE2" s="753">
        <v>43411</v>
      </c>
      <c r="BF2" s="754"/>
      <c r="BG2" s="754"/>
      <c r="BH2" s="754"/>
      <c r="BI2" s="755"/>
      <c r="BJ2" s="3"/>
      <c r="BK2" s="3"/>
      <c r="BL2" s="3"/>
      <c r="BM2" s="3"/>
      <c r="BN2" s="3"/>
      <c r="BO2" s="3"/>
      <c r="BP2" s="3"/>
      <c r="BQ2" s="3"/>
      <c r="BR2" s="3"/>
    </row>
    <row r="3" spans="1:79" s="4" customFormat="1" ht="13.5" customHeight="1" thickBot="1">
      <c r="A3" s="565"/>
      <c r="B3" s="566"/>
      <c r="C3" s="566"/>
      <c r="D3" s="566"/>
      <c r="E3" s="566"/>
      <c r="F3" s="566"/>
      <c r="G3" s="566"/>
      <c r="H3" s="566"/>
      <c r="I3" s="566"/>
      <c r="J3" s="566"/>
      <c r="K3" s="567"/>
      <c r="L3" s="580" t="s">
        <v>9</v>
      </c>
      <c r="M3" s="581"/>
      <c r="N3" s="581"/>
      <c r="O3" s="581"/>
      <c r="P3" s="582"/>
      <c r="Q3" s="583" t="s">
        <v>326</v>
      </c>
      <c r="R3" s="584"/>
      <c r="S3" s="584"/>
      <c r="T3" s="584"/>
      <c r="U3" s="584"/>
      <c r="V3" s="584"/>
      <c r="W3" s="584"/>
      <c r="X3" s="584"/>
      <c r="Y3" s="584"/>
      <c r="Z3" s="584"/>
      <c r="AA3" s="585"/>
      <c r="AB3" s="586" t="s">
        <v>2</v>
      </c>
      <c r="AC3" s="551"/>
      <c r="AD3" s="551"/>
      <c r="AE3" s="551"/>
      <c r="AF3" s="552"/>
      <c r="AG3" s="547" t="s">
        <v>499</v>
      </c>
      <c r="AH3" s="548"/>
      <c r="AI3" s="548"/>
      <c r="AJ3" s="548"/>
      <c r="AK3" s="548"/>
      <c r="AL3" s="548"/>
      <c r="AM3" s="548"/>
      <c r="AN3" s="548"/>
      <c r="AO3" s="548"/>
      <c r="AP3" s="548"/>
      <c r="AQ3" s="548"/>
      <c r="AR3" s="548"/>
      <c r="AS3" s="548"/>
      <c r="AT3" s="548"/>
      <c r="AU3" s="548"/>
      <c r="AV3" s="548"/>
      <c r="AW3" s="548"/>
      <c r="AX3" s="548"/>
      <c r="AY3" s="549"/>
      <c r="AZ3" s="550" t="s">
        <v>3</v>
      </c>
      <c r="BA3" s="551"/>
      <c r="BB3" s="551"/>
      <c r="BC3" s="551"/>
      <c r="BD3" s="552"/>
      <c r="BE3" s="553" t="s">
        <v>270</v>
      </c>
      <c r="BF3" s="554"/>
      <c r="BG3" s="554"/>
      <c r="BH3" s="554"/>
      <c r="BI3" s="555"/>
      <c r="BJ3" s="3"/>
      <c r="BK3" s="3"/>
      <c r="BL3" s="3"/>
      <c r="BM3" s="3"/>
      <c r="BN3" s="3"/>
      <c r="BO3" s="3"/>
      <c r="BP3" s="3"/>
      <c r="BQ3" s="3"/>
      <c r="BR3" s="3"/>
    </row>
    <row r="4" spans="1:79" s="3" customFormat="1" ht="13.5" customHeight="1">
      <c r="A4" s="74" t="s">
        <v>4</v>
      </c>
      <c r="B4" s="71"/>
      <c r="C4" s="71"/>
      <c r="D4" s="75"/>
      <c r="E4" s="714" t="s">
        <v>499</v>
      </c>
      <c r="F4" s="715"/>
      <c r="G4" s="715"/>
      <c r="H4" s="715"/>
      <c r="I4" s="715"/>
      <c r="J4" s="715"/>
      <c r="K4" s="715"/>
      <c r="L4" s="715"/>
      <c r="M4" s="715"/>
      <c r="N4" s="715"/>
      <c r="O4" s="715"/>
      <c r="P4" s="715"/>
      <c r="Q4" s="715"/>
      <c r="R4" s="715"/>
      <c r="S4" s="715"/>
      <c r="T4" s="715"/>
      <c r="U4" s="715"/>
      <c r="V4" s="715"/>
      <c r="W4" s="715"/>
      <c r="X4" s="715"/>
      <c r="Y4" s="715"/>
      <c r="Z4" s="715"/>
      <c r="AA4" s="716"/>
      <c r="AB4" s="717" t="s">
        <v>96</v>
      </c>
      <c r="AC4" s="718"/>
      <c r="AD4" s="718"/>
      <c r="AE4" s="718"/>
      <c r="AF4" s="719"/>
      <c r="AG4" s="720"/>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2"/>
    </row>
    <row r="5" spans="1:79" s="14" customFormat="1" ht="13.5" customHeight="1">
      <c r="A5" s="76" t="s">
        <v>5</v>
      </c>
      <c r="B5" s="72"/>
      <c r="C5" s="72"/>
      <c r="D5" s="77"/>
      <c r="E5" s="8"/>
      <c r="F5" s="9"/>
      <c r="G5" s="326"/>
      <c r="H5" s="326"/>
      <c r="I5" s="326"/>
      <c r="J5" s="326"/>
      <c r="K5" s="326"/>
      <c r="L5" s="326"/>
      <c r="M5" s="326"/>
      <c r="N5" s="326"/>
      <c r="O5" s="326"/>
      <c r="P5" s="326"/>
      <c r="Q5" s="326"/>
      <c r="R5" s="326"/>
      <c r="S5" s="326"/>
      <c r="T5" s="326"/>
      <c r="U5" s="11"/>
      <c r="V5" s="326"/>
      <c r="W5" s="326"/>
      <c r="X5" s="326"/>
      <c r="Y5" s="326"/>
      <c r="Z5" s="326"/>
      <c r="AA5" s="326"/>
      <c r="AB5" s="326"/>
      <c r="AC5" s="326"/>
      <c r="AD5" s="326"/>
      <c r="AE5" s="326"/>
      <c r="AF5" s="326"/>
      <c r="AG5" s="326"/>
      <c r="AH5" s="326"/>
      <c r="AI5" s="326"/>
      <c r="AJ5" s="326"/>
      <c r="AK5" s="326"/>
      <c r="AL5" s="326"/>
      <c r="AM5" s="326"/>
      <c r="AN5" s="326"/>
      <c r="AO5" s="326"/>
      <c r="AP5" s="326"/>
      <c r="AQ5" s="326"/>
      <c r="AR5" s="326"/>
      <c r="AS5" s="326"/>
      <c r="AT5" s="326"/>
      <c r="AU5" s="326"/>
      <c r="AV5" s="326"/>
      <c r="AW5" s="326"/>
      <c r="AX5" s="326"/>
      <c r="AY5" s="326"/>
      <c r="AZ5" s="326"/>
      <c r="BA5" s="326"/>
      <c r="BB5" s="326"/>
      <c r="BC5" s="326"/>
      <c r="BD5" s="326"/>
      <c r="BE5" s="326"/>
      <c r="BF5" s="326"/>
      <c r="BG5" s="326"/>
      <c r="BH5" s="326"/>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325"/>
      <c r="D9" s="325"/>
      <c r="E9" s="325"/>
      <c r="F9" s="325"/>
      <c r="G9" s="325"/>
      <c r="H9" s="325"/>
      <c r="I9" s="325"/>
      <c r="J9" s="325"/>
      <c r="K9" s="325"/>
      <c r="L9" s="325"/>
      <c r="M9" s="325"/>
      <c r="N9" s="325"/>
      <c r="O9" s="325"/>
      <c r="P9" s="325"/>
      <c r="Q9" s="325"/>
      <c r="R9" s="325"/>
      <c r="S9" s="325"/>
      <c r="T9" s="325"/>
      <c r="U9" s="325"/>
      <c r="V9" s="325"/>
      <c r="W9" s="325"/>
      <c r="X9" s="325"/>
      <c r="Y9" s="325"/>
      <c r="Z9" s="325"/>
      <c r="AA9" s="325"/>
      <c r="AB9" s="325"/>
      <c r="AC9" s="325"/>
      <c r="AD9" s="325"/>
      <c r="AE9" s="325"/>
      <c r="AF9" s="325"/>
      <c r="AG9" s="325"/>
      <c r="AH9" s="325"/>
      <c r="AI9" s="325"/>
      <c r="AJ9" s="325"/>
      <c r="AK9" s="325"/>
      <c r="AL9" s="325"/>
      <c r="AM9" s="325"/>
      <c r="AN9" s="325"/>
      <c r="AO9" s="325"/>
      <c r="AP9" s="325"/>
      <c r="BI9" s="22"/>
    </row>
    <row r="10" spans="1:79" s="3" customFormat="1" ht="21">
      <c r="A10" s="21"/>
      <c r="C10" s="325"/>
      <c r="D10" s="325"/>
      <c r="E10" s="325"/>
      <c r="F10" s="325"/>
      <c r="G10" s="325"/>
      <c r="H10" s="325"/>
      <c r="I10" s="325"/>
      <c r="J10" s="325"/>
      <c r="K10" s="325"/>
      <c r="L10" s="325"/>
      <c r="M10" s="325"/>
      <c r="N10" s="217" t="s">
        <v>499</v>
      </c>
      <c r="O10" s="325"/>
      <c r="P10" s="325"/>
      <c r="Q10" s="325"/>
      <c r="R10" s="325"/>
      <c r="S10" s="325"/>
      <c r="T10" s="325"/>
      <c r="U10" s="325"/>
      <c r="V10" s="325"/>
      <c r="W10" s="325"/>
      <c r="X10" s="325"/>
      <c r="Y10" s="325"/>
      <c r="Z10" s="325"/>
      <c r="AA10" s="325"/>
      <c r="AB10" s="325"/>
      <c r="AC10" s="325"/>
      <c r="AD10" s="325"/>
      <c r="AE10" s="325"/>
      <c r="AF10" s="325"/>
      <c r="AG10" s="325"/>
      <c r="AH10" s="325"/>
      <c r="AI10" s="325"/>
      <c r="AJ10" s="325"/>
      <c r="AK10" s="325"/>
      <c r="AL10" s="325"/>
      <c r="AM10" s="325"/>
      <c r="AN10" s="325"/>
      <c r="AO10" s="325"/>
      <c r="AP10" s="325"/>
      <c r="BI10" s="22"/>
    </row>
    <row r="11" spans="1:79" s="3" customFormat="1" ht="13.5" customHeight="1">
      <c r="A11" s="21"/>
      <c r="C11" s="325"/>
      <c r="D11" s="325"/>
      <c r="E11" s="325"/>
      <c r="F11" s="325"/>
      <c r="G11" s="325"/>
      <c r="H11" s="325"/>
      <c r="I11" s="325"/>
      <c r="J11" s="325"/>
      <c r="K11" s="325"/>
      <c r="L11" s="325"/>
      <c r="M11" s="325"/>
      <c r="N11" s="325"/>
      <c r="O11" s="325"/>
      <c r="P11" s="325"/>
      <c r="Q11" s="325"/>
      <c r="R11" s="325"/>
      <c r="S11" s="325"/>
      <c r="T11" s="325"/>
      <c r="U11" s="325"/>
      <c r="V11" s="325"/>
      <c r="W11" s="325"/>
      <c r="X11" s="325"/>
      <c r="Y11" s="325"/>
      <c r="Z11" s="325"/>
      <c r="AA11" s="325"/>
      <c r="AB11" s="325"/>
      <c r="AC11" s="325"/>
      <c r="AD11" s="325"/>
      <c r="AE11" s="325"/>
      <c r="AF11" s="325"/>
      <c r="AG11" s="325"/>
      <c r="AH11" s="325"/>
      <c r="AI11" s="325"/>
      <c r="AJ11" s="325"/>
      <c r="AK11" s="325"/>
      <c r="AL11" s="325"/>
      <c r="AM11" s="325"/>
      <c r="AN11" s="325"/>
      <c r="AO11" s="325"/>
      <c r="AP11" s="325"/>
      <c r="BI11" s="22"/>
    </row>
    <row r="12" spans="1:79" s="3" customFormat="1" ht="6.75" customHeight="1">
      <c r="A12" s="21"/>
      <c r="C12" s="325"/>
      <c r="D12" s="325"/>
      <c r="E12" s="325"/>
      <c r="F12" s="325"/>
      <c r="G12" s="325"/>
      <c r="H12" s="325"/>
      <c r="I12" s="325"/>
      <c r="J12" s="325"/>
      <c r="K12" s="325"/>
      <c r="L12" s="325"/>
      <c r="M12" s="325"/>
      <c r="N12" s="325"/>
      <c r="O12" s="325"/>
      <c r="P12" s="325"/>
      <c r="Q12" s="325"/>
      <c r="R12" s="325"/>
      <c r="S12" s="325"/>
      <c r="T12" s="325"/>
      <c r="U12" s="325"/>
      <c r="V12" s="325"/>
      <c r="W12" s="325"/>
      <c r="X12" s="325"/>
      <c r="Y12" s="325"/>
      <c r="Z12" s="325"/>
      <c r="AA12" s="325"/>
      <c r="AB12" s="325"/>
      <c r="AC12" s="325"/>
      <c r="AD12" s="325"/>
      <c r="AE12" s="325"/>
      <c r="AF12" s="325"/>
      <c r="AG12" s="325"/>
      <c r="AH12" s="325"/>
      <c r="AI12" s="325"/>
      <c r="AJ12" s="325"/>
      <c r="AK12" s="325"/>
      <c r="AL12" s="325"/>
      <c r="AM12" s="325"/>
      <c r="AN12" s="325"/>
      <c r="AO12" s="325"/>
      <c r="AP12" s="325"/>
      <c r="BI12" s="22"/>
    </row>
    <row r="13" spans="1:79" s="3" customFormat="1" ht="13.5" customHeight="1">
      <c r="A13" s="21"/>
      <c r="C13" s="325"/>
      <c r="D13" s="325"/>
      <c r="E13" s="325"/>
      <c r="F13" s="325"/>
      <c r="G13" s="325"/>
      <c r="H13" s="325"/>
      <c r="I13" s="325" t="s">
        <v>22</v>
      </c>
      <c r="J13" s="325"/>
      <c r="K13" s="325"/>
      <c r="L13" s="325"/>
      <c r="M13" s="325"/>
      <c r="N13" s="325"/>
      <c r="O13" s="214"/>
      <c r="P13" s="215"/>
      <c r="Q13" s="215"/>
      <c r="R13" s="215"/>
      <c r="S13" s="215"/>
      <c r="T13" s="215"/>
      <c r="U13" s="215"/>
      <c r="V13" s="215"/>
      <c r="W13" s="215"/>
      <c r="X13" s="215"/>
      <c r="Y13" s="215"/>
      <c r="Z13" s="215"/>
      <c r="AA13" s="216"/>
      <c r="AB13" s="325"/>
      <c r="AC13" s="325"/>
      <c r="AD13" s="325"/>
      <c r="AE13" s="325"/>
      <c r="AF13" s="325"/>
      <c r="AG13" s="325"/>
      <c r="AH13" s="325"/>
      <c r="AI13" s="325"/>
      <c r="AJ13" s="325"/>
      <c r="AK13" s="325"/>
      <c r="AL13" s="325"/>
      <c r="AM13" s="325"/>
      <c r="AN13" s="325"/>
      <c r="AO13" s="325"/>
      <c r="AP13" s="325"/>
      <c r="BI13" s="22"/>
    </row>
    <row r="14" spans="1:79" s="3" customFormat="1" ht="6.75" customHeight="1">
      <c r="A14" s="21"/>
      <c r="C14" s="325"/>
      <c r="D14" s="325"/>
      <c r="E14" s="325"/>
      <c r="F14" s="325"/>
      <c r="G14" s="325"/>
      <c r="H14" s="325"/>
      <c r="I14" s="325"/>
      <c r="J14" s="325"/>
      <c r="K14" s="325"/>
      <c r="L14" s="325"/>
      <c r="M14" s="325"/>
      <c r="N14" s="325"/>
      <c r="O14" s="325"/>
      <c r="P14" s="325"/>
      <c r="Q14" s="325"/>
      <c r="R14" s="325"/>
      <c r="S14" s="325"/>
      <c r="T14" s="325"/>
      <c r="U14" s="325"/>
      <c r="V14" s="325"/>
      <c r="W14" s="325"/>
      <c r="X14" s="325"/>
      <c r="Y14" s="325"/>
      <c r="Z14" s="325"/>
      <c r="AA14" s="325"/>
      <c r="AB14" s="325"/>
      <c r="AC14" s="325"/>
      <c r="AD14" s="325"/>
      <c r="AE14" s="325"/>
      <c r="AF14" s="325"/>
      <c r="AG14" s="325"/>
      <c r="AH14" s="325"/>
      <c r="AI14" s="325"/>
      <c r="AJ14" s="325"/>
      <c r="AK14" s="325"/>
      <c r="AL14" s="325"/>
      <c r="AM14" s="325"/>
      <c r="AN14" s="325"/>
      <c r="AO14" s="325"/>
      <c r="AP14" s="325"/>
      <c r="BI14" s="22"/>
    </row>
    <row r="15" spans="1:79" s="3" customFormat="1" ht="13.5" customHeight="1">
      <c r="A15" s="21"/>
      <c r="C15" s="325"/>
      <c r="D15" s="325"/>
      <c r="E15" s="325"/>
      <c r="F15" s="325"/>
      <c r="G15" s="325"/>
      <c r="H15" s="325"/>
      <c r="I15" s="325" t="s">
        <v>23</v>
      </c>
      <c r="J15" s="325"/>
      <c r="K15" s="325"/>
      <c r="L15" s="325"/>
      <c r="M15" s="325"/>
      <c r="N15" s="325"/>
      <c r="O15" s="214"/>
      <c r="P15" s="215"/>
      <c r="Q15" s="215"/>
      <c r="R15" s="215"/>
      <c r="S15" s="215"/>
      <c r="T15" s="215"/>
      <c r="U15" s="216"/>
      <c r="V15" s="325"/>
      <c r="W15" s="325"/>
      <c r="X15" s="325"/>
      <c r="Y15" s="325"/>
      <c r="Z15" s="325"/>
      <c r="AA15" s="325"/>
      <c r="AB15" s="325"/>
      <c r="AC15" s="325"/>
      <c r="AD15" s="325"/>
      <c r="AE15" s="325"/>
      <c r="AF15" s="325"/>
      <c r="AG15" s="325"/>
      <c r="AH15" s="325"/>
      <c r="AI15" s="325"/>
      <c r="AJ15" s="325"/>
      <c r="AK15" s="325"/>
      <c r="AL15" s="325"/>
      <c r="AM15" s="325"/>
      <c r="AN15" s="325"/>
      <c r="AO15" s="325"/>
      <c r="AP15" s="325"/>
      <c r="BI15" s="22"/>
    </row>
    <row r="16" spans="1:79" s="3" customFormat="1" ht="6.75" customHeight="1">
      <c r="A16" s="21"/>
      <c r="C16" s="325"/>
      <c r="D16" s="325"/>
      <c r="E16" s="325"/>
      <c r="F16" s="325"/>
      <c r="G16" s="325"/>
      <c r="H16" s="325"/>
      <c r="I16" s="325"/>
      <c r="J16" s="325"/>
      <c r="K16" s="325"/>
      <c r="L16" s="325"/>
      <c r="M16" s="325"/>
      <c r="N16" s="325"/>
      <c r="O16" s="325"/>
      <c r="P16" s="325"/>
      <c r="Q16" s="325"/>
      <c r="R16" s="325"/>
      <c r="S16" s="325"/>
      <c r="T16" s="325"/>
      <c r="U16" s="325"/>
      <c r="V16" s="325"/>
      <c r="W16" s="325"/>
      <c r="X16" s="325"/>
      <c r="Y16" s="325"/>
      <c r="Z16" s="325"/>
      <c r="AA16" s="325"/>
      <c r="AB16" s="325"/>
      <c r="AC16" s="325"/>
      <c r="AD16" s="325"/>
      <c r="AE16" s="325"/>
      <c r="AF16" s="325"/>
      <c r="AG16" s="325"/>
      <c r="AH16" s="325"/>
      <c r="AI16" s="325"/>
      <c r="AJ16" s="325"/>
      <c r="AK16" s="325"/>
      <c r="AL16" s="325"/>
      <c r="AM16" s="325"/>
      <c r="AN16" s="325"/>
      <c r="AO16" s="325"/>
      <c r="AP16" s="325"/>
      <c r="BI16" s="22"/>
    </row>
    <row r="17" spans="1:61" s="3" customFormat="1" ht="13.5" customHeight="1">
      <c r="A17" s="21"/>
      <c r="C17" s="325"/>
      <c r="D17" s="325"/>
      <c r="E17" s="325"/>
      <c r="F17" s="325"/>
      <c r="G17" s="325"/>
      <c r="H17" s="325"/>
      <c r="I17" s="325" t="s">
        <v>24</v>
      </c>
      <c r="J17" s="325"/>
      <c r="K17" s="325"/>
      <c r="L17" s="325"/>
      <c r="M17" s="325"/>
      <c r="N17" s="325"/>
      <c r="O17" s="214"/>
      <c r="P17" s="215"/>
      <c r="Q17" s="215"/>
      <c r="R17" s="215"/>
      <c r="S17" s="216"/>
      <c r="T17" s="325"/>
      <c r="U17" s="325"/>
      <c r="V17" s="325"/>
      <c r="W17" s="325"/>
      <c r="X17" s="325"/>
      <c r="Y17" s="325"/>
      <c r="Z17" s="325"/>
      <c r="AA17" s="325"/>
      <c r="AB17" s="325"/>
      <c r="AC17" s="325"/>
      <c r="AD17" s="325"/>
      <c r="AE17" s="325"/>
      <c r="AF17" s="325"/>
      <c r="AG17" s="325"/>
      <c r="AH17" s="325"/>
      <c r="AI17" s="325"/>
      <c r="AJ17" s="325"/>
      <c r="AK17" s="325"/>
      <c r="AL17" s="325"/>
      <c r="AM17" s="325"/>
      <c r="AN17" s="325"/>
      <c r="AO17" s="325"/>
      <c r="AP17" s="325"/>
      <c r="BI17" s="22"/>
    </row>
    <row r="18" spans="1:61" s="3" customFormat="1" ht="6.75" customHeight="1">
      <c r="A18" s="21"/>
      <c r="C18" s="325"/>
      <c r="D18" s="325"/>
      <c r="E18" s="325"/>
      <c r="F18" s="325"/>
      <c r="G18" s="325"/>
      <c r="H18" s="325"/>
      <c r="I18" s="325"/>
      <c r="J18" s="325"/>
      <c r="K18" s="325"/>
      <c r="L18" s="325"/>
      <c r="M18" s="325"/>
      <c r="N18" s="325"/>
      <c r="O18" s="325"/>
      <c r="P18" s="325"/>
      <c r="Q18" s="325"/>
      <c r="R18" s="325"/>
      <c r="S18" s="325"/>
      <c r="T18" s="325"/>
      <c r="U18" s="325"/>
      <c r="V18" s="325"/>
      <c r="W18" s="325"/>
      <c r="X18" s="325"/>
      <c r="Y18" s="325"/>
      <c r="Z18" s="325"/>
      <c r="AA18" s="325"/>
      <c r="AB18" s="325"/>
      <c r="AC18" s="325"/>
      <c r="AD18" s="325"/>
      <c r="AE18" s="325"/>
      <c r="AF18" s="325"/>
      <c r="AG18" s="325"/>
      <c r="AH18" s="325"/>
      <c r="AI18" s="325"/>
      <c r="AJ18" s="325"/>
      <c r="AK18" s="325"/>
      <c r="AL18" s="325"/>
      <c r="AM18" s="325"/>
      <c r="AN18" s="325"/>
      <c r="AO18" s="325"/>
      <c r="AP18" s="325"/>
      <c r="BI18" s="22"/>
    </row>
    <row r="19" spans="1:61" s="3" customFormat="1" ht="13.5" customHeight="1">
      <c r="A19" s="21"/>
      <c r="C19" s="325"/>
      <c r="D19" s="325"/>
      <c r="E19" s="325"/>
      <c r="F19" s="325"/>
      <c r="G19" s="325"/>
      <c r="H19" s="325"/>
      <c r="I19" s="325" t="s">
        <v>25</v>
      </c>
      <c r="J19" s="325"/>
      <c r="K19" s="325"/>
      <c r="L19" s="325"/>
      <c r="M19" s="325"/>
      <c r="N19" s="325"/>
      <c r="O19" s="214"/>
      <c r="P19" s="215"/>
      <c r="Q19" s="215"/>
      <c r="R19" s="215"/>
      <c r="S19" s="215"/>
      <c r="T19" s="215"/>
      <c r="U19" s="215"/>
      <c r="V19" s="215"/>
      <c r="W19" s="215"/>
      <c r="X19" s="215"/>
      <c r="Y19" s="215"/>
      <c r="Z19" s="215"/>
      <c r="AA19" s="216"/>
      <c r="AB19" s="325"/>
      <c r="AC19" s="325"/>
      <c r="AD19" s="325"/>
      <c r="AE19" s="325"/>
      <c r="AF19" s="325"/>
      <c r="AG19" s="325"/>
      <c r="AH19" s="325"/>
      <c r="AI19" s="325"/>
      <c r="AJ19" s="325"/>
      <c r="AK19" s="325"/>
      <c r="AL19" s="325"/>
      <c r="AM19" s="325"/>
      <c r="AN19" s="325"/>
      <c r="AO19" s="325"/>
      <c r="AP19" s="325"/>
      <c r="BI19" s="22"/>
    </row>
    <row r="20" spans="1:61" s="3" customFormat="1" ht="6.75" customHeight="1">
      <c r="A20" s="21"/>
      <c r="C20" s="325"/>
      <c r="D20" s="325"/>
      <c r="E20" s="325"/>
      <c r="F20" s="325"/>
      <c r="G20" s="325"/>
      <c r="H20" s="325"/>
      <c r="I20" s="325"/>
      <c r="J20" s="325"/>
      <c r="K20" s="325"/>
      <c r="L20" s="325"/>
      <c r="M20" s="325"/>
      <c r="N20" s="325"/>
      <c r="O20" s="325"/>
      <c r="P20" s="325"/>
      <c r="Q20" s="325"/>
      <c r="R20" s="325"/>
      <c r="S20" s="325"/>
      <c r="T20" s="325"/>
      <c r="U20" s="325"/>
      <c r="V20" s="325"/>
      <c r="W20" s="325"/>
      <c r="X20" s="325"/>
      <c r="Y20" s="325"/>
      <c r="Z20" s="325"/>
      <c r="AA20" s="325"/>
      <c r="AB20" s="325"/>
      <c r="AC20" s="325"/>
      <c r="AD20" s="325"/>
      <c r="AE20" s="325"/>
      <c r="AF20" s="325"/>
      <c r="AG20" s="325"/>
      <c r="AH20" s="325"/>
      <c r="AI20" s="325"/>
      <c r="AJ20" s="325"/>
      <c r="AK20" s="325"/>
      <c r="AL20" s="325"/>
      <c r="AM20" s="325"/>
      <c r="AN20" s="325"/>
      <c r="AO20" s="325"/>
      <c r="AP20" s="325"/>
      <c r="BI20" s="22"/>
    </row>
    <row r="21" spans="1:61" s="3" customFormat="1" ht="13.5" customHeight="1">
      <c r="A21" s="21"/>
      <c r="C21" s="325"/>
      <c r="D21" s="325"/>
      <c r="E21" s="325"/>
      <c r="F21" s="325"/>
      <c r="G21" s="325"/>
      <c r="H21" s="325"/>
      <c r="I21" s="325" t="s">
        <v>26</v>
      </c>
      <c r="J21" s="325"/>
      <c r="K21" s="325"/>
      <c r="L21" s="325"/>
      <c r="M21" s="325"/>
      <c r="N21" s="325"/>
      <c r="O21" s="214"/>
      <c r="P21" s="215"/>
      <c r="Q21" s="215"/>
      <c r="R21" s="215"/>
      <c r="S21" s="215"/>
      <c r="T21" s="215"/>
      <c r="U21" s="215"/>
      <c r="V21" s="215"/>
      <c r="W21" s="215"/>
      <c r="X21" s="215"/>
      <c r="Y21" s="215"/>
      <c r="Z21" s="215"/>
      <c r="AA21" s="216"/>
      <c r="AB21" s="325"/>
      <c r="AC21" s="325"/>
      <c r="AD21" s="325"/>
      <c r="AE21" s="325"/>
      <c r="AF21" s="325"/>
      <c r="AG21" s="325"/>
      <c r="AH21" s="325"/>
      <c r="AI21" s="325"/>
      <c r="AJ21" s="325"/>
      <c r="AK21" s="325"/>
      <c r="AL21" s="325"/>
      <c r="AM21" s="325"/>
      <c r="AN21" s="325"/>
      <c r="AO21" s="325"/>
      <c r="AP21" s="325"/>
      <c r="BI21" s="22"/>
    </row>
    <row r="22" spans="1:61" s="3" customFormat="1" ht="6.75" customHeight="1">
      <c r="A22" s="21"/>
      <c r="C22" s="325"/>
      <c r="D22" s="325"/>
      <c r="E22" s="325"/>
      <c r="F22" s="325"/>
      <c r="G22" s="325"/>
      <c r="H22" s="325"/>
      <c r="I22" s="325"/>
      <c r="J22" s="325"/>
      <c r="K22" s="325"/>
      <c r="L22" s="325"/>
      <c r="M22" s="325"/>
      <c r="N22" s="325"/>
      <c r="O22" s="325"/>
      <c r="P22" s="325"/>
      <c r="Q22" s="325"/>
      <c r="R22" s="325"/>
      <c r="S22" s="325"/>
      <c r="T22" s="325"/>
      <c r="U22" s="325"/>
      <c r="V22" s="325"/>
      <c r="W22" s="325"/>
      <c r="X22" s="325"/>
      <c r="Y22" s="325"/>
      <c r="Z22" s="325"/>
      <c r="AA22" s="325"/>
      <c r="AB22" s="325"/>
      <c r="AC22" s="325"/>
      <c r="AD22" s="325"/>
      <c r="AE22" s="325"/>
      <c r="AF22" s="325"/>
      <c r="AG22" s="325"/>
      <c r="AH22" s="325"/>
      <c r="AI22" s="325"/>
      <c r="AJ22" s="325"/>
      <c r="AK22" s="325"/>
      <c r="AL22" s="325"/>
      <c r="AM22" s="325"/>
      <c r="AN22" s="325"/>
      <c r="AO22" s="325"/>
      <c r="AP22" s="325"/>
      <c r="BI22" s="22"/>
    </row>
    <row r="23" spans="1:61" s="3" customFormat="1" ht="13.5" customHeight="1">
      <c r="A23" s="21"/>
      <c r="C23" s="325"/>
      <c r="D23" s="325"/>
      <c r="E23" s="325"/>
      <c r="F23" s="325"/>
      <c r="G23" s="325"/>
      <c r="H23" s="325"/>
      <c r="I23" s="325" t="s">
        <v>27</v>
      </c>
      <c r="J23" s="325"/>
      <c r="K23" s="325"/>
      <c r="L23" s="325"/>
      <c r="M23" s="325"/>
      <c r="N23" s="325"/>
      <c r="O23" s="214"/>
      <c r="P23" s="215"/>
      <c r="Q23" s="215"/>
      <c r="R23" s="215"/>
      <c r="S23" s="215"/>
      <c r="T23" s="215"/>
      <c r="U23" s="216"/>
      <c r="V23" s="325"/>
      <c r="W23" s="325"/>
      <c r="X23" s="325"/>
      <c r="Y23" s="325"/>
      <c r="Z23" s="325"/>
      <c r="AA23" s="325"/>
      <c r="AB23" s="325"/>
      <c r="AC23" s="325"/>
      <c r="AD23" s="325"/>
      <c r="AE23" s="325"/>
      <c r="AF23" s="325"/>
      <c r="AG23" s="325"/>
      <c r="AH23" s="325"/>
      <c r="AI23" s="325"/>
      <c r="AJ23" s="325"/>
      <c r="AK23" s="325"/>
      <c r="AL23" s="325"/>
      <c r="AM23" s="325"/>
      <c r="AN23" s="325"/>
      <c r="AO23" s="325"/>
      <c r="AP23" s="325"/>
      <c r="BI23" s="22"/>
    </row>
    <row r="24" spans="1:61" s="3" customFormat="1" ht="4.5" customHeight="1">
      <c r="A24" s="21"/>
      <c r="C24" s="325"/>
      <c r="D24" s="325"/>
      <c r="E24" s="325"/>
      <c r="F24" s="325"/>
      <c r="G24" s="325"/>
      <c r="H24" s="325"/>
      <c r="I24" s="325"/>
      <c r="J24" s="325"/>
      <c r="K24" s="325"/>
      <c r="L24" s="325"/>
      <c r="M24" s="325"/>
      <c r="N24" s="325"/>
      <c r="O24" s="325"/>
      <c r="P24" s="325"/>
      <c r="Q24" s="325"/>
      <c r="R24" s="325"/>
      <c r="S24" s="325"/>
      <c r="T24" s="325"/>
      <c r="U24" s="325"/>
      <c r="V24" s="325"/>
      <c r="W24" s="325"/>
      <c r="X24" s="325"/>
      <c r="Y24" s="325"/>
      <c r="Z24" s="325"/>
      <c r="AA24" s="325"/>
      <c r="AB24" s="325"/>
      <c r="AC24" s="325"/>
      <c r="AD24" s="325"/>
      <c r="AE24" s="325"/>
      <c r="AF24" s="325"/>
      <c r="AG24" s="325"/>
      <c r="AH24" s="325"/>
      <c r="AI24" s="325"/>
      <c r="AJ24" s="325"/>
      <c r="AK24" s="325"/>
      <c r="AL24" s="325"/>
      <c r="AM24" s="325"/>
      <c r="AN24" s="325"/>
      <c r="AO24" s="325"/>
      <c r="AP24" s="325"/>
      <c r="BI24" s="22"/>
    </row>
    <row r="25" spans="1:61" s="3" customFormat="1" ht="13.5" customHeight="1">
      <c r="A25" s="21"/>
      <c r="C25" s="325"/>
      <c r="D25" s="325"/>
      <c r="E25" s="325"/>
      <c r="F25" s="325"/>
      <c r="G25" s="325"/>
      <c r="H25" s="325"/>
      <c r="I25" s="325" t="s">
        <v>28</v>
      </c>
      <c r="J25" s="325"/>
      <c r="K25" s="325"/>
      <c r="L25" s="325"/>
      <c r="M25" s="325"/>
      <c r="N25" s="325"/>
      <c r="O25" s="214"/>
      <c r="P25" s="215"/>
      <c r="Q25" s="215"/>
      <c r="R25" s="215"/>
      <c r="S25" s="215"/>
      <c r="T25" s="215"/>
      <c r="U25" s="216"/>
      <c r="V25" s="325"/>
      <c r="W25" s="325"/>
      <c r="X25" s="325"/>
      <c r="Y25" s="325"/>
      <c r="Z25" s="325"/>
      <c r="AA25" s="325"/>
      <c r="AB25" s="325"/>
      <c r="AC25" s="325"/>
      <c r="AD25" s="325"/>
      <c r="AE25" s="325"/>
      <c r="AF25" s="325"/>
      <c r="AG25" s="325"/>
      <c r="AH25" s="325"/>
      <c r="AI25" s="325"/>
      <c r="AJ25" s="325"/>
      <c r="AK25" s="325"/>
      <c r="AL25" s="325"/>
      <c r="AM25" s="325"/>
      <c r="AN25" s="325"/>
      <c r="AO25" s="325"/>
      <c r="AP25" s="325"/>
      <c r="BI25" s="22"/>
    </row>
    <row r="26" spans="1:61" s="3" customFormat="1" ht="13.5" customHeight="1">
      <c r="A26" s="21"/>
      <c r="C26" s="325"/>
      <c r="D26" s="325"/>
      <c r="E26" s="325"/>
      <c r="F26" s="325"/>
      <c r="G26" s="325"/>
      <c r="H26" s="325"/>
      <c r="I26" s="325"/>
      <c r="J26" s="325"/>
      <c r="K26" s="325"/>
      <c r="L26" s="325"/>
      <c r="M26" s="325"/>
      <c r="N26" s="325"/>
      <c r="O26" s="325"/>
      <c r="P26" s="325"/>
      <c r="Q26" s="325"/>
      <c r="R26" s="325"/>
      <c r="S26" s="325"/>
      <c r="T26" s="325"/>
      <c r="U26" s="325"/>
      <c r="V26" s="325"/>
      <c r="W26" s="325"/>
      <c r="X26" s="325"/>
      <c r="Y26" s="325"/>
      <c r="Z26" s="325"/>
      <c r="AA26" s="325"/>
      <c r="AB26" s="325"/>
      <c r="AC26" s="325"/>
      <c r="AD26" s="325"/>
      <c r="AE26" s="325"/>
      <c r="AF26" s="325"/>
      <c r="AG26" s="325"/>
      <c r="AH26" s="325"/>
      <c r="AI26" s="325"/>
      <c r="AJ26" s="325"/>
      <c r="AK26" s="325"/>
      <c r="AL26" s="325"/>
      <c r="AM26" s="325"/>
      <c r="AN26" s="325"/>
      <c r="AO26" s="325"/>
      <c r="AP26" s="325"/>
      <c r="BI26" s="22"/>
    </row>
    <row r="27" spans="1:61" s="3" customFormat="1" ht="13.5" customHeight="1">
      <c r="A27" s="21"/>
      <c r="C27" s="325"/>
      <c r="D27" s="325"/>
      <c r="E27" s="325"/>
      <c r="F27" s="325"/>
      <c r="G27" s="325"/>
      <c r="H27" s="325"/>
      <c r="I27" s="820" t="s">
        <v>301</v>
      </c>
      <c r="J27" s="821"/>
      <c r="K27" s="821"/>
      <c r="L27" s="821"/>
      <c r="M27" s="821"/>
      <c r="N27" s="821"/>
      <c r="O27" s="822"/>
      <c r="P27" s="325"/>
      <c r="Q27" s="325"/>
      <c r="R27" s="325"/>
      <c r="S27" s="325"/>
      <c r="T27" s="325"/>
      <c r="U27" s="325"/>
      <c r="V27" s="325"/>
      <c r="W27" s="325"/>
      <c r="X27" s="325"/>
      <c r="Y27" s="325"/>
      <c r="Z27" s="325"/>
      <c r="AA27" s="325"/>
      <c r="AB27" s="325"/>
      <c r="AC27" s="325"/>
      <c r="AD27" s="325"/>
      <c r="AE27" s="325"/>
      <c r="AF27" s="325"/>
      <c r="AG27" s="325"/>
      <c r="AH27" s="325"/>
      <c r="AI27" s="325"/>
      <c r="AJ27" s="325"/>
      <c r="AK27" s="325"/>
      <c r="AL27" s="325"/>
      <c r="AM27" s="325"/>
      <c r="AN27" s="325"/>
      <c r="AO27" s="325"/>
      <c r="AP27" s="325"/>
      <c r="BI27" s="22"/>
    </row>
    <row r="28" spans="1:61" s="3" customFormat="1" ht="13.5" customHeight="1">
      <c r="A28" s="21"/>
      <c r="C28" s="325"/>
      <c r="D28" s="325"/>
      <c r="E28" s="325"/>
      <c r="F28" s="325"/>
      <c r="G28" s="325"/>
      <c r="H28" s="325"/>
      <c r="I28" s="325"/>
      <c r="J28" s="325"/>
      <c r="K28" s="325"/>
      <c r="L28" s="325"/>
      <c r="M28" s="325"/>
      <c r="N28" s="325"/>
      <c r="O28" s="325"/>
      <c r="P28" s="325"/>
      <c r="Q28" s="325"/>
      <c r="R28" s="325"/>
      <c r="S28" s="325"/>
      <c r="T28" s="325"/>
      <c r="U28" s="325"/>
      <c r="V28" s="325"/>
      <c r="W28" s="325"/>
      <c r="X28" s="325"/>
      <c r="Y28" s="325"/>
      <c r="Z28" s="325"/>
      <c r="AA28" s="325"/>
      <c r="AB28" s="325"/>
      <c r="AC28" s="325"/>
      <c r="AD28" s="325"/>
      <c r="AE28" s="325"/>
      <c r="AF28" s="325"/>
      <c r="AG28" s="325"/>
      <c r="AH28" s="325"/>
      <c r="AI28" s="325"/>
      <c r="AJ28" s="325"/>
      <c r="AK28" s="325"/>
      <c r="AL28" s="325"/>
      <c r="AM28" s="325"/>
      <c r="AN28" s="325"/>
      <c r="AO28" s="325"/>
      <c r="AP28" s="325"/>
      <c r="BI28" s="22"/>
    </row>
    <row r="29" spans="1:61" s="3" customFormat="1" ht="13.5" customHeight="1">
      <c r="A29" s="21"/>
      <c r="C29" s="325"/>
      <c r="D29" s="325"/>
      <c r="E29" s="325"/>
      <c r="F29" s="325"/>
      <c r="G29" s="325"/>
      <c r="H29" s="325"/>
      <c r="I29" s="325"/>
      <c r="J29" s="325"/>
      <c r="K29" s="325"/>
      <c r="L29" s="325"/>
      <c r="M29" s="325"/>
      <c r="N29" s="325"/>
      <c r="O29" s="325"/>
      <c r="P29" s="325"/>
      <c r="Q29" s="325"/>
      <c r="R29" s="325"/>
      <c r="S29" s="325"/>
      <c r="T29" s="325"/>
      <c r="U29" s="325"/>
      <c r="V29" s="325"/>
      <c r="W29" s="325"/>
      <c r="X29" s="325"/>
      <c r="Y29" s="325"/>
      <c r="Z29" s="325"/>
      <c r="AA29" s="325"/>
      <c r="AB29" s="325"/>
      <c r="AC29" s="325"/>
      <c r="AD29" s="325"/>
      <c r="AE29" s="325"/>
      <c r="AF29" s="325"/>
      <c r="AG29" s="325"/>
      <c r="AH29" s="325"/>
      <c r="AI29" s="325"/>
      <c r="AJ29" s="325"/>
      <c r="AK29" s="325"/>
      <c r="AL29" s="325"/>
      <c r="AM29" s="325"/>
      <c r="AN29" s="325"/>
      <c r="AO29" s="325"/>
      <c r="AP29" s="325"/>
      <c r="BI29" s="22"/>
    </row>
    <row r="30" spans="1:61" s="3" customFormat="1" ht="13.5" customHeight="1">
      <c r="A30" s="21"/>
      <c r="C30" s="325"/>
      <c r="D30" s="325"/>
      <c r="E30" s="325"/>
      <c r="F30" s="325"/>
      <c r="G30" s="325"/>
      <c r="H30" s="325"/>
      <c r="I30" s="325"/>
      <c r="J30" s="325"/>
      <c r="K30" s="325"/>
      <c r="L30" s="325"/>
      <c r="M30" s="325"/>
      <c r="N30" s="325"/>
      <c r="O30" s="325"/>
      <c r="P30" s="325"/>
      <c r="Q30" s="325"/>
      <c r="R30" s="325"/>
      <c r="S30" s="325"/>
      <c r="T30" s="325"/>
      <c r="U30" s="325"/>
      <c r="V30" s="325"/>
      <c r="W30" s="325"/>
      <c r="X30" s="325"/>
      <c r="Y30" s="325"/>
      <c r="Z30" s="325"/>
      <c r="AA30" s="325"/>
      <c r="AB30" s="325"/>
      <c r="AC30" s="325"/>
      <c r="AD30" s="325"/>
      <c r="AE30" s="325"/>
      <c r="AF30" s="325"/>
      <c r="AG30" s="325"/>
      <c r="AH30" s="325"/>
      <c r="AI30" s="325"/>
      <c r="AJ30" s="325"/>
      <c r="AK30" s="325"/>
      <c r="AL30" s="325"/>
      <c r="AM30" s="325"/>
      <c r="AN30" s="325"/>
      <c r="AO30" s="325"/>
      <c r="AP30" s="325"/>
      <c r="BI30" s="22"/>
    </row>
    <row r="31" spans="1:61" s="3" customFormat="1" ht="13.5" customHeight="1">
      <c r="A31" s="21"/>
      <c r="C31" s="325"/>
      <c r="D31" s="325"/>
      <c r="E31" s="325"/>
      <c r="F31" s="325"/>
      <c r="G31" s="325"/>
      <c r="H31" s="325"/>
      <c r="I31" s="325"/>
      <c r="J31" s="325"/>
      <c r="K31" s="325"/>
      <c r="L31" s="325"/>
      <c r="M31" s="325"/>
      <c r="N31" s="325"/>
      <c r="O31" s="325"/>
      <c r="P31" s="325"/>
      <c r="Q31" s="325"/>
      <c r="R31" s="325"/>
      <c r="S31" s="325"/>
      <c r="T31" s="325"/>
      <c r="U31" s="325"/>
      <c r="V31" s="325"/>
      <c r="W31" s="325"/>
      <c r="X31" s="325"/>
      <c r="Y31" s="325"/>
      <c r="Z31" s="325"/>
      <c r="AA31" s="325"/>
      <c r="AB31" s="325"/>
      <c r="AC31" s="325"/>
      <c r="AD31" s="325"/>
      <c r="AE31" s="325"/>
      <c r="AF31" s="325"/>
      <c r="AG31" s="325"/>
      <c r="AH31" s="325"/>
      <c r="AI31" s="325"/>
      <c r="AJ31" s="325"/>
      <c r="AK31" s="325"/>
      <c r="AL31" s="325"/>
      <c r="AM31" s="325"/>
      <c r="AN31" s="325"/>
      <c r="AO31" s="325"/>
      <c r="AP31" s="325"/>
      <c r="BI31" s="22"/>
    </row>
    <row r="32" spans="1:61" s="3" customFormat="1" ht="13.5" customHeight="1">
      <c r="A32" s="21"/>
      <c r="BI32" s="22"/>
    </row>
    <row r="33" spans="1:86" s="3" customFormat="1" ht="13.5" customHeight="1">
      <c r="A33" s="21"/>
      <c r="BI33" s="22"/>
    </row>
    <row r="34" spans="1:86" s="3" customFormat="1" ht="13.5" customHeight="1">
      <c r="A34" s="21"/>
      <c r="BI34" s="22"/>
    </row>
    <row r="35" spans="1:86" s="3" customFormat="1" ht="13.5" customHeight="1">
      <c r="A35" s="21"/>
      <c r="BI35" s="22"/>
    </row>
    <row r="36" spans="1:86" s="3" customFormat="1" ht="13.5" customHeight="1">
      <c r="A36" s="21"/>
      <c r="BI36" s="22"/>
    </row>
    <row r="37" spans="1:86" s="3" customFormat="1" ht="13.5" customHeight="1">
      <c r="A37" s="21"/>
      <c r="BI37" s="22"/>
    </row>
    <row r="38" spans="1:86" s="3" customFormat="1" ht="13.5" customHeight="1">
      <c r="A38" s="21"/>
      <c r="BI38" s="22"/>
    </row>
    <row r="39" spans="1:86" s="24" customFormat="1" ht="13.5" customHeight="1">
      <c r="A39" s="23"/>
      <c r="BI39" s="25"/>
    </row>
    <row r="40" spans="1:86" ht="13.5" customHeight="1">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c r="A41" s="80" t="s">
        <v>144</v>
      </c>
      <c r="B41" s="81"/>
      <c r="C41" s="81"/>
      <c r="D41" s="81"/>
      <c r="E41" s="81"/>
      <c r="F41" s="81"/>
      <c r="G41" s="83"/>
      <c r="H41" s="676" t="s">
        <v>490</v>
      </c>
      <c r="I41" s="677"/>
      <c r="J41" s="677"/>
      <c r="K41" s="677"/>
      <c r="L41" s="677"/>
      <c r="M41" s="677"/>
      <c r="N41" s="677"/>
      <c r="O41" s="677"/>
      <c r="P41" s="677"/>
      <c r="Q41" s="678"/>
      <c r="R41" s="679" t="s">
        <v>220</v>
      </c>
      <c r="S41" s="680"/>
      <c r="T41" s="680"/>
      <c r="U41" s="681"/>
      <c r="V41" s="688"/>
      <c r="W41" s="688"/>
      <c r="X41" s="688"/>
      <c r="Y41" s="688"/>
      <c r="Z41" s="688"/>
      <c r="AA41" s="688"/>
      <c r="AB41" s="689"/>
      <c r="AC41" s="674" t="str">
        <f>IF(ISERROR(VLOOKUP($V41,ボタン定義!$B:$E,4,FALSE)),"",VLOOKUP($V41,ボタン定義!$B:$E,4,FALSE))</f>
        <v/>
      </c>
      <c r="AD41" s="625"/>
      <c r="AE41" s="625"/>
      <c r="AF41" s="625"/>
      <c r="AG41" s="625"/>
      <c r="AH41" s="625"/>
      <c r="AI41" s="675"/>
      <c r="AJ41" s="619"/>
      <c r="AK41" s="619"/>
      <c r="AL41" s="619"/>
      <c r="AM41" s="620"/>
      <c r="AN41" s="679" t="s">
        <v>221</v>
      </c>
      <c r="AO41" s="680"/>
      <c r="AP41" s="680"/>
      <c r="AQ41" s="681"/>
      <c r="AR41" s="688"/>
      <c r="AS41" s="688"/>
      <c r="AT41" s="688"/>
      <c r="AU41" s="688"/>
      <c r="AV41" s="688"/>
      <c r="AW41" s="688"/>
      <c r="AX41" s="689"/>
      <c r="AY41" s="737" t="str">
        <f>IF(ISERROR(VLOOKUP($AR41,ボタン定義!$B:$E,4,FALSE)),"",VLOOKUP($AR41,ボタン定義!$B:$E,4,FALSE))</f>
        <v/>
      </c>
      <c r="AZ41" s="738"/>
      <c r="BA41" s="738"/>
      <c r="BB41" s="738"/>
      <c r="BC41" s="738"/>
      <c r="BD41" s="738"/>
      <c r="BE41" s="739"/>
      <c r="BF41" s="619"/>
      <c r="BG41" s="619"/>
      <c r="BH41" s="619"/>
      <c r="BI41" s="740"/>
      <c r="BJ41" s="183" t="s">
        <v>260</v>
      </c>
      <c r="BK41" s="654" t="s">
        <v>302</v>
      </c>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row>
    <row r="42" spans="1:86" s="24" customFormat="1" ht="13.5" customHeight="1">
      <c r="A42" s="103" t="s">
        <v>297</v>
      </c>
      <c r="B42" s="81"/>
      <c r="C42" s="81"/>
      <c r="D42" s="81"/>
      <c r="E42" s="81"/>
      <c r="F42" s="81"/>
      <c r="G42" s="83"/>
      <c r="H42" s="621" t="s">
        <v>300</v>
      </c>
      <c r="I42" s="622"/>
      <c r="J42" s="622"/>
      <c r="K42" s="622"/>
      <c r="L42" s="622"/>
      <c r="M42" s="622"/>
      <c r="N42" s="622"/>
      <c r="O42" s="622"/>
      <c r="P42" s="622"/>
      <c r="Q42" s="623"/>
      <c r="R42" s="682"/>
      <c r="S42" s="683"/>
      <c r="T42" s="683"/>
      <c r="U42" s="684"/>
      <c r="V42" s="590"/>
      <c r="W42" s="590"/>
      <c r="X42" s="590"/>
      <c r="Y42" s="590"/>
      <c r="Z42" s="590"/>
      <c r="AA42" s="590"/>
      <c r="AB42" s="624"/>
      <c r="AC42" s="674" t="str">
        <f>IF(ISERROR(VLOOKUP($V42,ボタン定義!$B:$E,4,FALSE)),"",VLOOKUP($V42,ボタン定義!$B:$E,4,FALSE))</f>
        <v/>
      </c>
      <c r="AD42" s="625"/>
      <c r="AE42" s="625"/>
      <c r="AF42" s="625"/>
      <c r="AG42" s="625"/>
      <c r="AH42" s="625"/>
      <c r="AI42" s="675"/>
      <c r="AJ42" s="625"/>
      <c r="AK42" s="625"/>
      <c r="AL42" s="625"/>
      <c r="AM42" s="626"/>
      <c r="AN42" s="682"/>
      <c r="AO42" s="683"/>
      <c r="AP42" s="683"/>
      <c r="AQ42" s="684"/>
      <c r="AR42" s="590"/>
      <c r="AS42" s="590"/>
      <c r="AT42" s="590"/>
      <c r="AU42" s="590"/>
      <c r="AV42" s="590"/>
      <c r="AW42" s="590"/>
      <c r="AX42" s="624"/>
      <c r="AY42" s="674" t="str">
        <f>IF(ISERROR(VLOOKUP($AR42,ボタン定義!$B:$E,4,FALSE)),"",VLOOKUP($AR42,ボタン定義!$B:$E,4,FALSE))</f>
        <v/>
      </c>
      <c r="AZ42" s="625"/>
      <c r="BA42" s="625"/>
      <c r="BB42" s="625"/>
      <c r="BC42" s="625"/>
      <c r="BD42" s="625"/>
      <c r="BE42" s="675"/>
      <c r="BF42" s="625"/>
      <c r="BG42" s="625"/>
      <c r="BH42" s="625"/>
      <c r="BI42" s="707"/>
      <c r="BK42" s="654"/>
      <c r="BL42" s="654"/>
      <c r="BM42" s="654"/>
      <c r="BN42" s="654"/>
      <c r="BO42" s="654"/>
      <c r="BP42" s="654"/>
      <c r="BQ42" s="654"/>
      <c r="BR42" s="654"/>
      <c r="BS42" s="654"/>
      <c r="BT42" s="654"/>
      <c r="BU42" s="654"/>
      <c r="BV42" s="654"/>
      <c r="BW42" s="654"/>
      <c r="BX42" s="654"/>
      <c r="BY42" s="654"/>
      <c r="BZ42" s="654"/>
      <c r="CA42" s="654"/>
      <c r="CB42" s="654"/>
      <c r="CC42" s="654"/>
      <c r="CD42" s="654"/>
      <c r="CE42" s="654"/>
      <c r="CF42" s="654"/>
      <c r="CG42" s="654"/>
      <c r="CH42" s="654"/>
    </row>
    <row r="43" spans="1:86" s="24" customFormat="1" ht="13.5" customHeight="1">
      <c r="A43" s="103" t="s">
        <v>366</v>
      </c>
      <c r="B43" s="81"/>
      <c r="C43" s="81"/>
      <c r="D43" s="81"/>
      <c r="E43" s="81"/>
      <c r="F43" s="81"/>
      <c r="G43" s="83"/>
      <c r="H43" s="621" t="s">
        <v>433</v>
      </c>
      <c r="I43" s="622"/>
      <c r="J43" s="622"/>
      <c r="K43" s="622"/>
      <c r="L43" s="622"/>
      <c r="M43" s="622"/>
      <c r="N43" s="622"/>
      <c r="O43" s="622"/>
      <c r="P43" s="622"/>
      <c r="Q43" s="623"/>
      <c r="R43" s="682"/>
      <c r="S43" s="683"/>
      <c r="T43" s="683"/>
      <c r="U43" s="684"/>
      <c r="V43" s="590"/>
      <c r="W43" s="590"/>
      <c r="X43" s="590"/>
      <c r="Y43" s="590"/>
      <c r="Z43" s="590"/>
      <c r="AA43" s="590"/>
      <c r="AB43" s="624"/>
      <c r="AC43" s="674" t="str">
        <f>IF(ISERROR(VLOOKUP($V43,ボタン定義!$B:$E,4,FALSE)),"",VLOOKUP($V43,ボタン定義!$B:$E,4,FALSE))</f>
        <v/>
      </c>
      <c r="AD43" s="625"/>
      <c r="AE43" s="625"/>
      <c r="AF43" s="625"/>
      <c r="AG43" s="625"/>
      <c r="AH43" s="625"/>
      <c r="AI43" s="675"/>
      <c r="AJ43" s="625"/>
      <c r="AK43" s="625"/>
      <c r="AL43" s="625"/>
      <c r="AM43" s="626"/>
      <c r="AN43" s="682"/>
      <c r="AO43" s="683"/>
      <c r="AP43" s="683"/>
      <c r="AQ43" s="684"/>
      <c r="AR43" s="590"/>
      <c r="AS43" s="590"/>
      <c r="AT43" s="590"/>
      <c r="AU43" s="590"/>
      <c r="AV43" s="590"/>
      <c r="AW43" s="590"/>
      <c r="AX43" s="624"/>
      <c r="AY43" s="674" t="str">
        <f>IF(ISERROR(VLOOKUP($AR43,ボタン定義!$B:$E,4,FALSE)),"",VLOOKUP($AR43,ボタン定義!$B:$E,4,FALSE))</f>
        <v/>
      </c>
      <c r="AZ43" s="625"/>
      <c r="BA43" s="625"/>
      <c r="BB43" s="625"/>
      <c r="BC43" s="625"/>
      <c r="BD43" s="625"/>
      <c r="BE43" s="675"/>
      <c r="BF43" s="625"/>
      <c r="BG43" s="625"/>
      <c r="BH43" s="625"/>
      <c r="BI43" s="707"/>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row>
    <row r="44" spans="1:86" s="24" customFormat="1" ht="13.5" customHeight="1">
      <c r="A44" s="167"/>
      <c r="B44" s="168"/>
      <c r="C44" s="168"/>
      <c r="D44" s="168"/>
      <c r="E44" s="168"/>
      <c r="F44" s="168"/>
      <c r="G44" s="168"/>
      <c r="H44" s="328"/>
      <c r="I44" s="328"/>
      <c r="J44" s="328"/>
      <c r="K44" s="328"/>
      <c r="L44" s="328"/>
      <c r="M44" s="328"/>
      <c r="N44" s="328"/>
      <c r="O44" s="328"/>
      <c r="P44" s="328"/>
      <c r="Q44" s="328"/>
      <c r="R44" s="682"/>
      <c r="S44" s="683"/>
      <c r="T44" s="683"/>
      <c r="U44" s="684"/>
      <c r="V44" s="590"/>
      <c r="W44" s="590"/>
      <c r="X44" s="590"/>
      <c r="Y44" s="590"/>
      <c r="Z44" s="590"/>
      <c r="AA44" s="590"/>
      <c r="AB44" s="624"/>
      <c r="AC44" s="674" t="str">
        <f>IF(ISERROR(VLOOKUP($V44,ボタン定義!$B:$E,4,FALSE)),"",VLOOKUP($V44,ボタン定義!$B:$E,4,FALSE))</f>
        <v/>
      </c>
      <c r="AD44" s="625"/>
      <c r="AE44" s="625"/>
      <c r="AF44" s="625"/>
      <c r="AG44" s="625"/>
      <c r="AH44" s="625"/>
      <c r="AI44" s="675"/>
      <c r="AJ44" s="625"/>
      <c r="AK44" s="625"/>
      <c r="AL44" s="625"/>
      <c r="AM44" s="626"/>
      <c r="AN44" s="682"/>
      <c r="AO44" s="683"/>
      <c r="AP44" s="683"/>
      <c r="AQ44" s="684"/>
      <c r="AR44" s="590"/>
      <c r="AS44" s="590"/>
      <c r="AT44" s="590"/>
      <c r="AU44" s="590"/>
      <c r="AV44" s="590"/>
      <c r="AW44" s="590"/>
      <c r="AX44" s="624"/>
      <c r="AY44" s="674" t="str">
        <f>IF(ISERROR(VLOOKUP($AR44,ボタン定義!$B:$E,4,FALSE)),"",VLOOKUP($AR44,ボタン定義!$B:$E,4,FALSE))</f>
        <v/>
      </c>
      <c r="AZ44" s="625"/>
      <c r="BA44" s="625"/>
      <c r="BB44" s="625"/>
      <c r="BC44" s="625"/>
      <c r="BD44" s="625"/>
      <c r="BE44" s="675"/>
      <c r="BF44" s="625"/>
      <c r="BG44" s="625"/>
      <c r="BH44" s="625"/>
      <c r="BI44" s="707"/>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row>
    <row r="45" spans="1:86" s="24" customFormat="1" ht="13.5" customHeight="1">
      <c r="A45" s="169"/>
      <c r="B45" s="170"/>
      <c r="C45" s="170"/>
      <c r="D45" s="171"/>
      <c r="E45" s="170"/>
      <c r="F45" s="170"/>
      <c r="G45" s="170"/>
      <c r="H45" s="327"/>
      <c r="I45" s="327"/>
      <c r="J45" s="327"/>
      <c r="K45" s="327"/>
      <c r="L45" s="327"/>
      <c r="M45" s="327"/>
      <c r="N45" s="327"/>
      <c r="O45" s="327"/>
      <c r="P45" s="327"/>
      <c r="Q45" s="327"/>
      <c r="R45" s="685"/>
      <c r="S45" s="686"/>
      <c r="T45" s="686"/>
      <c r="U45" s="687"/>
      <c r="V45" s="741"/>
      <c r="W45" s="741"/>
      <c r="X45" s="741"/>
      <c r="Y45" s="741"/>
      <c r="Z45" s="741"/>
      <c r="AA45" s="741"/>
      <c r="AB45" s="742"/>
      <c r="AC45" s="747" t="str">
        <f>IF(ISERROR(VLOOKUP($V45,ボタン定義!$B:$E,4,FALSE)),"",VLOOKUP($V45,ボタン定義!$B:$E,4,FALSE))</f>
        <v/>
      </c>
      <c r="AD45" s="748"/>
      <c r="AE45" s="748"/>
      <c r="AF45" s="748"/>
      <c r="AG45" s="748"/>
      <c r="AH45" s="748"/>
      <c r="AI45" s="749"/>
      <c r="AJ45" s="625"/>
      <c r="AK45" s="625"/>
      <c r="AL45" s="625"/>
      <c r="AM45" s="626"/>
      <c r="AN45" s="685"/>
      <c r="AO45" s="686"/>
      <c r="AP45" s="686"/>
      <c r="AQ45" s="687"/>
      <c r="AR45" s="741"/>
      <c r="AS45" s="741"/>
      <c r="AT45" s="741"/>
      <c r="AU45" s="741"/>
      <c r="AV45" s="741"/>
      <c r="AW45" s="741"/>
      <c r="AX45" s="742"/>
      <c r="AY45" s="743" t="str">
        <f>IF(ISERROR(VLOOKUP($AR45,ボタン定義!$B:$E,4,FALSE)),"",VLOOKUP($AR45,ボタン定義!$B:$E,4,FALSE))</f>
        <v/>
      </c>
      <c r="AZ45" s="744"/>
      <c r="BA45" s="744"/>
      <c r="BB45" s="744"/>
      <c r="BC45" s="744"/>
      <c r="BD45" s="744"/>
      <c r="BE45" s="745"/>
      <c r="BF45" s="748"/>
      <c r="BG45" s="748"/>
      <c r="BH45" s="748"/>
      <c r="BI45" s="879"/>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row>
    <row r="46" spans="1:86" ht="13.5" customHeight="1">
      <c r="A46" s="103" t="s">
        <v>522</v>
      </c>
      <c r="B46" s="81"/>
      <c r="C46" s="81"/>
      <c r="D46" s="81"/>
      <c r="E46" s="81"/>
      <c r="F46" s="81"/>
      <c r="G46" s="83"/>
      <c r="H46" s="705"/>
      <c r="I46" s="705"/>
      <c r="J46" s="705"/>
      <c r="K46" s="705"/>
      <c r="L46" s="705"/>
      <c r="M46" s="705"/>
      <c r="N46" s="705"/>
      <c r="O46" s="705"/>
      <c r="P46" s="705"/>
      <c r="Q46" s="705"/>
      <c r="R46" s="705"/>
      <c r="S46" s="705"/>
      <c r="T46" s="705"/>
      <c r="U46" s="705"/>
      <c r="V46" s="705"/>
      <c r="W46" s="705"/>
      <c r="X46" s="705"/>
      <c r="Y46" s="705"/>
      <c r="Z46" s="705"/>
      <c r="AA46" s="705"/>
      <c r="AB46" s="705"/>
      <c r="AC46" s="705"/>
      <c r="AD46" s="705"/>
      <c r="AE46" s="705"/>
      <c r="AF46" s="705"/>
      <c r="AG46" s="705"/>
      <c r="AH46" s="705"/>
      <c r="AI46" s="705"/>
      <c r="AJ46" s="705"/>
      <c r="AK46" s="705"/>
      <c r="AL46" s="705"/>
      <c r="AM46" s="705"/>
      <c r="AN46" s="705"/>
      <c r="AO46" s="705"/>
      <c r="AP46" s="705"/>
      <c r="AQ46" s="705"/>
      <c r="AR46" s="705"/>
      <c r="AS46" s="705"/>
      <c r="AT46" s="705"/>
      <c r="AU46" s="705"/>
      <c r="AV46" s="705"/>
      <c r="AW46" s="705"/>
      <c r="AX46" s="705"/>
      <c r="AY46" s="705"/>
      <c r="AZ46" s="705"/>
      <c r="BA46" s="705"/>
      <c r="BB46" s="705"/>
      <c r="BC46" s="705"/>
      <c r="BD46" s="705"/>
      <c r="BE46" s="705"/>
      <c r="BF46" s="705"/>
      <c r="BG46" s="705"/>
      <c r="BH46" s="705"/>
      <c r="BI46" s="706"/>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row>
    <row r="47" spans="1:86" ht="13.5" customHeight="1">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654"/>
      <c r="BL47" s="654"/>
      <c r="BM47" s="654"/>
      <c r="BN47" s="654"/>
      <c r="BO47" s="654"/>
      <c r="BP47" s="654"/>
      <c r="BQ47" s="654"/>
      <c r="BR47" s="654"/>
      <c r="BS47" s="654"/>
      <c r="BT47" s="654"/>
      <c r="BU47" s="654"/>
      <c r="BV47" s="654"/>
      <c r="BW47" s="654"/>
      <c r="BX47" s="654"/>
      <c r="BY47" s="654"/>
      <c r="BZ47" s="654"/>
      <c r="CA47" s="654"/>
      <c r="CB47" s="654"/>
      <c r="CC47" s="654"/>
      <c r="CD47" s="654"/>
      <c r="CE47" s="654"/>
      <c r="CF47" s="654"/>
      <c r="CG47" s="654"/>
      <c r="CH47" s="654"/>
    </row>
    <row r="48" spans="1:86" s="24" customFormat="1" ht="13.5" customHeight="1">
      <c r="A48" s="80" t="s">
        <v>100</v>
      </c>
      <c r="B48" s="80" t="s">
        <v>103</v>
      </c>
      <c r="C48" s="81"/>
      <c r="D48" s="81"/>
      <c r="E48" s="81"/>
      <c r="F48" s="81"/>
      <c r="G48" s="83"/>
      <c r="H48" s="85" t="s">
        <v>104</v>
      </c>
      <c r="I48" s="86"/>
      <c r="J48" s="86"/>
      <c r="K48" s="86"/>
      <c r="L48" s="86"/>
      <c r="M48" s="87"/>
      <c r="N48" s="629" t="s">
        <v>224</v>
      </c>
      <c r="O48" s="629"/>
      <c r="P48" s="629"/>
      <c r="Q48" s="628"/>
      <c r="R48" s="873" t="s">
        <v>34</v>
      </c>
      <c r="S48" s="874"/>
      <c r="T48" s="627" t="s">
        <v>107</v>
      </c>
      <c r="U48" s="628"/>
      <c r="V48" s="627" t="s">
        <v>137</v>
      </c>
      <c r="W48" s="629"/>
      <c r="X48" s="628"/>
      <c r="Y48" s="627" t="s">
        <v>222</v>
      </c>
      <c r="Z48" s="629"/>
      <c r="AA48" s="628"/>
      <c r="AB48" s="627" t="s">
        <v>226</v>
      </c>
      <c r="AC48" s="629"/>
      <c r="AD48" s="628"/>
      <c r="AE48" s="875" t="s">
        <v>223</v>
      </c>
      <c r="AF48" s="876"/>
      <c r="AG48" s="877"/>
      <c r="AH48" s="875" t="s">
        <v>138</v>
      </c>
      <c r="AI48" s="876"/>
      <c r="AJ48" s="877"/>
      <c r="AK48" s="630" t="s">
        <v>228</v>
      </c>
      <c r="AL48" s="632"/>
      <c r="AM48" s="632"/>
      <c r="AN48" s="631"/>
      <c r="AO48" s="878" t="s">
        <v>229</v>
      </c>
      <c r="AP48" s="878"/>
      <c r="AQ48" s="878"/>
      <c r="AR48" s="878"/>
      <c r="AS48" s="81" t="s">
        <v>227</v>
      </c>
      <c r="AT48" s="81"/>
      <c r="AU48" s="81"/>
      <c r="AV48" s="81"/>
      <c r="AW48" s="81"/>
      <c r="AX48" s="81"/>
      <c r="AY48" s="81"/>
      <c r="AZ48" s="81"/>
      <c r="BA48" s="81"/>
      <c r="BB48" s="81"/>
      <c r="BC48" s="81"/>
      <c r="BD48" s="81"/>
      <c r="BE48" s="81"/>
      <c r="BF48" s="81"/>
      <c r="BG48" s="81"/>
      <c r="BH48" s="81"/>
      <c r="BI48" s="82"/>
      <c r="BK48" s="654"/>
      <c r="BL48" s="654"/>
      <c r="BM48" s="654"/>
      <c r="BN48" s="654"/>
      <c r="BO48" s="654"/>
      <c r="BP48" s="654"/>
      <c r="BQ48" s="654"/>
      <c r="BR48" s="654"/>
      <c r="BS48" s="654"/>
      <c r="BT48" s="654"/>
      <c r="BU48" s="654"/>
      <c r="BV48" s="654"/>
      <c r="BW48" s="654"/>
      <c r="BX48" s="654"/>
      <c r="BY48" s="654"/>
      <c r="BZ48" s="654"/>
      <c r="CA48" s="654"/>
      <c r="CB48" s="654"/>
      <c r="CC48" s="654"/>
      <c r="CD48" s="654"/>
      <c r="CE48" s="654"/>
      <c r="CF48" s="654"/>
      <c r="CG48" s="654"/>
      <c r="CH48" s="654"/>
    </row>
    <row r="49" spans="1:86" s="24" customFormat="1" ht="13.5" customHeight="1">
      <c r="A49" s="113" t="s">
        <v>101</v>
      </c>
      <c r="B49" s="633" t="s">
        <v>492</v>
      </c>
      <c r="C49" s="634"/>
      <c r="D49" s="634"/>
      <c r="E49" s="634"/>
      <c r="F49" s="634"/>
      <c r="G49" s="634"/>
      <c r="H49" s="868" t="str">
        <f>IF(ISERROR(VLOOKUP($B49,項目定義!$B:$X,8,FALSE)),"",VLOOKUP($B49,項目定義!$B:$X,8,FALSE))</f>
        <v/>
      </c>
      <c r="I49" s="869"/>
      <c r="J49" s="869"/>
      <c r="K49" s="869"/>
      <c r="L49" s="869"/>
      <c r="M49" s="870"/>
      <c r="N49" s="811" t="e">
        <f>IF($B49="","",VLOOKUP($B49,項目定義!$B:$X,11,FALSE))</f>
        <v>#N/A</v>
      </c>
      <c r="O49" s="760"/>
      <c r="P49" s="760"/>
      <c r="Q49" s="806"/>
      <c r="R49" s="871" t="str">
        <f>IF($H49="","",VLOOKUP($B49,項目定義!$B:$X,5,FALSE))</f>
        <v/>
      </c>
      <c r="S49" s="872"/>
      <c r="T49" s="762" t="str">
        <f>IF($H49="","",VLOOKUP($B49,項目定義!$B:$X,12,FALSE))</f>
        <v/>
      </c>
      <c r="U49" s="763"/>
      <c r="V49" s="759" t="str">
        <f>IF($H49="","",VLOOKUP($B49,項目定義!$B:$X,13,FALSE))</f>
        <v/>
      </c>
      <c r="W49" s="760"/>
      <c r="X49" s="806"/>
      <c r="Y49" s="759" t="str">
        <f>IF($H49="","",VLOOKUP($B49,項目定義!$B:$X,6,FALSE))</f>
        <v/>
      </c>
      <c r="Z49" s="760"/>
      <c r="AA49" s="806"/>
      <c r="AB49" s="759" t="str">
        <f>IF($H49="","",VLOOKUP($B49,項目定義!$B:$X,14,FALSE))</f>
        <v/>
      </c>
      <c r="AC49" s="760"/>
      <c r="AD49" s="806"/>
      <c r="AE49" s="759" t="str">
        <f>IF($H49="","",VLOOKUP($B49,項目定義!$B:$X,9,FALSE))&amp;""</f>
        <v/>
      </c>
      <c r="AF49" s="760"/>
      <c r="AG49" s="761"/>
      <c r="AH49" s="762" t="str">
        <f>IF($H49="","",VLOOKUP($B49,項目定義!$B:$X,21,FALSE))&amp;""</f>
        <v/>
      </c>
      <c r="AI49" s="764"/>
      <c r="AJ49" s="765"/>
      <c r="AK49" s="809"/>
      <c r="AL49" s="809"/>
      <c r="AM49" s="809"/>
      <c r="AN49" s="864"/>
      <c r="AO49" s="865" t="s">
        <v>411</v>
      </c>
      <c r="AP49" s="866"/>
      <c r="AQ49" s="866"/>
      <c r="AR49" s="867"/>
      <c r="AS49" s="92"/>
      <c r="AT49" s="92"/>
      <c r="AU49" s="92"/>
      <c r="AV49" s="92"/>
      <c r="AW49" s="92"/>
      <c r="AX49" s="92"/>
      <c r="AY49" s="92"/>
      <c r="AZ49" s="92"/>
      <c r="BA49" s="92"/>
      <c r="BB49" s="92"/>
      <c r="BC49" s="92"/>
      <c r="BD49" s="92"/>
      <c r="BE49" s="92"/>
      <c r="BF49" s="92"/>
      <c r="BG49" s="92"/>
      <c r="BH49" s="92"/>
      <c r="BI49" s="95"/>
      <c r="BK49" s="654"/>
      <c r="BL49" s="654"/>
      <c r="BM49" s="654"/>
      <c r="BN49" s="654"/>
      <c r="BO49" s="654"/>
      <c r="BP49" s="654"/>
      <c r="BQ49" s="654"/>
      <c r="BR49" s="654"/>
      <c r="BS49" s="654"/>
      <c r="BT49" s="654"/>
      <c r="BU49" s="654"/>
      <c r="BV49" s="654"/>
      <c r="BW49" s="654"/>
      <c r="BX49" s="654"/>
      <c r="BY49" s="654"/>
      <c r="BZ49" s="654"/>
      <c r="CA49" s="654"/>
      <c r="CB49" s="654"/>
      <c r="CC49" s="654"/>
      <c r="CD49" s="654"/>
      <c r="CE49" s="654"/>
      <c r="CF49" s="654"/>
      <c r="CG49" s="654"/>
      <c r="CH49" s="654"/>
    </row>
    <row r="50" spans="1:86" s="24" customFormat="1" ht="13.5" customHeight="1">
      <c r="A50" s="114" t="s">
        <v>102</v>
      </c>
      <c r="B50" s="770" t="s">
        <v>493</v>
      </c>
      <c r="C50" s="671"/>
      <c r="D50" s="671"/>
      <c r="E50" s="671"/>
      <c r="F50" s="671"/>
      <c r="G50" s="671"/>
      <c r="H50" s="859" t="str">
        <f>IF(ISERROR(VLOOKUP($B50,項目定義!$B:$X,8,FALSE)),"",VLOOKUP($B50,項目定義!$B:$X,8,FALSE))</f>
        <v/>
      </c>
      <c r="I50" s="860"/>
      <c r="J50" s="860"/>
      <c r="K50" s="860"/>
      <c r="L50" s="860"/>
      <c r="M50" s="861"/>
      <c r="N50" s="752" t="e">
        <f>IF($B50="","",VLOOKUP($B50,項目定義!$B:$X,11,FALSE))</f>
        <v>#N/A</v>
      </c>
      <c r="O50" s="641"/>
      <c r="P50" s="641"/>
      <c r="Q50" s="642"/>
      <c r="R50" s="862" t="str">
        <f>IF($H50="","",VLOOKUP($B50,項目定義!$B:$X,5,FALSE))</f>
        <v/>
      </c>
      <c r="S50" s="863"/>
      <c r="T50" s="812" t="str">
        <f>IF($H50="","",VLOOKUP($B50,項目定義!$B:$X,12,FALSE))</f>
        <v/>
      </c>
      <c r="U50" s="813"/>
      <c r="V50" s="640" t="str">
        <f>IF($H50="","",VLOOKUP($B50,項目定義!$B:$X,13,FALSE))</f>
        <v/>
      </c>
      <c r="W50" s="641"/>
      <c r="X50" s="642"/>
      <c r="Y50" s="640" t="str">
        <f>IF($H50="","",VLOOKUP($B50,項目定義!$B:$X,6,FALSE))</f>
        <v/>
      </c>
      <c r="Z50" s="641"/>
      <c r="AA50" s="642"/>
      <c r="AB50" s="640" t="str">
        <f>IF($H50="","",VLOOKUP($B50,項目定義!$B:$X,14,FALSE))</f>
        <v/>
      </c>
      <c r="AC50" s="641"/>
      <c r="AD50" s="642"/>
      <c r="AE50" s="640" t="str">
        <f>IF($H50="","",VLOOKUP($B50,項目定義!$B:$X,9,FALSE))&amp;""</f>
        <v/>
      </c>
      <c r="AF50" s="641"/>
      <c r="AG50" s="642"/>
      <c r="AH50" s="812" t="str">
        <f>IF($H50="","",VLOOKUP($B50,項目定義!$B:$X,21,FALSE))&amp;""</f>
        <v/>
      </c>
      <c r="AI50" s="854"/>
      <c r="AJ50" s="855"/>
      <c r="AK50" s="751"/>
      <c r="AL50" s="751"/>
      <c r="AM50" s="751"/>
      <c r="AN50" s="767"/>
      <c r="AO50" s="856" t="s">
        <v>411</v>
      </c>
      <c r="AP50" s="857"/>
      <c r="AQ50" s="857"/>
      <c r="AR50" s="858"/>
      <c r="AS50" s="323"/>
      <c r="AT50" s="323"/>
      <c r="AU50" s="323"/>
      <c r="AV50" s="323"/>
      <c r="AW50" s="323"/>
      <c r="AX50" s="323"/>
      <c r="AY50" s="323"/>
      <c r="AZ50" s="323"/>
      <c r="BA50" s="323"/>
      <c r="BB50" s="323"/>
      <c r="BC50" s="323"/>
      <c r="BD50" s="323"/>
      <c r="BE50" s="323"/>
      <c r="BF50" s="323"/>
      <c r="BG50" s="323"/>
      <c r="BH50" s="323"/>
      <c r="BI50" s="99"/>
      <c r="BK50" s="654"/>
      <c r="BL50" s="654"/>
      <c r="BM50" s="654"/>
      <c r="BN50" s="654"/>
      <c r="BO50" s="654"/>
      <c r="BP50" s="654"/>
      <c r="BQ50" s="654"/>
      <c r="BR50" s="654"/>
      <c r="BS50" s="654"/>
      <c r="BT50" s="654"/>
      <c r="BU50" s="654"/>
      <c r="BV50" s="654"/>
      <c r="BW50" s="654"/>
      <c r="BX50" s="654"/>
      <c r="BY50" s="654"/>
      <c r="BZ50" s="654"/>
      <c r="CA50" s="654"/>
      <c r="CB50" s="654"/>
      <c r="CC50" s="654"/>
      <c r="CD50" s="654"/>
      <c r="CE50" s="654"/>
      <c r="CF50" s="654"/>
      <c r="CG50" s="654"/>
      <c r="CH50" s="654"/>
    </row>
    <row r="51" spans="1:86" s="24" customFormat="1" ht="13.5" customHeight="1">
      <c r="A51" s="114" t="s">
        <v>125</v>
      </c>
      <c r="B51" s="770" t="s">
        <v>496</v>
      </c>
      <c r="C51" s="671"/>
      <c r="D51" s="671"/>
      <c r="E51" s="671"/>
      <c r="F51" s="671"/>
      <c r="G51" s="671"/>
      <c r="H51" s="859" t="str">
        <f>IF(ISERROR(VLOOKUP($B51,項目定義!$B:$X,8,FALSE)),"",VLOOKUP($B51,項目定義!$B:$X,8,FALSE))</f>
        <v/>
      </c>
      <c r="I51" s="860"/>
      <c r="J51" s="860"/>
      <c r="K51" s="860"/>
      <c r="L51" s="860"/>
      <c r="M51" s="861"/>
      <c r="N51" s="752" t="e">
        <f>IF($B51="","",VLOOKUP($B51,項目定義!$B:$X,11,FALSE))</f>
        <v>#N/A</v>
      </c>
      <c r="O51" s="641"/>
      <c r="P51" s="641"/>
      <c r="Q51" s="642"/>
      <c r="R51" s="862" t="str">
        <f>IF($H51="","",VLOOKUP($B51,項目定義!$B:$X,5,FALSE))</f>
        <v/>
      </c>
      <c r="S51" s="863"/>
      <c r="T51" s="768" t="str">
        <f>IF($H51="","",VLOOKUP($B51,項目定義!$B:$X,12,FALSE))</f>
        <v/>
      </c>
      <c r="U51" s="639"/>
      <c r="V51" s="640" t="str">
        <f>IF($H51="","",VLOOKUP($B51,項目定義!$B:$X,13,FALSE))</f>
        <v/>
      </c>
      <c r="W51" s="641"/>
      <c r="X51" s="642"/>
      <c r="Y51" s="640" t="str">
        <f>IF($H51="","",VLOOKUP($B51,項目定義!$B:$X,6,FALSE))</f>
        <v/>
      </c>
      <c r="Z51" s="641"/>
      <c r="AA51" s="642"/>
      <c r="AB51" s="640" t="str">
        <f>IF($H51="","",VLOOKUP($B51,項目定義!$B:$X,14,FALSE))</f>
        <v/>
      </c>
      <c r="AC51" s="641"/>
      <c r="AD51" s="642"/>
      <c r="AE51" s="640" t="str">
        <f>IF($H51="","",VLOOKUP($B51,項目定義!$B:$X,9,FALSE))&amp;""</f>
        <v/>
      </c>
      <c r="AF51" s="641"/>
      <c r="AG51" s="642"/>
      <c r="AH51" s="812" t="str">
        <f>IF($H51="","",VLOOKUP($B51,項目定義!$B:$X,21,FALSE))&amp;""</f>
        <v/>
      </c>
      <c r="AI51" s="854"/>
      <c r="AJ51" s="855"/>
      <c r="AK51" s="751"/>
      <c r="AL51" s="751"/>
      <c r="AM51" s="751"/>
      <c r="AN51" s="767"/>
      <c r="AO51" s="856" t="s">
        <v>411</v>
      </c>
      <c r="AP51" s="857"/>
      <c r="AQ51" s="857"/>
      <c r="AR51" s="858"/>
      <c r="AS51" s="323"/>
      <c r="AT51" s="323"/>
      <c r="AU51" s="323"/>
      <c r="AV51" s="323"/>
      <c r="AW51" s="323"/>
      <c r="AX51" s="323"/>
      <c r="AY51" s="323"/>
      <c r="AZ51" s="323"/>
      <c r="BA51" s="323"/>
      <c r="BB51" s="323"/>
      <c r="BC51" s="323"/>
      <c r="BD51" s="323"/>
      <c r="BE51" s="323"/>
      <c r="BF51" s="323"/>
      <c r="BG51" s="323"/>
      <c r="BH51" s="323"/>
      <c r="BI51" s="99"/>
      <c r="BK51" s="654"/>
      <c r="BL51" s="654"/>
      <c r="BM51" s="654"/>
      <c r="BN51" s="654"/>
      <c r="BO51" s="654"/>
      <c r="BP51" s="654"/>
      <c r="BQ51" s="654"/>
      <c r="BR51" s="654"/>
      <c r="BS51" s="654"/>
      <c r="BT51" s="654"/>
      <c r="BU51" s="654"/>
      <c r="BV51" s="654"/>
      <c r="BW51" s="654"/>
      <c r="BX51" s="654"/>
      <c r="BY51" s="654"/>
      <c r="BZ51" s="654"/>
      <c r="CA51" s="654"/>
      <c r="CB51" s="654"/>
      <c r="CC51" s="654"/>
      <c r="CD51" s="654"/>
      <c r="CE51" s="654"/>
      <c r="CF51" s="654"/>
      <c r="CG51" s="654"/>
      <c r="CH51" s="654"/>
    </row>
    <row r="52" spans="1:86" s="24" customFormat="1" ht="13.5" customHeight="1">
      <c r="A52" s="114" t="s">
        <v>126</v>
      </c>
      <c r="B52" s="770" t="s">
        <v>497</v>
      </c>
      <c r="C52" s="671"/>
      <c r="D52" s="671"/>
      <c r="E52" s="671"/>
      <c r="F52" s="671"/>
      <c r="G52" s="671"/>
      <c r="H52" s="859" t="str">
        <f>IF(ISERROR(VLOOKUP($B52,項目定義!$B:$X,8,FALSE)),"",VLOOKUP($B52,項目定義!$B:$X,8,FALSE))</f>
        <v/>
      </c>
      <c r="I52" s="860"/>
      <c r="J52" s="860"/>
      <c r="K52" s="860"/>
      <c r="L52" s="860"/>
      <c r="M52" s="861"/>
      <c r="N52" s="752" t="e">
        <f>IF($B52="","",VLOOKUP($B52,項目定義!$B:$X,11,FALSE))</f>
        <v>#N/A</v>
      </c>
      <c r="O52" s="641"/>
      <c r="P52" s="641"/>
      <c r="Q52" s="642"/>
      <c r="R52" s="862" t="str">
        <f>IF($H52="","",VLOOKUP($B52,項目定義!$B:$X,5,FALSE))</f>
        <v/>
      </c>
      <c r="S52" s="863"/>
      <c r="T52" s="768" t="str">
        <f>IF($H52="","",VLOOKUP($B52,項目定義!$B:$X,12,FALSE))</f>
        <v/>
      </c>
      <c r="U52" s="639"/>
      <c r="V52" s="640" t="str">
        <f>IF($H52="","",VLOOKUP($B52,項目定義!$B:$X,13,FALSE))</f>
        <v/>
      </c>
      <c r="W52" s="641"/>
      <c r="X52" s="642"/>
      <c r="Y52" s="640" t="str">
        <f>IF($H52="","",VLOOKUP($B52,項目定義!$B:$X,6,FALSE))</f>
        <v/>
      </c>
      <c r="Z52" s="641"/>
      <c r="AA52" s="642"/>
      <c r="AB52" s="640" t="str">
        <f>IF($H52="","",VLOOKUP($B52,項目定義!$B:$X,14,FALSE))</f>
        <v/>
      </c>
      <c r="AC52" s="641"/>
      <c r="AD52" s="642"/>
      <c r="AE52" s="640" t="str">
        <f>IF($H52="","",VLOOKUP($B52,項目定義!$B:$X,9,FALSE))&amp;""</f>
        <v/>
      </c>
      <c r="AF52" s="641"/>
      <c r="AG52" s="642"/>
      <c r="AH52" s="812" t="str">
        <f>IF($H52="","",VLOOKUP($B52,項目定義!$B:$X,21,FALSE))&amp;""</f>
        <v/>
      </c>
      <c r="AI52" s="854"/>
      <c r="AJ52" s="855"/>
      <c r="AK52" s="751"/>
      <c r="AL52" s="751"/>
      <c r="AM52" s="751"/>
      <c r="AN52" s="767"/>
      <c r="AO52" s="856" t="s">
        <v>411</v>
      </c>
      <c r="AP52" s="857"/>
      <c r="AQ52" s="857"/>
      <c r="AR52" s="858"/>
      <c r="AS52" s="323"/>
      <c r="AT52" s="323"/>
      <c r="AU52" s="323"/>
      <c r="AV52" s="323"/>
      <c r="AW52" s="323"/>
      <c r="AX52" s="323"/>
      <c r="AY52" s="323"/>
      <c r="AZ52" s="323"/>
      <c r="BA52" s="323"/>
      <c r="BB52" s="323"/>
      <c r="BC52" s="323"/>
      <c r="BD52" s="323"/>
      <c r="BE52" s="323"/>
      <c r="BF52" s="323"/>
      <c r="BG52" s="323"/>
      <c r="BH52" s="323"/>
      <c r="BI52" s="99"/>
      <c r="BK52" s="654"/>
      <c r="BL52" s="654"/>
      <c r="BM52" s="654"/>
      <c r="BN52" s="654"/>
      <c r="BO52" s="654"/>
      <c r="BP52" s="654"/>
      <c r="BQ52" s="654"/>
      <c r="BR52" s="654"/>
      <c r="BS52" s="654"/>
      <c r="BT52" s="654"/>
      <c r="BU52" s="654"/>
      <c r="BV52" s="654"/>
      <c r="BW52" s="654"/>
      <c r="BX52" s="654"/>
      <c r="BY52" s="654"/>
      <c r="BZ52" s="654"/>
      <c r="CA52" s="654"/>
      <c r="CB52" s="654"/>
      <c r="CC52" s="654"/>
      <c r="CD52" s="654"/>
      <c r="CE52" s="654"/>
      <c r="CF52" s="654"/>
      <c r="CG52" s="654"/>
      <c r="CH52" s="654"/>
    </row>
    <row r="53" spans="1:86" s="24" customFormat="1" ht="13.5" customHeight="1">
      <c r="A53" s="114" t="s">
        <v>127</v>
      </c>
      <c r="B53" s="770" t="s">
        <v>494</v>
      </c>
      <c r="C53" s="671"/>
      <c r="D53" s="671"/>
      <c r="E53" s="671"/>
      <c r="F53" s="671"/>
      <c r="G53" s="671"/>
      <c r="H53" s="859" t="str">
        <f>IF(ISERROR(VLOOKUP($B53,項目定義!$B:$X,8,FALSE)),"",VLOOKUP($B53,項目定義!$B:$X,8,FALSE))</f>
        <v/>
      </c>
      <c r="I53" s="860"/>
      <c r="J53" s="860"/>
      <c r="K53" s="860"/>
      <c r="L53" s="860"/>
      <c r="M53" s="861"/>
      <c r="N53" s="752" t="e">
        <f>IF($B53="","",VLOOKUP($B53,項目定義!$B:$X,11,FALSE))</f>
        <v>#N/A</v>
      </c>
      <c r="O53" s="641"/>
      <c r="P53" s="641"/>
      <c r="Q53" s="642"/>
      <c r="R53" s="862" t="str">
        <f>IF($H53="","",VLOOKUP($B53,項目定義!$B:$X,5,FALSE))</f>
        <v/>
      </c>
      <c r="S53" s="863"/>
      <c r="T53" s="768" t="str">
        <f>IF($H53="","",VLOOKUP($B53,項目定義!$B:$X,12,FALSE))</f>
        <v/>
      </c>
      <c r="U53" s="639"/>
      <c r="V53" s="640" t="str">
        <f>IF($H53="","",VLOOKUP($B53,項目定義!$B:$X,13,FALSE))</f>
        <v/>
      </c>
      <c r="W53" s="641"/>
      <c r="X53" s="642"/>
      <c r="Y53" s="640" t="str">
        <f>IF($H53="","",VLOOKUP($B53,項目定義!$B:$X,6,FALSE))</f>
        <v/>
      </c>
      <c r="Z53" s="641"/>
      <c r="AA53" s="642"/>
      <c r="AB53" s="640" t="str">
        <f>IF($H53="","",VLOOKUP($B53,項目定義!$B:$X,14,FALSE))</f>
        <v/>
      </c>
      <c r="AC53" s="641"/>
      <c r="AD53" s="642"/>
      <c r="AE53" s="640" t="str">
        <f>IF($H53="","",VLOOKUP($B53,項目定義!$B:$X,9,FALSE))&amp;""</f>
        <v/>
      </c>
      <c r="AF53" s="641"/>
      <c r="AG53" s="642"/>
      <c r="AH53" s="812" t="str">
        <f>IF($H53="","",VLOOKUP($B53,項目定義!$B:$X,21,FALSE))&amp;""</f>
        <v/>
      </c>
      <c r="AI53" s="854"/>
      <c r="AJ53" s="855"/>
      <c r="AK53" s="751"/>
      <c r="AL53" s="751"/>
      <c r="AM53" s="751"/>
      <c r="AN53" s="767"/>
      <c r="AO53" s="856" t="s">
        <v>411</v>
      </c>
      <c r="AP53" s="857"/>
      <c r="AQ53" s="857"/>
      <c r="AR53" s="858"/>
      <c r="AS53" s="323"/>
      <c r="AT53" s="323"/>
      <c r="AU53" s="323"/>
      <c r="AV53" s="323"/>
      <c r="AW53" s="323"/>
      <c r="AX53" s="323"/>
      <c r="AY53" s="323"/>
      <c r="AZ53" s="323"/>
      <c r="BA53" s="323"/>
      <c r="BB53" s="323"/>
      <c r="BC53" s="323"/>
      <c r="BD53" s="323"/>
      <c r="BE53" s="323"/>
      <c r="BF53" s="323"/>
      <c r="BG53" s="323"/>
      <c r="BH53" s="323"/>
      <c r="BI53" s="99"/>
      <c r="BK53" s="654"/>
      <c r="BL53" s="654"/>
      <c r="BM53" s="654"/>
      <c r="BN53" s="654"/>
      <c r="BO53" s="654"/>
      <c r="BP53" s="654"/>
      <c r="BQ53" s="654"/>
      <c r="BR53" s="654"/>
      <c r="BS53" s="654"/>
      <c r="BT53" s="654"/>
      <c r="BU53" s="654"/>
      <c r="BV53" s="654"/>
      <c r="BW53" s="654"/>
      <c r="BX53" s="654"/>
      <c r="BY53" s="654"/>
      <c r="BZ53" s="654"/>
      <c r="CA53" s="654"/>
      <c r="CB53" s="654"/>
      <c r="CC53" s="654"/>
      <c r="CD53" s="654"/>
      <c r="CE53" s="654"/>
      <c r="CF53" s="654"/>
      <c r="CG53" s="654"/>
      <c r="CH53" s="654"/>
    </row>
    <row r="54" spans="1:86" s="24" customFormat="1" ht="13.5" customHeight="1">
      <c r="A54" s="114"/>
      <c r="B54" s="770"/>
      <c r="C54" s="671"/>
      <c r="D54" s="671"/>
      <c r="E54" s="671"/>
      <c r="F54" s="671"/>
      <c r="G54" s="671"/>
      <c r="H54" s="859" t="str">
        <f>IF(ISERROR(VLOOKUP($B54,項目定義!$B:$X,8,FALSE)),"",VLOOKUP($B54,項目定義!$B:$X,8,FALSE))</f>
        <v/>
      </c>
      <c r="I54" s="860"/>
      <c r="J54" s="860"/>
      <c r="K54" s="860"/>
      <c r="L54" s="860"/>
      <c r="M54" s="861"/>
      <c r="N54" s="752" t="str">
        <f>IF($B54="","",VLOOKUP($B54,項目定義!$B:$X,11,FALSE))</f>
        <v/>
      </c>
      <c r="O54" s="641"/>
      <c r="P54" s="641"/>
      <c r="Q54" s="642"/>
      <c r="R54" s="862" t="str">
        <f>IF($H54="","",VLOOKUP($B54,項目定義!$B:$X,5,FALSE))</f>
        <v/>
      </c>
      <c r="S54" s="863"/>
      <c r="T54" s="768" t="str">
        <f>IF($H54="","",VLOOKUP($B54,項目定義!$B:$X,12,FALSE))</f>
        <v/>
      </c>
      <c r="U54" s="639"/>
      <c r="V54" s="640" t="str">
        <f>IF($H54="","",VLOOKUP($B54,項目定義!$B:$X,13,FALSE))</f>
        <v/>
      </c>
      <c r="W54" s="641"/>
      <c r="X54" s="642"/>
      <c r="Y54" s="640" t="str">
        <f>IF($H54="","",VLOOKUP($B54,項目定義!$B:$X,6,FALSE))</f>
        <v/>
      </c>
      <c r="Z54" s="641"/>
      <c r="AA54" s="642"/>
      <c r="AB54" s="640" t="str">
        <f>IF($H54="","",VLOOKUP($B54,項目定義!$B:$X,14,FALSE))</f>
        <v/>
      </c>
      <c r="AC54" s="641"/>
      <c r="AD54" s="642"/>
      <c r="AE54" s="640" t="str">
        <f>IF($H54="","",VLOOKUP($B54,項目定義!$B:$X,9,FALSE))&amp;""</f>
        <v/>
      </c>
      <c r="AF54" s="641"/>
      <c r="AG54" s="642"/>
      <c r="AH54" s="812" t="str">
        <f>IF($H54="","",VLOOKUP($B54,項目定義!$B:$X,21,FALSE))&amp;""</f>
        <v/>
      </c>
      <c r="AI54" s="854"/>
      <c r="AJ54" s="855"/>
      <c r="AK54" s="751"/>
      <c r="AL54" s="751"/>
      <c r="AM54" s="751"/>
      <c r="AN54" s="767"/>
      <c r="AO54" s="856"/>
      <c r="AP54" s="857"/>
      <c r="AQ54" s="857"/>
      <c r="AR54" s="858"/>
      <c r="AS54" s="323"/>
      <c r="AT54" s="323"/>
      <c r="AU54" s="323"/>
      <c r="AV54" s="323"/>
      <c r="AW54" s="323"/>
      <c r="AX54" s="323"/>
      <c r="AY54" s="323"/>
      <c r="AZ54" s="323"/>
      <c r="BA54" s="323"/>
      <c r="BB54" s="323"/>
      <c r="BC54" s="323"/>
      <c r="BD54" s="323"/>
      <c r="BE54" s="323"/>
      <c r="BF54" s="323"/>
      <c r="BG54" s="323"/>
      <c r="BH54" s="323"/>
      <c r="BI54" s="99"/>
      <c r="BK54" s="654"/>
      <c r="BL54" s="654"/>
      <c r="BM54" s="654"/>
      <c r="BN54" s="654"/>
      <c r="BO54" s="654"/>
      <c r="BP54" s="654"/>
      <c r="BQ54" s="654"/>
      <c r="BR54" s="654"/>
      <c r="BS54" s="654"/>
      <c r="BT54" s="654"/>
      <c r="BU54" s="654"/>
      <c r="BV54" s="654"/>
      <c r="BW54" s="654"/>
      <c r="BX54" s="654"/>
      <c r="BY54" s="654"/>
      <c r="BZ54" s="654"/>
      <c r="CA54" s="654"/>
      <c r="CB54" s="654"/>
      <c r="CC54" s="654"/>
      <c r="CD54" s="654"/>
      <c r="CE54" s="654"/>
      <c r="CF54" s="654"/>
      <c r="CG54" s="654"/>
      <c r="CH54" s="654"/>
    </row>
    <row r="55" spans="1:86" s="24" customFormat="1" ht="13.5" customHeight="1">
      <c r="A55" s="114"/>
      <c r="B55" s="770"/>
      <c r="C55" s="671"/>
      <c r="D55" s="671"/>
      <c r="E55" s="671"/>
      <c r="F55" s="671"/>
      <c r="G55" s="671"/>
      <c r="H55" s="859" t="str">
        <f>IF(ISERROR(VLOOKUP($B55,項目定義!$B:$X,8,FALSE)),"",VLOOKUP($B55,項目定義!$B:$X,8,FALSE))</f>
        <v/>
      </c>
      <c r="I55" s="860"/>
      <c r="J55" s="860"/>
      <c r="K55" s="860"/>
      <c r="L55" s="860"/>
      <c r="M55" s="861"/>
      <c r="N55" s="752" t="str">
        <f>IF($B55="","",VLOOKUP($B55,項目定義!$B:$X,11,FALSE))</f>
        <v/>
      </c>
      <c r="O55" s="641"/>
      <c r="P55" s="641"/>
      <c r="Q55" s="642"/>
      <c r="R55" s="862" t="str">
        <f>IF($H55="","",VLOOKUP($B55,項目定義!$B:$X,5,FALSE))</f>
        <v/>
      </c>
      <c r="S55" s="863"/>
      <c r="T55" s="768" t="str">
        <f>IF($H55="","",VLOOKUP($B55,項目定義!$B:$X,12,FALSE))</f>
        <v/>
      </c>
      <c r="U55" s="639"/>
      <c r="V55" s="640" t="str">
        <f>IF($H55="","",VLOOKUP($B55,項目定義!$B:$X,13,FALSE))</f>
        <v/>
      </c>
      <c r="W55" s="641"/>
      <c r="X55" s="642"/>
      <c r="Y55" s="640" t="str">
        <f>IF($H55="","",VLOOKUP($B55,項目定義!$B:$X,6,FALSE))</f>
        <v/>
      </c>
      <c r="Z55" s="641"/>
      <c r="AA55" s="642"/>
      <c r="AB55" s="640" t="str">
        <f>IF($H55="","",VLOOKUP($B55,項目定義!$B:$X,14,FALSE))</f>
        <v/>
      </c>
      <c r="AC55" s="641"/>
      <c r="AD55" s="642"/>
      <c r="AE55" s="640" t="str">
        <f>IF($H55="","",VLOOKUP($B55,項目定義!$B:$X,9,FALSE))&amp;""</f>
        <v/>
      </c>
      <c r="AF55" s="641"/>
      <c r="AG55" s="642"/>
      <c r="AH55" s="812" t="str">
        <f>IF($H55="","",VLOOKUP($B55,項目定義!$B:$X,21,FALSE))&amp;""</f>
        <v/>
      </c>
      <c r="AI55" s="854"/>
      <c r="AJ55" s="855"/>
      <c r="AK55" s="751"/>
      <c r="AL55" s="751"/>
      <c r="AM55" s="751"/>
      <c r="AN55" s="767"/>
      <c r="AO55" s="856"/>
      <c r="AP55" s="857"/>
      <c r="AQ55" s="857"/>
      <c r="AR55" s="858"/>
      <c r="AS55" s="323"/>
      <c r="AT55" s="323"/>
      <c r="AU55" s="323"/>
      <c r="AV55" s="323"/>
      <c r="AW55" s="323"/>
      <c r="AX55" s="323"/>
      <c r="AY55" s="323"/>
      <c r="AZ55" s="323"/>
      <c r="BA55" s="323"/>
      <c r="BB55" s="323"/>
      <c r="BC55" s="323"/>
      <c r="BD55" s="323"/>
      <c r="BE55" s="323"/>
      <c r="BF55" s="323"/>
      <c r="BG55" s="323"/>
      <c r="BH55" s="323"/>
      <c r="BI55" s="99"/>
      <c r="BK55" s="654"/>
      <c r="BL55" s="654"/>
      <c r="BM55" s="654"/>
      <c r="BN55" s="654"/>
      <c r="BO55" s="654"/>
      <c r="BP55" s="654"/>
      <c r="BQ55" s="654"/>
      <c r="BR55" s="654"/>
      <c r="BS55" s="654"/>
      <c r="BT55" s="654"/>
      <c r="BU55" s="654"/>
      <c r="BV55" s="654"/>
      <c r="BW55" s="654"/>
      <c r="BX55" s="654"/>
      <c r="BY55" s="654"/>
      <c r="BZ55" s="654"/>
      <c r="CA55" s="654"/>
      <c r="CB55" s="654"/>
      <c r="CC55" s="654"/>
      <c r="CD55" s="654"/>
      <c r="CE55" s="654"/>
      <c r="CF55" s="654"/>
      <c r="CG55" s="654"/>
      <c r="CH55" s="654"/>
    </row>
    <row r="56" spans="1:86" s="24" customFormat="1" ht="13.5" customHeight="1">
      <c r="A56" s="114"/>
      <c r="B56" s="770"/>
      <c r="C56" s="671"/>
      <c r="D56" s="671"/>
      <c r="E56" s="671"/>
      <c r="F56" s="671"/>
      <c r="G56" s="671"/>
      <c r="H56" s="859" t="str">
        <f>IF(ISERROR(VLOOKUP($B56,項目定義!$B:$X,8,FALSE)),"",VLOOKUP($B56,項目定義!$B:$X,8,FALSE))</f>
        <v/>
      </c>
      <c r="I56" s="860"/>
      <c r="J56" s="860"/>
      <c r="K56" s="860"/>
      <c r="L56" s="860"/>
      <c r="M56" s="861"/>
      <c r="N56" s="752" t="str">
        <f>IF($B56="","",VLOOKUP($B56,項目定義!$B:$X,11,FALSE))</f>
        <v/>
      </c>
      <c r="O56" s="641"/>
      <c r="P56" s="641"/>
      <c r="Q56" s="642"/>
      <c r="R56" s="862" t="str">
        <f>IF($H56="","",VLOOKUP($B56,項目定義!$B:$X,5,FALSE))</f>
        <v/>
      </c>
      <c r="S56" s="863"/>
      <c r="T56" s="768" t="str">
        <f>IF($H56="","",VLOOKUP($B56,項目定義!$B:$X,12,FALSE))</f>
        <v/>
      </c>
      <c r="U56" s="639"/>
      <c r="V56" s="640" t="str">
        <f>IF($H56="","",VLOOKUP($B56,項目定義!$B:$X,13,FALSE))</f>
        <v/>
      </c>
      <c r="W56" s="641"/>
      <c r="X56" s="642"/>
      <c r="Y56" s="640" t="str">
        <f>IF($H56="","",VLOOKUP($B56,項目定義!$B:$X,6,FALSE))</f>
        <v/>
      </c>
      <c r="Z56" s="641"/>
      <c r="AA56" s="642"/>
      <c r="AB56" s="640" t="str">
        <f>IF($H56="","",VLOOKUP($B56,項目定義!$B:$X,14,FALSE))</f>
        <v/>
      </c>
      <c r="AC56" s="641"/>
      <c r="AD56" s="642"/>
      <c r="AE56" s="640" t="str">
        <f>IF($H56="","",VLOOKUP($B56,項目定義!$B:$X,9,FALSE))&amp;""</f>
        <v/>
      </c>
      <c r="AF56" s="641"/>
      <c r="AG56" s="642"/>
      <c r="AH56" s="812" t="str">
        <f>IF($H56="","",VLOOKUP($B56,項目定義!$B:$X,21,FALSE))&amp;""</f>
        <v/>
      </c>
      <c r="AI56" s="854"/>
      <c r="AJ56" s="855"/>
      <c r="AK56" s="751"/>
      <c r="AL56" s="751"/>
      <c r="AM56" s="751"/>
      <c r="AN56" s="767"/>
      <c r="AO56" s="856"/>
      <c r="AP56" s="857"/>
      <c r="AQ56" s="857"/>
      <c r="AR56" s="858"/>
      <c r="AS56" s="323"/>
      <c r="AT56" s="323"/>
      <c r="AU56" s="323"/>
      <c r="AV56" s="323"/>
      <c r="AW56" s="323"/>
      <c r="AX56" s="323"/>
      <c r="AY56" s="323"/>
      <c r="AZ56" s="323"/>
      <c r="BA56" s="323"/>
      <c r="BB56" s="323"/>
      <c r="BC56" s="323"/>
      <c r="BD56" s="323"/>
      <c r="BE56" s="323"/>
      <c r="BF56" s="323"/>
      <c r="BG56" s="323"/>
      <c r="BH56" s="323"/>
      <c r="BI56" s="99"/>
      <c r="BK56" s="654"/>
      <c r="BL56" s="654"/>
      <c r="BM56" s="654"/>
      <c r="BN56" s="654"/>
      <c r="BO56" s="654"/>
      <c r="BP56" s="654"/>
      <c r="BQ56" s="654"/>
      <c r="BR56" s="654"/>
      <c r="BS56" s="654"/>
      <c r="BT56" s="654"/>
      <c r="BU56" s="654"/>
      <c r="BV56" s="654"/>
      <c r="BW56" s="654"/>
      <c r="BX56" s="654"/>
      <c r="BY56" s="654"/>
      <c r="BZ56" s="654"/>
      <c r="CA56" s="654"/>
      <c r="CB56" s="654"/>
      <c r="CC56" s="654"/>
      <c r="CD56" s="654"/>
      <c r="CE56" s="654"/>
      <c r="CF56" s="654"/>
      <c r="CG56" s="654"/>
      <c r="CH56" s="654"/>
    </row>
    <row r="57" spans="1:86" s="24" customFormat="1" ht="13.5" customHeight="1">
      <c r="A57" s="114"/>
      <c r="B57" s="770"/>
      <c r="C57" s="671"/>
      <c r="D57" s="671"/>
      <c r="E57" s="671"/>
      <c r="F57" s="671"/>
      <c r="G57" s="671"/>
      <c r="H57" s="859" t="str">
        <f>IF(ISERROR(VLOOKUP($B57,項目定義!$B:$X,8,FALSE)),"",VLOOKUP($B57,項目定義!$B:$X,8,FALSE))</f>
        <v/>
      </c>
      <c r="I57" s="860"/>
      <c r="J57" s="860"/>
      <c r="K57" s="860"/>
      <c r="L57" s="860"/>
      <c r="M57" s="861"/>
      <c r="N57" s="752" t="str">
        <f>IF($B57="","",VLOOKUP($B57,項目定義!$B:$X,11,FALSE))</f>
        <v/>
      </c>
      <c r="O57" s="641"/>
      <c r="P57" s="641"/>
      <c r="Q57" s="642"/>
      <c r="R57" s="862" t="str">
        <f>IF($H57="","",VLOOKUP($B57,項目定義!$B:$X,5,FALSE))</f>
        <v/>
      </c>
      <c r="S57" s="863"/>
      <c r="T57" s="768" t="str">
        <f>IF($H57="","",VLOOKUP($B57,項目定義!$B:$X,12,FALSE))</f>
        <v/>
      </c>
      <c r="U57" s="639"/>
      <c r="V57" s="640" t="str">
        <f>IF($H57="","",VLOOKUP($B57,項目定義!$B:$X,13,FALSE))</f>
        <v/>
      </c>
      <c r="W57" s="641"/>
      <c r="X57" s="642"/>
      <c r="Y57" s="640" t="str">
        <f>IF($H57="","",VLOOKUP($B57,項目定義!$B:$X,6,FALSE))</f>
        <v/>
      </c>
      <c r="Z57" s="641"/>
      <c r="AA57" s="642"/>
      <c r="AB57" s="640" t="str">
        <f>IF($H57="","",VLOOKUP($B57,項目定義!$B:$X,14,FALSE))</f>
        <v/>
      </c>
      <c r="AC57" s="641"/>
      <c r="AD57" s="642"/>
      <c r="AE57" s="640" t="str">
        <f>IF($H57="","",VLOOKUP($B57,項目定義!$B:$X,9,FALSE))&amp;""</f>
        <v/>
      </c>
      <c r="AF57" s="641"/>
      <c r="AG57" s="642"/>
      <c r="AH57" s="812" t="str">
        <f>IF($H57="","",VLOOKUP($B57,項目定義!$B:$X,21,FALSE))&amp;""</f>
        <v/>
      </c>
      <c r="AI57" s="854"/>
      <c r="AJ57" s="855"/>
      <c r="AK57" s="751"/>
      <c r="AL57" s="751"/>
      <c r="AM57" s="751"/>
      <c r="AN57" s="767"/>
      <c r="AO57" s="856"/>
      <c r="AP57" s="857"/>
      <c r="AQ57" s="857"/>
      <c r="AR57" s="858"/>
      <c r="AS57" s="323"/>
      <c r="AT57" s="323"/>
      <c r="AU57" s="323"/>
      <c r="AV57" s="323"/>
      <c r="AW57" s="323"/>
      <c r="AX57" s="323"/>
      <c r="AY57" s="323"/>
      <c r="AZ57" s="323"/>
      <c r="BA57" s="323"/>
      <c r="BB57" s="323"/>
      <c r="BC57" s="323"/>
      <c r="BD57" s="323"/>
      <c r="BE57" s="323"/>
      <c r="BF57" s="323"/>
      <c r="BG57" s="323"/>
      <c r="BH57" s="323"/>
      <c r="BI57" s="99"/>
      <c r="BK57" s="654"/>
      <c r="BL57" s="654"/>
      <c r="BM57" s="654"/>
      <c r="BN57" s="654"/>
      <c r="BO57" s="654"/>
      <c r="BP57" s="654"/>
      <c r="BQ57" s="654"/>
      <c r="BR57" s="654"/>
      <c r="BS57" s="654"/>
      <c r="BT57" s="654"/>
      <c r="BU57" s="654"/>
      <c r="BV57" s="654"/>
      <c r="BW57" s="654"/>
      <c r="BX57" s="654"/>
      <c r="BY57" s="654"/>
      <c r="BZ57" s="654"/>
      <c r="CA57" s="654"/>
      <c r="CB57" s="654"/>
      <c r="CC57" s="654"/>
      <c r="CD57" s="654"/>
      <c r="CE57" s="654"/>
      <c r="CF57" s="654"/>
      <c r="CG57" s="654"/>
      <c r="CH57" s="654"/>
    </row>
    <row r="58" spans="1:86" s="24" customFormat="1" ht="13.5" customHeight="1">
      <c r="A58" s="114"/>
      <c r="B58" s="770"/>
      <c r="C58" s="671"/>
      <c r="D58" s="671"/>
      <c r="E58" s="671"/>
      <c r="F58" s="671"/>
      <c r="G58" s="671"/>
      <c r="H58" s="859" t="str">
        <f>IF(ISERROR(VLOOKUP($B58,項目定義!$B:$X,8,FALSE)),"",VLOOKUP($B58,項目定義!$B:$X,8,FALSE))</f>
        <v/>
      </c>
      <c r="I58" s="860"/>
      <c r="J58" s="860"/>
      <c r="K58" s="860"/>
      <c r="L58" s="860"/>
      <c r="M58" s="861"/>
      <c r="N58" s="752" t="str">
        <f>IF($B58="","",VLOOKUP($B58,項目定義!$B:$X,11,FALSE))</f>
        <v/>
      </c>
      <c r="O58" s="641"/>
      <c r="P58" s="641"/>
      <c r="Q58" s="642"/>
      <c r="R58" s="862" t="str">
        <f>IF($H58="","",VLOOKUP($B58,項目定義!$B:$X,5,FALSE))</f>
        <v/>
      </c>
      <c r="S58" s="863"/>
      <c r="T58" s="768" t="str">
        <f>IF($H58="","",VLOOKUP($B58,項目定義!$B:$X,12,FALSE))</f>
        <v/>
      </c>
      <c r="U58" s="639"/>
      <c r="V58" s="640" t="str">
        <f>IF($H58="","",VLOOKUP($B58,項目定義!$B:$X,13,FALSE))</f>
        <v/>
      </c>
      <c r="W58" s="641"/>
      <c r="X58" s="642"/>
      <c r="Y58" s="640" t="str">
        <f>IF($H58="","",VLOOKUP($B58,項目定義!$B:$X,6,FALSE))</f>
        <v/>
      </c>
      <c r="Z58" s="641"/>
      <c r="AA58" s="642"/>
      <c r="AB58" s="640" t="str">
        <f>IF($H58="","",VLOOKUP($B58,項目定義!$B:$X,14,FALSE))</f>
        <v/>
      </c>
      <c r="AC58" s="641"/>
      <c r="AD58" s="642"/>
      <c r="AE58" s="640" t="str">
        <f>IF($H58="","",VLOOKUP($B58,項目定義!$B:$X,9,FALSE))&amp;""</f>
        <v/>
      </c>
      <c r="AF58" s="641"/>
      <c r="AG58" s="642"/>
      <c r="AH58" s="812" t="str">
        <f>IF($H58="","",VLOOKUP($B58,項目定義!$B:$X,21,FALSE))&amp;""</f>
        <v/>
      </c>
      <c r="AI58" s="854"/>
      <c r="AJ58" s="855"/>
      <c r="AK58" s="751"/>
      <c r="AL58" s="751"/>
      <c r="AM58" s="751"/>
      <c r="AN58" s="767"/>
      <c r="AO58" s="856"/>
      <c r="AP58" s="857"/>
      <c r="AQ58" s="857"/>
      <c r="AR58" s="858"/>
      <c r="AS58" s="323"/>
      <c r="AT58" s="323"/>
      <c r="AU58" s="323"/>
      <c r="AV58" s="323"/>
      <c r="AW58" s="323"/>
      <c r="AX58" s="323"/>
      <c r="AY58" s="323"/>
      <c r="AZ58" s="323"/>
      <c r="BA58" s="323"/>
      <c r="BB58" s="323"/>
      <c r="BC58" s="323"/>
      <c r="BD58" s="323"/>
      <c r="BE58" s="323"/>
      <c r="BF58" s="323"/>
      <c r="BG58" s="323"/>
      <c r="BH58" s="323"/>
      <c r="BI58" s="99"/>
      <c r="BK58" s="654"/>
      <c r="BL58" s="654"/>
      <c r="BM58" s="654"/>
      <c r="BN58" s="654"/>
      <c r="BO58" s="654"/>
      <c r="BP58" s="654"/>
      <c r="BQ58" s="654"/>
      <c r="BR58" s="654"/>
      <c r="BS58" s="654"/>
      <c r="BT58" s="654"/>
      <c r="BU58" s="654"/>
      <c r="BV58" s="654"/>
      <c r="BW58" s="654"/>
      <c r="BX58" s="654"/>
      <c r="BY58" s="654"/>
      <c r="BZ58" s="654"/>
      <c r="CA58" s="654"/>
      <c r="CB58" s="654"/>
      <c r="CC58" s="654"/>
      <c r="CD58" s="654"/>
      <c r="CE58" s="654"/>
      <c r="CF58" s="654"/>
      <c r="CG58" s="654"/>
      <c r="CH58" s="654"/>
    </row>
    <row r="59" spans="1:86" s="24" customFormat="1" ht="13.5" customHeight="1">
      <c r="A59" s="114"/>
      <c r="B59" s="770"/>
      <c r="C59" s="671"/>
      <c r="D59" s="671"/>
      <c r="E59" s="671"/>
      <c r="F59" s="671"/>
      <c r="G59" s="671"/>
      <c r="H59" s="859" t="str">
        <f>IF(ISERROR(VLOOKUP($B59,項目定義!$B:$X,8,FALSE)),"",VLOOKUP($B59,項目定義!$B:$X,8,FALSE))</f>
        <v/>
      </c>
      <c r="I59" s="860"/>
      <c r="J59" s="860"/>
      <c r="K59" s="860"/>
      <c r="L59" s="860"/>
      <c r="M59" s="861"/>
      <c r="N59" s="752" t="str">
        <f>IF($B59="","",VLOOKUP($B59,項目定義!$B:$X,11,FALSE))</f>
        <v/>
      </c>
      <c r="O59" s="641"/>
      <c r="P59" s="641"/>
      <c r="Q59" s="642"/>
      <c r="R59" s="862" t="str">
        <f>IF($H59="","",VLOOKUP($B59,項目定義!$B:$X,5,FALSE))</f>
        <v/>
      </c>
      <c r="S59" s="863"/>
      <c r="T59" s="768" t="str">
        <f>IF($H59="","",VLOOKUP($B59,項目定義!$B:$X,12,FALSE))</f>
        <v/>
      </c>
      <c r="U59" s="639"/>
      <c r="V59" s="640" t="str">
        <f>IF($H59="","",VLOOKUP($B59,項目定義!$B:$X,13,FALSE))</f>
        <v/>
      </c>
      <c r="W59" s="641"/>
      <c r="X59" s="642"/>
      <c r="Y59" s="640" t="str">
        <f>IF($H59="","",VLOOKUP($B59,項目定義!$B:$X,6,FALSE))</f>
        <v/>
      </c>
      <c r="Z59" s="641"/>
      <c r="AA59" s="642"/>
      <c r="AB59" s="640" t="str">
        <f>IF($H59="","",VLOOKUP($B59,項目定義!$B:$X,14,FALSE))</f>
        <v/>
      </c>
      <c r="AC59" s="641"/>
      <c r="AD59" s="642"/>
      <c r="AE59" s="640" t="str">
        <f>IF($H59="","",VLOOKUP($B59,項目定義!$B:$X,9,FALSE))&amp;""</f>
        <v/>
      </c>
      <c r="AF59" s="641"/>
      <c r="AG59" s="642"/>
      <c r="AH59" s="812" t="str">
        <f>IF($H59="","",VLOOKUP($B59,項目定義!$B:$X,21,FALSE))&amp;""</f>
        <v/>
      </c>
      <c r="AI59" s="854"/>
      <c r="AJ59" s="855"/>
      <c r="AK59" s="751"/>
      <c r="AL59" s="751"/>
      <c r="AM59" s="751"/>
      <c r="AN59" s="767"/>
      <c r="AO59" s="856"/>
      <c r="AP59" s="857"/>
      <c r="AQ59" s="857"/>
      <c r="AR59" s="858"/>
      <c r="AS59" s="323"/>
      <c r="AT59" s="323"/>
      <c r="AU59" s="323"/>
      <c r="AV59" s="323"/>
      <c r="AW59" s="323"/>
      <c r="AX59" s="323"/>
      <c r="AY59" s="323"/>
      <c r="AZ59" s="323"/>
      <c r="BA59" s="323"/>
      <c r="BB59" s="323"/>
      <c r="BC59" s="323"/>
      <c r="BD59" s="323"/>
      <c r="BE59" s="323"/>
      <c r="BF59" s="323"/>
      <c r="BG59" s="323"/>
      <c r="BH59" s="323"/>
      <c r="BI59" s="99"/>
      <c r="BK59" s="319"/>
      <c r="BL59" s="319"/>
      <c r="BM59" s="319"/>
      <c r="BN59" s="319"/>
      <c r="BO59" s="319"/>
      <c r="BP59" s="319"/>
      <c r="BQ59" s="319"/>
      <c r="BR59" s="319"/>
      <c r="BS59" s="319"/>
      <c r="BT59" s="319"/>
      <c r="BU59" s="319"/>
      <c r="BV59" s="319"/>
      <c r="BW59" s="319"/>
      <c r="BX59" s="319"/>
      <c r="BY59" s="319"/>
      <c r="BZ59" s="319"/>
      <c r="CA59" s="319"/>
      <c r="CB59" s="319"/>
      <c r="CC59" s="319"/>
      <c r="CD59" s="319"/>
      <c r="CE59" s="319"/>
      <c r="CF59" s="319"/>
      <c r="CG59" s="319"/>
      <c r="CH59" s="319"/>
    </row>
    <row r="60" spans="1:86" s="24" customFormat="1" ht="13.5" customHeight="1">
      <c r="A60" s="114"/>
      <c r="B60" s="770"/>
      <c r="C60" s="671"/>
      <c r="D60" s="671"/>
      <c r="E60" s="671"/>
      <c r="F60" s="671"/>
      <c r="G60" s="671"/>
      <c r="H60" s="859" t="str">
        <f>IF(ISERROR(VLOOKUP($B60,項目定義!$B:$X,8,FALSE)),"",VLOOKUP($B60,項目定義!$B:$X,8,FALSE))</f>
        <v/>
      </c>
      <c r="I60" s="860"/>
      <c r="J60" s="860"/>
      <c r="K60" s="860"/>
      <c r="L60" s="860"/>
      <c r="M60" s="861"/>
      <c r="N60" s="752" t="str">
        <f>IF($B60="","",VLOOKUP($B60,項目定義!$B:$X,11,FALSE))</f>
        <v/>
      </c>
      <c r="O60" s="641"/>
      <c r="P60" s="641"/>
      <c r="Q60" s="642"/>
      <c r="R60" s="862" t="str">
        <f>IF($H60="","",VLOOKUP($B60,項目定義!$B:$X,5,FALSE))</f>
        <v/>
      </c>
      <c r="S60" s="863"/>
      <c r="T60" s="768" t="str">
        <f>IF($H60="","",VLOOKUP($B60,項目定義!$B:$X,12,FALSE))</f>
        <v/>
      </c>
      <c r="U60" s="639"/>
      <c r="V60" s="640" t="str">
        <f>IF($H60="","",VLOOKUP($B60,項目定義!$B:$X,13,FALSE))</f>
        <v/>
      </c>
      <c r="W60" s="641"/>
      <c r="X60" s="642"/>
      <c r="Y60" s="640" t="str">
        <f>IF($H60="","",VLOOKUP($B60,項目定義!$B:$X,6,FALSE))</f>
        <v/>
      </c>
      <c r="Z60" s="641"/>
      <c r="AA60" s="642"/>
      <c r="AB60" s="640" t="str">
        <f>IF($H60="","",VLOOKUP($B60,項目定義!$B:$X,14,FALSE))</f>
        <v/>
      </c>
      <c r="AC60" s="641"/>
      <c r="AD60" s="642"/>
      <c r="AE60" s="640" t="str">
        <f>IF($H60="","",VLOOKUP($B60,項目定義!$B:$X,9,FALSE))&amp;""</f>
        <v/>
      </c>
      <c r="AF60" s="641"/>
      <c r="AG60" s="642"/>
      <c r="AH60" s="812" t="str">
        <f>IF($H60="","",VLOOKUP($B60,項目定義!$B:$X,21,FALSE))&amp;""</f>
        <v/>
      </c>
      <c r="AI60" s="854"/>
      <c r="AJ60" s="855"/>
      <c r="AK60" s="751"/>
      <c r="AL60" s="751"/>
      <c r="AM60" s="751"/>
      <c r="AN60" s="767"/>
      <c r="AO60" s="856"/>
      <c r="AP60" s="857"/>
      <c r="AQ60" s="857"/>
      <c r="AR60" s="858"/>
      <c r="AS60" s="323"/>
      <c r="AT60" s="323"/>
      <c r="AU60" s="323"/>
      <c r="AV60" s="323"/>
      <c r="AW60" s="323"/>
      <c r="AX60" s="323"/>
      <c r="AY60" s="323"/>
      <c r="AZ60" s="323"/>
      <c r="BA60" s="323"/>
      <c r="BB60" s="323"/>
      <c r="BC60" s="323"/>
      <c r="BD60" s="323"/>
      <c r="BE60" s="323"/>
      <c r="BF60" s="323"/>
      <c r="BG60" s="323"/>
      <c r="BH60" s="323"/>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c r="A61" s="114"/>
      <c r="B61" s="770"/>
      <c r="C61" s="671"/>
      <c r="D61" s="671"/>
      <c r="E61" s="671"/>
      <c r="F61" s="671"/>
      <c r="G61" s="671"/>
      <c r="H61" s="859" t="str">
        <f>IF(ISERROR(VLOOKUP($B61,項目定義!$B:$X,8,FALSE)),"",VLOOKUP($B61,項目定義!$B:$X,8,FALSE))</f>
        <v/>
      </c>
      <c r="I61" s="860"/>
      <c r="J61" s="860"/>
      <c r="K61" s="860"/>
      <c r="L61" s="860"/>
      <c r="M61" s="861"/>
      <c r="N61" s="752" t="str">
        <f>IF($B61="","",VLOOKUP($B61,項目定義!$B:$X,11,FALSE))</f>
        <v/>
      </c>
      <c r="O61" s="641"/>
      <c r="P61" s="641"/>
      <c r="Q61" s="642"/>
      <c r="R61" s="862" t="str">
        <f>IF($H61="","",VLOOKUP($B61,項目定義!$B:$X,5,FALSE))</f>
        <v/>
      </c>
      <c r="S61" s="863"/>
      <c r="T61" s="768" t="str">
        <f>IF($H61="","",VLOOKUP($B61,項目定義!$B:$X,12,FALSE))</f>
        <v/>
      </c>
      <c r="U61" s="639"/>
      <c r="V61" s="640" t="str">
        <f>IF($H61="","",VLOOKUP($B61,項目定義!$B:$X,13,FALSE))</f>
        <v/>
      </c>
      <c r="W61" s="641"/>
      <c r="X61" s="642"/>
      <c r="Y61" s="640" t="str">
        <f>IF($H61="","",VLOOKUP($B61,項目定義!$B:$X,6,FALSE))</f>
        <v/>
      </c>
      <c r="Z61" s="641"/>
      <c r="AA61" s="642"/>
      <c r="AB61" s="640" t="str">
        <f>IF($H61="","",VLOOKUP($B61,項目定義!$B:$X,14,FALSE))</f>
        <v/>
      </c>
      <c r="AC61" s="641"/>
      <c r="AD61" s="642"/>
      <c r="AE61" s="640" t="str">
        <f>IF($H61="","",VLOOKUP($B61,項目定義!$B:$X,9,FALSE))&amp;""</f>
        <v/>
      </c>
      <c r="AF61" s="641"/>
      <c r="AG61" s="642"/>
      <c r="AH61" s="812" t="str">
        <f>IF($H61="","",VLOOKUP($B61,項目定義!$B:$X,21,FALSE))&amp;""</f>
        <v/>
      </c>
      <c r="AI61" s="854"/>
      <c r="AJ61" s="855"/>
      <c r="AK61" s="751"/>
      <c r="AL61" s="751"/>
      <c r="AM61" s="751"/>
      <c r="AN61" s="767"/>
      <c r="AO61" s="856"/>
      <c r="AP61" s="857"/>
      <c r="AQ61" s="857"/>
      <c r="AR61" s="858"/>
      <c r="AS61" s="323"/>
      <c r="AT61" s="323"/>
      <c r="AU61" s="323"/>
      <c r="AV61" s="323"/>
      <c r="AW61" s="323"/>
      <c r="AX61" s="323"/>
      <c r="AY61" s="323"/>
      <c r="AZ61" s="323"/>
      <c r="BA61" s="323"/>
      <c r="BB61" s="323"/>
      <c r="BC61" s="323"/>
      <c r="BD61" s="323"/>
      <c r="BE61" s="323"/>
      <c r="BF61" s="323"/>
      <c r="BG61" s="323"/>
      <c r="BH61" s="323"/>
      <c r="BI61" s="99"/>
      <c r="BK61" s="654" t="s">
        <v>303</v>
      </c>
      <c r="BL61" s="655"/>
      <c r="BM61" s="655"/>
      <c r="BN61" s="655"/>
      <c r="BO61" s="655"/>
      <c r="BP61" s="655"/>
      <c r="BQ61" s="655"/>
      <c r="BR61" s="655"/>
      <c r="BS61" s="655"/>
      <c r="BT61" s="655"/>
      <c r="BU61" s="655"/>
      <c r="BV61" s="655"/>
      <c r="BW61" s="655"/>
      <c r="BX61" s="655"/>
      <c r="BY61" s="655"/>
      <c r="BZ61" s="655"/>
      <c r="CA61" s="655"/>
      <c r="CB61" s="655"/>
      <c r="CC61" s="655"/>
      <c r="CD61" s="655"/>
      <c r="CE61" s="655"/>
      <c r="CF61" s="655"/>
      <c r="CG61" s="655"/>
      <c r="CH61" s="655"/>
    </row>
    <row r="62" spans="1:86" s="24" customFormat="1" ht="13.5" customHeight="1">
      <c r="A62" s="114"/>
      <c r="B62" s="770"/>
      <c r="C62" s="671"/>
      <c r="D62" s="671"/>
      <c r="E62" s="671"/>
      <c r="F62" s="671"/>
      <c r="G62" s="671"/>
      <c r="H62" s="859" t="str">
        <f>IF(ISERROR(VLOOKUP($B62,項目定義!$B:$X,8,FALSE)),"",VLOOKUP($B62,項目定義!$B:$X,8,FALSE))</f>
        <v/>
      </c>
      <c r="I62" s="860"/>
      <c r="J62" s="860"/>
      <c r="K62" s="860"/>
      <c r="L62" s="860"/>
      <c r="M62" s="861"/>
      <c r="N62" s="752" t="str">
        <f>IF($B62="","",VLOOKUP($B62,項目定義!$B:$X,11,FALSE))</f>
        <v/>
      </c>
      <c r="O62" s="641"/>
      <c r="P62" s="641"/>
      <c r="Q62" s="642"/>
      <c r="R62" s="862" t="str">
        <f>IF($H62="","",VLOOKUP($B62,項目定義!$B:$X,5,FALSE))</f>
        <v/>
      </c>
      <c r="S62" s="863"/>
      <c r="T62" s="768" t="str">
        <f>IF($H62="","",VLOOKUP($B62,項目定義!$B:$X,12,FALSE))</f>
        <v/>
      </c>
      <c r="U62" s="639"/>
      <c r="V62" s="640" t="str">
        <f>IF($H62="","",VLOOKUP($B62,項目定義!$B:$X,13,FALSE))</f>
        <v/>
      </c>
      <c r="W62" s="641"/>
      <c r="X62" s="642"/>
      <c r="Y62" s="640" t="str">
        <f>IF($H62="","",VLOOKUP($B62,項目定義!$B:$X,6,FALSE))</f>
        <v/>
      </c>
      <c r="Z62" s="641"/>
      <c r="AA62" s="642"/>
      <c r="AB62" s="640" t="str">
        <f>IF($H62="","",VLOOKUP($B62,項目定義!$B:$X,14,FALSE))</f>
        <v/>
      </c>
      <c r="AC62" s="641"/>
      <c r="AD62" s="642"/>
      <c r="AE62" s="640" t="str">
        <f>IF($H62="","",VLOOKUP($B62,項目定義!$B:$X,9,FALSE))&amp;""</f>
        <v/>
      </c>
      <c r="AF62" s="641"/>
      <c r="AG62" s="642"/>
      <c r="AH62" s="812" t="str">
        <f>IF($H62="","",VLOOKUP($B62,項目定義!$B:$X,21,FALSE))&amp;""</f>
        <v/>
      </c>
      <c r="AI62" s="854"/>
      <c r="AJ62" s="855"/>
      <c r="AK62" s="751"/>
      <c r="AL62" s="751"/>
      <c r="AM62" s="751"/>
      <c r="AN62" s="767"/>
      <c r="AO62" s="856"/>
      <c r="AP62" s="857"/>
      <c r="AQ62" s="857"/>
      <c r="AR62" s="858"/>
      <c r="AS62" s="323"/>
      <c r="AT62" s="323"/>
      <c r="AU62" s="323"/>
      <c r="AV62" s="323"/>
      <c r="AW62" s="323"/>
      <c r="AX62" s="323"/>
      <c r="AY62" s="323"/>
      <c r="AZ62" s="323"/>
      <c r="BA62" s="323"/>
      <c r="BB62" s="323"/>
      <c r="BC62" s="323"/>
      <c r="BD62" s="323"/>
      <c r="BE62" s="323"/>
      <c r="BF62" s="323"/>
      <c r="BG62" s="323"/>
      <c r="BH62" s="323"/>
      <c r="BI62" s="99"/>
      <c r="BK62" s="655"/>
      <c r="BL62" s="655"/>
      <c r="BM62" s="655"/>
      <c r="BN62" s="655"/>
      <c r="BO62" s="655"/>
      <c r="BP62" s="655"/>
      <c r="BQ62" s="655"/>
      <c r="BR62" s="655"/>
      <c r="BS62" s="655"/>
      <c r="BT62" s="655"/>
      <c r="BU62" s="655"/>
      <c r="BV62" s="655"/>
      <c r="BW62" s="655"/>
      <c r="BX62" s="655"/>
      <c r="BY62" s="655"/>
      <c r="BZ62" s="655"/>
      <c r="CA62" s="655"/>
      <c r="CB62" s="655"/>
      <c r="CC62" s="655"/>
      <c r="CD62" s="655"/>
      <c r="CE62" s="655"/>
      <c r="CF62" s="655"/>
      <c r="CG62" s="655"/>
      <c r="CH62" s="655"/>
    </row>
    <row r="63" spans="1:86" s="24" customFormat="1" ht="13.5" customHeight="1">
      <c r="A63" s="114"/>
      <c r="B63" s="770"/>
      <c r="C63" s="671"/>
      <c r="D63" s="671"/>
      <c r="E63" s="671"/>
      <c r="F63" s="671"/>
      <c r="G63" s="671"/>
      <c r="H63" s="859" t="str">
        <f>IF(ISERROR(VLOOKUP($B63,項目定義!$B:$X,8,FALSE)),"",VLOOKUP($B63,項目定義!$B:$X,8,FALSE))</f>
        <v/>
      </c>
      <c r="I63" s="860"/>
      <c r="J63" s="860"/>
      <c r="K63" s="860"/>
      <c r="L63" s="860"/>
      <c r="M63" s="861"/>
      <c r="N63" s="752" t="str">
        <f>IF($B63="","",VLOOKUP($B63,項目定義!$B:$X,11,FALSE))</f>
        <v/>
      </c>
      <c r="O63" s="641"/>
      <c r="P63" s="641"/>
      <c r="Q63" s="642"/>
      <c r="R63" s="862" t="str">
        <f>IF($H63="","",VLOOKUP($B63,項目定義!$B:$X,5,FALSE))</f>
        <v/>
      </c>
      <c r="S63" s="863"/>
      <c r="T63" s="768" t="str">
        <f>IF($H63="","",VLOOKUP($B63,項目定義!$B:$X,12,FALSE))</f>
        <v/>
      </c>
      <c r="U63" s="639"/>
      <c r="V63" s="640" t="str">
        <f>IF($H63="","",VLOOKUP($B63,項目定義!$B:$X,13,FALSE))</f>
        <v/>
      </c>
      <c r="W63" s="641"/>
      <c r="X63" s="642"/>
      <c r="Y63" s="640" t="str">
        <f>IF($H63="","",VLOOKUP($B63,項目定義!$B:$X,6,FALSE))</f>
        <v/>
      </c>
      <c r="Z63" s="641"/>
      <c r="AA63" s="642"/>
      <c r="AB63" s="640" t="str">
        <f>IF($H63="","",VLOOKUP($B63,項目定義!$B:$X,14,FALSE))</f>
        <v/>
      </c>
      <c r="AC63" s="641"/>
      <c r="AD63" s="642"/>
      <c r="AE63" s="640" t="str">
        <f>IF($H63="","",VLOOKUP($B63,項目定義!$B:$X,9,FALSE))&amp;""</f>
        <v/>
      </c>
      <c r="AF63" s="641"/>
      <c r="AG63" s="642"/>
      <c r="AH63" s="812" t="str">
        <f>IF($H63="","",VLOOKUP($B63,項目定義!$B:$X,21,FALSE))&amp;""</f>
        <v/>
      </c>
      <c r="AI63" s="854"/>
      <c r="AJ63" s="855"/>
      <c r="AK63" s="751"/>
      <c r="AL63" s="751"/>
      <c r="AM63" s="751"/>
      <c r="AN63" s="767"/>
      <c r="AO63" s="856"/>
      <c r="AP63" s="857"/>
      <c r="AQ63" s="857"/>
      <c r="AR63" s="858"/>
      <c r="AS63" s="323"/>
      <c r="AT63" s="323"/>
      <c r="AU63" s="323"/>
      <c r="AV63" s="323"/>
      <c r="AW63" s="323"/>
      <c r="AX63" s="323"/>
      <c r="AY63" s="323"/>
      <c r="AZ63" s="323"/>
      <c r="BA63" s="323"/>
      <c r="BB63" s="323"/>
      <c r="BC63" s="323"/>
      <c r="BD63" s="323"/>
      <c r="BE63" s="323"/>
      <c r="BF63" s="323"/>
      <c r="BG63" s="323"/>
      <c r="BH63" s="323"/>
      <c r="BI63" s="99"/>
      <c r="BK63" s="655"/>
      <c r="BL63" s="655"/>
      <c r="BM63" s="655"/>
      <c r="BN63" s="655"/>
      <c r="BO63" s="655"/>
      <c r="BP63" s="655"/>
      <c r="BQ63" s="655"/>
      <c r="BR63" s="655"/>
      <c r="BS63" s="655"/>
      <c r="BT63" s="655"/>
      <c r="BU63" s="655"/>
      <c r="BV63" s="655"/>
      <c r="BW63" s="655"/>
      <c r="BX63" s="655"/>
      <c r="BY63" s="655"/>
      <c r="BZ63" s="655"/>
      <c r="CA63" s="655"/>
      <c r="CB63" s="655"/>
      <c r="CC63" s="655"/>
      <c r="CD63" s="655"/>
      <c r="CE63" s="655"/>
      <c r="CF63" s="655"/>
      <c r="CG63" s="655"/>
      <c r="CH63" s="655"/>
    </row>
    <row r="64" spans="1:86" s="24" customFormat="1" ht="13.5" customHeight="1">
      <c r="A64" s="114"/>
      <c r="B64" s="770"/>
      <c r="C64" s="671"/>
      <c r="D64" s="671"/>
      <c r="E64" s="671"/>
      <c r="F64" s="671"/>
      <c r="G64" s="671"/>
      <c r="H64" s="859" t="str">
        <f>IF(ISERROR(VLOOKUP($B64,項目定義!$B:$X,8,FALSE)),"",VLOOKUP($B64,項目定義!$B:$X,8,FALSE))</f>
        <v/>
      </c>
      <c r="I64" s="860"/>
      <c r="J64" s="860"/>
      <c r="K64" s="860"/>
      <c r="L64" s="860"/>
      <c r="M64" s="861"/>
      <c r="N64" s="752" t="str">
        <f>IF($B64="","",VLOOKUP($B64,項目定義!$B:$X,11,FALSE))</f>
        <v/>
      </c>
      <c r="O64" s="641"/>
      <c r="P64" s="641"/>
      <c r="Q64" s="642"/>
      <c r="R64" s="862" t="str">
        <f>IF($H64="","",VLOOKUP($B64,項目定義!$B:$X,5,FALSE))</f>
        <v/>
      </c>
      <c r="S64" s="863"/>
      <c r="T64" s="768" t="str">
        <f>IF($H64="","",VLOOKUP($B64,項目定義!$B:$X,12,FALSE))</f>
        <v/>
      </c>
      <c r="U64" s="639"/>
      <c r="V64" s="640" t="str">
        <f>IF($H64="","",VLOOKUP($B64,項目定義!$B:$X,13,FALSE))</f>
        <v/>
      </c>
      <c r="W64" s="641"/>
      <c r="X64" s="642"/>
      <c r="Y64" s="640" t="str">
        <f>IF($H64="","",VLOOKUP($B64,項目定義!$B:$X,6,FALSE))</f>
        <v/>
      </c>
      <c r="Z64" s="641"/>
      <c r="AA64" s="642"/>
      <c r="AB64" s="640" t="str">
        <f>IF($H64="","",VLOOKUP($B64,項目定義!$B:$X,14,FALSE))</f>
        <v/>
      </c>
      <c r="AC64" s="641"/>
      <c r="AD64" s="642"/>
      <c r="AE64" s="640" t="str">
        <f>IF($H64="","",VLOOKUP($B64,項目定義!$B:$X,9,FALSE))&amp;""</f>
        <v/>
      </c>
      <c r="AF64" s="641"/>
      <c r="AG64" s="642"/>
      <c r="AH64" s="812" t="str">
        <f>IF($H64="","",VLOOKUP($B64,項目定義!$B:$X,21,FALSE))&amp;""</f>
        <v/>
      </c>
      <c r="AI64" s="854"/>
      <c r="AJ64" s="855"/>
      <c r="AK64" s="751"/>
      <c r="AL64" s="751"/>
      <c r="AM64" s="751"/>
      <c r="AN64" s="767"/>
      <c r="AO64" s="856"/>
      <c r="AP64" s="857"/>
      <c r="AQ64" s="857"/>
      <c r="AR64" s="858"/>
      <c r="AS64" s="323"/>
      <c r="AT64" s="323"/>
      <c r="AU64" s="323"/>
      <c r="AV64" s="323"/>
      <c r="AW64" s="323"/>
      <c r="AX64" s="323"/>
      <c r="AY64" s="323"/>
      <c r="AZ64" s="323"/>
      <c r="BA64" s="323"/>
      <c r="BB64" s="323"/>
      <c r="BC64" s="323"/>
      <c r="BD64" s="323"/>
      <c r="BE64" s="323"/>
      <c r="BF64" s="323"/>
      <c r="BG64" s="323"/>
      <c r="BH64" s="323"/>
      <c r="BI64" s="99"/>
      <c r="BK64" s="655"/>
      <c r="BL64" s="655"/>
      <c r="BM64" s="655"/>
      <c r="BN64" s="655"/>
      <c r="BO64" s="655"/>
      <c r="BP64" s="655"/>
      <c r="BQ64" s="655"/>
      <c r="BR64" s="655"/>
      <c r="BS64" s="655"/>
      <c r="BT64" s="655"/>
      <c r="BU64" s="655"/>
      <c r="BV64" s="655"/>
      <c r="BW64" s="655"/>
      <c r="BX64" s="655"/>
      <c r="BY64" s="655"/>
      <c r="BZ64" s="655"/>
      <c r="CA64" s="655"/>
      <c r="CB64" s="655"/>
      <c r="CC64" s="655"/>
      <c r="CD64" s="655"/>
      <c r="CE64" s="655"/>
      <c r="CF64" s="655"/>
      <c r="CG64" s="655"/>
      <c r="CH64" s="655"/>
    </row>
    <row r="65" spans="1:86" s="24" customFormat="1" ht="13.5" customHeight="1">
      <c r="A65" s="114"/>
      <c r="B65" s="770"/>
      <c r="C65" s="671"/>
      <c r="D65" s="671"/>
      <c r="E65" s="671"/>
      <c r="F65" s="671"/>
      <c r="G65" s="671"/>
      <c r="H65" s="859" t="str">
        <f>IF(ISERROR(VLOOKUP($B65,項目定義!$B:$X,8,FALSE)),"",VLOOKUP($B65,項目定義!$B:$X,8,FALSE))</f>
        <v/>
      </c>
      <c r="I65" s="860"/>
      <c r="J65" s="860"/>
      <c r="K65" s="860"/>
      <c r="L65" s="860"/>
      <c r="M65" s="861"/>
      <c r="N65" s="752" t="str">
        <f>IF($B65="","",VLOOKUP($B65,項目定義!$B:$X,11,FALSE))</f>
        <v/>
      </c>
      <c r="O65" s="641"/>
      <c r="P65" s="641"/>
      <c r="Q65" s="642"/>
      <c r="R65" s="862" t="str">
        <f>IF($H65="","",VLOOKUP($B65,項目定義!$B:$X,5,FALSE))</f>
        <v/>
      </c>
      <c r="S65" s="863"/>
      <c r="T65" s="768" t="str">
        <f>IF($H65="","",VLOOKUP($B65,項目定義!$B:$X,12,FALSE))</f>
        <v/>
      </c>
      <c r="U65" s="639"/>
      <c r="V65" s="640" t="str">
        <f>IF($H65="","",VLOOKUP($B65,項目定義!$B:$X,13,FALSE))</f>
        <v/>
      </c>
      <c r="W65" s="641"/>
      <c r="X65" s="642"/>
      <c r="Y65" s="640" t="str">
        <f>IF($H65="","",VLOOKUP($B65,項目定義!$B:$X,6,FALSE))</f>
        <v/>
      </c>
      <c r="Z65" s="641"/>
      <c r="AA65" s="642"/>
      <c r="AB65" s="640" t="str">
        <f>IF($H65="","",VLOOKUP($B65,項目定義!$B:$X,14,FALSE))</f>
        <v/>
      </c>
      <c r="AC65" s="641"/>
      <c r="AD65" s="642"/>
      <c r="AE65" s="640" t="str">
        <f>IF($H65="","",VLOOKUP($B65,項目定義!$B:$X,9,FALSE))&amp;""</f>
        <v/>
      </c>
      <c r="AF65" s="641"/>
      <c r="AG65" s="642"/>
      <c r="AH65" s="812" t="str">
        <f>IF($H65="","",VLOOKUP($B65,項目定義!$B:$X,21,FALSE))&amp;""</f>
        <v/>
      </c>
      <c r="AI65" s="854"/>
      <c r="AJ65" s="855"/>
      <c r="AK65" s="751"/>
      <c r="AL65" s="751"/>
      <c r="AM65" s="751"/>
      <c r="AN65" s="767"/>
      <c r="AO65" s="856"/>
      <c r="AP65" s="857"/>
      <c r="AQ65" s="857"/>
      <c r="AR65" s="858"/>
      <c r="AS65" s="323"/>
      <c r="AT65" s="323"/>
      <c r="AU65" s="323"/>
      <c r="AV65" s="323"/>
      <c r="AW65" s="323"/>
      <c r="AX65" s="323"/>
      <c r="AY65" s="323"/>
      <c r="AZ65" s="323"/>
      <c r="BA65" s="323"/>
      <c r="BB65" s="323"/>
      <c r="BC65" s="323"/>
      <c r="BD65" s="323"/>
      <c r="BE65" s="323"/>
      <c r="BF65" s="323"/>
      <c r="BG65" s="323"/>
      <c r="BH65" s="323"/>
      <c r="BI65" s="99"/>
      <c r="BK65" s="655"/>
      <c r="BL65" s="655"/>
      <c r="BM65" s="655"/>
      <c r="BN65" s="655"/>
      <c r="BO65" s="655"/>
      <c r="BP65" s="655"/>
      <c r="BQ65" s="655"/>
      <c r="BR65" s="655"/>
      <c r="BS65" s="655"/>
      <c r="BT65" s="655"/>
      <c r="BU65" s="655"/>
      <c r="BV65" s="655"/>
      <c r="BW65" s="655"/>
      <c r="BX65" s="655"/>
      <c r="BY65" s="655"/>
      <c r="BZ65" s="655"/>
      <c r="CA65" s="655"/>
      <c r="CB65" s="655"/>
      <c r="CC65" s="655"/>
      <c r="CD65" s="655"/>
      <c r="CE65" s="655"/>
      <c r="CF65" s="655"/>
      <c r="CG65" s="655"/>
      <c r="CH65" s="655"/>
    </row>
    <row r="66" spans="1:86" s="24" customFormat="1" ht="13.5" customHeight="1">
      <c r="A66" s="114"/>
      <c r="B66" s="770"/>
      <c r="C66" s="671"/>
      <c r="D66" s="671"/>
      <c r="E66" s="671"/>
      <c r="F66" s="671"/>
      <c r="G66" s="671"/>
      <c r="H66" s="859" t="str">
        <f>IF(ISERROR(VLOOKUP($B66,項目定義!$B:$X,8,FALSE)),"",VLOOKUP($B66,項目定義!$B:$X,8,FALSE))</f>
        <v/>
      </c>
      <c r="I66" s="860"/>
      <c r="J66" s="860"/>
      <c r="K66" s="860"/>
      <c r="L66" s="860"/>
      <c r="M66" s="861"/>
      <c r="N66" s="752" t="str">
        <f>IF($B66="","",VLOOKUP($B66,項目定義!$B:$X,11,FALSE))</f>
        <v/>
      </c>
      <c r="O66" s="641"/>
      <c r="P66" s="641"/>
      <c r="Q66" s="642"/>
      <c r="R66" s="862" t="str">
        <f>IF($H66="","",VLOOKUP($B66,項目定義!$B:$X,5,FALSE))</f>
        <v/>
      </c>
      <c r="S66" s="863"/>
      <c r="T66" s="768" t="str">
        <f>IF($H66="","",VLOOKUP($B66,項目定義!$B:$X,12,FALSE))</f>
        <v/>
      </c>
      <c r="U66" s="639"/>
      <c r="V66" s="640" t="str">
        <f>IF($H66="","",VLOOKUP($B66,項目定義!$B:$X,13,FALSE))</f>
        <v/>
      </c>
      <c r="W66" s="641"/>
      <c r="X66" s="642"/>
      <c r="Y66" s="640" t="str">
        <f>IF($H66="","",VLOOKUP($B66,項目定義!$B:$X,6,FALSE))</f>
        <v/>
      </c>
      <c r="Z66" s="641"/>
      <c r="AA66" s="642"/>
      <c r="AB66" s="640" t="str">
        <f>IF($H66="","",VLOOKUP($B66,項目定義!$B:$X,14,FALSE))</f>
        <v/>
      </c>
      <c r="AC66" s="641"/>
      <c r="AD66" s="642"/>
      <c r="AE66" s="640" t="str">
        <f>IF($H66="","",VLOOKUP($B66,項目定義!$B:$X,9,FALSE))&amp;""</f>
        <v/>
      </c>
      <c r="AF66" s="641"/>
      <c r="AG66" s="642"/>
      <c r="AH66" s="812" t="str">
        <f>IF($H66="","",VLOOKUP($B66,項目定義!$B:$X,21,FALSE))&amp;""</f>
        <v/>
      </c>
      <c r="AI66" s="854"/>
      <c r="AJ66" s="855"/>
      <c r="AK66" s="751"/>
      <c r="AL66" s="751"/>
      <c r="AM66" s="751"/>
      <c r="AN66" s="767"/>
      <c r="AO66" s="856"/>
      <c r="AP66" s="857"/>
      <c r="AQ66" s="857"/>
      <c r="AR66" s="858"/>
      <c r="AS66" s="323"/>
      <c r="AT66" s="323"/>
      <c r="AU66" s="323"/>
      <c r="AV66" s="323"/>
      <c r="AW66" s="323"/>
      <c r="AX66" s="323"/>
      <c r="AY66" s="323"/>
      <c r="AZ66" s="323"/>
      <c r="BA66" s="323"/>
      <c r="BB66" s="323"/>
      <c r="BC66" s="323"/>
      <c r="BD66" s="323"/>
      <c r="BE66" s="323"/>
      <c r="BF66" s="323"/>
      <c r="BG66" s="323"/>
      <c r="BH66" s="323"/>
      <c r="BI66" s="99"/>
      <c r="BK66" s="655"/>
      <c r="BL66" s="655"/>
      <c r="BM66" s="655"/>
      <c r="BN66" s="655"/>
      <c r="BO66" s="655"/>
      <c r="BP66" s="655"/>
      <c r="BQ66" s="655"/>
      <c r="BR66" s="655"/>
      <c r="BS66" s="655"/>
      <c r="BT66" s="655"/>
      <c r="BU66" s="655"/>
      <c r="BV66" s="655"/>
      <c r="BW66" s="655"/>
      <c r="BX66" s="655"/>
      <c r="BY66" s="655"/>
      <c r="BZ66" s="655"/>
      <c r="CA66" s="655"/>
      <c r="CB66" s="655"/>
      <c r="CC66" s="655"/>
      <c r="CD66" s="655"/>
      <c r="CE66" s="655"/>
      <c r="CF66" s="655"/>
      <c r="CG66" s="655"/>
      <c r="CH66" s="655"/>
    </row>
    <row r="67" spans="1:86" s="24" customFormat="1" ht="13.5" customHeight="1">
      <c r="A67" s="114"/>
      <c r="B67" s="770"/>
      <c r="C67" s="671"/>
      <c r="D67" s="671"/>
      <c r="E67" s="671"/>
      <c r="F67" s="671"/>
      <c r="G67" s="671"/>
      <c r="H67" s="859" t="str">
        <f>IF(ISERROR(VLOOKUP($B67,項目定義!$B:$X,8,FALSE)),"",VLOOKUP($B67,項目定義!$B:$X,8,FALSE))</f>
        <v/>
      </c>
      <c r="I67" s="860"/>
      <c r="J67" s="860"/>
      <c r="K67" s="860"/>
      <c r="L67" s="860"/>
      <c r="M67" s="861"/>
      <c r="N67" s="752" t="str">
        <f>IF($B67="","",VLOOKUP($B67,項目定義!$B:$X,11,FALSE))</f>
        <v/>
      </c>
      <c r="O67" s="641"/>
      <c r="P67" s="641"/>
      <c r="Q67" s="642"/>
      <c r="R67" s="862" t="str">
        <f>IF($H67="","",VLOOKUP($B67,項目定義!$B:$X,5,FALSE))</f>
        <v/>
      </c>
      <c r="S67" s="863"/>
      <c r="T67" s="768" t="str">
        <f>IF($H67="","",VLOOKUP($B67,項目定義!$B:$X,12,FALSE))</f>
        <v/>
      </c>
      <c r="U67" s="639"/>
      <c r="V67" s="640" t="str">
        <f>IF($H67="","",VLOOKUP($B67,項目定義!$B:$X,13,FALSE))</f>
        <v/>
      </c>
      <c r="W67" s="641"/>
      <c r="X67" s="642"/>
      <c r="Y67" s="640" t="str">
        <f>IF($H67="","",VLOOKUP($B67,項目定義!$B:$X,6,FALSE))</f>
        <v/>
      </c>
      <c r="Z67" s="641"/>
      <c r="AA67" s="642"/>
      <c r="AB67" s="640" t="str">
        <f>IF($H67="","",VLOOKUP($B67,項目定義!$B:$X,14,FALSE))</f>
        <v/>
      </c>
      <c r="AC67" s="641"/>
      <c r="AD67" s="642"/>
      <c r="AE67" s="640" t="str">
        <f>IF($H67="","",VLOOKUP($B67,項目定義!$B:$X,9,FALSE))&amp;""</f>
        <v/>
      </c>
      <c r="AF67" s="641"/>
      <c r="AG67" s="642"/>
      <c r="AH67" s="812" t="str">
        <f>IF($H67="","",VLOOKUP($B67,項目定義!$B:$X,21,FALSE))&amp;""</f>
        <v/>
      </c>
      <c r="AI67" s="854"/>
      <c r="AJ67" s="855"/>
      <c r="AK67" s="751"/>
      <c r="AL67" s="751"/>
      <c r="AM67" s="751"/>
      <c r="AN67" s="767"/>
      <c r="AO67" s="856"/>
      <c r="AP67" s="857"/>
      <c r="AQ67" s="857"/>
      <c r="AR67" s="858"/>
      <c r="AS67" s="323"/>
      <c r="AT67" s="323"/>
      <c r="AU67" s="323"/>
      <c r="AV67" s="323"/>
      <c r="AW67" s="323"/>
      <c r="AX67" s="323"/>
      <c r="AY67" s="323"/>
      <c r="AZ67" s="323"/>
      <c r="BA67" s="323"/>
      <c r="BB67" s="323"/>
      <c r="BC67" s="323"/>
      <c r="BD67" s="323"/>
      <c r="BE67" s="323"/>
      <c r="BF67" s="323"/>
      <c r="BG67" s="323"/>
      <c r="BH67" s="323"/>
      <c r="BI67" s="99"/>
      <c r="BP67" s="26"/>
      <c r="BQ67" s="26"/>
      <c r="BR67" s="26"/>
      <c r="BS67" s="26"/>
      <c r="BT67" s="26"/>
      <c r="BU67" s="26"/>
      <c r="BV67" s="26"/>
      <c r="BW67" s="26"/>
      <c r="BX67" s="26"/>
      <c r="BY67" s="26"/>
      <c r="BZ67" s="26"/>
      <c r="CA67" s="26"/>
      <c r="CB67" s="26"/>
      <c r="CC67" s="26"/>
      <c r="CD67" s="26"/>
      <c r="CE67" s="26"/>
      <c r="CF67" s="26"/>
    </row>
    <row r="68" spans="1:86" s="24" customFormat="1" ht="13.5" customHeight="1">
      <c r="A68" s="114"/>
      <c r="B68" s="605"/>
      <c r="C68" s="606"/>
      <c r="D68" s="606"/>
      <c r="E68" s="606"/>
      <c r="F68" s="606"/>
      <c r="G68" s="606"/>
      <c r="H68" s="848" t="str">
        <f>IF(ISERROR(VLOOKUP($B68,項目定義!$B:$X,8,FALSE)),"",VLOOKUP($B68,項目定義!$B:$X,8,FALSE))</f>
        <v/>
      </c>
      <c r="I68" s="849"/>
      <c r="J68" s="849"/>
      <c r="K68" s="849"/>
      <c r="L68" s="849"/>
      <c r="M68" s="850"/>
      <c r="N68" s="612" t="str">
        <f>IF($B68="","",VLOOKUP($B68,項目定義!$B:$X,11,FALSE))</f>
        <v/>
      </c>
      <c r="O68" s="613"/>
      <c r="P68" s="613"/>
      <c r="Q68" s="851"/>
      <c r="R68" s="852" t="str">
        <f>IF($H68="","",VLOOKUP($B68,項目定義!$B:$X,5,FALSE))</f>
        <v/>
      </c>
      <c r="S68" s="853"/>
      <c r="T68" s="783" t="str">
        <f>IF($H68="","",VLOOKUP($B68,項目定義!$B:$X,12,FALSE))</f>
        <v/>
      </c>
      <c r="U68" s="611"/>
      <c r="V68" s="612" t="str">
        <f>IF($H68="","",VLOOKUP($B68,項目定義!$B:$X,13,FALSE))</f>
        <v/>
      </c>
      <c r="W68" s="613"/>
      <c r="X68" s="614"/>
      <c r="Y68" s="612" t="str">
        <f>IF($H68="","",VLOOKUP($B68,項目定義!$B:$X,6,FALSE))</f>
        <v/>
      </c>
      <c r="Z68" s="613"/>
      <c r="AA68" s="614"/>
      <c r="AB68" s="612" t="str">
        <f>IF($H68="","",VLOOKUP($B68,項目定義!$B:$X,14,FALSE))</f>
        <v/>
      </c>
      <c r="AC68" s="613"/>
      <c r="AD68" s="614"/>
      <c r="AE68" s="612" t="str">
        <f>IF($H68="","",VLOOKUP($B68,項目定義!$B:$X,9,FALSE))&amp;""</f>
        <v/>
      </c>
      <c r="AF68" s="613"/>
      <c r="AG68" s="614"/>
      <c r="AH68" s="841" t="str">
        <f>IF($H68="","",VLOOKUP($B68,項目定義!$B:$X,21,FALSE))&amp;""</f>
        <v/>
      </c>
      <c r="AI68" s="842"/>
      <c r="AJ68" s="843"/>
      <c r="AK68" s="617"/>
      <c r="AL68" s="617"/>
      <c r="AM68" s="617"/>
      <c r="AN68" s="844"/>
      <c r="AO68" s="845"/>
      <c r="AP68" s="846"/>
      <c r="AQ68" s="846"/>
      <c r="AR68" s="847"/>
      <c r="AS68" s="323"/>
      <c r="AT68" s="323"/>
      <c r="AU68" s="323"/>
      <c r="AV68" s="323"/>
      <c r="AW68" s="323"/>
      <c r="AX68" s="323"/>
      <c r="AY68" s="323"/>
      <c r="AZ68" s="323"/>
      <c r="BA68" s="323"/>
      <c r="BB68" s="323"/>
      <c r="BC68" s="323"/>
      <c r="BD68" s="323"/>
      <c r="BE68" s="323"/>
      <c r="BF68" s="323"/>
      <c r="BG68" s="323"/>
      <c r="BH68" s="323"/>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655"/>
      <c r="BL69" s="655"/>
      <c r="BM69" s="655"/>
      <c r="BN69" s="655"/>
      <c r="BO69" s="655"/>
      <c r="BP69" s="655"/>
      <c r="BQ69" s="655"/>
      <c r="BR69" s="655"/>
      <c r="BS69" s="655"/>
      <c r="BT69" s="655"/>
      <c r="BU69" s="655"/>
      <c r="BV69" s="655"/>
      <c r="BW69" s="655"/>
      <c r="BX69" s="655"/>
      <c r="BY69" s="655"/>
      <c r="BZ69" s="655"/>
      <c r="CA69" s="655"/>
      <c r="CB69" s="655"/>
      <c r="CC69" s="655"/>
      <c r="CD69" s="655"/>
      <c r="CE69" s="655"/>
      <c r="CF69" s="655"/>
      <c r="CG69" s="655"/>
      <c r="CH69" s="655"/>
    </row>
    <row r="70" spans="1:86" s="24" customFormat="1" ht="13.5" customHeight="1">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55"/>
      <c r="BL70" s="655"/>
      <c r="BM70" s="655"/>
      <c r="BN70" s="655"/>
      <c r="BO70" s="655"/>
      <c r="BP70" s="655"/>
      <c r="BQ70" s="655"/>
      <c r="BR70" s="655"/>
      <c r="BS70" s="655"/>
      <c r="BT70" s="655"/>
      <c r="BU70" s="655"/>
      <c r="BV70" s="655"/>
      <c r="BW70" s="655"/>
      <c r="BX70" s="655"/>
      <c r="BY70" s="655"/>
      <c r="BZ70" s="655"/>
      <c r="CA70" s="655"/>
      <c r="CB70" s="655"/>
      <c r="CC70" s="655"/>
      <c r="CD70" s="655"/>
      <c r="CE70" s="655"/>
      <c r="CF70" s="655"/>
      <c r="CG70" s="655"/>
      <c r="CH70" s="655"/>
    </row>
    <row r="71" spans="1:86" s="24" customFormat="1" ht="13.5" customHeight="1">
      <c r="A71" s="70" t="s">
        <v>101</v>
      </c>
      <c r="B71" s="633"/>
      <c r="C71" s="634"/>
      <c r="D71" s="634"/>
      <c r="E71" s="634"/>
      <c r="F71" s="634"/>
      <c r="G71" s="634"/>
      <c r="H71" s="834"/>
      <c r="I71" s="835"/>
      <c r="J71" s="835"/>
      <c r="K71" s="835"/>
      <c r="L71" s="835"/>
      <c r="M71" s="835"/>
      <c r="N71" s="835"/>
      <c r="O71" s="835"/>
      <c r="P71" s="836"/>
      <c r="Q71" s="837"/>
      <c r="R71" s="838"/>
      <c r="S71" s="838"/>
      <c r="T71" s="838"/>
      <c r="U71" s="838"/>
      <c r="V71" s="838"/>
      <c r="W71" s="838"/>
      <c r="X71" s="839"/>
      <c r="Y71" s="323"/>
      <c r="Z71" s="323"/>
      <c r="AA71" s="323"/>
      <c r="AB71" s="323"/>
      <c r="AC71" s="323"/>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655"/>
      <c r="BL71" s="655"/>
      <c r="BM71" s="655"/>
      <c r="BN71" s="655"/>
      <c r="BO71" s="655"/>
      <c r="BP71" s="655"/>
      <c r="BQ71" s="655"/>
      <c r="BR71" s="655"/>
      <c r="BS71" s="655"/>
      <c r="BT71" s="655"/>
      <c r="BU71" s="655"/>
      <c r="BV71" s="655"/>
      <c r="BW71" s="655"/>
      <c r="BX71" s="655"/>
      <c r="BY71" s="655"/>
      <c r="BZ71" s="655"/>
      <c r="CA71" s="655"/>
      <c r="CB71" s="655"/>
      <c r="CC71" s="655"/>
      <c r="CD71" s="655"/>
      <c r="CE71" s="655"/>
      <c r="CF71" s="655"/>
      <c r="CG71" s="655"/>
      <c r="CH71" s="655"/>
    </row>
    <row r="72" spans="1:86" s="24" customFormat="1" ht="13.5" customHeight="1">
      <c r="A72" s="69" t="s">
        <v>102</v>
      </c>
      <c r="B72" s="770"/>
      <c r="C72" s="671"/>
      <c r="D72" s="671"/>
      <c r="E72" s="671"/>
      <c r="F72" s="671"/>
      <c r="G72" s="671"/>
      <c r="H72" s="840"/>
      <c r="I72" s="636"/>
      <c r="J72" s="636"/>
      <c r="K72" s="636"/>
      <c r="L72" s="636"/>
      <c r="M72" s="636"/>
      <c r="N72" s="636"/>
      <c r="O72" s="636"/>
      <c r="P72" s="824"/>
      <c r="Q72" s="825"/>
      <c r="R72" s="826"/>
      <c r="S72" s="826"/>
      <c r="T72" s="826"/>
      <c r="U72" s="826"/>
      <c r="V72" s="826"/>
      <c r="W72" s="826"/>
      <c r="X72" s="827"/>
      <c r="Y72" s="323"/>
      <c r="Z72" s="323"/>
      <c r="AA72" s="323"/>
      <c r="AB72" s="323"/>
      <c r="AC72" s="323"/>
      <c r="AD72" s="323"/>
      <c r="AE72" s="97"/>
      <c r="AF72" s="323"/>
      <c r="AG72" s="323"/>
      <c r="AH72" s="323"/>
      <c r="AI72" s="98"/>
      <c r="AJ72" s="98"/>
      <c r="AK72" s="323"/>
      <c r="AL72" s="323"/>
      <c r="AM72" s="323"/>
      <c r="AN72" s="323"/>
      <c r="AO72" s="323"/>
      <c r="AP72" s="323"/>
      <c r="AQ72" s="323"/>
      <c r="AR72" s="323"/>
      <c r="AS72" s="323"/>
      <c r="AT72" s="323"/>
      <c r="AU72" s="323"/>
      <c r="AV72" s="323"/>
      <c r="AW72" s="323"/>
      <c r="AX72" s="323"/>
      <c r="AY72" s="323"/>
      <c r="AZ72" s="323"/>
      <c r="BA72" s="323"/>
      <c r="BB72" s="323"/>
      <c r="BC72" s="323"/>
      <c r="BD72" s="323"/>
      <c r="BE72" s="323"/>
      <c r="BF72" s="323"/>
      <c r="BG72" s="323"/>
      <c r="BH72" s="323"/>
      <c r="BI72" s="99"/>
      <c r="BK72" s="655"/>
      <c r="BL72" s="655"/>
      <c r="BM72" s="655"/>
      <c r="BN72" s="655"/>
      <c r="BO72" s="655"/>
      <c r="BP72" s="655"/>
      <c r="BQ72" s="655"/>
      <c r="BR72" s="655"/>
      <c r="BS72" s="655"/>
      <c r="BT72" s="655"/>
      <c r="BU72" s="655"/>
      <c r="BV72" s="655"/>
      <c r="BW72" s="655"/>
      <c r="BX72" s="655"/>
      <c r="BY72" s="655"/>
      <c r="BZ72" s="655"/>
      <c r="CA72" s="655"/>
      <c r="CB72" s="655"/>
      <c r="CC72" s="655"/>
      <c r="CD72" s="655"/>
      <c r="CE72" s="655"/>
      <c r="CF72" s="655"/>
      <c r="CG72" s="655"/>
      <c r="CH72" s="655"/>
    </row>
    <row r="73" spans="1:86" s="24" customFormat="1" ht="13.5" customHeight="1">
      <c r="A73" s="69" t="s">
        <v>125</v>
      </c>
      <c r="B73" s="770"/>
      <c r="C73" s="671"/>
      <c r="D73" s="671"/>
      <c r="E73" s="671"/>
      <c r="F73" s="671"/>
      <c r="G73" s="671"/>
      <c r="H73" s="823"/>
      <c r="I73" s="636"/>
      <c r="J73" s="636"/>
      <c r="K73" s="636"/>
      <c r="L73" s="636"/>
      <c r="M73" s="636"/>
      <c r="N73" s="636"/>
      <c r="O73" s="636"/>
      <c r="P73" s="824"/>
      <c r="Q73" s="825"/>
      <c r="R73" s="826"/>
      <c r="S73" s="826"/>
      <c r="T73" s="826"/>
      <c r="U73" s="826"/>
      <c r="V73" s="826"/>
      <c r="W73" s="826"/>
      <c r="X73" s="827"/>
      <c r="Y73" s="323"/>
      <c r="Z73" s="323"/>
      <c r="AA73" s="323"/>
      <c r="AB73" s="323"/>
      <c r="AC73" s="323"/>
      <c r="AD73" s="323"/>
      <c r="AE73" s="97"/>
      <c r="AF73" s="323"/>
      <c r="AG73" s="323"/>
      <c r="AH73" s="323"/>
      <c r="AI73" s="98"/>
      <c r="AJ73" s="98"/>
      <c r="AK73" s="323"/>
      <c r="AL73" s="323"/>
      <c r="AM73" s="323"/>
      <c r="AN73" s="323"/>
      <c r="AO73" s="323"/>
      <c r="AP73" s="323"/>
      <c r="AQ73" s="323"/>
      <c r="AR73" s="323"/>
      <c r="AS73" s="323"/>
      <c r="AT73" s="323"/>
      <c r="AU73" s="323"/>
      <c r="AV73" s="323"/>
      <c r="AW73" s="323"/>
      <c r="AX73" s="323"/>
      <c r="AY73" s="323"/>
      <c r="AZ73" s="323"/>
      <c r="BA73" s="323"/>
      <c r="BB73" s="323"/>
      <c r="BC73" s="323"/>
      <c r="BD73" s="323"/>
      <c r="BE73" s="323"/>
      <c r="BF73" s="323"/>
      <c r="BG73" s="323"/>
      <c r="BH73" s="323"/>
      <c r="BI73" s="99"/>
      <c r="BK73" s="655"/>
      <c r="BL73" s="655"/>
      <c r="BM73" s="655"/>
      <c r="BN73" s="655"/>
      <c r="BO73" s="655"/>
      <c r="BP73" s="655"/>
      <c r="BQ73" s="655"/>
      <c r="BR73" s="655"/>
      <c r="BS73" s="655"/>
      <c r="BT73" s="655"/>
      <c r="BU73" s="655"/>
      <c r="BV73" s="655"/>
      <c r="BW73" s="655"/>
      <c r="BX73" s="655"/>
      <c r="BY73" s="655"/>
      <c r="BZ73" s="655"/>
      <c r="CA73" s="655"/>
      <c r="CB73" s="655"/>
      <c r="CC73" s="655"/>
      <c r="CD73" s="655"/>
      <c r="CE73" s="655"/>
      <c r="CF73" s="655"/>
      <c r="CG73" s="655"/>
      <c r="CH73" s="655"/>
    </row>
    <row r="74" spans="1:86" s="24" customFormat="1" ht="13.5" customHeight="1">
      <c r="A74" s="69" t="s">
        <v>126</v>
      </c>
      <c r="B74" s="770"/>
      <c r="C74" s="671"/>
      <c r="D74" s="671"/>
      <c r="E74" s="671"/>
      <c r="F74" s="671"/>
      <c r="G74" s="671"/>
      <c r="H74" s="823"/>
      <c r="I74" s="636"/>
      <c r="J74" s="636"/>
      <c r="K74" s="636"/>
      <c r="L74" s="636"/>
      <c r="M74" s="636"/>
      <c r="N74" s="636"/>
      <c r="O74" s="636"/>
      <c r="P74" s="824"/>
      <c r="Q74" s="825"/>
      <c r="R74" s="826"/>
      <c r="S74" s="826"/>
      <c r="T74" s="826"/>
      <c r="U74" s="826"/>
      <c r="V74" s="826"/>
      <c r="W74" s="826"/>
      <c r="X74" s="827"/>
      <c r="Y74" s="323"/>
      <c r="Z74" s="323"/>
      <c r="AA74" s="323"/>
      <c r="AB74" s="323"/>
      <c r="AC74" s="323"/>
      <c r="AD74" s="323"/>
      <c r="AE74" s="97"/>
      <c r="AF74" s="323"/>
      <c r="AG74" s="323"/>
      <c r="AH74" s="323"/>
      <c r="AI74" s="98"/>
      <c r="AJ74" s="98"/>
      <c r="AK74" s="323"/>
      <c r="AL74" s="323"/>
      <c r="AM74" s="323"/>
      <c r="AN74" s="323"/>
      <c r="AO74" s="323"/>
      <c r="AP74" s="323"/>
      <c r="AQ74" s="323"/>
      <c r="AR74" s="323"/>
      <c r="AS74" s="323"/>
      <c r="AT74" s="323"/>
      <c r="AU74" s="323"/>
      <c r="AV74" s="323"/>
      <c r="AW74" s="323"/>
      <c r="AX74" s="323"/>
      <c r="AY74" s="323"/>
      <c r="AZ74" s="323"/>
      <c r="BA74" s="323"/>
      <c r="BB74" s="323"/>
      <c r="BC74" s="323"/>
      <c r="BD74" s="323"/>
      <c r="BE74" s="323"/>
      <c r="BF74" s="323"/>
      <c r="BG74" s="323"/>
      <c r="BH74" s="323"/>
      <c r="BI74" s="99"/>
      <c r="BK74" s="655"/>
      <c r="BL74" s="655"/>
      <c r="BM74" s="655"/>
      <c r="BN74" s="655"/>
      <c r="BO74" s="655"/>
      <c r="BP74" s="655"/>
      <c r="BQ74" s="655"/>
      <c r="BR74" s="655"/>
      <c r="BS74" s="655"/>
      <c r="BT74" s="655"/>
      <c r="BU74" s="655"/>
      <c r="BV74" s="655"/>
      <c r="BW74" s="655"/>
      <c r="BX74" s="655"/>
      <c r="BY74" s="655"/>
      <c r="BZ74" s="655"/>
      <c r="CA74" s="655"/>
      <c r="CB74" s="655"/>
      <c r="CC74" s="655"/>
      <c r="CD74" s="655"/>
      <c r="CE74" s="655"/>
      <c r="CF74" s="655"/>
      <c r="CG74" s="655"/>
      <c r="CH74" s="655"/>
    </row>
    <row r="75" spans="1:86" ht="13.5" customHeight="1">
      <c r="A75" s="69" t="s">
        <v>127</v>
      </c>
      <c r="B75" s="770"/>
      <c r="C75" s="671"/>
      <c r="D75" s="671"/>
      <c r="E75" s="671"/>
      <c r="F75" s="671"/>
      <c r="G75" s="671"/>
      <c r="H75" s="828"/>
      <c r="I75" s="829"/>
      <c r="J75" s="829"/>
      <c r="K75" s="829"/>
      <c r="L75" s="829"/>
      <c r="M75" s="829"/>
      <c r="N75" s="829"/>
      <c r="O75" s="829"/>
      <c r="P75" s="830"/>
      <c r="Q75" s="831"/>
      <c r="R75" s="832"/>
      <c r="S75" s="832"/>
      <c r="T75" s="832"/>
      <c r="U75" s="832"/>
      <c r="V75" s="832"/>
      <c r="W75" s="832"/>
      <c r="X75" s="833"/>
      <c r="Y75" s="324"/>
      <c r="Z75" s="324"/>
      <c r="AA75" s="324"/>
      <c r="AB75" s="324"/>
      <c r="AC75" s="324"/>
      <c r="AD75" s="324"/>
      <c r="AE75" s="165"/>
      <c r="AF75" s="324"/>
      <c r="AG75" s="324"/>
      <c r="AH75" s="324"/>
      <c r="AI75" s="98"/>
      <c r="AJ75" s="98"/>
      <c r="AK75" s="323"/>
      <c r="AL75" s="323"/>
      <c r="AM75" s="323"/>
      <c r="AN75" s="323"/>
      <c r="AO75" s="323"/>
      <c r="AP75" s="323"/>
      <c r="AQ75" s="323"/>
      <c r="AR75" s="323"/>
      <c r="AS75" s="323"/>
      <c r="AT75" s="323"/>
      <c r="AU75" s="323"/>
      <c r="AV75" s="323"/>
      <c r="AW75" s="323"/>
      <c r="AX75" s="323"/>
      <c r="AY75" s="323"/>
      <c r="AZ75" s="323"/>
      <c r="BA75" s="323"/>
      <c r="BB75" s="323"/>
      <c r="BC75" s="323"/>
      <c r="BD75" s="323"/>
      <c r="BE75" s="323"/>
      <c r="BF75" s="323"/>
      <c r="BG75" s="323"/>
      <c r="BH75" s="323"/>
      <c r="BI75" s="99"/>
      <c r="BJ75" s="24"/>
      <c r="BK75" s="656"/>
      <c r="BL75" s="656"/>
      <c r="BM75" s="656"/>
      <c r="BN75" s="656"/>
      <c r="BO75" s="656"/>
      <c r="BP75" s="656"/>
      <c r="BQ75" s="656"/>
      <c r="BR75" s="656"/>
      <c r="BS75" s="656"/>
      <c r="BT75" s="656"/>
      <c r="BU75" s="656"/>
      <c r="BV75" s="656"/>
      <c r="BW75" s="656"/>
      <c r="BX75" s="656"/>
      <c r="BY75" s="656"/>
      <c r="BZ75" s="656"/>
      <c r="CA75" s="656"/>
      <c r="CB75" s="656"/>
      <c r="CC75" s="656"/>
      <c r="CD75" s="656"/>
      <c r="CE75" s="656"/>
      <c r="CF75" s="656"/>
      <c r="CG75" s="656"/>
      <c r="CH75" s="656"/>
    </row>
    <row r="76" spans="1:86" ht="13.5" customHeight="1">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656"/>
      <c r="BL76" s="656"/>
      <c r="BM76" s="656"/>
      <c r="BN76" s="656"/>
      <c r="BO76" s="656"/>
      <c r="BP76" s="656"/>
      <c r="BQ76" s="656"/>
      <c r="BR76" s="656"/>
      <c r="BS76" s="656"/>
      <c r="BT76" s="656"/>
      <c r="BU76" s="656"/>
      <c r="BV76" s="656"/>
      <c r="BW76" s="656"/>
      <c r="BX76" s="656"/>
      <c r="BY76" s="656"/>
      <c r="BZ76" s="656"/>
      <c r="CA76" s="656"/>
      <c r="CB76" s="656"/>
      <c r="CC76" s="656"/>
      <c r="CD76" s="656"/>
      <c r="CE76" s="656"/>
      <c r="CF76" s="656"/>
      <c r="CG76" s="656"/>
      <c r="CH76" s="656"/>
    </row>
    <row r="77" spans="1:86" s="24" customFormat="1" ht="13.5" customHeight="1">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656"/>
      <c r="BL77" s="656"/>
      <c r="BM77" s="656"/>
      <c r="BN77" s="656"/>
      <c r="BO77" s="656"/>
      <c r="BP77" s="656"/>
      <c r="BQ77" s="656"/>
      <c r="BR77" s="656"/>
      <c r="BS77" s="656"/>
      <c r="BT77" s="656"/>
      <c r="BU77" s="656"/>
      <c r="BV77" s="656"/>
      <c r="BW77" s="656"/>
      <c r="BX77" s="656"/>
      <c r="BY77" s="656"/>
      <c r="BZ77" s="656"/>
      <c r="CA77" s="656"/>
      <c r="CB77" s="656"/>
      <c r="CC77" s="656"/>
      <c r="CD77" s="656"/>
      <c r="CE77" s="656"/>
      <c r="CF77" s="656"/>
      <c r="CG77" s="656"/>
      <c r="CH77" s="656"/>
    </row>
    <row r="78" spans="1:86" s="24" customFormat="1" ht="13.5" customHeight="1">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656"/>
      <c r="BL78" s="656"/>
      <c r="BM78" s="656"/>
      <c r="BN78" s="656"/>
      <c r="BO78" s="656"/>
      <c r="BP78" s="656"/>
      <c r="BQ78" s="656"/>
      <c r="BR78" s="656"/>
      <c r="BS78" s="656"/>
      <c r="BT78" s="656"/>
      <c r="BU78" s="656"/>
      <c r="BV78" s="656"/>
      <c r="BW78" s="656"/>
      <c r="BX78" s="656"/>
      <c r="BY78" s="656"/>
      <c r="BZ78" s="656"/>
      <c r="CA78" s="656"/>
      <c r="CB78" s="656"/>
      <c r="CC78" s="656"/>
      <c r="CD78" s="656"/>
      <c r="CE78" s="656"/>
      <c r="CF78" s="656"/>
      <c r="CG78" s="656"/>
      <c r="CH78" s="656"/>
    </row>
    <row r="79" spans="1:86" s="24" customFormat="1" ht="13.5" customHeight="1">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656"/>
      <c r="BL79" s="656"/>
      <c r="BM79" s="656"/>
      <c r="BN79" s="656"/>
      <c r="BO79" s="656"/>
      <c r="BP79" s="656"/>
      <c r="BQ79" s="656"/>
      <c r="BR79" s="656"/>
      <c r="BS79" s="656"/>
      <c r="BT79" s="656"/>
      <c r="BU79" s="656"/>
      <c r="BV79" s="656"/>
      <c r="BW79" s="656"/>
      <c r="BX79" s="656"/>
      <c r="BY79" s="656"/>
      <c r="BZ79" s="656"/>
      <c r="CA79" s="656"/>
      <c r="CB79" s="656"/>
      <c r="CC79" s="656"/>
      <c r="CD79" s="656"/>
      <c r="CE79" s="656"/>
      <c r="CF79" s="656"/>
      <c r="CG79" s="656"/>
      <c r="CH79" s="656"/>
    </row>
    <row r="80" spans="1:86" s="24" customFormat="1" ht="13.5" customHeight="1">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656"/>
      <c r="BL80" s="656"/>
      <c r="BM80" s="656"/>
      <c r="BN80" s="656"/>
      <c r="BO80" s="656"/>
      <c r="BP80" s="656"/>
      <c r="BQ80" s="656"/>
      <c r="BR80" s="656"/>
      <c r="BS80" s="656"/>
      <c r="BT80" s="656"/>
      <c r="BU80" s="656"/>
      <c r="BV80" s="656"/>
      <c r="BW80" s="656"/>
      <c r="BX80" s="656"/>
      <c r="BY80" s="656"/>
      <c r="BZ80" s="656"/>
      <c r="CA80" s="656"/>
      <c r="CB80" s="656"/>
      <c r="CC80" s="656"/>
      <c r="CD80" s="656"/>
      <c r="CE80" s="656"/>
      <c r="CF80" s="656"/>
      <c r="CG80" s="656"/>
      <c r="CH80" s="656"/>
    </row>
    <row r="81" spans="1:61" s="24" customFormat="1" ht="13.5" customHeight="1">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41:CH58"/>
    <mergeCell ref="H42:Q42"/>
    <mergeCell ref="V42:AB42"/>
    <mergeCell ref="AC42:AI42"/>
    <mergeCell ref="AJ42:AM42"/>
    <mergeCell ref="AR42:AX42"/>
    <mergeCell ref="I27:O27"/>
    <mergeCell ref="H41:Q41"/>
    <mergeCell ref="R41:U45"/>
    <mergeCell ref="V41:AB41"/>
    <mergeCell ref="AC41:AI41"/>
    <mergeCell ref="AJ41:AM41"/>
    <mergeCell ref="V44:AB44"/>
    <mergeCell ref="AC44:AI44"/>
    <mergeCell ref="AJ44:AM44"/>
    <mergeCell ref="AY42:BE42"/>
    <mergeCell ref="BF42:BI42"/>
    <mergeCell ref="H43:Q43"/>
    <mergeCell ref="V43:AB43"/>
    <mergeCell ref="AC43:AI43"/>
    <mergeCell ref="AJ43:AM43"/>
    <mergeCell ref="AR43:AX43"/>
    <mergeCell ref="AY43:BE43"/>
    <mergeCell ref="BF43:BI43"/>
    <mergeCell ref="AN41:AQ45"/>
    <mergeCell ref="AR41:AX41"/>
    <mergeCell ref="AY41:BE41"/>
    <mergeCell ref="BF41:BI41"/>
    <mergeCell ref="AR44:AX44"/>
    <mergeCell ref="AY44:BE44"/>
    <mergeCell ref="BF44:BI44"/>
    <mergeCell ref="V45:AB45"/>
    <mergeCell ref="AC45:AI45"/>
    <mergeCell ref="AJ45:AM45"/>
    <mergeCell ref="AR45:AX45"/>
    <mergeCell ref="AY45:BE45"/>
    <mergeCell ref="BF45:BI45"/>
    <mergeCell ref="B49:G49"/>
    <mergeCell ref="H49:M49"/>
    <mergeCell ref="N49:Q49"/>
    <mergeCell ref="R49:S49"/>
    <mergeCell ref="T49:U49"/>
    <mergeCell ref="V49:X49"/>
    <mergeCell ref="N48:Q48"/>
    <mergeCell ref="R48:S48"/>
    <mergeCell ref="T48:U48"/>
    <mergeCell ref="V48:X48"/>
    <mergeCell ref="Y49:AA49"/>
    <mergeCell ref="AB49:AD49"/>
    <mergeCell ref="AE49:AG49"/>
    <mergeCell ref="AH49:AJ49"/>
    <mergeCell ref="AK49:AN49"/>
    <mergeCell ref="AO49:AR49"/>
    <mergeCell ref="AE48:AG48"/>
    <mergeCell ref="AH48:AJ48"/>
    <mergeCell ref="AK48:AN48"/>
    <mergeCell ref="AO48:AR48"/>
    <mergeCell ref="Y48:AA48"/>
    <mergeCell ref="AB48:AD48"/>
    <mergeCell ref="Y50:AA50"/>
    <mergeCell ref="AB50:AD50"/>
    <mergeCell ref="AE50:AG50"/>
    <mergeCell ref="AH50:AJ50"/>
    <mergeCell ref="AK50:AN50"/>
    <mergeCell ref="AO50:AR50"/>
    <mergeCell ref="B50:G50"/>
    <mergeCell ref="H50:M50"/>
    <mergeCell ref="N50:Q50"/>
    <mergeCell ref="R50:S50"/>
    <mergeCell ref="T50:U50"/>
    <mergeCell ref="V50:X50"/>
    <mergeCell ref="Y51:AA51"/>
    <mergeCell ref="AB51:AD51"/>
    <mergeCell ref="AE51:AG51"/>
    <mergeCell ref="AH51:AJ51"/>
    <mergeCell ref="AK51:AN51"/>
    <mergeCell ref="AO51:AR51"/>
    <mergeCell ref="B51:G51"/>
    <mergeCell ref="H51:M51"/>
    <mergeCell ref="N51:Q51"/>
    <mergeCell ref="R51:S51"/>
    <mergeCell ref="T51:U51"/>
    <mergeCell ref="V51:X51"/>
    <mergeCell ref="Y52:AA52"/>
    <mergeCell ref="AB52:AD52"/>
    <mergeCell ref="AE52:AG52"/>
    <mergeCell ref="AH52:AJ52"/>
    <mergeCell ref="AK52:AN52"/>
    <mergeCell ref="AO52:AR52"/>
    <mergeCell ref="B52:G52"/>
    <mergeCell ref="H52:M52"/>
    <mergeCell ref="N52:Q52"/>
    <mergeCell ref="R52:S52"/>
    <mergeCell ref="T52:U52"/>
    <mergeCell ref="V52:X52"/>
    <mergeCell ref="Y53:AA53"/>
    <mergeCell ref="AB53:AD53"/>
    <mergeCell ref="AE53:AG53"/>
    <mergeCell ref="AH53:AJ53"/>
    <mergeCell ref="AK53:AN53"/>
    <mergeCell ref="AO53:AR53"/>
    <mergeCell ref="B53:G53"/>
    <mergeCell ref="H53:M53"/>
    <mergeCell ref="N53:Q53"/>
    <mergeCell ref="R53:S53"/>
    <mergeCell ref="T53:U53"/>
    <mergeCell ref="V53:X53"/>
    <mergeCell ref="Y54:AA54"/>
    <mergeCell ref="AB54:AD54"/>
    <mergeCell ref="AE54:AG54"/>
    <mergeCell ref="AH54:AJ54"/>
    <mergeCell ref="AK54:AN54"/>
    <mergeCell ref="AO54:AR54"/>
    <mergeCell ref="B54:G54"/>
    <mergeCell ref="H54:M54"/>
    <mergeCell ref="N54:Q54"/>
    <mergeCell ref="R54:S54"/>
    <mergeCell ref="T54:U54"/>
    <mergeCell ref="V54:X54"/>
    <mergeCell ref="Y55:AA55"/>
    <mergeCell ref="AB55:AD55"/>
    <mergeCell ref="AE55:AG55"/>
    <mergeCell ref="AH55:AJ55"/>
    <mergeCell ref="AK55:AN55"/>
    <mergeCell ref="AO55:AR55"/>
    <mergeCell ref="B55:G55"/>
    <mergeCell ref="H55:M55"/>
    <mergeCell ref="N55:Q55"/>
    <mergeCell ref="R55:S55"/>
    <mergeCell ref="T55:U55"/>
    <mergeCell ref="V55:X55"/>
    <mergeCell ref="Y56:AA56"/>
    <mergeCell ref="AB56:AD56"/>
    <mergeCell ref="AE56:AG56"/>
    <mergeCell ref="AH56:AJ56"/>
    <mergeCell ref="AK56:AN56"/>
    <mergeCell ref="AO56:AR56"/>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H66:AJ66"/>
    <mergeCell ref="AK66:AN66"/>
    <mergeCell ref="AO66:AR66"/>
    <mergeCell ref="AK67:AN67"/>
    <mergeCell ref="AO67:AR67"/>
    <mergeCell ref="B68:G68"/>
    <mergeCell ref="H68:M68"/>
    <mergeCell ref="N68:Q68"/>
    <mergeCell ref="R68:S68"/>
    <mergeCell ref="T68:U68"/>
    <mergeCell ref="Q73:X73"/>
    <mergeCell ref="B67:G67"/>
    <mergeCell ref="H67:M67"/>
    <mergeCell ref="N67:Q67"/>
    <mergeCell ref="R67:S67"/>
    <mergeCell ref="T67:U67"/>
    <mergeCell ref="V67:X67"/>
    <mergeCell ref="Y67:AA67"/>
    <mergeCell ref="AB67:AD67"/>
    <mergeCell ref="AE67:AG67"/>
    <mergeCell ref="H46:BI46"/>
    <mergeCell ref="B74:G74"/>
    <mergeCell ref="H74:P74"/>
    <mergeCell ref="Q74:X74"/>
    <mergeCell ref="B75:G75"/>
    <mergeCell ref="H75:P75"/>
    <mergeCell ref="Q75:X75"/>
    <mergeCell ref="AO68:AR68"/>
    <mergeCell ref="BK69:CH80"/>
    <mergeCell ref="B71:G71"/>
    <mergeCell ref="H71:P71"/>
    <mergeCell ref="Q71:X71"/>
    <mergeCell ref="B72:G72"/>
    <mergeCell ref="H72:P72"/>
    <mergeCell ref="Q72:X72"/>
    <mergeCell ref="B73:G73"/>
    <mergeCell ref="H73:P73"/>
    <mergeCell ref="V68:X68"/>
    <mergeCell ref="Y68:AA68"/>
    <mergeCell ref="AB68:AD68"/>
    <mergeCell ref="AE68:AG68"/>
    <mergeCell ref="AH68:AJ68"/>
    <mergeCell ref="AK68:AN68"/>
    <mergeCell ref="AH67:AJ67"/>
  </mergeCells>
  <phoneticPr fontId="3"/>
  <conditionalFormatting sqref="E4:AA4">
    <cfRule type="cellIs" dxfId="20" priority="3" operator="equal">
      <formula>""</formula>
    </cfRule>
  </conditionalFormatting>
  <conditionalFormatting sqref="AG4">
    <cfRule type="cellIs" dxfId="19" priority="2" operator="equal">
      <formula>""</formula>
    </cfRule>
  </conditionalFormatting>
  <conditionalFormatting sqref="H41">
    <cfRule type="cellIs" dxfId="18" priority="1" operator="equal">
      <formula>""</formula>
    </cfRule>
  </conditionalFormatting>
  <dataValidations count="10">
    <dataValidation type="list" allowBlank="1" showInputMessage="1" showErrorMessage="1" sqref="Q71:Q75 BF41:BI45 AJ41:AM45">
      <formula1>自動更新条件</formula1>
    </dataValidation>
    <dataValidation type="list" allowBlank="1" showInputMessage="1" showErrorMessage="1" sqref="AO49:AO68">
      <formula1>読み取り専用区分</formula1>
    </dataValidation>
    <dataValidation type="list" allowBlank="1" showInputMessage="1" showErrorMessage="1" sqref="H43">
      <formula1>入力フォーム種別</formula1>
    </dataValidation>
    <dataValidation type="list" allowBlank="1" showInputMessage="1" showErrorMessage="1" sqref="Q3:AA3">
      <formula1>仕様書種別</formula1>
    </dataValidation>
    <dataValidation type="list" allowBlank="1" showInputMessage="1" showErrorMessage="1" sqref="H42">
      <formula1>削除方式</formula1>
    </dataValidation>
    <dataValidation type="list" allowBlank="1" showInputMessage="1" showErrorMessage="1" sqref="H44:H45">
      <formula1>有無設定</formula1>
    </dataValidation>
    <dataValidation type="list" allowBlank="1" showInputMessage="1" showErrorMessage="1" sqref="H41">
      <formula1>TABLE一覧</formula1>
    </dataValidation>
    <dataValidation type="list" allowBlank="1" showInputMessage="1" showErrorMessage="1" sqref="AK49:AK68">
      <formula1>"○,"</formula1>
    </dataValidation>
    <dataValidation type="list" allowBlank="1" showInputMessage="1" showErrorMessage="1" sqref="B71:B75 B49:B68">
      <formula1>項目キー</formula1>
    </dataValidation>
    <dataValidation type="list" allowBlank="1" showInputMessage="1" showErrorMessage="1" sqref="AG4:BI4 AR41:AR45 V41:V45">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1846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1:CH73"/>
  <sheetViews>
    <sheetView zoomScaleNormal="100" workbookViewId="0">
      <selection activeCell="AQ12" sqref="AQ12"/>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6" t="s">
        <v>163</v>
      </c>
      <c r="BA1" s="557"/>
      <c r="BB1" s="557"/>
      <c r="BC1" s="557"/>
      <c r="BD1" s="558"/>
      <c r="BE1" s="708">
        <v>43433</v>
      </c>
      <c r="BF1" s="709"/>
      <c r="BG1" s="709"/>
      <c r="BH1" s="709"/>
      <c r="BI1" s="710"/>
      <c r="BJ1" s="3"/>
      <c r="BK1" s="3"/>
      <c r="BL1" s="3"/>
      <c r="BM1" s="3"/>
      <c r="BN1" s="3"/>
      <c r="BO1" s="3"/>
      <c r="BP1" s="3"/>
      <c r="BQ1" s="3"/>
      <c r="BR1" s="3"/>
    </row>
    <row r="2" spans="1:79" s="4" customFormat="1" ht="13.5" customHeight="1">
      <c r="A2" s="562" t="s">
        <v>258</v>
      </c>
      <c r="B2" s="563"/>
      <c r="C2" s="563"/>
      <c r="D2" s="563"/>
      <c r="E2" s="563"/>
      <c r="F2" s="563"/>
      <c r="G2" s="563"/>
      <c r="H2" s="563"/>
      <c r="I2" s="563"/>
      <c r="J2" s="563"/>
      <c r="K2" s="564"/>
      <c r="L2" s="568" t="s">
        <v>0</v>
      </c>
      <c r="M2" s="569"/>
      <c r="N2" s="569"/>
      <c r="O2" s="569"/>
      <c r="P2" s="570"/>
      <c r="Q2" s="571" t="str">
        <f>システム名</f>
        <v>PJ管理システム</v>
      </c>
      <c r="R2" s="572"/>
      <c r="S2" s="572"/>
      <c r="T2" s="572"/>
      <c r="U2" s="572"/>
      <c r="V2" s="572"/>
      <c r="W2" s="572"/>
      <c r="X2" s="572"/>
      <c r="Y2" s="572"/>
      <c r="Z2" s="572"/>
      <c r="AA2" s="572"/>
      <c r="AB2" s="572"/>
      <c r="AC2" s="572"/>
      <c r="AD2" s="572"/>
      <c r="AE2" s="572"/>
      <c r="AF2" s="572"/>
      <c r="AG2" s="572"/>
      <c r="AH2" s="572"/>
      <c r="AI2" s="572"/>
      <c r="AJ2" s="572"/>
      <c r="AK2" s="572"/>
      <c r="AL2" s="572"/>
      <c r="AM2" s="572"/>
      <c r="AN2" s="572"/>
      <c r="AO2" s="572"/>
      <c r="AP2" s="572"/>
      <c r="AQ2" s="572"/>
      <c r="AR2" s="572"/>
      <c r="AS2" s="572"/>
      <c r="AT2" s="572"/>
      <c r="AU2" s="572"/>
      <c r="AV2" s="572"/>
      <c r="AW2" s="572"/>
      <c r="AX2" s="572"/>
      <c r="AY2" s="573"/>
      <c r="AZ2" s="574" t="s">
        <v>1</v>
      </c>
      <c r="BA2" s="575"/>
      <c r="BB2" s="575"/>
      <c r="BC2" s="575"/>
      <c r="BD2" s="576"/>
      <c r="BE2" s="753">
        <v>43416</v>
      </c>
      <c r="BF2" s="754"/>
      <c r="BG2" s="754"/>
      <c r="BH2" s="754"/>
      <c r="BI2" s="755"/>
      <c r="BJ2" s="3"/>
      <c r="BK2" s="3"/>
      <c r="BL2" s="3"/>
      <c r="BM2" s="3"/>
      <c r="BN2" s="3"/>
      <c r="BO2" s="3"/>
      <c r="BP2" s="3"/>
      <c r="BQ2" s="3"/>
      <c r="BR2" s="3"/>
    </row>
    <row r="3" spans="1:79" s="4" customFormat="1" ht="13.5" customHeight="1" thickBot="1">
      <c r="A3" s="565"/>
      <c r="B3" s="566"/>
      <c r="C3" s="566"/>
      <c r="D3" s="566"/>
      <c r="E3" s="566"/>
      <c r="F3" s="566"/>
      <c r="G3" s="566"/>
      <c r="H3" s="566"/>
      <c r="I3" s="566"/>
      <c r="J3" s="566"/>
      <c r="K3" s="567"/>
      <c r="L3" s="580" t="s">
        <v>9</v>
      </c>
      <c r="M3" s="581"/>
      <c r="N3" s="581"/>
      <c r="O3" s="581"/>
      <c r="P3" s="582"/>
      <c r="Q3" s="583" t="s">
        <v>326</v>
      </c>
      <c r="R3" s="584"/>
      <c r="S3" s="584"/>
      <c r="T3" s="584"/>
      <c r="U3" s="584"/>
      <c r="V3" s="584"/>
      <c r="W3" s="584"/>
      <c r="X3" s="584"/>
      <c r="Y3" s="584"/>
      <c r="Z3" s="584"/>
      <c r="AA3" s="585"/>
      <c r="AB3" s="586" t="s">
        <v>2</v>
      </c>
      <c r="AC3" s="551"/>
      <c r="AD3" s="551"/>
      <c r="AE3" s="551"/>
      <c r="AF3" s="552"/>
      <c r="AG3" s="547" t="s">
        <v>499</v>
      </c>
      <c r="AH3" s="548"/>
      <c r="AI3" s="548"/>
      <c r="AJ3" s="548"/>
      <c r="AK3" s="548"/>
      <c r="AL3" s="548"/>
      <c r="AM3" s="548"/>
      <c r="AN3" s="548"/>
      <c r="AO3" s="548"/>
      <c r="AP3" s="548"/>
      <c r="AQ3" s="548"/>
      <c r="AR3" s="548"/>
      <c r="AS3" s="548"/>
      <c r="AT3" s="548"/>
      <c r="AU3" s="548"/>
      <c r="AV3" s="548"/>
      <c r="AW3" s="548"/>
      <c r="AX3" s="548"/>
      <c r="AY3" s="549"/>
      <c r="AZ3" s="550" t="s">
        <v>3</v>
      </c>
      <c r="BA3" s="551"/>
      <c r="BB3" s="551"/>
      <c r="BC3" s="551"/>
      <c r="BD3" s="552"/>
      <c r="BE3" s="553" t="s">
        <v>270</v>
      </c>
      <c r="BF3" s="554"/>
      <c r="BG3" s="554"/>
      <c r="BH3" s="554"/>
      <c r="BI3" s="555"/>
      <c r="BJ3" s="3"/>
      <c r="BK3" s="3"/>
      <c r="BL3" s="3"/>
      <c r="BM3" s="3"/>
      <c r="BN3" s="3"/>
      <c r="BO3" s="3"/>
      <c r="BP3" s="3"/>
      <c r="BQ3" s="3"/>
      <c r="BR3" s="3"/>
    </row>
    <row r="4" spans="1:79" s="3" customFormat="1" ht="13.5" customHeight="1">
      <c r="A4" s="74" t="s">
        <v>4</v>
      </c>
      <c r="B4" s="71"/>
      <c r="C4" s="71"/>
      <c r="D4" s="75"/>
      <c r="E4" s="714" t="s">
        <v>505</v>
      </c>
      <c r="F4" s="715"/>
      <c r="G4" s="715"/>
      <c r="H4" s="715"/>
      <c r="I4" s="715"/>
      <c r="J4" s="715"/>
      <c r="K4" s="715"/>
      <c r="L4" s="715"/>
      <c r="M4" s="715"/>
      <c r="N4" s="715"/>
      <c r="O4" s="715"/>
      <c r="P4" s="715"/>
      <c r="Q4" s="715"/>
      <c r="R4" s="715"/>
      <c r="S4" s="715"/>
      <c r="T4" s="715"/>
      <c r="U4" s="715"/>
      <c r="V4" s="715"/>
      <c r="W4" s="715"/>
      <c r="X4" s="715"/>
      <c r="Y4" s="715"/>
      <c r="Z4" s="715"/>
      <c r="AA4" s="716"/>
      <c r="AB4" s="717" t="s">
        <v>96</v>
      </c>
      <c r="AC4" s="718"/>
      <c r="AD4" s="718"/>
      <c r="AE4" s="718"/>
      <c r="AF4" s="719"/>
      <c r="AG4" s="720"/>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2"/>
    </row>
    <row r="5" spans="1:79" s="14" customFormat="1" ht="13.5" customHeight="1">
      <c r="A5" s="76" t="s">
        <v>5</v>
      </c>
      <c r="B5" s="72"/>
      <c r="C5" s="72"/>
      <c r="D5" s="77"/>
      <c r="E5" s="8"/>
      <c r="F5" s="9"/>
      <c r="G5" s="336"/>
      <c r="H5" s="336"/>
      <c r="I5" s="336"/>
      <c r="J5" s="336"/>
      <c r="K5" s="336"/>
      <c r="L5" s="336"/>
      <c r="M5" s="336"/>
      <c r="N5" s="336"/>
      <c r="O5" s="336"/>
      <c r="P5" s="336"/>
      <c r="Q5" s="336"/>
      <c r="R5" s="336"/>
      <c r="S5" s="336"/>
      <c r="T5" s="336"/>
      <c r="U5" s="11"/>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D9" s="333"/>
      <c r="E9" s="333"/>
      <c r="F9" s="333"/>
      <c r="G9" s="333"/>
      <c r="H9" s="333"/>
      <c r="I9" s="333"/>
      <c r="J9" s="333"/>
      <c r="K9" s="333"/>
      <c r="L9" s="333"/>
      <c r="M9" s="333"/>
      <c r="N9" s="333"/>
      <c r="O9" s="333"/>
      <c r="P9" s="333"/>
      <c r="Q9" s="333"/>
      <c r="R9" s="333"/>
      <c r="S9" s="333"/>
      <c r="T9" s="333"/>
      <c r="U9" s="333"/>
      <c r="V9" s="333"/>
      <c r="W9" s="333"/>
      <c r="X9" s="333"/>
      <c r="Y9" s="333"/>
      <c r="Z9" s="333"/>
      <c r="AA9" s="333"/>
      <c r="AB9" s="333"/>
      <c r="AC9" s="333"/>
      <c r="AD9" s="333"/>
      <c r="AE9" s="333"/>
      <c r="AF9" s="333"/>
      <c r="AG9" s="333"/>
      <c r="AH9" s="333"/>
      <c r="AI9" s="333"/>
      <c r="AJ9" s="333"/>
      <c r="AK9" s="333"/>
      <c r="AL9" s="333"/>
      <c r="AM9" s="333"/>
      <c r="AN9" s="333"/>
      <c r="AO9" s="333"/>
      <c r="AP9" s="333"/>
      <c r="AQ9" s="333"/>
      <c r="AR9" s="333"/>
      <c r="AS9" s="333"/>
      <c r="AT9" s="333"/>
      <c r="AU9" s="333"/>
      <c r="AV9" s="333"/>
      <c r="AW9" s="333"/>
      <c r="AX9" s="333"/>
      <c r="BI9" s="22"/>
    </row>
    <row r="10" spans="1:79" s="3" customFormat="1" ht="13.5" customHeight="1">
      <c r="A10" s="21"/>
      <c r="D10" s="333"/>
      <c r="E10" s="333"/>
      <c r="F10" s="333"/>
      <c r="G10" s="333"/>
      <c r="H10" s="333"/>
      <c r="I10" s="333"/>
      <c r="J10" s="333"/>
      <c r="K10" s="333"/>
      <c r="L10" s="333"/>
      <c r="M10" s="333"/>
      <c r="N10" s="333"/>
      <c r="O10" s="333"/>
      <c r="P10" s="333"/>
      <c r="Q10" s="333"/>
      <c r="R10" s="333"/>
      <c r="S10" s="333"/>
      <c r="T10" s="333"/>
      <c r="U10" s="333"/>
      <c r="V10" s="333"/>
      <c r="W10" s="333"/>
      <c r="X10" s="333"/>
      <c r="Y10" s="333"/>
      <c r="Z10" s="333"/>
      <c r="AA10" s="333"/>
      <c r="AB10" s="333"/>
      <c r="AC10" s="333"/>
      <c r="AD10" s="333"/>
      <c r="AE10" s="333"/>
      <c r="AF10" s="333"/>
      <c r="AG10" s="333"/>
      <c r="AH10" s="333"/>
      <c r="AI10" s="333"/>
      <c r="AJ10" s="333"/>
      <c r="AK10" s="333"/>
      <c r="AL10" s="333"/>
      <c r="AM10" s="333"/>
      <c r="AN10" s="333"/>
      <c r="AO10" s="333"/>
      <c r="AP10" s="333"/>
      <c r="AQ10" s="333"/>
      <c r="AR10" s="333"/>
      <c r="AS10" s="333"/>
      <c r="AT10" s="333"/>
      <c r="AU10" s="333"/>
      <c r="AV10" s="333"/>
      <c r="AW10" s="333"/>
      <c r="AX10" s="333"/>
      <c r="BI10" s="22"/>
    </row>
    <row r="11" spans="1:79" s="3" customFormat="1" ht="13.2">
      <c r="A11" s="21"/>
      <c r="D11" s="333"/>
      <c r="E11" s="333"/>
      <c r="F11" s="333"/>
      <c r="G11" s="333"/>
      <c r="H11" s="333"/>
      <c r="I11" s="333"/>
      <c r="J11" s="333"/>
      <c r="K11" s="333"/>
      <c r="L11" s="333"/>
      <c r="M11" s="333"/>
      <c r="N11" s="333"/>
      <c r="O11" s="333"/>
      <c r="P11" s="333"/>
      <c r="Q11" s="333"/>
      <c r="R11" s="333"/>
      <c r="S11" s="333"/>
      <c r="T11" s="333"/>
      <c r="U11" s="333"/>
      <c r="V11" s="333"/>
      <c r="W11" s="333"/>
      <c r="X11" s="333"/>
      <c r="Y11" s="333"/>
      <c r="Z11" s="333"/>
      <c r="AA11" s="333"/>
      <c r="AB11" s="333"/>
      <c r="AC11" s="333"/>
      <c r="AD11" s="333"/>
      <c r="AE11" s="333"/>
      <c r="AF11" s="333"/>
      <c r="AG11" s="333"/>
      <c r="AH11" s="333"/>
      <c r="AI11" s="333"/>
      <c r="AJ11" s="333"/>
      <c r="AK11" s="333"/>
      <c r="AL11" s="333"/>
      <c r="AM11" s="333"/>
      <c r="AN11" s="333"/>
      <c r="AO11" s="333"/>
      <c r="AP11" s="333"/>
      <c r="AQ11" s="333"/>
      <c r="AR11" s="333"/>
      <c r="AS11" s="333"/>
      <c r="AT11" s="333"/>
      <c r="AU11" s="333"/>
      <c r="AV11" s="333"/>
      <c r="AW11" s="333"/>
      <c r="AX11" s="333"/>
      <c r="BI11" s="22"/>
    </row>
    <row r="12" spans="1:79" s="3" customFormat="1" ht="13.5" customHeight="1">
      <c r="A12" s="21"/>
      <c r="D12" s="333"/>
      <c r="E12" s="333"/>
      <c r="F12" s="333"/>
      <c r="G12" s="333"/>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s="333"/>
      <c r="AN12" s="333"/>
      <c r="AO12" s="333"/>
      <c r="AP12" s="333"/>
      <c r="AQ12" s="333"/>
      <c r="AR12" s="333"/>
      <c r="AS12" s="333"/>
      <c r="AT12" s="333"/>
      <c r="AU12" s="333"/>
      <c r="AV12" s="333"/>
      <c r="AW12" s="333"/>
      <c r="AX12" s="333"/>
      <c r="BI12" s="22"/>
    </row>
    <row r="13" spans="1:79" s="3" customFormat="1" ht="13.2">
      <c r="A13" s="21"/>
      <c r="D13" s="333"/>
      <c r="E13" s="333"/>
      <c r="F13" s="333"/>
      <c r="G13" s="333"/>
      <c r="H13" s="333"/>
      <c r="I13" s="333"/>
      <c r="J13" s="333"/>
      <c r="K13" s="333"/>
      <c r="L13" s="333"/>
      <c r="M13" s="333"/>
      <c r="N13" s="333"/>
      <c r="O13" s="333"/>
      <c r="P13" s="333"/>
      <c r="Q13" s="333"/>
      <c r="R13" s="333"/>
      <c r="S13" s="333"/>
      <c r="T13" s="333"/>
      <c r="U13" s="333"/>
      <c r="V13" s="333"/>
      <c r="W13" s="333"/>
      <c r="X13" s="333"/>
      <c r="Y13" s="333"/>
      <c r="Z13" s="333"/>
      <c r="AA13" s="333"/>
      <c r="AB13" s="333"/>
      <c r="AC13" s="333"/>
      <c r="AD13" s="333"/>
      <c r="AE13" s="333"/>
      <c r="AF13" s="333"/>
      <c r="AG13" s="333"/>
      <c r="AH13" s="333"/>
      <c r="AI13" s="333"/>
      <c r="AJ13" s="333"/>
      <c r="AK13" s="333"/>
      <c r="AL13" s="333"/>
      <c r="AM13" s="333"/>
      <c r="AN13" s="333"/>
      <c r="AO13" s="333"/>
      <c r="AP13" s="333"/>
      <c r="AQ13" s="333"/>
      <c r="AR13" s="333"/>
      <c r="AS13" s="333"/>
      <c r="AT13" s="333"/>
      <c r="AU13" s="333"/>
      <c r="AV13" s="333"/>
      <c r="AW13" s="333"/>
      <c r="AX13" s="333"/>
      <c r="BI13" s="22"/>
    </row>
    <row r="14" spans="1:79" s="3" customFormat="1" ht="13.2">
      <c r="A14" s="21"/>
      <c r="D14" s="333"/>
      <c r="E14" s="333"/>
      <c r="F14" s="333"/>
      <c r="G14" s="333"/>
      <c r="H14" s="333"/>
      <c r="I14" s="333"/>
      <c r="J14" s="333"/>
      <c r="K14" s="333"/>
      <c r="L14" s="333"/>
      <c r="M14" s="333"/>
      <c r="N14" s="333"/>
      <c r="O14" s="333"/>
      <c r="P14" s="333"/>
      <c r="Q14" s="333"/>
      <c r="R14" s="333"/>
      <c r="S14" s="333"/>
      <c r="T14" s="333"/>
      <c r="U14" s="333"/>
      <c r="V14" s="333"/>
      <c r="W14" s="333"/>
      <c r="X14" s="333"/>
      <c r="Y14" s="333"/>
      <c r="Z14" s="333"/>
      <c r="AA14" s="333"/>
      <c r="AB14" s="333"/>
      <c r="AC14" s="333"/>
      <c r="AD14" s="333"/>
      <c r="AE14" s="333"/>
      <c r="AF14" s="333"/>
      <c r="AG14" s="333"/>
      <c r="AH14" s="333"/>
      <c r="AI14" s="333"/>
      <c r="AJ14" s="333"/>
      <c r="AK14" s="333"/>
      <c r="AL14" s="333"/>
      <c r="AM14" s="333"/>
      <c r="AN14" s="333"/>
      <c r="AO14" s="333"/>
      <c r="AP14" s="333"/>
      <c r="AQ14" s="333"/>
      <c r="AR14" s="333"/>
      <c r="AS14" s="333"/>
      <c r="AT14" s="333"/>
      <c r="AU14" s="333"/>
      <c r="AV14" s="333"/>
      <c r="AW14" s="333"/>
      <c r="AX14" s="333"/>
      <c r="BI14" s="22"/>
    </row>
    <row r="15" spans="1:79" s="3" customFormat="1" ht="13.2">
      <c r="A15" s="21"/>
      <c r="D15" s="333"/>
      <c r="E15" s="333"/>
      <c r="F15" s="333"/>
      <c r="G15" s="333"/>
      <c r="H15" s="333"/>
      <c r="I15" s="333"/>
      <c r="J15" s="333"/>
      <c r="K15" s="333"/>
      <c r="L15" s="333"/>
      <c r="M15" s="333"/>
      <c r="N15" s="333"/>
      <c r="O15" s="333"/>
      <c r="P15" s="333"/>
      <c r="Q15" s="333"/>
      <c r="R15" s="333"/>
      <c r="S15" s="333"/>
      <c r="T15" s="333"/>
      <c r="U15" s="333"/>
      <c r="V15" s="333"/>
      <c r="W15" s="333"/>
      <c r="X15" s="333"/>
      <c r="Y15" s="333"/>
      <c r="Z15" s="333"/>
      <c r="AA15" s="333"/>
      <c r="AB15" s="333"/>
      <c r="AC15" s="333"/>
      <c r="AD15" s="333"/>
      <c r="AE15" s="333"/>
      <c r="AF15" s="333"/>
      <c r="AG15" s="333"/>
      <c r="AH15" s="333"/>
      <c r="AI15" s="333"/>
      <c r="AJ15" s="333"/>
      <c r="AK15" s="333"/>
      <c r="AL15" s="333"/>
      <c r="AM15" s="333"/>
      <c r="AN15" s="333"/>
      <c r="AO15" s="333"/>
      <c r="AP15" s="333"/>
      <c r="AQ15" s="333"/>
      <c r="AR15" s="333"/>
      <c r="AS15" s="333"/>
      <c r="AT15" s="333"/>
      <c r="AU15" s="333"/>
      <c r="AV15" s="333"/>
      <c r="AW15" s="333"/>
      <c r="AX15" s="333"/>
      <c r="BI15" s="22"/>
    </row>
    <row r="16" spans="1:79" s="3" customFormat="1" ht="13.2">
      <c r="A16" s="21"/>
      <c r="D16" s="333"/>
      <c r="E16" s="333"/>
      <c r="F16" s="333"/>
      <c r="G16" s="333"/>
      <c r="H16" s="333"/>
      <c r="I16" s="333"/>
      <c r="J16" s="333"/>
      <c r="K16" s="333"/>
      <c r="L16" s="333"/>
      <c r="M16" s="333"/>
      <c r="N16" s="333"/>
      <c r="O16" s="333"/>
      <c r="P16" s="333"/>
      <c r="Q16" s="333"/>
      <c r="R16" s="333"/>
      <c r="S16" s="333"/>
      <c r="T16" s="333"/>
      <c r="U16" s="333"/>
      <c r="V16" s="333"/>
      <c r="W16" s="333"/>
      <c r="X16" s="333"/>
      <c r="Y16" s="333"/>
      <c r="Z16" s="333"/>
      <c r="AA16" s="333"/>
      <c r="AB16" s="333"/>
      <c r="AC16" s="333"/>
      <c r="AD16" s="333"/>
      <c r="AE16" s="333"/>
      <c r="AF16" s="333"/>
      <c r="AG16" s="333"/>
      <c r="AH16" s="333"/>
      <c r="AI16" s="333"/>
      <c r="AJ16" s="333"/>
      <c r="AK16" s="333"/>
      <c r="AL16" s="333"/>
      <c r="AM16" s="333"/>
      <c r="AN16" s="333"/>
      <c r="AO16" s="333"/>
      <c r="AP16" s="333"/>
      <c r="AQ16" s="333"/>
      <c r="AR16" s="333"/>
      <c r="AS16" s="333"/>
      <c r="AT16" s="333"/>
      <c r="AU16" s="333"/>
      <c r="AV16" s="333"/>
      <c r="AW16" s="333"/>
      <c r="AX16" s="333"/>
      <c r="BI16" s="22"/>
    </row>
    <row r="17" spans="1:86" s="3" customFormat="1" ht="13.2">
      <c r="A17" s="21"/>
      <c r="D17" s="333"/>
      <c r="E17" s="333"/>
      <c r="F17" s="333"/>
      <c r="G17" s="333"/>
      <c r="H17" s="333"/>
      <c r="I17" s="333"/>
      <c r="J17" s="333"/>
      <c r="K17" s="333"/>
      <c r="L17" s="333"/>
      <c r="M17" s="333"/>
      <c r="N17" s="333"/>
      <c r="O17" s="333"/>
      <c r="P17" s="333"/>
      <c r="Q17" s="333"/>
      <c r="R17" s="333"/>
      <c r="S17" s="333"/>
      <c r="T17" s="333"/>
      <c r="U17" s="333"/>
      <c r="V17" s="333"/>
      <c r="W17" s="333"/>
      <c r="X17" s="333"/>
      <c r="Y17" s="333"/>
      <c r="Z17" s="333"/>
      <c r="AA17" s="333"/>
      <c r="AB17" s="333"/>
      <c r="AC17" s="333"/>
      <c r="AD17" s="333"/>
      <c r="AE17" s="333"/>
      <c r="AF17" s="333"/>
      <c r="AG17" s="333"/>
      <c r="AH17" s="333"/>
      <c r="AI17" s="333"/>
      <c r="AJ17" s="333"/>
      <c r="AK17" s="333"/>
      <c r="AL17" s="333"/>
      <c r="AM17" s="333"/>
      <c r="AN17" s="333"/>
      <c r="AO17" s="333"/>
      <c r="AP17" s="333"/>
      <c r="AQ17" s="333"/>
      <c r="AR17" s="333"/>
      <c r="AS17" s="333"/>
      <c r="AT17" s="333"/>
      <c r="AU17" s="333"/>
      <c r="AV17" s="333"/>
      <c r="AW17" s="333"/>
      <c r="AX17" s="333"/>
      <c r="BI17" s="22"/>
    </row>
    <row r="18" spans="1:86" s="3" customFormat="1" ht="13.5" customHeight="1">
      <c r="A18" s="21"/>
      <c r="D18" s="333"/>
      <c r="E18" s="333"/>
      <c r="F18" s="333"/>
      <c r="G18" s="333"/>
      <c r="H18" s="333"/>
      <c r="I18" s="333"/>
      <c r="J18" s="333"/>
      <c r="K18" s="333"/>
      <c r="L18" s="333"/>
      <c r="M18" s="333"/>
      <c r="N18" s="333"/>
      <c r="O18" s="333"/>
      <c r="P18" s="333"/>
      <c r="Q18" s="333"/>
      <c r="R18" s="333"/>
      <c r="S18" s="333"/>
      <c r="T18" s="333"/>
      <c r="U18" s="333"/>
      <c r="V18" s="333"/>
      <c r="W18" s="333"/>
      <c r="X18" s="333"/>
      <c r="Y18" s="333"/>
      <c r="Z18" s="333"/>
      <c r="AA18" s="333"/>
      <c r="AB18" s="333"/>
      <c r="AC18" s="333"/>
      <c r="AD18" s="333"/>
      <c r="AE18" s="333"/>
      <c r="AF18" s="333"/>
      <c r="AG18" s="333"/>
      <c r="AH18" s="333"/>
      <c r="AI18" s="333"/>
      <c r="AJ18" s="333"/>
      <c r="AK18" s="333"/>
      <c r="AL18" s="333"/>
      <c r="AM18" s="333"/>
      <c r="AN18" s="333"/>
      <c r="AO18" s="333"/>
      <c r="AP18" s="333"/>
      <c r="AQ18" s="333"/>
      <c r="AR18" s="333"/>
      <c r="AS18" s="333"/>
      <c r="AT18" s="333"/>
      <c r="AU18" s="333"/>
      <c r="AV18" s="333"/>
      <c r="AW18" s="333"/>
      <c r="AX18" s="333"/>
      <c r="BI18" s="22"/>
    </row>
    <row r="19" spans="1:86" s="3" customFormat="1" ht="13.5" customHeight="1">
      <c r="A19" s="21"/>
      <c r="D19" s="333"/>
      <c r="E19" s="333"/>
      <c r="F19" s="333"/>
      <c r="G19" s="333"/>
      <c r="H19" s="333"/>
      <c r="I19" s="333"/>
      <c r="J19" s="333"/>
      <c r="K19" s="333"/>
      <c r="L19" s="333"/>
      <c r="M19" s="333"/>
      <c r="N19" s="333"/>
      <c r="O19" s="333"/>
      <c r="P19" s="333"/>
      <c r="Q19" s="333"/>
      <c r="R19" s="333"/>
      <c r="S19" s="333"/>
      <c r="T19" s="333"/>
      <c r="U19" s="333"/>
      <c r="V19" s="333"/>
      <c r="W19" s="333"/>
      <c r="X19" s="333"/>
      <c r="Y19" s="333"/>
      <c r="Z19" s="333"/>
      <c r="AA19" s="333"/>
      <c r="AB19" s="333"/>
      <c r="AC19" s="333"/>
      <c r="AD19" s="333"/>
      <c r="AE19" s="333"/>
      <c r="AF19" s="333"/>
      <c r="AG19" s="333"/>
      <c r="AH19" s="333"/>
      <c r="AI19" s="333"/>
      <c r="AJ19" s="333"/>
      <c r="AK19" s="333"/>
      <c r="AL19" s="333"/>
      <c r="AM19" s="333"/>
      <c r="AN19" s="333"/>
      <c r="AO19" s="333"/>
      <c r="AP19" s="333"/>
      <c r="AQ19" s="333"/>
      <c r="AR19" s="333"/>
      <c r="AS19" s="333"/>
      <c r="AT19" s="333"/>
      <c r="AU19" s="333"/>
      <c r="AV19" s="333"/>
      <c r="AW19" s="333"/>
      <c r="AX19" s="333"/>
      <c r="BI19" s="22"/>
    </row>
    <row r="20" spans="1:86" s="3" customFormat="1" ht="13.5" customHeight="1">
      <c r="A20" s="21"/>
      <c r="BI20" s="22"/>
    </row>
    <row r="21" spans="1:86" s="3" customFormat="1" ht="13.5" customHeight="1">
      <c r="A21" s="21"/>
      <c r="BI21" s="22"/>
    </row>
    <row r="22" spans="1:86" s="24" customFormat="1" ht="13.5" customHeight="1">
      <c r="A22" s="23"/>
      <c r="BI22" s="25"/>
    </row>
    <row r="23" spans="1:86" ht="13.5" customHeight="1">
      <c r="A23" s="100" t="s">
        <v>143</v>
      </c>
      <c r="B23" s="101"/>
      <c r="C23" s="101"/>
      <c r="D23" s="101"/>
      <c r="E23" s="101"/>
      <c r="F23" s="101"/>
      <c r="G23" s="101"/>
      <c r="H23" s="101"/>
      <c r="I23" s="101"/>
      <c r="J23" s="101"/>
      <c r="K23" s="101"/>
      <c r="L23" s="101"/>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95"/>
      <c r="AL23" s="195"/>
      <c r="AM23" s="195"/>
      <c r="AN23" s="195"/>
      <c r="AO23" s="195"/>
      <c r="AP23" s="195"/>
      <c r="AQ23" s="195"/>
      <c r="AR23" s="101"/>
      <c r="AS23" s="101"/>
      <c r="AT23" s="101"/>
      <c r="AU23" s="101"/>
      <c r="AV23" s="101"/>
      <c r="AW23" s="101"/>
      <c r="AX23" s="101"/>
      <c r="AY23" s="101"/>
      <c r="AZ23" s="101"/>
      <c r="BA23" s="101"/>
      <c r="BB23" s="101"/>
      <c r="BC23" s="195"/>
      <c r="BD23" s="195"/>
      <c r="BE23" s="195"/>
      <c r="BF23" s="195"/>
      <c r="BG23" s="195"/>
      <c r="BH23" s="195"/>
      <c r="BI23" s="196"/>
      <c r="BJ23" s="184"/>
      <c r="BK23" s="182" t="s">
        <v>261</v>
      </c>
      <c r="BL23" s="182"/>
      <c r="BM23" s="182"/>
      <c r="BN23" s="182"/>
      <c r="BO23" s="182"/>
      <c r="BP23" s="182"/>
      <c r="BQ23" s="182"/>
      <c r="BR23" s="182"/>
      <c r="BS23" s="182"/>
      <c r="BT23" s="182"/>
      <c r="BU23" s="182"/>
      <c r="BV23" s="182"/>
      <c r="BW23" s="182"/>
      <c r="BX23" s="182"/>
      <c r="BY23" s="182"/>
      <c r="BZ23" s="182"/>
      <c r="CA23" s="182"/>
      <c r="CB23" s="182"/>
      <c r="CC23" s="182"/>
      <c r="CD23" s="182"/>
      <c r="CE23" s="182"/>
      <c r="CF23" s="182"/>
      <c r="CG23" s="182"/>
      <c r="CH23" s="182"/>
    </row>
    <row r="24" spans="1:86" ht="13.5" customHeight="1">
      <c r="A24" s="80" t="s">
        <v>144</v>
      </c>
      <c r="B24" s="81"/>
      <c r="C24" s="81"/>
      <c r="D24" s="81"/>
      <c r="E24" s="81"/>
      <c r="F24" s="81"/>
      <c r="G24" s="83"/>
      <c r="H24" s="676" t="s">
        <v>490</v>
      </c>
      <c r="I24" s="677"/>
      <c r="J24" s="677"/>
      <c r="K24" s="677"/>
      <c r="L24" s="677"/>
      <c r="M24" s="677"/>
      <c r="N24" s="677"/>
      <c r="O24" s="677"/>
      <c r="P24" s="677"/>
      <c r="Q24" s="678"/>
      <c r="R24" s="679" t="s">
        <v>220</v>
      </c>
      <c r="S24" s="680"/>
      <c r="T24" s="680"/>
      <c r="U24" s="681"/>
      <c r="V24" s="688"/>
      <c r="W24" s="688"/>
      <c r="X24" s="688"/>
      <c r="Y24" s="688"/>
      <c r="Z24" s="688"/>
      <c r="AA24" s="688"/>
      <c r="AB24" s="689"/>
      <c r="AC24" s="674" t="str">
        <f>IF(ISERROR(VLOOKUP($V24,ボタン定義!$B:$E,4,FALSE)),"",VLOOKUP($V24,ボタン定義!$B:$E,4,FALSE))</f>
        <v/>
      </c>
      <c r="AD24" s="625"/>
      <c r="AE24" s="625"/>
      <c r="AF24" s="625"/>
      <c r="AG24" s="625"/>
      <c r="AH24" s="625"/>
      <c r="AI24" s="675"/>
      <c r="AJ24" s="619"/>
      <c r="AK24" s="619"/>
      <c r="AL24" s="619"/>
      <c r="AM24" s="620"/>
      <c r="AN24" s="679" t="s">
        <v>221</v>
      </c>
      <c r="AO24" s="680"/>
      <c r="AP24" s="680"/>
      <c r="AQ24" s="681"/>
      <c r="AR24" s="688"/>
      <c r="AS24" s="688"/>
      <c r="AT24" s="688"/>
      <c r="AU24" s="688"/>
      <c r="AV24" s="688"/>
      <c r="AW24" s="688"/>
      <c r="AX24" s="689"/>
      <c r="AY24" s="737" t="str">
        <f>IF(ISERROR(VLOOKUP($AR24,ボタン定義!$B:$E,4,FALSE)),"",VLOOKUP($AR24,ボタン定義!$B:$E,4,FALSE))</f>
        <v/>
      </c>
      <c r="AZ24" s="738"/>
      <c r="BA24" s="738"/>
      <c r="BB24" s="738"/>
      <c r="BC24" s="738"/>
      <c r="BD24" s="738"/>
      <c r="BE24" s="739"/>
      <c r="BF24" s="619"/>
      <c r="BG24" s="619"/>
      <c r="BH24" s="619"/>
      <c r="BI24" s="740"/>
      <c r="BJ24" s="183" t="s">
        <v>260</v>
      </c>
      <c r="BK24" s="654" t="s">
        <v>429</v>
      </c>
      <c r="BL24" s="654"/>
      <c r="BM24" s="654"/>
      <c r="BN24" s="654"/>
      <c r="BO24" s="654"/>
      <c r="BP24" s="654"/>
      <c r="BQ24" s="654"/>
      <c r="BR24" s="654"/>
      <c r="BS24" s="654"/>
      <c r="BT24" s="654"/>
      <c r="BU24" s="654"/>
      <c r="BV24" s="654"/>
      <c r="BW24" s="654"/>
      <c r="BX24" s="654"/>
      <c r="BY24" s="654"/>
      <c r="BZ24" s="654"/>
      <c r="CA24" s="654"/>
      <c r="CB24" s="654"/>
      <c r="CC24" s="654"/>
      <c r="CD24" s="654"/>
      <c r="CE24" s="654"/>
      <c r="CF24" s="654"/>
      <c r="CG24" s="654"/>
      <c r="CH24" s="654"/>
    </row>
    <row r="25" spans="1:86" s="24" customFormat="1" ht="13.5" customHeight="1">
      <c r="A25" s="103" t="s">
        <v>297</v>
      </c>
      <c r="B25" s="81"/>
      <c r="C25" s="81"/>
      <c r="D25" s="81"/>
      <c r="E25" s="81"/>
      <c r="F25" s="81"/>
      <c r="G25" s="83"/>
      <c r="H25" s="621" t="s">
        <v>300</v>
      </c>
      <c r="I25" s="622"/>
      <c r="J25" s="622"/>
      <c r="K25" s="622"/>
      <c r="L25" s="622"/>
      <c r="M25" s="622"/>
      <c r="N25" s="622"/>
      <c r="O25" s="622"/>
      <c r="P25" s="622"/>
      <c r="Q25" s="623"/>
      <c r="R25" s="682"/>
      <c r="S25" s="683"/>
      <c r="T25" s="683"/>
      <c r="U25" s="684"/>
      <c r="V25" s="590"/>
      <c r="W25" s="590"/>
      <c r="X25" s="590"/>
      <c r="Y25" s="590"/>
      <c r="Z25" s="590"/>
      <c r="AA25" s="590"/>
      <c r="AB25" s="624"/>
      <c r="AC25" s="674" t="str">
        <f>IF(ISERROR(VLOOKUP($V25,ボタン定義!$B:$E,4,FALSE)),"",VLOOKUP($V25,ボタン定義!$B:$E,4,FALSE))</f>
        <v/>
      </c>
      <c r="AD25" s="625"/>
      <c r="AE25" s="625"/>
      <c r="AF25" s="625"/>
      <c r="AG25" s="625"/>
      <c r="AH25" s="625"/>
      <c r="AI25" s="675"/>
      <c r="AJ25" s="625"/>
      <c r="AK25" s="625"/>
      <c r="AL25" s="625"/>
      <c r="AM25" s="626"/>
      <c r="AN25" s="682"/>
      <c r="AO25" s="683"/>
      <c r="AP25" s="683"/>
      <c r="AQ25" s="684"/>
      <c r="AR25" s="590"/>
      <c r="AS25" s="590"/>
      <c r="AT25" s="590"/>
      <c r="AU25" s="590"/>
      <c r="AV25" s="590"/>
      <c r="AW25" s="590"/>
      <c r="AX25" s="624"/>
      <c r="AY25" s="674" t="str">
        <f>IF(ISERROR(VLOOKUP($AR25,ボタン定義!$B:$E,4,FALSE)),"",VLOOKUP($AR25,ボタン定義!$B:$E,4,FALSE))</f>
        <v/>
      </c>
      <c r="AZ25" s="625"/>
      <c r="BA25" s="625"/>
      <c r="BB25" s="625"/>
      <c r="BC25" s="625"/>
      <c r="BD25" s="625"/>
      <c r="BE25" s="675"/>
      <c r="BF25" s="625"/>
      <c r="BG25" s="625"/>
      <c r="BH25" s="625"/>
      <c r="BI25" s="707"/>
      <c r="BK25" s="654"/>
      <c r="BL25" s="654"/>
      <c r="BM25" s="654"/>
      <c r="BN25" s="654"/>
      <c r="BO25" s="654"/>
      <c r="BP25" s="654"/>
      <c r="BQ25" s="654"/>
      <c r="BR25" s="654"/>
      <c r="BS25" s="654"/>
      <c r="BT25" s="654"/>
      <c r="BU25" s="654"/>
      <c r="BV25" s="654"/>
      <c r="BW25" s="654"/>
      <c r="BX25" s="654"/>
      <c r="BY25" s="654"/>
      <c r="BZ25" s="654"/>
      <c r="CA25" s="654"/>
      <c r="CB25" s="654"/>
      <c r="CC25" s="654"/>
      <c r="CD25" s="654"/>
      <c r="CE25" s="654"/>
      <c r="CF25" s="654"/>
      <c r="CG25" s="654"/>
      <c r="CH25" s="654"/>
    </row>
    <row r="26" spans="1:86" s="24" customFormat="1" ht="13.5" customHeight="1">
      <c r="A26" s="103" t="s">
        <v>366</v>
      </c>
      <c r="B26" s="81"/>
      <c r="C26" s="81"/>
      <c r="D26" s="81"/>
      <c r="E26" s="81"/>
      <c r="F26" s="81"/>
      <c r="G26" s="83"/>
      <c r="H26" s="621" t="s">
        <v>433</v>
      </c>
      <c r="I26" s="622"/>
      <c r="J26" s="622"/>
      <c r="K26" s="622"/>
      <c r="L26" s="622"/>
      <c r="M26" s="622"/>
      <c r="N26" s="622"/>
      <c r="O26" s="622"/>
      <c r="P26" s="622"/>
      <c r="Q26" s="623"/>
      <c r="R26" s="682"/>
      <c r="S26" s="683"/>
      <c r="T26" s="683"/>
      <c r="U26" s="684"/>
      <c r="V26" s="590"/>
      <c r="W26" s="590"/>
      <c r="X26" s="590"/>
      <c r="Y26" s="590"/>
      <c r="Z26" s="590"/>
      <c r="AA26" s="590"/>
      <c r="AB26" s="624"/>
      <c r="AC26" s="674" t="str">
        <f>IF(ISERROR(VLOOKUP($V26,ボタン定義!$B:$E,4,FALSE)),"",VLOOKUP($V26,ボタン定義!$B:$E,4,FALSE))</f>
        <v/>
      </c>
      <c r="AD26" s="625"/>
      <c r="AE26" s="625"/>
      <c r="AF26" s="625"/>
      <c r="AG26" s="625"/>
      <c r="AH26" s="625"/>
      <c r="AI26" s="675"/>
      <c r="AJ26" s="625"/>
      <c r="AK26" s="625"/>
      <c r="AL26" s="625"/>
      <c r="AM26" s="626"/>
      <c r="AN26" s="682"/>
      <c r="AO26" s="683"/>
      <c r="AP26" s="683"/>
      <c r="AQ26" s="684"/>
      <c r="AR26" s="590"/>
      <c r="AS26" s="590"/>
      <c r="AT26" s="590"/>
      <c r="AU26" s="590"/>
      <c r="AV26" s="590"/>
      <c r="AW26" s="590"/>
      <c r="AX26" s="624"/>
      <c r="AY26" s="674" t="str">
        <f>IF(ISERROR(VLOOKUP($AR26,ボタン定義!$B:$E,4,FALSE)),"",VLOOKUP($AR26,ボタン定義!$B:$E,4,FALSE))</f>
        <v/>
      </c>
      <c r="AZ26" s="625"/>
      <c r="BA26" s="625"/>
      <c r="BB26" s="625"/>
      <c r="BC26" s="625"/>
      <c r="BD26" s="625"/>
      <c r="BE26" s="675"/>
      <c r="BF26" s="625"/>
      <c r="BG26" s="625"/>
      <c r="BH26" s="625"/>
      <c r="BI26" s="707"/>
      <c r="BK26" s="654"/>
      <c r="BL26" s="654"/>
      <c r="BM26" s="654"/>
      <c r="BN26" s="654"/>
      <c r="BO26" s="654"/>
      <c r="BP26" s="654"/>
      <c r="BQ26" s="654"/>
      <c r="BR26" s="654"/>
      <c r="BS26" s="654"/>
      <c r="BT26" s="654"/>
      <c r="BU26" s="654"/>
      <c r="BV26" s="654"/>
      <c r="BW26" s="654"/>
      <c r="BX26" s="654"/>
      <c r="BY26" s="654"/>
      <c r="BZ26" s="654"/>
      <c r="CA26" s="654"/>
      <c r="CB26" s="654"/>
      <c r="CC26" s="654"/>
      <c r="CD26" s="654"/>
      <c r="CE26" s="654"/>
      <c r="CF26" s="654"/>
      <c r="CG26" s="654"/>
      <c r="CH26" s="654"/>
    </row>
    <row r="27" spans="1:86" s="24" customFormat="1" ht="13.5" customHeight="1">
      <c r="A27" s="103" t="s">
        <v>506</v>
      </c>
      <c r="B27" s="81"/>
      <c r="C27" s="81"/>
      <c r="D27" s="81"/>
      <c r="E27" s="81"/>
      <c r="F27" s="81"/>
      <c r="G27" s="83"/>
      <c r="H27" s="621" t="s">
        <v>244</v>
      </c>
      <c r="I27" s="622"/>
      <c r="J27" s="622"/>
      <c r="K27" s="622"/>
      <c r="L27" s="622"/>
      <c r="M27" s="622"/>
      <c r="N27" s="622"/>
      <c r="O27" s="622"/>
      <c r="P27" s="622"/>
      <c r="Q27" s="623"/>
      <c r="R27" s="682"/>
      <c r="S27" s="683"/>
      <c r="T27" s="683"/>
      <c r="U27" s="684"/>
      <c r="V27" s="590"/>
      <c r="W27" s="590"/>
      <c r="X27" s="590"/>
      <c r="Y27" s="590"/>
      <c r="Z27" s="590"/>
      <c r="AA27" s="590"/>
      <c r="AB27" s="624"/>
      <c r="AC27" s="674" t="str">
        <f>IF(ISERROR(VLOOKUP($V27,ボタン定義!$B:$E,4,FALSE)),"",VLOOKUP($V27,ボタン定義!$B:$E,4,FALSE))</f>
        <v/>
      </c>
      <c r="AD27" s="625"/>
      <c r="AE27" s="625"/>
      <c r="AF27" s="625"/>
      <c r="AG27" s="625"/>
      <c r="AH27" s="625"/>
      <c r="AI27" s="675"/>
      <c r="AJ27" s="625"/>
      <c r="AK27" s="625"/>
      <c r="AL27" s="625"/>
      <c r="AM27" s="626"/>
      <c r="AN27" s="682"/>
      <c r="AO27" s="683"/>
      <c r="AP27" s="683"/>
      <c r="AQ27" s="684"/>
      <c r="AR27" s="590"/>
      <c r="AS27" s="590"/>
      <c r="AT27" s="590"/>
      <c r="AU27" s="590"/>
      <c r="AV27" s="590"/>
      <c r="AW27" s="590"/>
      <c r="AX27" s="624"/>
      <c r="AY27" s="674" t="str">
        <f>IF(ISERROR(VLOOKUP($AR27,ボタン定義!$B:$E,4,FALSE)),"",VLOOKUP($AR27,ボタン定義!$B:$E,4,FALSE))</f>
        <v/>
      </c>
      <c r="AZ27" s="625"/>
      <c r="BA27" s="625"/>
      <c r="BB27" s="625"/>
      <c r="BC27" s="625"/>
      <c r="BD27" s="625"/>
      <c r="BE27" s="675"/>
      <c r="BF27" s="625"/>
      <c r="BG27" s="625"/>
      <c r="BH27" s="625"/>
      <c r="BI27" s="707"/>
      <c r="BK27" s="654"/>
      <c r="BL27" s="654"/>
      <c r="BM27" s="654"/>
      <c r="BN27" s="654"/>
      <c r="BO27" s="654"/>
      <c r="BP27" s="654"/>
      <c r="BQ27" s="654"/>
      <c r="BR27" s="654"/>
      <c r="BS27" s="654"/>
      <c r="BT27" s="654"/>
      <c r="BU27" s="654"/>
      <c r="BV27" s="654"/>
      <c r="BW27" s="654"/>
      <c r="BX27" s="654"/>
      <c r="BY27" s="654"/>
      <c r="BZ27" s="654"/>
      <c r="CA27" s="654"/>
      <c r="CB27" s="654"/>
      <c r="CC27" s="654"/>
      <c r="CD27" s="654"/>
      <c r="CE27" s="654"/>
      <c r="CF27" s="654"/>
      <c r="CG27" s="654"/>
      <c r="CH27" s="654"/>
    </row>
    <row r="28" spans="1:86" s="24" customFormat="1" ht="13.5" customHeight="1">
      <c r="A28" s="169"/>
      <c r="B28" s="170"/>
      <c r="C28" s="170"/>
      <c r="D28" s="171"/>
      <c r="E28" s="170"/>
      <c r="F28" s="170"/>
      <c r="G28" s="170"/>
      <c r="H28" s="337"/>
      <c r="I28" s="337"/>
      <c r="J28" s="337"/>
      <c r="K28" s="337"/>
      <c r="L28" s="337"/>
      <c r="M28" s="337"/>
      <c r="N28" s="337"/>
      <c r="O28" s="337"/>
      <c r="P28" s="337"/>
      <c r="Q28" s="337"/>
      <c r="R28" s="685"/>
      <c r="S28" s="686"/>
      <c r="T28" s="686"/>
      <c r="U28" s="687"/>
      <c r="V28" s="741"/>
      <c r="W28" s="741"/>
      <c r="X28" s="741"/>
      <c r="Y28" s="741"/>
      <c r="Z28" s="741"/>
      <c r="AA28" s="741"/>
      <c r="AB28" s="742"/>
      <c r="AC28" s="747" t="str">
        <f>IF(ISERROR(VLOOKUP($V28,ボタン定義!$B:$E,4,FALSE)),"",VLOOKUP($V28,ボタン定義!$B:$E,4,FALSE))</f>
        <v/>
      </c>
      <c r="AD28" s="748"/>
      <c r="AE28" s="748"/>
      <c r="AF28" s="748"/>
      <c r="AG28" s="748"/>
      <c r="AH28" s="748"/>
      <c r="AI28" s="749"/>
      <c r="AJ28" s="625"/>
      <c r="AK28" s="625"/>
      <c r="AL28" s="625"/>
      <c r="AM28" s="626"/>
      <c r="AN28" s="685"/>
      <c r="AO28" s="686"/>
      <c r="AP28" s="686"/>
      <c r="AQ28" s="687"/>
      <c r="AR28" s="741"/>
      <c r="AS28" s="741"/>
      <c r="AT28" s="741"/>
      <c r="AU28" s="741"/>
      <c r="AV28" s="741"/>
      <c r="AW28" s="741"/>
      <c r="AX28" s="742"/>
      <c r="AY28" s="743" t="str">
        <f>IF(ISERROR(VLOOKUP($AR28,ボタン定義!$B:$E,4,FALSE)),"",VLOOKUP($AR28,ボタン定義!$B:$E,4,FALSE))</f>
        <v/>
      </c>
      <c r="AZ28" s="744"/>
      <c r="BA28" s="744"/>
      <c r="BB28" s="744"/>
      <c r="BC28" s="744"/>
      <c r="BD28" s="744"/>
      <c r="BE28" s="745"/>
      <c r="BF28" s="748"/>
      <c r="BG28" s="748"/>
      <c r="BH28" s="748"/>
      <c r="BI28" s="879"/>
      <c r="BK28" s="654"/>
      <c r="BL28" s="654"/>
      <c r="BM28" s="654"/>
      <c r="BN28" s="654"/>
      <c r="BO28" s="654"/>
      <c r="BP28" s="654"/>
      <c r="BQ28" s="654"/>
      <c r="BR28" s="654"/>
      <c r="BS28" s="654"/>
      <c r="BT28" s="654"/>
      <c r="BU28" s="654"/>
      <c r="BV28" s="654"/>
      <c r="BW28" s="654"/>
      <c r="BX28" s="654"/>
      <c r="BY28" s="654"/>
      <c r="BZ28" s="654"/>
      <c r="CA28" s="654"/>
      <c r="CB28" s="654"/>
      <c r="CC28" s="654"/>
      <c r="CD28" s="654"/>
      <c r="CE28" s="654"/>
      <c r="CF28" s="654"/>
      <c r="CG28" s="654"/>
      <c r="CH28" s="654"/>
    </row>
    <row r="29" spans="1:86" ht="13.5" customHeight="1">
      <c r="A29" s="103" t="s">
        <v>522</v>
      </c>
      <c r="B29" s="81"/>
      <c r="C29" s="81"/>
      <c r="D29" s="81"/>
      <c r="E29" s="81"/>
      <c r="F29" s="81"/>
      <c r="G29" s="83"/>
      <c r="H29" s="705"/>
      <c r="I29" s="705"/>
      <c r="J29" s="705"/>
      <c r="K29" s="705"/>
      <c r="L29" s="705"/>
      <c r="M29" s="705"/>
      <c r="N29" s="705"/>
      <c r="O29" s="705"/>
      <c r="P29" s="705"/>
      <c r="Q29" s="705"/>
      <c r="R29" s="705"/>
      <c r="S29" s="705"/>
      <c r="T29" s="705"/>
      <c r="U29" s="705"/>
      <c r="V29" s="705"/>
      <c r="W29" s="705"/>
      <c r="X29" s="705"/>
      <c r="Y29" s="705"/>
      <c r="Z29" s="705"/>
      <c r="AA29" s="705"/>
      <c r="AB29" s="705"/>
      <c r="AC29" s="705"/>
      <c r="AD29" s="705"/>
      <c r="AE29" s="705"/>
      <c r="AF29" s="705"/>
      <c r="AG29" s="705"/>
      <c r="AH29" s="705"/>
      <c r="AI29" s="705"/>
      <c r="AJ29" s="705"/>
      <c r="AK29" s="705"/>
      <c r="AL29" s="705"/>
      <c r="AM29" s="705"/>
      <c r="AN29" s="705"/>
      <c r="AO29" s="705"/>
      <c r="AP29" s="705"/>
      <c r="AQ29" s="705"/>
      <c r="AR29" s="705"/>
      <c r="AS29" s="705"/>
      <c r="AT29" s="705"/>
      <c r="AU29" s="705"/>
      <c r="AV29" s="705"/>
      <c r="AW29" s="705"/>
      <c r="AX29" s="705"/>
      <c r="AY29" s="705"/>
      <c r="AZ29" s="705"/>
      <c r="BA29" s="705"/>
      <c r="BB29" s="705"/>
      <c r="BC29" s="705"/>
      <c r="BD29" s="705"/>
      <c r="BE29" s="705"/>
      <c r="BF29" s="705"/>
      <c r="BG29" s="705"/>
      <c r="BH29" s="705"/>
      <c r="BI29" s="706"/>
      <c r="BK29" s="654"/>
      <c r="BL29" s="654"/>
      <c r="BM29" s="654"/>
      <c r="BN29" s="654"/>
      <c r="BO29" s="654"/>
      <c r="BP29" s="654"/>
      <c r="BQ29" s="654"/>
      <c r="BR29" s="654"/>
      <c r="BS29" s="654"/>
      <c r="BT29" s="654"/>
      <c r="BU29" s="654"/>
      <c r="BV29" s="654"/>
      <c r="BW29" s="654"/>
      <c r="BX29" s="654"/>
      <c r="BY29" s="654"/>
      <c r="BZ29" s="654"/>
      <c r="CA29" s="654"/>
      <c r="CB29" s="654"/>
      <c r="CC29" s="654"/>
      <c r="CD29" s="654"/>
      <c r="CE29" s="654"/>
      <c r="CF29" s="654"/>
      <c r="CG29" s="654"/>
      <c r="CH29" s="654"/>
    </row>
    <row r="30" spans="1:86" ht="13.5" customHeight="1">
      <c r="A30" s="80" t="s">
        <v>257</v>
      </c>
      <c r="B30" s="81"/>
      <c r="C30" s="81"/>
      <c r="D30" s="81"/>
      <c r="E30" s="81"/>
      <c r="F30" s="81"/>
      <c r="G30" s="81"/>
      <c r="H30" s="88"/>
      <c r="I30" s="88"/>
      <c r="J30" s="88"/>
      <c r="K30" s="88"/>
      <c r="L30" s="88"/>
      <c r="M30" s="88"/>
      <c r="N30" s="88"/>
      <c r="O30" s="88"/>
      <c r="P30" s="88"/>
      <c r="Q30" s="88"/>
      <c r="R30" s="88"/>
      <c r="S30" s="88"/>
      <c r="T30" s="88"/>
      <c r="U30" s="88"/>
      <c r="V30" s="88"/>
      <c r="W30" s="88"/>
      <c r="X30" s="88"/>
      <c r="Y30" s="88"/>
      <c r="Z30" s="88"/>
      <c r="AA30" s="88"/>
      <c r="AB30" s="88"/>
      <c r="AC30" s="88"/>
      <c r="AD30" s="81"/>
      <c r="AE30" s="81"/>
      <c r="AF30" s="81"/>
      <c r="AG30" s="81"/>
      <c r="AH30" s="81"/>
      <c r="AI30" s="81"/>
      <c r="AJ30" s="81"/>
      <c r="AK30" s="88"/>
      <c r="AL30" s="88"/>
      <c r="AM30" s="88"/>
      <c r="AN30" s="88"/>
      <c r="AO30" s="88"/>
      <c r="AP30" s="88"/>
      <c r="AQ30" s="88"/>
      <c r="AR30" s="81"/>
      <c r="AS30" s="81"/>
      <c r="AT30" s="81"/>
      <c r="AU30" s="81"/>
      <c r="AV30" s="81"/>
      <c r="AW30" s="81"/>
      <c r="AX30" s="81"/>
      <c r="AY30" s="81"/>
      <c r="AZ30" s="81"/>
      <c r="BA30" s="81"/>
      <c r="BB30" s="81"/>
      <c r="BC30" s="88"/>
      <c r="BD30" s="88"/>
      <c r="BE30" s="88"/>
      <c r="BF30" s="88"/>
      <c r="BG30" s="88"/>
      <c r="BH30" s="88"/>
      <c r="BI30" s="198"/>
      <c r="BK30" s="654"/>
      <c r="BL30" s="654"/>
      <c r="BM30" s="654"/>
      <c r="BN30" s="654"/>
      <c r="BO30" s="654"/>
      <c r="BP30" s="654"/>
      <c r="BQ30" s="654"/>
      <c r="BR30" s="654"/>
      <c r="BS30" s="654"/>
      <c r="BT30" s="654"/>
      <c r="BU30" s="654"/>
      <c r="BV30" s="654"/>
      <c r="BW30" s="654"/>
      <c r="BX30" s="654"/>
      <c r="BY30" s="654"/>
      <c r="BZ30" s="654"/>
      <c r="CA30" s="654"/>
      <c r="CB30" s="654"/>
      <c r="CC30" s="654"/>
      <c r="CD30" s="654"/>
      <c r="CE30" s="654"/>
      <c r="CF30" s="654"/>
      <c r="CG30" s="654"/>
      <c r="CH30" s="654"/>
    </row>
    <row r="31" spans="1:86" s="24" customFormat="1" ht="13.5" customHeight="1">
      <c r="A31" s="80" t="s">
        <v>100</v>
      </c>
      <c r="B31" s="80" t="s">
        <v>103</v>
      </c>
      <c r="C31" s="81"/>
      <c r="D31" s="81"/>
      <c r="E31" s="81"/>
      <c r="F31" s="81"/>
      <c r="G31" s="83"/>
      <c r="H31" s="85" t="s">
        <v>104</v>
      </c>
      <c r="I31" s="86"/>
      <c r="J31" s="86"/>
      <c r="K31" s="86"/>
      <c r="L31" s="86"/>
      <c r="M31" s="87"/>
      <c r="N31" s="629" t="s">
        <v>224</v>
      </c>
      <c r="O31" s="629"/>
      <c r="P31" s="629"/>
      <c r="Q31" s="628"/>
      <c r="R31" s="873" t="s">
        <v>34</v>
      </c>
      <c r="S31" s="874"/>
      <c r="T31" s="627" t="s">
        <v>107</v>
      </c>
      <c r="U31" s="628"/>
      <c r="V31" s="627" t="s">
        <v>137</v>
      </c>
      <c r="W31" s="629"/>
      <c r="X31" s="628"/>
      <c r="Y31" s="627" t="s">
        <v>222</v>
      </c>
      <c r="Z31" s="629"/>
      <c r="AA31" s="628"/>
      <c r="AB31" s="627" t="s">
        <v>226</v>
      </c>
      <c r="AC31" s="629"/>
      <c r="AD31" s="628"/>
      <c r="AE31" s="875" t="s">
        <v>223</v>
      </c>
      <c r="AF31" s="876"/>
      <c r="AG31" s="877"/>
      <c r="AH31" s="875" t="s">
        <v>138</v>
      </c>
      <c r="AI31" s="876"/>
      <c r="AJ31" s="877"/>
      <c r="AK31" s="630" t="s">
        <v>228</v>
      </c>
      <c r="AL31" s="632"/>
      <c r="AM31" s="632"/>
      <c r="AN31" s="631"/>
      <c r="AO31" s="878" t="s">
        <v>229</v>
      </c>
      <c r="AP31" s="878"/>
      <c r="AQ31" s="878"/>
      <c r="AR31" s="878"/>
      <c r="AS31" s="81" t="s">
        <v>227</v>
      </c>
      <c r="AT31" s="81"/>
      <c r="AU31" s="81"/>
      <c r="AV31" s="81"/>
      <c r="AW31" s="81"/>
      <c r="AX31" s="81"/>
      <c r="AY31" s="81"/>
      <c r="AZ31" s="81"/>
      <c r="BA31" s="81"/>
      <c r="BB31" s="81"/>
      <c r="BC31" s="81"/>
      <c r="BD31" s="81"/>
      <c r="BE31" s="81"/>
      <c r="BF31" s="81"/>
      <c r="BG31" s="81"/>
      <c r="BH31" s="81"/>
      <c r="BI31" s="82"/>
      <c r="BK31" s="654"/>
      <c r="BL31" s="654"/>
      <c r="BM31" s="654"/>
      <c r="BN31" s="654"/>
      <c r="BO31" s="654"/>
      <c r="BP31" s="654"/>
      <c r="BQ31" s="654"/>
      <c r="BR31" s="654"/>
      <c r="BS31" s="654"/>
      <c r="BT31" s="654"/>
      <c r="BU31" s="654"/>
      <c r="BV31" s="654"/>
      <c r="BW31" s="654"/>
      <c r="BX31" s="654"/>
      <c r="BY31" s="654"/>
      <c r="BZ31" s="654"/>
      <c r="CA31" s="654"/>
      <c r="CB31" s="654"/>
      <c r="CC31" s="654"/>
      <c r="CD31" s="654"/>
      <c r="CE31" s="654"/>
      <c r="CF31" s="654"/>
      <c r="CG31" s="654"/>
      <c r="CH31" s="654"/>
    </row>
    <row r="32" spans="1:86" s="24" customFormat="1" ht="13.5" customHeight="1">
      <c r="A32" s="113" t="s">
        <v>101</v>
      </c>
      <c r="B32" s="633" t="s">
        <v>497</v>
      </c>
      <c r="C32" s="634"/>
      <c r="D32" s="634"/>
      <c r="E32" s="634"/>
      <c r="F32" s="634"/>
      <c r="G32" s="634"/>
      <c r="H32" s="868" t="str">
        <f>IF(ISERROR(VLOOKUP($B32,項目定義!$B:$X,8,FALSE)),"",VLOOKUP($B32,項目定義!$B:$X,8,FALSE))</f>
        <v/>
      </c>
      <c r="I32" s="869"/>
      <c r="J32" s="869"/>
      <c r="K32" s="869"/>
      <c r="L32" s="869"/>
      <c r="M32" s="870"/>
      <c r="N32" s="811" t="e">
        <f>IF($B32="","",VLOOKUP($B32,項目定義!$B:$X,11,FALSE))</f>
        <v>#N/A</v>
      </c>
      <c r="O32" s="760"/>
      <c r="P32" s="760"/>
      <c r="Q32" s="806"/>
      <c r="R32" s="871" t="str">
        <f>IF($H32="","",VLOOKUP($B32,項目定義!$B:$X,5,FALSE))</f>
        <v/>
      </c>
      <c r="S32" s="872"/>
      <c r="T32" s="762" t="str">
        <f>IF($H32="","",VLOOKUP($B32,項目定義!$B:$X,12,FALSE))</f>
        <v/>
      </c>
      <c r="U32" s="763"/>
      <c r="V32" s="759" t="str">
        <f>IF($H32="","",VLOOKUP($B32,項目定義!$B:$X,13,FALSE))</f>
        <v/>
      </c>
      <c r="W32" s="760"/>
      <c r="X32" s="806"/>
      <c r="Y32" s="759" t="str">
        <f>IF($H32="","",VLOOKUP($B32,項目定義!$B:$X,6,FALSE))</f>
        <v/>
      </c>
      <c r="Z32" s="760"/>
      <c r="AA32" s="806"/>
      <c r="AB32" s="759" t="str">
        <f>IF($H32="","",VLOOKUP($B32,項目定義!$B:$X,14,FALSE))</f>
        <v/>
      </c>
      <c r="AC32" s="760"/>
      <c r="AD32" s="806"/>
      <c r="AE32" s="759" t="str">
        <f>IF($H32="","",VLOOKUP($B32,項目定義!$B:$X,9,FALSE))&amp;""</f>
        <v/>
      </c>
      <c r="AF32" s="760"/>
      <c r="AG32" s="761"/>
      <c r="AH32" s="762" t="str">
        <f>IF($H32="","",VLOOKUP($B32,項目定義!$B:$X,21,FALSE))&amp;""</f>
        <v/>
      </c>
      <c r="AI32" s="764"/>
      <c r="AJ32" s="765"/>
      <c r="AK32" s="809"/>
      <c r="AL32" s="809"/>
      <c r="AM32" s="809"/>
      <c r="AN32" s="864"/>
      <c r="AO32" s="865"/>
      <c r="AP32" s="866"/>
      <c r="AQ32" s="866"/>
      <c r="AR32" s="867"/>
      <c r="AS32" s="92"/>
      <c r="AT32" s="92"/>
      <c r="AU32" s="92"/>
      <c r="AV32" s="92"/>
      <c r="AW32" s="92"/>
      <c r="AX32" s="92"/>
      <c r="AY32" s="92"/>
      <c r="AZ32" s="92"/>
      <c r="BA32" s="92"/>
      <c r="BB32" s="92"/>
      <c r="BC32" s="92"/>
      <c r="BD32" s="92"/>
      <c r="BE32" s="92"/>
      <c r="BF32" s="92"/>
      <c r="BG32" s="92"/>
      <c r="BH32" s="92"/>
      <c r="BI32" s="95"/>
      <c r="BK32" s="654"/>
      <c r="BL32" s="654"/>
      <c r="BM32" s="654"/>
      <c r="BN32" s="654"/>
      <c r="BO32" s="654"/>
      <c r="BP32" s="654"/>
      <c r="BQ32" s="654"/>
      <c r="BR32" s="654"/>
      <c r="BS32" s="654"/>
      <c r="BT32" s="654"/>
      <c r="BU32" s="654"/>
      <c r="BV32" s="654"/>
      <c r="BW32" s="654"/>
      <c r="BX32" s="654"/>
      <c r="BY32" s="654"/>
      <c r="BZ32" s="654"/>
      <c r="CA32" s="654"/>
      <c r="CB32" s="654"/>
      <c r="CC32" s="654"/>
      <c r="CD32" s="654"/>
      <c r="CE32" s="654"/>
      <c r="CF32" s="654"/>
      <c r="CG32" s="654"/>
      <c r="CH32" s="654"/>
    </row>
    <row r="33" spans="1:86" s="24" customFormat="1" ht="13.5" customHeight="1">
      <c r="A33" s="114"/>
      <c r="B33" s="770"/>
      <c r="C33" s="671"/>
      <c r="D33" s="671"/>
      <c r="E33" s="671"/>
      <c r="F33" s="671"/>
      <c r="G33" s="671"/>
      <c r="H33" s="859" t="str">
        <f>IF(ISERROR(VLOOKUP($B33,項目定義!$B:$X,8,FALSE)),"",VLOOKUP($B33,項目定義!$B:$X,8,FALSE))</f>
        <v/>
      </c>
      <c r="I33" s="860"/>
      <c r="J33" s="860"/>
      <c r="K33" s="860"/>
      <c r="L33" s="860"/>
      <c r="M33" s="861"/>
      <c r="N33" s="752" t="str">
        <f>IF($B33="","",VLOOKUP($B33,項目定義!$B:$X,11,FALSE))</f>
        <v/>
      </c>
      <c r="O33" s="641"/>
      <c r="P33" s="641"/>
      <c r="Q33" s="642"/>
      <c r="R33" s="862" t="str">
        <f>IF($H33="","",VLOOKUP($B33,項目定義!$B:$X,5,FALSE))</f>
        <v/>
      </c>
      <c r="S33" s="863"/>
      <c r="T33" s="812" t="str">
        <f>IF($H33="","",VLOOKUP($B33,項目定義!$B:$X,12,FALSE))</f>
        <v/>
      </c>
      <c r="U33" s="813"/>
      <c r="V33" s="640" t="str">
        <f>IF($H33="","",VLOOKUP($B33,項目定義!$B:$X,13,FALSE))</f>
        <v/>
      </c>
      <c r="W33" s="641"/>
      <c r="X33" s="642"/>
      <c r="Y33" s="640" t="str">
        <f>IF($H33="","",VLOOKUP($B33,項目定義!$B:$X,6,FALSE))</f>
        <v/>
      </c>
      <c r="Z33" s="641"/>
      <c r="AA33" s="642"/>
      <c r="AB33" s="640" t="str">
        <f>IF($H33="","",VLOOKUP($B33,項目定義!$B:$X,14,FALSE))</f>
        <v/>
      </c>
      <c r="AC33" s="641"/>
      <c r="AD33" s="642"/>
      <c r="AE33" s="640" t="str">
        <f>IF($H33="","",VLOOKUP($B33,項目定義!$B:$X,9,FALSE))&amp;""</f>
        <v/>
      </c>
      <c r="AF33" s="641"/>
      <c r="AG33" s="642"/>
      <c r="AH33" s="812" t="str">
        <f>IF($H33="","",VLOOKUP($B33,項目定義!$B:$X,21,FALSE))&amp;""</f>
        <v/>
      </c>
      <c r="AI33" s="854"/>
      <c r="AJ33" s="855"/>
      <c r="AK33" s="751"/>
      <c r="AL33" s="751"/>
      <c r="AM33" s="751"/>
      <c r="AN33" s="767"/>
      <c r="AO33" s="856"/>
      <c r="AP33" s="857"/>
      <c r="AQ33" s="857"/>
      <c r="AR33" s="858"/>
      <c r="AS33" s="331"/>
      <c r="AT33" s="331"/>
      <c r="AU33" s="331"/>
      <c r="AV33" s="331"/>
      <c r="AW33" s="331"/>
      <c r="AX33" s="331"/>
      <c r="AY33" s="331"/>
      <c r="AZ33" s="331"/>
      <c r="BA33" s="331"/>
      <c r="BB33" s="331"/>
      <c r="BC33" s="331"/>
      <c r="BD33" s="331"/>
      <c r="BE33" s="331"/>
      <c r="BF33" s="331"/>
      <c r="BG33" s="331"/>
      <c r="BH33" s="331"/>
      <c r="BI33" s="99"/>
      <c r="BK33" s="654"/>
      <c r="BL33" s="654"/>
      <c r="BM33" s="654"/>
      <c r="BN33" s="654"/>
      <c r="BO33" s="654"/>
      <c r="BP33" s="654"/>
      <c r="BQ33" s="654"/>
      <c r="BR33" s="654"/>
      <c r="BS33" s="654"/>
      <c r="BT33" s="654"/>
      <c r="BU33" s="654"/>
      <c r="BV33" s="654"/>
      <c r="BW33" s="654"/>
      <c r="BX33" s="654"/>
      <c r="BY33" s="654"/>
      <c r="BZ33" s="654"/>
      <c r="CA33" s="654"/>
      <c r="CB33" s="654"/>
      <c r="CC33" s="654"/>
      <c r="CD33" s="654"/>
      <c r="CE33" s="654"/>
      <c r="CF33" s="654"/>
      <c r="CG33" s="654"/>
      <c r="CH33" s="654"/>
    </row>
    <row r="34" spans="1:86" s="24" customFormat="1" ht="13.5" customHeight="1">
      <c r="A34" s="114"/>
      <c r="B34" s="770"/>
      <c r="C34" s="671"/>
      <c r="D34" s="671"/>
      <c r="E34" s="671"/>
      <c r="F34" s="671"/>
      <c r="G34" s="671"/>
      <c r="H34" s="859" t="str">
        <f>IF(ISERROR(VLOOKUP($B34,項目定義!$B:$X,8,FALSE)),"",VLOOKUP($B34,項目定義!$B:$X,8,FALSE))</f>
        <v/>
      </c>
      <c r="I34" s="860"/>
      <c r="J34" s="860"/>
      <c r="K34" s="860"/>
      <c r="L34" s="860"/>
      <c r="M34" s="861"/>
      <c r="N34" s="752" t="str">
        <f>IF($B34="","",VLOOKUP($B34,項目定義!$B:$X,11,FALSE))</f>
        <v/>
      </c>
      <c r="O34" s="641"/>
      <c r="P34" s="641"/>
      <c r="Q34" s="642"/>
      <c r="R34" s="862" t="str">
        <f>IF($H34="","",VLOOKUP($B34,項目定義!$B:$X,5,FALSE))</f>
        <v/>
      </c>
      <c r="S34" s="863"/>
      <c r="T34" s="768" t="str">
        <f>IF($H34="","",VLOOKUP($B34,項目定義!$B:$X,12,FALSE))</f>
        <v/>
      </c>
      <c r="U34" s="639"/>
      <c r="V34" s="640" t="str">
        <f>IF($H34="","",VLOOKUP($B34,項目定義!$B:$X,13,FALSE))</f>
        <v/>
      </c>
      <c r="W34" s="641"/>
      <c r="X34" s="642"/>
      <c r="Y34" s="640" t="str">
        <f>IF($H34="","",VLOOKUP($B34,項目定義!$B:$X,6,FALSE))</f>
        <v/>
      </c>
      <c r="Z34" s="641"/>
      <c r="AA34" s="642"/>
      <c r="AB34" s="640" t="str">
        <f>IF($H34="","",VLOOKUP($B34,項目定義!$B:$X,14,FALSE))</f>
        <v/>
      </c>
      <c r="AC34" s="641"/>
      <c r="AD34" s="642"/>
      <c r="AE34" s="640" t="str">
        <f>IF($H34="","",VLOOKUP($B34,項目定義!$B:$X,9,FALSE))&amp;""</f>
        <v/>
      </c>
      <c r="AF34" s="641"/>
      <c r="AG34" s="642"/>
      <c r="AH34" s="812" t="str">
        <f>IF($H34="","",VLOOKUP($B34,項目定義!$B:$X,21,FALSE))&amp;""</f>
        <v/>
      </c>
      <c r="AI34" s="854"/>
      <c r="AJ34" s="855"/>
      <c r="AK34" s="751"/>
      <c r="AL34" s="751"/>
      <c r="AM34" s="751"/>
      <c r="AN34" s="767"/>
      <c r="AO34" s="856"/>
      <c r="AP34" s="857"/>
      <c r="AQ34" s="857"/>
      <c r="AR34" s="858"/>
      <c r="AS34" s="331"/>
      <c r="AT34" s="331"/>
      <c r="AU34" s="331"/>
      <c r="AV34" s="331"/>
      <c r="AW34" s="331"/>
      <c r="AX34" s="331"/>
      <c r="AY34" s="331"/>
      <c r="AZ34" s="331"/>
      <c r="BA34" s="331"/>
      <c r="BB34" s="331"/>
      <c r="BC34" s="331"/>
      <c r="BD34" s="331"/>
      <c r="BE34" s="331"/>
      <c r="BF34" s="331"/>
      <c r="BG34" s="331"/>
      <c r="BH34" s="331"/>
      <c r="BI34" s="99"/>
      <c r="BK34" s="654"/>
      <c r="BL34" s="654"/>
      <c r="BM34" s="654"/>
      <c r="BN34" s="654"/>
      <c r="BO34" s="654"/>
      <c r="BP34" s="654"/>
      <c r="BQ34" s="654"/>
      <c r="BR34" s="654"/>
      <c r="BS34" s="654"/>
      <c r="BT34" s="654"/>
      <c r="BU34" s="654"/>
      <c r="BV34" s="654"/>
      <c r="BW34" s="654"/>
      <c r="BX34" s="654"/>
      <c r="BY34" s="654"/>
      <c r="BZ34" s="654"/>
      <c r="CA34" s="654"/>
      <c r="CB34" s="654"/>
      <c r="CC34" s="654"/>
      <c r="CD34" s="654"/>
      <c r="CE34" s="654"/>
      <c r="CF34" s="654"/>
      <c r="CG34" s="654"/>
      <c r="CH34" s="654"/>
    </row>
    <row r="35" spans="1:86" s="24" customFormat="1" ht="13.5" customHeight="1">
      <c r="A35" s="114"/>
      <c r="B35" s="770"/>
      <c r="C35" s="671"/>
      <c r="D35" s="671"/>
      <c r="E35" s="671"/>
      <c r="F35" s="671"/>
      <c r="G35" s="671"/>
      <c r="H35" s="859" t="str">
        <f>IF(ISERROR(VLOOKUP($B35,項目定義!$B:$X,8,FALSE)),"",VLOOKUP($B35,項目定義!$B:$X,8,FALSE))</f>
        <v/>
      </c>
      <c r="I35" s="860"/>
      <c r="J35" s="860"/>
      <c r="K35" s="860"/>
      <c r="L35" s="860"/>
      <c r="M35" s="861"/>
      <c r="N35" s="752" t="str">
        <f>IF($B35="","",VLOOKUP($B35,項目定義!$B:$X,11,FALSE))</f>
        <v/>
      </c>
      <c r="O35" s="641"/>
      <c r="P35" s="641"/>
      <c r="Q35" s="642"/>
      <c r="R35" s="862" t="str">
        <f>IF($H35="","",VLOOKUP($B35,項目定義!$B:$X,5,FALSE))</f>
        <v/>
      </c>
      <c r="S35" s="863"/>
      <c r="T35" s="768" t="str">
        <f>IF($H35="","",VLOOKUP($B35,項目定義!$B:$X,12,FALSE))</f>
        <v/>
      </c>
      <c r="U35" s="639"/>
      <c r="V35" s="640" t="str">
        <f>IF($H35="","",VLOOKUP($B35,項目定義!$B:$X,13,FALSE))</f>
        <v/>
      </c>
      <c r="W35" s="641"/>
      <c r="X35" s="642"/>
      <c r="Y35" s="640" t="str">
        <f>IF($H35="","",VLOOKUP($B35,項目定義!$B:$X,6,FALSE))</f>
        <v/>
      </c>
      <c r="Z35" s="641"/>
      <c r="AA35" s="642"/>
      <c r="AB35" s="640" t="str">
        <f>IF($H35="","",VLOOKUP($B35,項目定義!$B:$X,14,FALSE))</f>
        <v/>
      </c>
      <c r="AC35" s="641"/>
      <c r="AD35" s="642"/>
      <c r="AE35" s="640" t="str">
        <f>IF($H35="","",VLOOKUP($B35,項目定義!$B:$X,9,FALSE))&amp;""</f>
        <v/>
      </c>
      <c r="AF35" s="641"/>
      <c r="AG35" s="642"/>
      <c r="AH35" s="812" t="str">
        <f>IF($H35="","",VLOOKUP($B35,項目定義!$B:$X,21,FALSE))&amp;""</f>
        <v/>
      </c>
      <c r="AI35" s="854"/>
      <c r="AJ35" s="855"/>
      <c r="AK35" s="751"/>
      <c r="AL35" s="751"/>
      <c r="AM35" s="751"/>
      <c r="AN35" s="767"/>
      <c r="AO35" s="856"/>
      <c r="AP35" s="857"/>
      <c r="AQ35" s="857"/>
      <c r="AR35" s="858"/>
      <c r="AS35" s="331"/>
      <c r="AT35" s="331"/>
      <c r="AU35" s="331"/>
      <c r="AV35" s="331"/>
      <c r="AW35" s="331"/>
      <c r="AX35" s="331"/>
      <c r="AY35" s="331"/>
      <c r="AZ35" s="331"/>
      <c r="BA35" s="331"/>
      <c r="BB35" s="331"/>
      <c r="BC35" s="331"/>
      <c r="BD35" s="331"/>
      <c r="BE35" s="331"/>
      <c r="BF35" s="331"/>
      <c r="BG35" s="331"/>
      <c r="BH35" s="331"/>
      <c r="BI35" s="99"/>
      <c r="BK35" s="654"/>
      <c r="BL35" s="654"/>
      <c r="BM35" s="654"/>
      <c r="BN35" s="654"/>
      <c r="BO35" s="654"/>
      <c r="BP35" s="654"/>
      <c r="BQ35" s="654"/>
      <c r="BR35" s="654"/>
      <c r="BS35" s="654"/>
      <c r="BT35" s="654"/>
      <c r="BU35" s="654"/>
      <c r="BV35" s="654"/>
      <c r="BW35" s="654"/>
      <c r="BX35" s="654"/>
      <c r="BY35" s="654"/>
      <c r="BZ35" s="654"/>
      <c r="CA35" s="654"/>
      <c r="CB35" s="654"/>
      <c r="CC35" s="654"/>
      <c r="CD35" s="654"/>
      <c r="CE35" s="654"/>
      <c r="CF35" s="654"/>
      <c r="CG35" s="654"/>
      <c r="CH35" s="654"/>
    </row>
    <row r="36" spans="1:86" s="24" customFormat="1" ht="13.5" customHeight="1">
      <c r="A36" s="114"/>
      <c r="B36" s="605"/>
      <c r="C36" s="606"/>
      <c r="D36" s="606"/>
      <c r="E36" s="606"/>
      <c r="F36" s="606"/>
      <c r="G36" s="606"/>
      <c r="H36" s="848" t="str">
        <f>IF(ISERROR(VLOOKUP($B36,項目定義!$B:$X,8,FALSE)),"",VLOOKUP($B36,項目定義!$B:$X,8,FALSE))</f>
        <v/>
      </c>
      <c r="I36" s="849"/>
      <c r="J36" s="849"/>
      <c r="K36" s="849"/>
      <c r="L36" s="849"/>
      <c r="M36" s="850"/>
      <c r="N36" s="612" t="str">
        <f>IF($B36="","",VLOOKUP($B36,項目定義!$B:$X,11,FALSE))</f>
        <v/>
      </c>
      <c r="O36" s="613"/>
      <c r="P36" s="613"/>
      <c r="Q36" s="851"/>
      <c r="R36" s="852" t="str">
        <f>IF($H36="","",VLOOKUP($B36,項目定義!$B:$X,5,FALSE))</f>
        <v/>
      </c>
      <c r="S36" s="853"/>
      <c r="T36" s="783" t="str">
        <f>IF($H36="","",VLOOKUP($B36,項目定義!$B:$X,12,FALSE))</f>
        <v/>
      </c>
      <c r="U36" s="611"/>
      <c r="V36" s="612" t="str">
        <f>IF($H36="","",VLOOKUP($B36,項目定義!$B:$X,13,FALSE))</f>
        <v/>
      </c>
      <c r="W36" s="613"/>
      <c r="X36" s="614"/>
      <c r="Y36" s="612" t="str">
        <f>IF($H36="","",VLOOKUP($B36,項目定義!$B:$X,6,FALSE))</f>
        <v/>
      </c>
      <c r="Z36" s="613"/>
      <c r="AA36" s="614"/>
      <c r="AB36" s="612" t="str">
        <f>IF($H36="","",VLOOKUP($B36,項目定義!$B:$X,14,FALSE))</f>
        <v/>
      </c>
      <c r="AC36" s="613"/>
      <c r="AD36" s="614"/>
      <c r="AE36" s="612" t="str">
        <f>IF($H36="","",VLOOKUP($B36,項目定義!$B:$X,9,FALSE))&amp;""</f>
        <v/>
      </c>
      <c r="AF36" s="613"/>
      <c r="AG36" s="614"/>
      <c r="AH36" s="841" t="str">
        <f>IF($H36="","",VLOOKUP($B36,項目定義!$B:$X,21,FALSE))&amp;""</f>
        <v/>
      </c>
      <c r="AI36" s="842"/>
      <c r="AJ36" s="843"/>
      <c r="AK36" s="617"/>
      <c r="AL36" s="617"/>
      <c r="AM36" s="617"/>
      <c r="AN36" s="844"/>
      <c r="AO36" s="845"/>
      <c r="AP36" s="846"/>
      <c r="AQ36" s="846"/>
      <c r="AR36" s="847"/>
      <c r="AS36" s="331"/>
      <c r="AT36" s="331"/>
      <c r="AU36" s="331"/>
      <c r="AV36" s="331"/>
      <c r="AW36" s="331"/>
      <c r="AX36" s="331"/>
      <c r="AY36" s="331"/>
      <c r="AZ36" s="331"/>
      <c r="BA36" s="331"/>
      <c r="BB36" s="331"/>
      <c r="BC36" s="331"/>
      <c r="BD36" s="331"/>
      <c r="BE36" s="331"/>
      <c r="BF36" s="331"/>
      <c r="BG36" s="331"/>
      <c r="BH36" s="331"/>
      <c r="BI36" s="99"/>
      <c r="BK36" s="654"/>
      <c r="BL36" s="654"/>
      <c r="BM36" s="654"/>
      <c r="BN36" s="654"/>
      <c r="BO36" s="654"/>
      <c r="BP36" s="654"/>
      <c r="BQ36" s="654"/>
      <c r="BR36" s="654"/>
      <c r="BS36" s="654"/>
      <c r="BT36" s="654"/>
      <c r="BU36" s="654"/>
      <c r="BV36" s="654"/>
      <c r="BW36" s="654"/>
      <c r="BX36" s="654"/>
      <c r="BY36" s="654"/>
      <c r="BZ36" s="654"/>
      <c r="CA36" s="654"/>
      <c r="CB36" s="654"/>
      <c r="CC36" s="654"/>
      <c r="CD36" s="654"/>
      <c r="CE36" s="654"/>
      <c r="CF36" s="654"/>
      <c r="CG36" s="654"/>
      <c r="CH36" s="654"/>
    </row>
    <row r="37" spans="1:86" s="24" customFormat="1" ht="13.5" customHeight="1">
      <c r="A37" s="80" t="s">
        <v>256</v>
      </c>
      <c r="B37" s="81"/>
      <c r="C37" s="81"/>
      <c r="D37" s="81"/>
      <c r="E37" s="81"/>
      <c r="F37" s="81"/>
      <c r="G37" s="81"/>
      <c r="H37" s="88"/>
      <c r="I37" s="88"/>
      <c r="J37" s="88"/>
      <c r="K37" s="88"/>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1"/>
      <c r="AL37" s="81"/>
      <c r="AM37" s="81"/>
      <c r="AN37" s="81"/>
      <c r="AO37" s="81"/>
      <c r="AP37" s="81"/>
      <c r="AQ37" s="81"/>
      <c r="AR37" s="81"/>
      <c r="AS37" s="81"/>
      <c r="AT37" s="81"/>
      <c r="AU37" s="81"/>
      <c r="AV37" s="81"/>
      <c r="AW37" s="81"/>
      <c r="AX37" s="81"/>
      <c r="AY37" s="81"/>
      <c r="AZ37" s="81"/>
      <c r="BA37" s="81"/>
      <c r="BB37" s="81"/>
      <c r="BC37" s="81"/>
      <c r="BD37" s="81"/>
      <c r="BE37" s="81"/>
      <c r="BF37" s="81"/>
      <c r="BG37" s="81"/>
      <c r="BH37" s="81"/>
      <c r="BI37" s="82"/>
      <c r="BK37" s="654"/>
      <c r="BL37" s="654"/>
      <c r="BM37" s="654"/>
      <c r="BN37" s="654"/>
      <c r="BO37" s="654"/>
      <c r="BP37" s="654"/>
      <c r="BQ37" s="654"/>
      <c r="BR37" s="654"/>
      <c r="BS37" s="654"/>
      <c r="BT37" s="654"/>
      <c r="BU37" s="654"/>
      <c r="BV37" s="654"/>
      <c r="BW37" s="654"/>
      <c r="BX37" s="654"/>
      <c r="BY37" s="654"/>
      <c r="BZ37" s="654"/>
      <c r="CA37" s="654"/>
      <c r="CB37" s="654"/>
      <c r="CC37" s="654"/>
      <c r="CD37" s="654"/>
      <c r="CE37" s="654"/>
      <c r="CF37" s="654"/>
      <c r="CG37" s="654"/>
      <c r="CH37" s="654"/>
    </row>
    <row r="38" spans="1:86" s="24" customFormat="1" ht="13.5" customHeight="1">
      <c r="A38" s="80" t="s">
        <v>100</v>
      </c>
      <c r="B38" s="80" t="s">
        <v>103</v>
      </c>
      <c r="C38" s="81"/>
      <c r="D38" s="81"/>
      <c r="E38" s="81"/>
      <c r="F38" s="81"/>
      <c r="G38" s="83"/>
      <c r="H38" s="85" t="s">
        <v>232</v>
      </c>
      <c r="I38" s="86"/>
      <c r="J38" s="86"/>
      <c r="K38" s="86"/>
      <c r="L38" s="86"/>
      <c r="M38" s="86"/>
      <c r="N38" s="86"/>
      <c r="O38" s="86"/>
      <c r="P38" s="87"/>
      <c r="Q38" s="81"/>
      <c r="R38" s="81"/>
      <c r="S38" s="81"/>
      <c r="T38" s="81"/>
      <c r="U38" s="81"/>
      <c r="V38" s="81"/>
      <c r="W38" s="81"/>
      <c r="X38" s="81"/>
      <c r="Y38" s="81"/>
      <c r="Z38" s="81"/>
      <c r="AA38" s="81"/>
      <c r="AB38" s="81"/>
      <c r="AC38" s="81"/>
      <c r="AD38" s="81"/>
      <c r="AE38" s="81"/>
      <c r="AF38" s="81"/>
      <c r="AG38" s="81"/>
      <c r="AH38" s="81"/>
      <c r="AI38" s="81"/>
      <c r="AJ38" s="81"/>
      <c r="AK38" s="81"/>
      <c r="AL38" s="81"/>
      <c r="AM38" s="81"/>
      <c r="AN38" s="81"/>
      <c r="AO38" s="81"/>
      <c r="AP38" s="81"/>
      <c r="AQ38" s="81"/>
      <c r="AR38" s="81"/>
      <c r="AS38" s="81"/>
      <c r="AT38" s="81"/>
      <c r="AU38" s="81"/>
      <c r="AV38" s="81"/>
      <c r="AW38" s="81"/>
      <c r="AX38" s="81"/>
      <c r="AY38" s="81"/>
      <c r="AZ38" s="81"/>
      <c r="BA38" s="81"/>
      <c r="BB38" s="81"/>
      <c r="BC38" s="81"/>
      <c r="BD38" s="81"/>
      <c r="BE38" s="81"/>
      <c r="BF38" s="81"/>
      <c r="BG38" s="81"/>
      <c r="BH38" s="81"/>
      <c r="BI38" s="82"/>
      <c r="BK38" s="654"/>
      <c r="BL38" s="654"/>
      <c r="BM38" s="654"/>
      <c r="BN38" s="654"/>
      <c r="BO38" s="654"/>
      <c r="BP38" s="654"/>
      <c r="BQ38" s="654"/>
      <c r="BR38" s="654"/>
      <c r="BS38" s="654"/>
      <c r="BT38" s="654"/>
      <c r="BU38" s="654"/>
      <c r="BV38" s="654"/>
      <c r="BW38" s="654"/>
      <c r="BX38" s="654"/>
      <c r="BY38" s="654"/>
      <c r="BZ38" s="654"/>
      <c r="CA38" s="654"/>
      <c r="CB38" s="654"/>
      <c r="CC38" s="654"/>
      <c r="CD38" s="654"/>
      <c r="CE38" s="654"/>
      <c r="CF38" s="654"/>
      <c r="CG38" s="654"/>
      <c r="CH38" s="654"/>
    </row>
    <row r="39" spans="1:86" s="24" customFormat="1" ht="13.5" customHeight="1">
      <c r="A39" s="70" t="s">
        <v>101</v>
      </c>
      <c r="B39" s="633"/>
      <c r="C39" s="634"/>
      <c r="D39" s="634"/>
      <c r="E39" s="634"/>
      <c r="F39" s="634"/>
      <c r="G39" s="634"/>
      <c r="H39" s="834"/>
      <c r="I39" s="835"/>
      <c r="J39" s="835"/>
      <c r="K39" s="835"/>
      <c r="L39" s="835"/>
      <c r="M39" s="835"/>
      <c r="N39" s="835"/>
      <c r="O39" s="835"/>
      <c r="P39" s="836"/>
      <c r="Q39" s="331"/>
      <c r="R39" s="331"/>
      <c r="S39" s="331"/>
      <c r="T39" s="331"/>
      <c r="U39" s="331"/>
      <c r="V39" s="331"/>
      <c r="W39" s="331"/>
      <c r="X39" s="331"/>
      <c r="Y39" s="331"/>
      <c r="Z39" s="331"/>
      <c r="AA39" s="331"/>
      <c r="AB39" s="331"/>
      <c r="AC39" s="331"/>
      <c r="AD39" s="92"/>
      <c r="AE39" s="93"/>
      <c r="AF39" s="92"/>
      <c r="AG39" s="92"/>
      <c r="AH39" s="92"/>
      <c r="AI39" s="94"/>
      <c r="AJ39" s="94"/>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5"/>
      <c r="BK39" s="654"/>
      <c r="BL39" s="654"/>
      <c r="BM39" s="654"/>
      <c r="BN39" s="654"/>
      <c r="BO39" s="654"/>
      <c r="BP39" s="654"/>
      <c r="BQ39" s="654"/>
      <c r="BR39" s="654"/>
      <c r="BS39" s="654"/>
      <c r="BT39" s="654"/>
      <c r="BU39" s="654"/>
      <c r="BV39" s="654"/>
      <c r="BW39" s="654"/>
      <c r="BX39" s="654"/>
      <c r="BY39" s="654"/>
      <c r="BZ39" s="654"/>
      <c r="CA39" s="654"/>
      <c r="CB39" s="654"/>
      <c r="CC39" s="654"/>
      <c r="CD39" s="654"/>
      <c r="CE39" s="654"/>
      <c r="CF39" s="654"/>
      <c r="CG39" s="654"/>
      <c r="CH39" s="654"/>
    </row>
    <row r="40" spans="1:86" s="24" customFormat="1" ht="13.5" customHeight="1">
      <c r="A40" s="69" t="s">
        <v>102</v>
      </c>
      <c r="B40" s="770"/>
      <c r="C40" s="671"/>
      <c r="D40" s="671"/>
      <c r="E40" s="671"/>
      <c r="F40" s="671"/>
      <c r="G40" s="671"/>
      <c r="H40" s="840"/>
      <c r="I40" s="636"/>
      <c r="J40" s="636"/>
      <c r="K40" s="636"/>
      <c r="L40" s="636"/>
      <c r="M40" s="636"/>
      <c r="N40" s="636"/>
      <c r="O40" s="636"/>
      <c r="P40" s="824"/>
      <c r="Q40" s="331"/>
      <c r="R40" s="331"/>
      <c r="S40" s="331"/>
      <c r="T40" s="331"/>
      <c r="U40" s="331"/>
      <c r="V40" s="331"/>
      <c r="W40" s="331"/>
      <c r="X40" s="331"/>
      <c r="Y40" s="331"/>
      <c r="Z40" s="331"/>
      <c r="AA40" s="331"/>
      <c r="AB40" s="331"/>
      <c r="AC40" s="331"/>
      <c r="AD40" s="331"/>
      <c r="AE40" s="97"/>
      <c r="AF40" s="331"/>
      <c r="AG40" s="331"/>
      <c r="AH40" s="331"/>
      <c r="AI40" s="98"/>
      <c r="AJ40" s="98"/>
      <c r="AK40" s="331"/>
      <c r="AL40" s="331"/>
      <c r="AM40" s="331"/>
      <c r="AN40" s="331"/>
      <c r="AO40" s="331"/>
      <c r="AP40" s="331"/>
      <c r="AQ40" s="331"/>
      <c r="AR40" s="331"/>
      <c r="AS40" s="331"/>
      <c r="AT40" s="331"/>
      <c r="AU40" s="331"/>
      <c r="AV40" s="331"/>
      <c r="AW40" s="331"/>
      <c r="AX40" s="331"/>
      <c r="AY40" s="331"/>
      <c r="AZ40" s="331"/>
      <c r="BA40" s="331"/>
      <c r="BB40" s="331"/>
      <c r="BC40" s="331"/>
      <c r="BD40" s="331"/>
      <c r="BE40" s="331"/>
      <c r="BF40" s="331"/>
      <c r="BG40" s="331"/>
      <c r="BH40" s="331"/>
      <c r="BI40" s="99"/>
      <c r="BK40" s="654"/>
      <c r="BL40" s="654"/>
      <c r="BM40" s="654"/>
      <c r="BN40" s="654"/>
      <c r="BO40" s="654"/>
      <c r="BP40" s="654"/>
      <c r="BQ40" s="654"/>
      <c r="BR40" s="654"/>
      <c r="BS40" s="654"/>
      <c r="BT40" s="654"/>
      <c r="BU40" s="654"/>
      <c r="BV40" s="654"/>
      <c r="BW40" s="654"/>
      <c r="BX40" s="654"/>
      <c r="BY40" s="654"/>
      <c r="BZ40" s="654"/>
      <c r="CA40" s="654"/>
      <c r="CB40" s="654"/>
      <c r="CC40" s="654"/>
      <c r="CD40" s="654"/>
      <c r="CE40" s="654"/>
      <c r="CF40" s="654"/>
      <c r="CG40" s="654"/>
      <c r="CH40" s="654"/>
    </row>
    <row r="41" spans="1:86" s="24" customFormat="1" ht="13.5" customHeight="1">
      <c r="A41" s="250" t="s">
        <v>394</v>
      </c>
      <c r="B41" s="895"/>
      <c r="C41" s="896"/>
      <c r="D41" s="896"/>
      <c r="E41" s="896"/>
      <c r="F41" s="896"/>
      <c r="G41" s="896"/>
      <c r="H41" s="897"/>
      <c r="I41" s="898"/>
      <c r="J41" s="898"/>
      <c r="K41" s="898"/>
      <c r="L41" s="898"/>
      <c r="M41" s="898"/>
      <c r="N41" s="898"/>
      <c r="O41" s="898"/>
      <c r="P41" s="899"/>
      <c r="Q41" s="334"/>
      <c r="R41" s="334"/>
      <c r="S41" s="334"/>
      <c r="T41" s="334"/>
      <c r="U41" s="334"/>
      <c r="V41" s="334"/>
      <c r="W41" s="334"/>
      <c r="X41" s="334"/>
      <c r="Y41" s="334"/>
      <c r="Z41" s="334"/>
      <c r="AA41" s="334"/>
      <c r="AB41" s="334"/>
      <c r="AC41" s="334"/>
      <c r="AD41" s="334"/>
      <c r="AE41" s="256"/>
      <c r="AF41" s="334"/>
      <c r="AG41" s="334"/>
      <c r="AH41" s="334"/>
      <c r="AI41" s="257"/>
      <c r="AJ41" s="257"/>
      <c r="AK41" s="332"/>
      <c r="AL41" s="332"/>
      <c r="AM41" s="332"/>
      <c r="AN41" s="332"/>
      <c r="AO41" s="332"/>
      <c r="AP41" s="332"/>
      <c r="AQ41" s="332"/>
      <c r="AR41" s="334"/>
      <c r="AS41" s="334"/>
      <c r="AT41" s="334"/>
      <c r="AU41" s="334"/>
      <c r="AV41" s="334"/>
      <c r="AW41" s="334"/>
      <c r="AX41" s="334"/>
      <c r="AY41" s="334"/>
      <c r="AZ41" s="334"/>
      <c r="BA41" s="334"/>
      <c r="BB41" s="334"/>
      <c r="BC41" s="334"/>
      <c r="BD41" s="334"/>
      <c r="BE41" s="334"/>
      <c r="BF41" s="334"/>
      <c r="BG41" s="334"/>
      <c r="BH41" s="334"/>
      <c r="BI41" s="258"/>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row>
    <row r="42" spans="1:86" s="24" customFormat="1" ht="13.5" customHeight="1">
      <c r="A42" s="303" t="s">
        <v>425</v>
      </c>
      <c r="B42" s="335"/>
      <c r="C42" s="335"/>
      <c r="D42" s="335"/>
      <c r="E42" s="335"/>
      <c r="F42" s="335"/>
      <c r="G42" s="335"/>
      <c r="H42" s="335"/>
      <c r="I42" s="335"/>
      <c r="J42" s="335"/>
      <c r="K42" s="335"/>
      <c r="L42" s="335"/>
      <c r="M42" s="335"/>
      <c r="N42" s="335"/>
      <c r="O42" s="335"/>
      <c r="P42" s="335"/>
      <c r="Q42" s="335"/>
      <c r="R42" s="335"/>
      <c r="S42" s="335"/>
      <c r="T42" s="335"/>
      <c r="U42" s="335"/>
      <c r="V42" s="335"/>
      <c r="W42" s="335"/>
      <c r="X42" s="335"/>
      <c r="Y42" s="335"/>
      <c r="Z42" s="335"/>
      <c r="AA42" s="335"/>
      <c r="AB42" s="335"/>
      <c r="AC42" s="335"/>
      <c r="AD42" s="335"/>
      <c r="AE42" s="335"/>
      <c r="AF42" s="335"/>
      <c r="AG42" s="335"/>
      <c r="AH42" s="335"/>
      <c r="AI42" s="335"/>
      <c r="AJ42" s="335"/>
      <c r="AK42" s="335"/>
      <c r="AL42" s="335"/>
      <c r="AM42" s="335"/>
      <c r="AN42" s="335"/>
      <c r="AO42" s="335"/>
      <c r="AP42" s="335"/>
      <c r="AQ42" s="335"/>
      <c r="AR42" s="335"/>
      <c r="AS42" s="335"/>
      <c r="AT42" s="335"/>
      <c r="AU42" s="335"/>
      <c r="AV42" s="335"/>
      <c r="AW42" s="335"/>
      <c r="AX42" s="335"/>
      <c r="AY42" s="335"/>
      <c r="AZ42" s="335"/>
      <c r="BA42" s="335"/>
      <c r="BB42" s="335"/>
      <c r="BC42" s="335"/>
      <c r="BD42" s="335"/>
      <c r="BE42" s="335"/>
      <c r="BF42" s="335"/>
      <c r="BG42" s="335"/>
      <c r="BH42" s="335"/>
      <c r="BI42" s="290"/>
      <c r="BK42" s="329"/>
      <c r="BL42" s="329"/>
      <c r="BM42" s="329"/>
      <c r="BN42" s="329"/>
      <c r="BO42" s="329"/>
      <c r="BP42" s="329"/>
      <c r="BQ42" s="329"/>
      <c r="BR42" s="329"/>
      <c r="BS42" s="329"/>
      <c r="BT42" s="329"/>
      <c r="BU42" s="329"/>
      <c r="BV42" s="329"/>
      <c r="BW42" s="329"/>
      <c r="BX42" s="329"/>
      <c r="BY42" s="329"/>
      <c r="BZ42" s="329"/>
      <c r="CA42" s="329"/>
      <c r="CB42" s="329"/>
      <c r="CC42" s="329"/>
      <c r="CD42" s="329"/>
      <c r="CE42" s="329"/>
      <c r="CF42" s="329"/>
      <c r="CG42" s="329"/>
      <c r="CH42" s="329"/>
    </row>
    <row r="43" spans="1:86" s="24" customFormat="1" ht="13.5" customHeight="1">
      <c r="A43" s="303" t="s">
        <v>100</v>
      </c>
      <c r="B43" s="900" t="s">
        <v>426</v>
      </c>
      <c r="C43" s="901"/>
      <c r="D43" s="901"/>
      <c r="E43" s="901"/>
      <c r="F43" s="901"/>
      <c r="G43" s="901"/>
      <c r="H43" s="901"/>
      <c r="I43" s="901"/>
      <c r="J43" s="902"/>
      <c r="K43" s="903" t="s">
        <v>385</v>
      </c>
      <c r="L43" s="889"/>
      <c r="M43" s="889"/>
      <c r="N43" s="889"/>
      <c r="O43" s="889"/>
      <c r="P43" s="889"/>
      <c r="Q43" s="889"/>
      <c r="R43" s="889"/>
      <c r="S43" s="889"/>
      <c r="T43" s="889"/>
      <c r="U43" s="889"/>
      <c r="V43" s="889"/>
      <c r="W43" s="889"/>
      <c r="X43" s="889"/>
      <c r="Y43" s="889"/>
      <c r="Z43" s="904"/>
      <c r="AA43" s="887" t="s">
        <v>387</v>
      </c>
      <c r="AB43" s="888"/>
      <c r="AC43" s="888"/>
      <c r="AD43" s="888"/>
      <c r="AE43" s="888"/>
      <c r="AF43" s="888"/>
      <c r="AG43" s="889"/>
      <c r="AH43" s="889"/>
      <c r="AI43" s="889"/>
      <c r="AJ43" s="889"/>
      <c r="AK43" s="889"/>
      <c r="AL43" s="889"/>
      <c r="AM43" s="889"/>
      <c r="AN43" s="889"/>
      <c r="AO43" s="889"/>
      <c r="AP43" s="889"/>
      <c r="AQ43" s="889"/>
      <c r="AR43" s="889"/>
      <c r="AS43" s="889"/>
      <c r="AT43" s="889"/>
      <c r="AU43" s="889"/>
      <c r="AV43" s="889"/>
      <c r="AW43" s="889"/>
      <c r="AX43" s="889"/>
      <c r="AY43" s="889"/>
      <c r="AZ43" s="889"/>
      <c r="BA43" s="889"/>
      <c r="BB43" s="889"/>
      <c r="BC43" s="889"/>
      <c r="BD43" s="889"/>
      <c r="BE43" s="889"/>
      <c r="BF43" s="889"/>
      <c r="BG43" s="889"/>
      <c r="BH43" s="889"/>
      <c r="BI43" s="890"/>
      <c r="BK43" s="182" t="s">
        <v>262</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c r="A44" s="330" t="s">
        <v>101</v>
      </c>
      <c r="B44" s="891" t="s">
        <v>507</v>
      </c>
      <c r="C44" s="892"/>
      <c r="D44" s="892"/>
      <c r="E44" s="892"/>
      <c r="F44" s="892"/>
      <c r="G44" s="892"/>
      <c r="H44" s="892"/>
      <c r="I44" s="892"/>
      <c r="J44" s="892"/>
      <c r="K44" s="339" t="e">
        <f>IF(B44="","",VLOOKUP(B44,ボタン定義!$B:$G,4,FALSE))</f>
        <v>#N/A</v>
      </c>
      <c r="L44" s="340"/>
      <c r="M44" s="340"/>
      <c r="N44" s="340"/>
      <c r="O44" s="340"/>
      <c r="P44" s="340"/>
      <c r="Q44" s="340"/>
      <c r="R44" s="340"/>
      <c r="S44" s="340"/>
      <c r="T44" s="340"/>
      <c r="U44" s="340"/>
      <c r="V44" s="340"/>
      <c r="W44" s="340"/>
      <c r="X44" s="340"/>
      <c r="Y44" s="340"/>
      <c r="Z44" s="341"/>
      <c r="AA44" s="893" t="s">
        <v>497</v>
      </c>
      <c r="AB44" s="735"/>
      <c r="AC44" s="735"/>
      <c r="AD44" s="735"/>
      <c r="AE44" s="735"/>
      <c r="AF44" s="894"/>
      <c r="AG44" s="342" t="str">
        <f>IF(ISERROR(VLOOKUP($AA44,項目定義!$B:$X,8,FALSE)),"",VLOOKUP($AA44,項目定義!$B:$X,8,FALSE))</f>
        <v/>
      </c>
      <c r="AH44" s="343"/>
      <c r="AI44" s="343"/>
      <c r="AJ44" s="343"/>
      <c r="AK44" s="343"/>
      <c r="AL44" s="343"/>
      <c r="AM44" s="344"/>
      <c r="AN44" s="344"/>
      <c r="AO44" s="344"/>
      <c r="AP44" s="344"/>
      <c r="AQ44" s="344"/>
      <c r="AR44" s="344"/>
      <c r="AS44" s="344"/>
      <c r="AT44" s="344"/>
      <c r="AU44" s="344"/>
      <c r="AV44" s="344"/>
      <c r="AW44" s="344"/>
      <c r="AX44" s="344"/>
      <c r="AY44" s="344"/>
      <c r="AZ44" s="344"/>
      <c r="BA44" s="344"/>
      <c r="BB44" s="344"/>
      <c r="BC44" s="344"/>
      <c r="BD44" s="344"/>
      <c r="BE44" s="344"/>
      <c r="BF44" s="344"/>
      <c r="BG44" s="344"/>
      <c r="BH44" s="344"/>
      <c r="BI44" s="345"/>
      <c r="BK44" s="654" t="s">
        <v>430</v>
      </c>
      <c r="BL44" s="655"/>
      <c r="BM44" s="655"/>
      <c r="BN44" s="655"/>
      <c r="BO44" s="655"/>
      <c r="BP44" s="655"/>
      <c r="BQ44" s="655"/>
      <c r="BR44" s="655"/>
      <c r="BS44" s="655"/>
      <c r="BT44" s="655"/>
      <c r="BU44" s="655"/>
      <c r="BV44" s="655"/>
      <c r="BW44" s="655"/>
      <c r="BX44" s="655"/>
      <c r="BY44" s="655"/>
      <c r="BZ44" s="655"/>
      <c r="CA44" s="655"/>
      <c r="CB44" s="655"/>
      <c r="CC44" s="655"/>
      <c r="CD44" s="655"/>
      <c r="CE44" s="655"/>
      <c r="CF44" s="655"/>
      <c r="CG44" s="655"/>
      <c r="CH44" s="655"/>
    </row>
    <row r="45" spans="1:86" s="24" customFormat="1" ht="13.5" customHeight="1">
      <c r="A45" s="259" t="s">
        <v>253</v>
      </c>
      <c r="B45" s="88"/>
      <c r="C45" s="88"/>
      <c r="D45" s="88"/>
      <c r="E45" s="88"/>
      <c r="F45" s="88"/>
      <c r="G45" s="88"/>
      <c r="H45" s="88" t="s">
        <v>255</v>
      </c>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88"/>
      <c r="BH45" s="88"/>
      <c r="BI45" s="198"/>
      <c r="BK45" s="655"/>
      <c r="BL45" s="655"/>
      <c r="BM45" s="655"/>
      <c r="BN45" s="655"/>
      <c r="BO45" s="655"/>
      <c r="BP45" s="655"/>
      <c r="BQ45" s="655"/>
      <c r="BR45" s="655"/>
      <c r="BS45" s="655"/>
      <c r="BT45" s="655"/>
      <c r="BU45" s="655"/>
      <c r="BV45" s="655"/>
      <c r="BW45" s="655"/>
      <c r="BX45" s="655"/>
      <c r="BY45" s="655"/>
      <c r="BZ45" s="655"/>
      <c r="CA45" s="655"/>
      <c r="CB45" s="655"/>
      <c r="CC45" s="655"/>
      <c r="CD45" s="655"/>
      <c r="CE45" s="655"/>
      <c r="CF45" s="655"/>
      <c r="CG45" s="655"/>
      <c r="CH45" s="655"/>
    </row>
    <row r="46" spans="1:86" s="24" customFormat="1" ht="13.5" customHeight="1">
      <c r="A46" s="80" t="s">
        <v>7</v>
      </c>
      <c r="B46" s="81"/>
      <c r="C46" s="81"/>
      <c r="D46" s="81"/>
      <c r="E46" s="81"/>
      <c r="F46" s="81"/>
      <c r="G46" s="81"/>
      <c r="H46" s="81"/>
      <c r="I46" s="83"/>
      <c r="J46" s="84" t="s">
        <v>8</v>
      </c>
      <c r="K46" s="81"/>
      <c r="L46" s="81"/>
      <c r="M46" s="81"/>
      <c r="N46" s="81"/>
      <c r="O46" s="81"/>
      <c r="P46" s="81"/>
      <c r="Q46" s="81"/>
      <c r="R46" s="81"/>
      <c r="S46" s="81"/>
      <c r="T46" s="81"/>
      <c r="U46" s="81"/>
      <c r="V46" s="81"/>
      <c r="W46" s="81"/>
      <c r="X46" s="81"/>
      <c r="Y46" s="81"/>
      <c r="Z46" s="81"/>
      <c r="AA46" s="81"/>
      <c r="AB46" s="81"/>
      <c r="AC46" s="81"/>
      <c r="AD46" s="81"/>
      <c r="AE46" s="81"/>
      <c r="AF46" s="81"/>
      <c r="AG46" s="81"/>
      <c r="AH46" s="81"/>
      <c r="AI46" s="81"/>
      <c r="AJ46" s="81"/>
      <c r="AK46" s="81"/>
      <c r="AL46" s="81"/>
      <c r="AM46" s="81"/>
      <c r="AN46" s="81"/>
      <c r="AO46" s="81"/>
      <c r="AP46" s="81"/>
      <c r="AQ46" s="81"/>
      <c r="AR46" s="81"/>
      <c r="AS46" s="81"/>
      <c r="AT46" s="81"/>
      <c r="AU46" s="81"/>
      <c r="AV46" s="81"/>
      <c r="AW46" s="81"/>
      <c r="AX46" s="81"/>
      <c r="AY46" s="81"/>
      <c r="AZ46" s="81"/>
      <c r="BA46" s="81"/>
      <c r="BB46" s="81"/>
      <c r="BC46" s="81"/>
      <c r="BD46" s="81"/>
      <c r="BE46" s="81"/>
      <c r="BF46" s="81"/>
      <c r="BG46" s="81"/>
      <c r="BH46" s="81"/>
      <c r="BI46" s="82"/>
      <c r="BK46" s="655"/>
      <c r="BL46" s="655"/>
      <c r="BM46" s="655"/>
      <c r="BN46" s="655"/>
      <c r="BO46" s="655"/>
      <c r="BP46" s="655"/>
      <c r="BQ46" s="655"/>
      <c r="BR46" s="655"/>
      <c r="BS46" s="655"/>
      <c r="BT46" s="655"/>
      <c r="BU46" s="655"/>
      <c r="BV46" s="655"/>
      <c r="BW46" s="655"/>
      <c r="BX46" s="655"/>
      <c r="BY46" s="655"/>
      <c r="BZ46" s="655"/>
      <c r="CA46" s="655"/>
      <c r="CB46" s="655"/>
      <c r="CC46" s="655"/>
      <c r="CD46" s="655"/>
      <c r="CE46" s="655"/>
      <c r="CF46" s="655"/>
      <c r="CG46" s="655"/>
      <c r="CH46" s="655"/>
    </row>
    <row r="47" spans="1:86" s="24" customFormat="1" ht="13.5" customHeight="1">
      <c r="A47" s="32"/>
      <c r="B47" s="33"/>
      <c r="C47" s="33"/>
      <c r="D47" s="33"/>
      <c r="E47" s="33"/>
      <c r="F47" s="33"/>
      <c r="G47" s="33"/>
      <c r="H47" s="33"/>
      <c r="I47" s="34"/>
      <c r="J47" s="35"/>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6"/>
      <c r="BK47" s="655"/>
      <c r="BL47" s="655"/>
      <c r="BM47" s="655"/>
      <c r="BN47" s="655"/>
      <c r="BO47" s="655"/>
      <c r="BP47" s="655"/>
      <c r="BQ47" s="655"/>
      <c r="BR47" s="655"/>
      <c r="BS47" s="655"/>
      <c r="BT47" s="655"/>
      <c r="BU47" s="655"/>
      <c r="BV47" s="655"/>
      <c r="BW47" s="655"/>
      <c r="BX47" s="655"/>
      <c r="BY47" s="655"/>
      <c r="BZ47" s="655"/>
      <c r="CA47" s="655"/>
      <c r="CB47" s="655"/>
      <c r="CC47" s="655"/>
      <c r="CD47" s="655"/>
      <c r="CE47" s="655"/>
      <c r="CF47" s="655"/>
      <c r="CG47" s="655"/>
      <c r="CH47" s="655"/>
    </row>
    <row r="48" spans="1:86" s="24" customFormat="1" ht="13.5" customHeight="1">
      <c r="A48" s="37"/>
      <c r="B48" s="38"/>
      <c r="C48" s="38"/>
      <c r="D48" s="38"/>
      <c r="E48" s="38"/>
      <c r="F48" s="38"/>
      <c r="G48" s="38"/>
      <c r="H48" s="38"/>
      <c r="I48" s="39"/>
      <c r="J48" s="29"/>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c r="AT48" s="27"/>
      <c r="AU48" s="27"/>
      <c r="AV48" s="27"/>
      <c r="AW48" s="27"/>
      <c r="AX48" s="27"/>
      <c r="AY48" s="27"/>
      <c r="AZ48" s="27"/>
      <c r="BA48" s="27"/>
      <c r="BB48" s="27"/>
      <c r="BC48" s="27"/>
      <c r="BD48" s="27"/>
      <c r="BE48" s="27"/>
      <c r="BF48" s="27"/>
      <c r="BG48" s="27"/>
      <c r="BH48" s="27"/>
      <c r="BI48" s="30"/>
      <c r="BK48" s="655"/>
      <c r="BL48" s="655"/>
      <c r="BM48" s="655"/>
      <c r="BN48" s="655"/>
      <c r="BO48" s="655"/>
      <c r="BP48" s="655"/>
      <c r="BQ48" s="655"/>
      <c r="BR48" s="655"/>
      <c r="BS48" s="655"/>
      <c r="BT48" s="655"/>
      <c r="BU48" s="655"/>
      <c r="BV48" s="655"/>
      <c r="BW48" s="655"/>
      <c r="BX48" s="655"/>
      <c r="BY48" s="655"/>
      <c r="BZ48" s="655"/>
      <c r="CA48" s="655"/>
      <c r="CB48" s="655"/>
      <c r="CC48" s="655"/>
      <c r="CD48" s="655"/>
      <c r="CE48" s="655"/>
      <c r="CF48" s="655"/>
      <c r="CG48" s="655"/>
      <c r="CH48" s="655"/>
    </row>
    <row r="49" spans="1:86" s="24" customFormat="1" ht="13.5" customHeight="1">
      <c r="A49" s="37"/>
      <c r="B49" s="38"/>
      <c r="C49" s="38"/>
      <c r="D49" s="38"/>
      <c r="E49" s="38"/>
      <c r="F49" s="38"/>
      <c r="G49" s="38"/>
      <c r="H49" s="38"/>
      <c r="I49" s="39"/>
      <c r="J49" s="29"/>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30"/>
      <c r="BK49" s="655"/>
      <c r="BL49" s="655"/>
      <c r="BM49" s="655"/>
      <c r="BN49" s="655"/>
      <c r="BO49" s="655"/>
      <c r="BP49" s="655"/>
      <c r="BQ49" s="655"/>
      <c r="BR49" s="655"/>
      <c r="BS49" s="655"/>
      <c r="BT49" s="655"/>
      <c r="BU49" s="655"/>
      <c r="BV49" s="655"/>
      <c r="BW49" s="655"/>
      <c r="BX49" s="655"/>
      <c r="BY49" s="655"/>
      <c r="BZ49" s="655"/>
      <c r="CA49" s="655"/>
      <c r="CB49" s="655"/>
      <c r="CC49" s="655"/>
      <c r="CD49" s="655"/>
      <c r="CE49" s="655"/>
      <c r="CF49" s="655"/>
      <c r="CG49" s="655"/>
      <c r="CH49" s="655"/>
    </row>
    <row r="50" spans="1:86" s="24" customFormat="1" ht="13.5" customHeight="1">
      <c r="A50" s="37"/>
      <c r="B50" s="38"/>
      <c r="C50" s="38"/>
      <c r="D50" s="38"/>
      <c r="E50" s="38"/>
      <c r="F50" s="38"/>
      <c r="G50" s="38"/>
      <c r="H50" s="38"/>
      <c r="I50" s="39"/>
      <c r="J50" s="29"/>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27"/>
      <c r="BC50" s="27"/>
      <c r="BD50" s="27"/>
      <c r="BE50" s="27"/>
      <c r="BF50" s="27"/>
      <c r="BG50" s="27"/>
      <c r="BH50" s="27"/>
      <c r="BI50" s="30"/>
      <c r="BP50" s="26"/>
      <c r="BQ50" s="26"/>
      <c r="BR50" s="26"/>
      <c r="BS50" s="26"/>
      <c r="BT50" s="26"/>
      <c r="BU50" s="26"/>
      <c r="BV50" s="26"/>
      <c r="BW50" s="26"/>
      <c r="BX50" s="26"/>
      <c r="BY50" s="26"/>
      <c r="BZ50" s="26"/>
      <c r="CA50" s="26"/>
      <c r="CB50" s="26"/>
      <c r="CC50" s="26"/>
      <c r="CD50" s="26"/>
      <c r="CE50" s="26"/>
      <c r="CF50" s="26"/>
    </row>
    <row r="51" spans="1:86" s="24" customFormat="1" ht="13.5" customHeight="1">
      <c r="A51" s="37"/>
      <c r="B51" s="38"/>
      <c r="C51" s="38"/>
      <c r="D51" s="38"/>
      <c r="E51" s="38"/>
      <c r="F51" s="38"/>
      <c r="G51" s="38"/>
      <c r="H51" s="38"/>
      <c r="I51" s="39"/>
      <c r="J51" s="29"/>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30"/>
      <c r="BK51" s="182" t="s">
        <v>263</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86" s="24" customFormat="1" ht="13.5" customHeight="1">
      <c r="A52" s="37"/>
      <c r="B52" s="38"/>
      <c r="C52" s="38"/>
      <c r="D52" s="38"/>
      <c r="E52" s="38"/>
      <c r="F52" s="38"/>
      <c r="G52" s="38"/>
      <c r="H52" s="38"/>
      <c r="I52" s="39"/>
      <c r="J52" s="29"/>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c r="AT52" s="27"/>
      <c r="AU52" s="27"/>
      <c r="AV52" s="27"/>
      <c r="AW52" s="27"/>
      <c r="AX52" s="27"/>
      <c r="AY52" s="27"/>
      <c r="AZ52" s="27"/>
      <c r="BA52" s="27"/>
      <c r="BB52" s="27"/>
      <c r="BC52" s="27"/>
      <c r="BD52" s="27"/>
      <c r="BE52" s="27"/>
      <c r="BF52" s="27"/>
      <c r="BG52" s="27"/>
      <c r="BH52" s="27"/>
      <c r="BI52" s="30"/>
      <c r="BK52" s="655"/>
      <c r="BL52" s="655"/>
      <c r="BM52" s="655"/>
      <c r="BN52" s="655"/>
      <c r="BO52" s="655"/>
      <c r="BP52" s="655"/>
      <c r="BQ52" s="655"/>
      <c r="BR52" s="655"/>
      <c r="BS52" s="655"/>
      <c r="BT52" s="655"/>
      <c r="BU52" s="655"/>
      <c r="BV52" s="655"/>
      <c r="BW52" s="655"/>
      <c r="BX52" s="655"/>
      <c r="BY52" s="655"/>
      <c r="BZ52" s="655"/>
      <c r="CA52" s="655"/>
      <c r="CB52" s="655"/>
      <c r="CC52" s="655"/>
      <c r="CD52" s="655"/>
      <c r="CE52" s="655"/>
      <c r="CF52" s="655"/>
      <c r="CG52" s="655"/>
      <c r="CH52" s="655"/>
    </row>
    <row r="53" spans="1:86" s="24" customFormat="1" ht="13.5" customHeight="1">
      <c r="A53" s="37"/>
      <c r="B53" s="38"/>
      <c r="C53" s="38"/>
      <c r="D53" s="38"/>
      <c r="E53" s="38"/>
      <c r="F53" s="38"/>
      <c r="G53" s="38"/>
      <c r="H53" s="38"/>
      <c r="I53" s="39"/>
      <c r="J53" s="29"/>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30"/>
      <c r="BK53" s="655"/>
      <c r="BL53" s="655"/>
      <c r="BM53" s="655"/>
      <c r="BN53" s="655"/>
      <c r="BO53" s="655"/>
      <c r="BP53" s="655"/>
      <c r="BQ53" s="655"/>
      <c r="BR53" s="655"/>
      <c r="BS53" s="655"/>
      <c r="BT53" s="655"/>
      <c r="BU53" s="655"/>
      <c r="BV53" s="655"/>
      <c r="BW53" s="655"/>
      <c r="BX53" s="655"/>
      <c r="BY53" s="655"/>
      <c r="BZ53" s="655"/>
      <c r="CA53" s="655"/>
      <c r="CB53" s="655"/>
      <c r="CC53" s="655"/>
      <c r="CD53" s="655"/>
      <c r="CE53" s="655"/>
      <c r="CF53" s="655"/>
      <c r="CG53" s="655"/>
      <c r="CH53" s="655"/>
    </row>
    <row r="54" spans="1:86" s="24" customFormat="1" ht="13.5" customHeight="1">
      <c r="A54" s="31"/>
      <c r="B54" s="27"/>
      <c r="C54" s="27"/>
      <c r="D54" s="27"/>
      <c r="E54" s="27"/>
      <c r="F54" s="27"/>
      <c r="G54" s="27"/>
      <c r="H54" s="27"/>
      <c r="I54" s="28"/>
      <c r="J54" s="29"/>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30"/>
      <c r="BK54" s="655"/>
      <c r="BL54" s="655"/>
      <c r="BM54" s="655"/>
      <c r="BN54" s="655"/>
      <c r="BO54" s="655"/>
      <c r="BP54" s="655"/>
      <c r="BQ54" s="655"/>
      <c r="BR54" s="655"/>
      <c r="BS54" s="655"/>
      <c r="BT54" s="655"/>
      <c r="BU54" s="655"/>
      <c r="BV54" s="655"/>
      <c r="BW54" s="655"/>
      <c r="BX54" s="655"/>
      <c r="BY54" s="655"/>
      <c r="BZ54" s="655"/>
      <c r="CA54" s="655"/>
      <c r="CB54" s="655"/>
      <c r="CC54" s="655"/>
      <c r="CD54" s="655"/>
      <c r="CE54" s="655"/>
      <c r="CF54" s="655"/>
      <c r="CG54" s="655"/>
      <c r="CH54" s="655"/>
    </row>
    <row r="55" spans="1:86" ht="13.5" customHeight="1" thickBot="1">
      <c r="A55" s="185"/>
      <c r="B55" s="186"/>
      <c r="C55" s="186"/>
      <c r="D55" s="186"/>
      <c r="E55" s="186"/>
      <c r="F55" s="186"/>
      <c r="G55" s="186"/>
      <c r="H55" s="186"/>
      <c r="I55" s="187"/>
      <c r="J55" s="188"/>
      <c r="K55" s="186"/>
      <c r="L55" s="186"/>
      <c r="M55" s="186"/>
      <c r="N55" s="186"/>
      <c r="O55" s="186"/>
      <c r="P55" s="186"/>
      <c r="Q55" s="186"/>
      <c r="R55" s="186"/>
      <c r="S55" s="186"/>
      <c r="T55" s="186"/>
      <c r="U55" s="186"/>
      <c r="V55" s="186"/>
      <c r="W55" s="186"/>
      <c r="X55" s="186"/>
      <c r="Y55" s="186"/>
      <c r="Z55" s="186"/>
      <c r="AA55" s="186"/>
      <c r="AB55" s="186"/>
      <c r="AC55" s="186"/>
      <c r="AD55" s="186"/>
      <c r="AE55" s="186"/>
      <c r="AF55" s="186"/>
      <c r="AG55" s="186"/>
      <c r="AH55" s="186"/>
      <c r="AI55" s="186"/>
      <c r="AJ55" s="186"/>
      <c r="AK55" s="186"/>
      <c r="AL55" s="186"/>
      <c r="AM55" s="186"/>
      <c r="AN55" s="186"/>
      <c r="AO55" s="186"/>
      <c r="AP55" s="186"/>
      <c r="AQ55" s="186"/>
      <c r="AR55" s="186"/>
      <c r="AS55" s="186"/>
      <c r="AT55" s="186"/>
      <c r="AU55" s="186"/>
      <c r="AV55" s="186"/>
      <c r="AW55" s="186"/>
      <c r="AX55" s="186"/>
      <c r="AY55" s="186"/>
      <c r="AZ55" s="186"/>
      <c r="BA55" s="186"/>
      <c r="BB55" s="186"/>
      <c r="BC55" s="186"/>
      <c r="BD55" s="186"/>
      <c r="BE55" s="186"/>
      <c r="BF55" s="186"/>
      <c r="BG55" s="186"/>
      <c r="BH55" s="186"/>
      <c r="BI55" s="189"/>
      <c r="BK55" s="655"/>
      <c r="BL55" s="655"/>
      <c r="BM55" s="655"/>
      <c r="BN55" s="655"/>
      <c r="BO55" s="655"/>
      <c r="BP55" s="655"/>
      <c r="BQ55" s="655"/>
      <c r="BR55" s="655"/>
      <c r="BS55" s="655"/>
      <c r="BT55" s="655"/>
      <c r="BU55" s="655"/>
      <c r="BV55" s="655"/>
      <c r="BW55" s="655"/>
      <c r="BX55" s="655"/>
      <c r="BY55" s="655"/>
      <c r="BZ55" s="655"/>
      <c r="CA55" s="655"/>
      <c r="CB55" s="655"/>
      <c r="CC55" s="655"/>
      <c r="CD55" s="655"/>
      <c r="CE55" s="655"/>
      <c r="CF55" s="655"/>
      <c r="CG55" s="655"/>
      <c r="CH55" s="655"/>
    </row>
    <row r="56" spans="1:86" ht="13.5" customHeight="1">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K56" s="655"/>
      <c r="BL56" s="655"/>
      <c r="BM56" s="655"/>
      <c r="BN56" s="655"/>
      <c r="BO56" s="655"/>
      <c r="BP56" s="655"/>
      <c r="BQ56" s="655"/>
      <c r="BR56" s="655"/>
      <c r="BS56" s="655"/>
      <c r="BT56" s="655"/>
      <c r="BU56" s="655"/>
      <c r="BV56" s="655"/>
      <c r="BW56" s="655"/>
      <c r="BX56" s="655"/>
      <c r="BY56" s="655"/>
      <c r="BZ56" s="655"/>
      <c r="CA56" s="655"/>
      <c r="CB56" s="655"/>
      <c r="CC56" s="655"/>
      <c r="CD56" s="655"/>
      <c r="CE56" s="655"/>
      <c r="CF56" s="655"/>
      <c r="CG56" s="655"/>
      <c r="CH56" s="655"/>
    </row>
    <row r="57" spans="1:86" ht="13.5" customHeight="1">
      <c r="BK57" s="655"/>
      <c r="BL57" s="655"/>
      <c r="BM57" s="655"/>
      <c r="BN57" s="655"/>
      <c r="BO57" s="655"/>
      <c r="BP57" s="655"/>
      <c r="BQ57" s="655"/>
      <c r="BR57" s="655"/>
      <c r="BS57" s="655"/>
      <c r="BT57" s="655"/>
      <c r="BU57" s="655"/>
      <c r="BV57" s="655"/>
      <c r="BW57" s="655"/>
      <c r="BX57" s="655"/>
      <c r="BY57" s="655"/>
      <c r="BZ57" s="655"/>
      <c r="CA57" s="655"/>
      <c r="CB57" s="655"/>
      <c r="CC57" s="655"/>
      <c r="CD57" s="655"/>
      <c r="CE57" s="655"/>
      <c r="CF57" s="655"/>
      <c r="CG57" s="655"/>
      <c r="CH57" s="655"/>
    </row>
    <row r="58" spans="1:86" ht="13.5" customHeight="1">
      <c r="BK58" s="655"/>
      <c r="BL58" s="655"/>
      <c r="BM58" s="655"/>
      <c r="BN58" s="655"/>
      <c r="BO58" s="655"/>
      <c r="BP58" s="655"/>
      <c r="BQ58" s="655"/>
      <c r="BR58" s="655"/>
      <c r="BS58" s="655"/>
      <c r="BT58" s="655"/>
      <c r="BU58" s="655"/>
      <c r="BV58" s="655"/>
      <c r="BW58" s="655"/>
      <c r="BX58" s="655"/>
      <c r="BY58" s="655"/>
      <c r="BZ58" s="655"/>
      <c r="CA58" s="655"/>
      <c r="CB58" s="655"/>
      <c r="CC58" s="655"/>
      <c r="CD58" s="655"/>
      <c r="CE58" s="655"/>
      <c r="CF58" s="655"/>
      <c r="CG58" s="655"/>
      <c r="CH58" s="655"/>
    </row>
    <row r="59" spans="1:86" ht="13.5" customHeight="1">
      <c r="BK59" s="655"/>
      <c r="BL59" s="655"/>
      <c r="BM59" s="655"/>
      <c r="BN59" s="655"/>
      <c r="BO59" s="655"/>
      <c r="BP59" s="655"/>
      <c r="BQ59" s="655"/>
      <c r="BR59" s="655"/>
      <c r="BS59" s="655"/>
      <c r="BT59" s="655"/>
      <c r="BU59" s="655"/>
      <c r="BV59" s="655"/>
      <c r="BW59" s="655"/>
      <c r="BX59" s="655"/>
      <c r="BY59" s="655"/>
      <c r="BZ59" s="655"/>
      <c r="CA59" s="655"/>
      <c r="CB59" s="655"/>
      <c r="CC59" s="655"/>
      <c r="CD59" s="655"/>
      <c r="CE59" s="655"/>
      <c r="CF59" s="655"/>
      <c r="CG59" s="655"/>
      <c r="CH59" s="655"/>
    </row>
    <row r="60" spans="1:86" ht="13.5" customHeight="1">
      <c r="BK60" s="655"/>
      <c r="BL60" s="655"/>
      <c r="BM60" s="655"/>
      <c r="BN60" s="655"/>
      <c r="BO60" s="655"/>
      <c r="BP60" s="655"/>
      <c r="BQ60" s="655"/>
      <c r="BR60" s="655"/>
      <c r="BS60" s="655"/>
      <c r="BT60" s="655"/>
      <c r="BU60" s="655"/>
      <c r="BV60" s="655"/>
      <c r="BW60" s="655"/>
      <c r="BX60" s="655"/>
      <c r="BY60" s="655"/>
      <c r="BZ60" s="655"/>
      <c r="CA60" s="655"/>
      <c r="CB60" s="655"/>
      <c r="CC60" s="655"/>
      <c r="CD60" s="655"/>
      <c r="CE60" s="655"/>
      <c r="CF60" s="655"/>
      <c r="CG60" s="655"/>
      <c r="CH60" s="655"/>
    </row>
    <row r="61" spans="1:86" ht="13.5" customHeight="1">
      <c r="BK61" s="655"/>
      <c r="BL61" s="655"/>
      <c r="BM61" s="655"/>
      <c r="BN61" s="655"/>
      <c r="BO61" s="655"/>
      <c r="BP61" s="655"/>
      <c r="BQ61" s="655"/>
      <c r="BR61" s="655"/>
      <c r="BS61" s="655"/>
      <c r="BT61" s="655"/>
      <c r="BU61" s="655"/>
      <c r="BV61" s="655"/>
      <c r="BW61" s="655"/>
      <c r="BX61" s="655"/>
      <c r="BY61" s="655"/>
      <c r="BZ61" s="655"/>
      <c r="CA61" s="655"/>
      <c r="CB61" s="655"/>
      <c r="CC61" s="655"/>
      <c r="CD61" s="655"/>
      <c r="CE61" s="655"/>
      <c r="CF61" s="655"/>
      <c r="CG61" s="655"/>
      <c r="CH61" s="655"/>
    </row>
    <row r="62" spans="1:86" ht="13.5" customHeight="1">
      <c r="BJ62" s="24"/>
      <c r="BK62" s="656"/>
      <c r="BL62" s="656"/>
      <c r="BM62" s="656"/>
      <c r="BN62" s="656"/>
      <c r="BO62" s="656"/>
      <c r="BP62" s="656"/>
      <c r="BQ62" s="656"/>
      <c r="BR62" s="656"/>
      <c r="BS62" s="656"/>
      <c r="BT62" s="656"/>
      <c r="BU62" s="656"/>
      <c r="BV62" s="656"/>
      <c r="BW62" s="656"/>
      <c r="BX62" s="656"/>
      <c r="BY62" s="656"/>
      <c r="BZ62" s="656"/>
      <c r="CA62" s="656"/>
      <c r="CB62" s="656"/>
      <c r="CC62" s="656"/>
      <c r="CD62" s="656"/>
      <c r="CE62" s="656"/>
      <c r="CF62" s="656"/>
      <c r="CG62" s="656"/>
      <c r="CH62" s="656"/>
    </row>
    <row r="63" spans="1:86" ht="13.5" customHeight="1">
      <c r="BJ63" s="24"/>
      <c r="BK63" s="656"/>
      <c r="BL63" s="656"/>
      <c r="BM63" s="656"/>
      <c r="BN63" s="656"/>
      <c r="BO63" s="656"/>
      <c r="BP63" s="656"/>
      <c r="BQ63" s="656"/>
      <c r="BR63" s="656"/>
      <c r="BS63" s="656"/>
      <c r="BT63" s="656"/>
      <c r="BU63" s="656"/>
      <c r="BV63" s="656"/>
      <c r="BW63" s="656"/>
      <c r="BX63" s="656"/>
      <c r="BY63" s="656"/>
      <c r="BZ63" s="656"/>
      <c r="CA63" s="656"/>
      <c r="CB63" s="656"/>
      <c r="CC63" s="656"/>
      <c r="CD63" s="656"/>
      <c r="CE63" s="656"/>
      <c r="CF63" s="656"/>
      <c r="CG63" s="656"/>
      <c r="CH63" s="656"/>
    </row>
    <row r="64" spans="1:86" s="24" customFormat="1" ht="13.5" customHeight="1">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c r="BK64" s="656"/>
      <c r="BL64" s="656"/>
      <c r="BM64" s="656"/>
      <c r="BN64" s="656"/>
      <c r="BO64" s="656"/>
      <c r="BP64" s="656"/>
      <c r="BQ64" s="656"/>
      <c r="BR64" s="656"/>
      <c r="BS64" s="656"/>
      <c r="BT64" s="656"/>
      <c r="BU64" s="656"/>
      <c r="BV64" s="656"/>
      <c r="BW64" s="656"/>
      <c r="BX64" s="656"/>
      <c r="BY64" s="656"/>
      <c r="BZ64" s="656"/>
      <c r="CA64" s="656"/>
      <c r="CB64" s="656"/>
      <c r="CC64" s="656"/>
      <c r="CD64" s="656"/>
      <c r="CE64" s="656"/>
      <c r="CF64" s="656"/>
      <c r="CG64" s="656"/>
      <c r="CH64" s="656"/>
    </row>
    <row r="65" spans="1:86" s="24" customFormat="1" ht="13.5" customHeight="1">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c r="BK65" s="656"/>
      <c r="BL65" s="656"/>
      <c r="BM65" s="656"/>
      <c r="BN65" s="656"/>
      <c r="BO65" s="656"/>
      <c r="BP65" s="656"/>
      <c r="BQ65" s="656"/>
      <c r="BR65" s="656"/>
      <c r="BS65" s="656"/>
      <c r="BT65" s="656"/>
      <c r="BU65" s="656"/>
      <c r="BV65" s="656"/>
      <c r="BW65" s="656"/>
      <c r="BX65" s="656"/>
      <c r="BY65" s="656"/>
      <c r="BZ65" s="656"/>
      <c r="CA65" s="656"/>
      <c r="CB65" s="656"/>
      <c r="CC65" s="656"/>
      <c r="CD65" s="656"/>
      <c r="CE65" s="656"/>
      <c r="CF65" s="656"/>
      <c r="CG65" s="656"/>
      <c r="CH65" s="656"/>
    </row>
    <row r="66" spans="1:86" s="24" customFormat="1" ht="13.5" customHeight="1">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c r="AA66" s="41"/>
      <c r="AB66" s="41"/>
      <c r="AC66" s="41"/>
      <c r="AD66" s="41"/>
      <c r="AE66" s="41"/>
      <c r="AF66" s="41"/>
      <c r="AG66" s="41"/>
      <c r="AH66" s="41"/>
      <c r="AI66" s="41"/>
      <c r="AJ66" s="41"/>
      <c r="AK66" s="41"/>
      <c r="AL66" s="41"/>
      <c r="AM66" s="41"/>
      <c r="AN66" s="41"/>
      <c r="AO66" s="41"/>
      <c r="AP66" s="41"/>
      <c r="AQ66" s="41"/>
      <c r="AR66" s="41"/>
      <c r="AS66" s="41"/>
      <c r="AT66" s="41"/>
      <c r="AU66" s="41"/>
      <c r="AV66" s="41"/>
      <c r="AW66" s="41"/>
      <c r="AX66" s="41"/>
      <c r="AY66" s="41"/>
      <c r="AZ66" s="41"/>
      <c r="BA66" s="41"/>
      <c r="BB66" s="41"/>
      <c r="BC66" s="41"/>
      <c r="BD66" s="41"/>
      <c r="BE66" s="41"/>
      <c r="BF66" s="41"/>
      <c r="BG66" s="41"/>
      <c r="BH66" s="41"/>
      <c r="BI66" s="41"/>
      <c r="BK66" s="656"/>
      <c r="BL66" s="656"/>
      <c r="BM66" s="656"/>
      <c r="BN66" s="656"/>
      <c r="BO66" s="656"/>
      <c r="BP66" s="656"/>
      <c r="BQ66" s="656"/>
      <c r="BR66" s="656"/>
      <c r="BS66" s="656"/>
      <c r="BT66" s="656"/>
      <c r="BU66" s="656"/>
      <c r="BV66" s="656"/>
      <c r="BW66" s="656"/>
      <c r="BX66" s="656"/>
      <c r="BY66" s="656"/>
      <c r="BZ66" s="656"/>
      <c r="CA66" s="656"/>
      <c r="CB66" s="656"/>
      <c r="CC66" s="656"/>
      <c r="CD66" s="656"/>
      <c r="CE66" s="656"/>
      <c r="CF66" s="656"/>
      <c r="CG66" s="656"/>
      <c r="CH66" s="656"/>
    </row>
    <row r="67" spans="1:86" s="24" customFormat="1" ht="13.5" customHeight="1">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c r="AA67" s="41"/>
      <c r="AB67" s="41"/>
      <c r="AC67" s="41"/>
      <c r="AD67" s="41"/>
      <c r="AE67" s="41"/>
      <c r="AF67" s="41"/>
      <c r="AG67" s="41"/>
      <c r="AH67" s="41"/>
      <c r="AI67" s="41"/>
      <c r="AJ67" s="41"/>
      <c r="AK67" s="41"/>
      <c r="AL67" s="41"/>
      <c r="AM67" s="41"/>
      <c r="AN67" s="41"/>
      <c r="AO67" s="41"/>
      <c r="AP67" s="41"/>
      <c r="AQ67" s="41"/>
      <c r="AR67" s="41"/>
      <c r="AS67" s="41"/>
      <c r="AT67" s="41"/>
      <c r="AU67" s="41"/>
      <c r="AV67" s="41"/>
      <c r="AW67" s="41"/>
      <c r="AX67" s="41"/>
      <c r="AY67" s="41"/>
      <c r="AZ67" s="41"/>
      <c r="BA67" s="41"/>
      <c r="BB67" s="41"/>
      <c r="BC67" s="41"/>
      <c r="BD67" s="41"/>
      <c r="BE67" s="41"/>
      <c r="BF67" s="41"/>
      <c r="BG67" s="41"/>
      <c r="BH67" s="41"/>
      <c r="BI67" s="41"/>
      <c r="BK67" s="656"/>
      <c r="BL67" s="656"/>
      <c r="BM67" s="656"/>
      <c r="BN67" s="656"/>
      <c r="BO67" s="656"/>
      <c r="BP67" s="656"/>
      <c r="BQ67" s="656"/>
      <c r="BR67" s="656"/>
      <c r="BS67" s="656"/>
      <c r="BT67" s="656"/>
      <c r="BU67" s="656"/>
      <c r="BV67" s="656"/>
      <c r="BW67" s="656"/>
      <c r="BX67" s="656"/>
      <c r="BY67" s="656"/>
      <c r="BZ67" s="656"/>
      <c r="CA67" s="656"/>
      <c r="CB67" s="656"/>
      <c r="CC67" s="656"/>
      <c r="CD67" s="656"/>
      <c r="CE67" s="656"/>
      <c r="CF67" s="656"/>
      <c r="CG67" s="656"/>
      <c r="CH67" s="656"/>
    </row>
    <row r="68" spans="1:86" s="24" customFormat="1" ht="13.5" customHeight="1">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c r="AA68" s="41"/>
      <c r="AB68" s="41"/>
      <c r="AC68" s="41"/>
      <c r="AD68" s="41"/>
      <c r="AE68" s="41"/>
      <c r="AF68" s="41"/>
      <c r="AG68" s="41"/>
      <c r="AH68" s="41"/>
      <c r="AI68" s="41"/>
      <c r="AJ68" s="41"/>
      <c r="AK68" s="41"/>
      <c r="AL68" s="41"/>
      <c r="AM68" s="41"/>
      <c r="AN68" s="41"/>
      <c r="AO68" s="41"/>
      <c r="AP68" s="41"/>
      <c r="AQ68" s="41"/>
      <c r="AR68" s="41"/>
      <c r="AS68" s="41"/>
      <c r="AT68" s="41"/>
      <c r="AU68" s="41"/>
      <c r="AV68" s="41"/>
      <c r="AW68" s="41"/>
      <c r="AX68" s="41"/>
      <c r="AY68" s="41"/>
      <c r="AZ68" s="41"/>
      <c r="BA68" s="41"/>
      <c r="BB68" s="41"/>
      <c r="BC68" s="41"/>
      <c r="BD68" s="41"/>
      <c r="BE68" s="41"/>
      <c r="BF68" s="41"/>
      <c r="BG68" s="41"/>
      <c r="BH68" s="41"/>
      <c r="BI68" s="41"/>
    </row>
    <row r="69" spans="1:86" s="24" customFormat="1" ht="13.5" customHeight="1">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c r="AA69" s="41"/>
      <c r="AB69" s="41"/>
      <c r="AC69" s="41"/>
      <c r="AD69" s="41"/>
      <c r="AE69" s="41"/>
      <c r="AF69" s="41"/>
      <c r="AG69" s="41"/>
      <c r="AH69" s="41"/>
      <c r="AI69" s="41"/>
      <c r="AJ69" s="41"/>
      <c r="AK69" s="41"/>
      <c r="AL69" s="41"/>
      <c r="AM69" s="41"/>
      <c r="AN69" s="41"/>
      <c r="AO69" s="41"/>
      <c r="AP69" s="41"/>
      <c r="AQ69" s="41"/>
      <c r="AR69" s="41"/>
      <c r="AS69" s="41"/>
      <c r="AT69" s="41"/>
      <c r="AU69" s="41"/>
      <c r="AV69" s="41"/>
      <c r="AW69" s="41"/>
      <c r="AX69" s="41"/>
      <c r="AY69" s="41"/>
      <c r="AZ69" s="41"/>
      <c r="BA69" s="41"/>
      <c r="BB69" s="41"/>
      <c r="BC69" s="41"/>
      <c r="BD69" s="41"/>
      <c r="BE69" s="41"/>
      <c r="BF69" s="41"/>
      <c r="BG69" s="41"/>
      <c r="BH69" s="41"/>
      <c r="BI69" s="41"/>
    </row>
    <row r="70" spans="1:86" s="24" customFormat="1" ht="13.5" customHeight="1">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c r="AA70" s="41"/>
      <c r="AB70" s="41"/>
      <c r="AC70" s="41"/>
      <c r="AD70" s="41"/>
      <c r="AE70" s="41"/>
      <c r="AF70" s="41"/>
      <c r="AG70" s="41"/>
      <c r="AH70" s="41"/>
      <c r="AI70" s="41"/>
      <c r="AJ70" s="41"/>
      <c r="AK70" s="41"/>
      <c r="AL70" s="41"/>
      <c r="AM70" s="41"/>
      <c r="AN70" s="41"/>
      <c r="AO70" s="41"/>
      <c r="AP70" s="41"/>
      <c r="AQ70" s="41"/>
      <c r="AR70" s="41"/>
      <c r="AS70" s="41"/>
      <c r="AT70" s="41"/>
      <c r="AU70" s="41"/>
      <c r="AV70" s="41"/>
      <c r="AW70" s="41"/>
      <c r="AX70" s="41"/>
      <c r="AY70" s="41"/>
      <c r="AZ70" s="41"/>
      <c r="BA70" s="41"/>
      <c r="BB70" s="41"/>
      <c r="BC70" s="41"/>
      <c r="BD70" s="41"/>
      <c r="BE70" s="41"/>
      <c r="BF70" s="41"/>
      <c r="BG70" s="41"/>
      <c r="BH70" s="41"/>
      <c r="BI70" s="41"/>
    </row>
    <row r="71" spans="1:86" s="24" customFormat="1" ht="13.5" customHeight="1">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c r="AA71" s="41"/>
      <c r="AB71" s="41"/>
      <c r="AC71" s="41"/>
      <c r="AD71" s="41"/>
      <c r="AE71" s="41"/>
      <c r="AF71" s="41"/>
      <c r="AG71" s="41"/>
      <c r="AH71" s="41"/>
      <c r="AI71" s="41"/>
      <c r="AJ71" s="41"/>
      <c r="AK71" s="41"/>
      <c r="AL71" s="41"/>
      <c r="AM71" s="41"/>
      <c r="AN71" s="41"/>
      <c r="AO71" s="41"/>
      <c r="AP71" s="41"/>
      <c r="AQ71" s="41"/>
      <c r="AR71" s="41"/>
      <c r="AS71" s="41"/>
      <c r="AT71" s="41"/>
      <c r="AU71" s="41"/>
      <c r="AV71" s="41"/>
      <c r="AW71" s="41"/>
      <c r="AX71" s="41"/>
      <c r="AY71" s="41"/>
      <c r="AZ71" s="41"/>
      <c r="BA71" s="41"/>
      <c r="BB71" s="41"/>
      <c r="BC71" s="41"/>
      <c r="BD71" s="41"/>
      <c r="BE71" s="41"/>
      <c r="BF71" s="41"/>
      <c r="BG71" s="41"/>
      <c r="BH71" s="41"/>
      <c r="BI71" s="41"/>
    </row>
    <row r="72" spans="1:86" s="24" customFormat="1" ht="13.5" customHeight="1">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86" s="24" customFormat="1" ht="13.5" customHeight="1">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sheetData>
  <dataConsolidate/>
  <mergeCells count="137">
    <mergeCell ref="AA43:BI43"/>
    <mergeCell ref="BK44:CH49"/>
    <mergeCell ref="B44:J44"/>
    <mergeCell ref="AA44:AF44"/>
    <mergeCell ref="BK52:CH67"/>
    <mergeCell ref="H27:Q27"/>
    <mergeCell ref="B41:G41"/>
    <mergeCell ref="H41:P41"/>
    <mergeCell ref="B43:J43"/>
    <mergeCell ref="K43:Z43"/>
    <mergeCell ref="B39:G39"/>
    <mergeCell ref="H39:P39"/>
    <mergeCell ref="B40:G40"/>
    <mergeCell ref="H40:P40"/>
    <mergeCell ref="Y36:AA36"/>
    <mergeCell ref="AB36:AD36"/>
    <mergeCell ref="AE36:AG36"/>
    <mergeCell ref="AH36:AJ36"/>
    <mergeCell ref="AK36:AN36"/>
    <mergeCell ref="AO36:AR36"/>
    <mergeCell ref="B36:G36"/>
    <mergeCell ref="H36:M36"/>
    <mergeCell ref="N36:Q36"/>
    <mergeCell ref="R36:S36"/>
    <mergeCell ref="T36:U36"/>
    <mergeCell ref="V36:X36"/>
    <mergeCell ref="Y35:AA35"/>
    <mergeCell ref="AB35:AD35"/>
    <mergeCell ref="AE35:AG35"/>
    <mergeCell ref="AH35:AJ35"/>
    <mergeCell ref="AK35:AN35"/>
    <mergeCell ref="AO35:AR35"/>
    <mergeCell ref="B35:G35"/>
    <mergeCell ref="H35:M35"/>
    <mergeCell ref="N35:Q35"/>
    <mergeCell ref="R35:S35"/>
    <mergeCell ref="T35:U35"/>
    <mergeCell ref="V35:X35"/>
    <mergeCell ref="AH34:AJ34"/>
    <mergeCell ref="AK34:AN34"/>
    <mergeCell ref="AO34:AR34"/>
    <mergeCell ref="B34:G34"/>
    <mergeCell ref="H34:M34"/>
    <mergeCell ref="N34:Q34"/>
    <mergeCell ref="R34:S34"/>
    <mergeCell ref="T34:U34"/>
    <mergeCell ref="V34:X34"/>
    <mergeCell ref="B33:G33"/>
    <mergeCell ref="H33:M33"/>
    <mergeCell ref="N33:Q33"/>
    <mergeCell ref="R33:S33"/>
    <mergeCell ref="T33:U33"/>
    <mergeCell ref="V33:X33"/>
    <mergeCell ref="Y34:AA34"/>
    <mergeCell ref="AB34:AD34"/>
    <mergeCell ref="AE34:AG34"/>
    <mergeCell ref="AO31:AR31"/>
    <mergeCell ref="Y31:AA31"/>
    <mergeCell ref="AB31:AD31"/>
    <mergeCell ref="Y33:AA33"/>
    <mergeCell ref="AB33:AD33"/>
    <mergeCell ref="AE33:AG33"/>
    <mergeCell ref="AH33:AJ33"/>
    <mergeCell ref="AK33:AN33"/>
    <mergeCell ref="AO33:AR33"/>
    <mergeCell ref="AC28:AI28"/>
    <mergeCell ref="AJ28:AM28"/>
    <mergeCell ref="AR28:AX28"/>
    <mergeCell ref="AY28:BE28"/>
    <mergeCell ref="BF28:BI28"/>
    <mergeCell ref="B32:G32"/>
    <mergeCell ref="H32:M32"/>
    <mergeCell ref="N32:Q32"/>
    <mergeCell ref="R32:S32"/>
    <mergeCell ref="T32:U32"/>
    <mergeCell ref="V32:X32"/>
    <mergeCell ref="N31:Q31"/>
    <mergeCell ref="R31:S31"/>
    <mergeCell ref="T31:U31"/>
    <mergeCell ref="V31:X31"/>
    <mergeCell ref="Y32:AA32"/>
    <mergeCell ref="AB32:AD32"/>
    <mergeCell ref="AE32:AG32"/>
    <mergeCell ref="AH32:AJ32"/>
    <mergeCell ref="AK32:AN32"/>
    <mergeCell ref="AO32:AR32"/>
    <mergeCell ref="AE31:AG31"/>
    <mergeCell ref="AH31:AJ31"/>
    <mergeCell ref="AK31:AN31"/>
    <mergeCell ref="BK24:CH41"/>
    <mergeCell ref="H25:Q25"/>
    <mergeCell ref="V25:AB25"/>
    <mergeCell ref="AC25:AI25"/>
    <mergeCell ref="AJ25:AM25"/>
    <mergeCell ref="AR25:AX25"/>
    <mergeCell ref="AY25:BE25"/>
    <mergeCell ref="H24:Q24"/>
    <mergeCell ref="R24:U28"/>
    <mergeCell ref="V24:AB24"/>
    <mergeCell ref="AC24:AI24"/>
    <mergeCell ref="AJ24:AM24"/>
    <mergeCell ref="AN24:AQ28"/>
    <mergeCell ref="V27:AB27"/>
    <mergeCell ref="AC27:AI27"/>
    <mergeCell ref="AJ27:AM27"/>
    <mergeCell ref="BF25:BI25"/>
    <mergeCell ref="H26:Q26"/>
    <mergeCell ref="V26:AB26"/>
    <mergeCell ref="AC26:AI26"/>
    <mergeCell ref="AJ26:AM26"/>
    <mergeCell ref="AR26:AX26"/>
    <mergeCell ref="AY26:BE26"/>
    <mergeCell ref="BF26:BI26"/>
    <mergeCell ref="H29:BI2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R24:AX24"/>
    <mergeCell ref="AY24:BE24"/>
    <mergeCell ref="BF24:BI24"/>
    <mergeCell ref="AR27:AX27"/>
    <mergeCell ref="AY27:BE27"/>
    <mergeCell ref="BF27:BI27"/>
    <mergeCell ref="V28:AB28"/>
  </mergeCells>
  <phoneticPr fontId="3"/>
  <conditionalFormatting sqref="E4:AA4">
    <cfRule type="cellIs" dxfId="17" priority="3" operator="equal">
      <formula>""</formula>
    </cfRule>
  </conditionalFormatting>
  <conditionalFormatting sqref="AG4">
    <cfRule type="cellIs" dxfId="16" priority="2" operator="equal">
      <formula>""</formula>
    </cfRule>
  </conditionalFormatting>
  <conditionalFormatting sqref="H24">
    <cfRule type="cellIs" dxfId="15" priority="1" operator="equal">
      <formula>""</formula>
    </cfRule>
  </conditionalFormatting>
  <dataValidations count="10">
    <dataValidation type="list" allowBlank="1" showInputMessage="1" showErrorMessage="1" sqref="BF24:BI28 AJ24:AM28">
      <formula1>自動更新条件</formula1>
    </dataValidation>
    <dataValidation type="list" allowBlank="1" showInputMessage="1" showErrorMessage="1" sqref="H26">
      <formula1>入力フォーム種別</formula1>
    </dataValidation>
    <dataValidation type="list" allowBlank="1" showInputMessage="1" showErrorMessage="1" sqref="AG4:BI4 B44 AR24:AR28 V24:V28">
      <formula1>ページ識別</formula1>
    </dataValidation>
    <dataValidation type="list" allowBlank="1" showInputMessage="1" showErrorMessage="1" sqref="AA44 B32:B36 B39:B41">
      <formula1>項目キー</formula1>
    </dataValidation>
    <dataValidation type="list" allowBlank="1" showInputMessage="1" showErrorMessage="1" sqref="H24">
      <formula1>TABLE一覧</formula1>
    </dataValidation>
    <dataValidation type="list" allowBlank="1" showInputMessage="1" showErrorMessage="1" sqref="H27:Q27 H28">
      <formula1>有無設定</formula1>
    </dataValidation>
    <dataValidation type="list" allowBlank="1" showInputMessage="1" showErrorMessage="1" sqref="H25">
      <formula1>削除方式</formula1>
    </dataValidation>
    <dataValidation type="list" allowBlank="1" showInputMessage="1" showErrorMessage="1" sqref="Q3:AA3">
      <formula1>仕様書種別</formula1>
    </dataValidation>
    <dataValidation type="list" allowBlank="1" showInputMessage="1" showErrorMessage="1" sqref="AO32:AO36">
      <formula1>読み取り専用区分</formula1>
    </dataValidation>
    <dataValidation type="list" allowBlank="1" showInputMessage="1" showErrorMessage="1" sqref="AK32:AK36">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792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3792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CH65"/>
  <sheetViews>
    <sheetView zoomScaleNormal="100" workbookViewId="0">
      <selection activeCell="AS12" sqref="AS12"/>
    </sheetView>
  </sheetViews>
  <sheetFormatPr defaultColWidth="9" defaultRowHeight="13.5" customHeight="1"/>
  <cols>
    <col min="1" max="61" width="2.33203125" style="41" customWidth="1"/>
    <col min="62" max="179" width="2.33203125" style="26" customWidth="1"/>
    <col min="180" max="16384" width="9" style="26"/>
  </cols>
  <sheetData>
    <row r="1" spans="1:86"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6" t="s">
        <v>163</v>
      </c>
      <c r="BA1" s="557"/>
      <c r="BB1" s="557"/>
      <c r="BC1" s="557"/>
      <c r="BD1" s="558"/>
      <c r="BE1" s="708">
        <v>43433</v>
      </c>
      <c r="BF1" s="709"/>
      <c r="BG1" s="709"/>
      <c r="BH1" s="709"/>
      <c r="BI1" s="710"/>
      <c r="BJ1" s="3"/>
      <c r="BK1" s="3"/>
      <c r="BL1" s="3"/>
      <c r="BM1" s="3"/>
      <c r="BN1" s="3"/>
      <c r="BO1" s="3"/>
      <c r="BP1" s="3"/>
      <c r="BQ1" s="3"/>
      <c r="BR1" s="3"/>
    </row>
    <row r="2" spans="1:86" s="4" customFormat="1" ht="13.5" customHeight="1">
      <c r="A2" s="562" t="s">
        <v>514</v>
      </c>
      <c r="B2" s="563"/>
      <c r="C2" s="563"/>
      <c r="D2" s="563"/>
      <c r="E2" s="563"/>
      <c r="F2" s="563"/>
      <c r="G2" s="563"/>
      <c r="H2" s="563"/>
      <c r="I2" s="563"/>
      <c r="J2" s="563"/>
      <c r="K2" s="564"/>
      <c r="L2" s="568" t="s">
        <v>0</v>
      </c>
      <c r="M2" s="569"/>
      <c r="N2" s="569"/>
      <c r="O2" s="569"/>
      <c r="P2" s="570"/>
      <c r="Q2" s="571" t="str">
        <f>システム名</f>
        <v>PJ管理システム</v>
      </c>
      <c r="R2" s="572"/>
      <c r="S2" s="572"/>
      <c r="T2" s="572"/>
      <c r="U2" s="572"/>
      <c r="V2" s="572"/>
      <c r="W2" s="572"/>
      <c r="X2" s="572"/>
      <c r="Y2" s="572"/>
      <c r="Z2" s="572"/>
      <c r="AA2" s="572"/>
      <c r="AB2" s="572"/>
      <c r="AC2" s="572"/>
      <c r="AD2" s="572"/>
      <c r="AE2" s="572"/>
      <c r="AF2" s="572"/>
      <c r="AG2" s="572"/>
      <c r="AH2" s="572"/>
      <c r="AI2" s="572"/>
      <c r="AJ2" s="572"/>
      <c r="AK2" s="572"/>
      <c r="AL2" s="572"/>
      <c r="AM2" s="572"/>
      <c r="AN2" s="572"/>
      <c r="AO2" s="572"/>
      <c r="AP2" s="572"/>
      <c r="AQ2" s="572"/>
      <c r="AR2" s="572"/>
      <c r="AS2" s="572"/>
      <c r="AT2" s="572"/>
      <c r="AU2" s="572"/>
      <c r="AV2" s="572"/>
      <c r="AW2" s="572"/>
      <c r="AX2" s="572"/>
      <c r="AY2" s="573"/>
      <c r="AZ2" s="574" t="s">
        <v>1</v>
      </c>
      <c r="BA2" s="575"/>
      <c r="BB2" s="575"/>
      <c r="BC2" s="575"/>
      <c r="BD2" s="576"/>
      <c r="BE2" s="753">
        <v>43416</v>
      </c>
      <c r="BF2" s="754"/>
      <c r="BG2" s="754"/>
      <c r="BH2" s="754"/>
      <c r="BI2" s="755"/>
      <c r="BJ2" s="3"/>
      <c r="BK2" s="3"/>
      <c r="BL2" s="3"/>
      <c r="BM2" s="3"/>
      <c r="BN2" s="3"/>
      <c r="BO2" s="3"/>
      <c r="BP2" s="3"/>
      <c r="BQ2" s="3"/>
      <c r="BR2" s="3"/>
    </row>
    <row r="3" spans="1:86" s="4" customFormat="1" ht="13.5" customHeight="1" thickBot="1">
      <c r="A3" s="565"/>
      <c r="B3" s="566"/>
      <c r="C3" s="566"/>
      <c r="D3" s="566"/>
      <c r="E3" s="566"/>
      <c r="F3" s="566"/>
      <c r="G3" s="566"/>
      <c r="H3" s="566"/>
      <c r="I3" s="566"/>
      <c r="J3" s="566"/>
      <c r="K3" s="567"/>
      <c r="L3" s="580" t="s">
        <v>9</v>
      </c>
      <c r="M3" s="581"/>
      <c r="N3" s="581"/>
      <c r="O3" s="581"/>
      <c r="P3" s="582"/>
      <c r="Q3" s="583" t="s">
        <v>326</v>
      </c>
      <c r="R3" s="584"/>
      <c r="S3" s="584"/>
      <c r="T3" s="584"/>
      <c r="U3" s="584"/>
      <c r="V3" s="584"/>
      <c r="W3" s="584"/>
      <c r="X3" s="584"/>
      <c r="Y3" s="584"/>
      <c r="Z3" s="584"/>
      <c r="AA3" s="585"/>
      <c r="AB3" s="586" t="s">
        <v>2</v>
      </c>
      <c r="AC3" s="551"/>
      <c r="AD3" s="551"/>
      <c r="AE3" s="551"/>
      <c r="AF3" s="552"/>
      <c r="AG3" s="547" t="s">
        <v>499</v>
      </c>
      <c r="AH3" s="548"/>
      <c r="AI3" s="548"/>
      <c r="AJ3" s="548"/>
      <c r="AK3" s="548"/>
      <c r="AL3" s="548"/>
      <c r="AM3" s="548"/>
      <c r="AN3" s="548"/>
      <c r="AO3" s="548"/>
      <c r="AP3" s="548"/>
      <c r="AQ3" s="548"/>
      <c r="AR3" s="548"/>
      <c r="AS3" s="548"/>
      <c r="AT3" s="548"/>
      <c r="AU3" s="548"/>
      <c r="AV3" s="548"/>
      <c r="AW3" s="548"/>
      <c r="AX3" s="548"/>
      <c r="AY3" s="549"/>
      <c r="AZ3" s="550" t="s">
        <v>3</v>
      </c>
      <c r="BA3" s="551"/>
      <c r="BB3" s="551"/>
      <c r="BC3" s="551"/>
      <c r="BD3" s="552"/>
      <c r="BE3" s="553" t="s">
        <v>270</v>
      </c>
      <c r="BF3" s="554"/>
      <c r="BG3" s="554"/>
      <c r="BH3" s="554"/>
      <c r="BI3" s="555"/>
      <c r="BJ3" s="3"/>
      <c r="BK3" s="3"/>
      <c r="BL3" s="3"/>
      <c r="BM3" s="3"/>
      <c r="BN3" s="3"/>
      <c r="BO3" s="3"/>
      <c r="BP3" s="3"/>
      <c r="BQ3" s="3"/>
      <c r="BR3" s="3"/>
    </row>
    <row r="4" spans="1:86" s="3" customFormat="1" ht="13.5" customHeight="1">
      <c r="A4" s="74" t="s">
        <v>4</v>
      </c>
      <c r="B4" s="71"/>
      <c r="C4" s="71"/>
      <c r="D4" s="75"/>
      <c r="E4" s="714" t="s">
        <v>508</v>
      </c>
      <c r="F4" s="715"/>
      <c r="G4" s="715"/>
      <c r="H4" s="715"/>
      <c r="I4" s="715"/>
      <c r="J4" s="715"/>
      <c r="K4" s="715"/>
      <c r="L4" s="715"/>
      <c r="M4" s="715"/>
      <c r="N4" s="715"/>
      <c r="O4" s="715"/>
      <c r="P4" s="715"/>
      <c r="Q4" s="715"/>
      <c r="R4" s="715"/>
      <c r="S4" s="715"/>
      <c r="T4" s="715"/>
      <c r="U4" s="715"/>
      <c r="V4" s="715"/>
      <c r="W4" s="715"/>
      <c r="X4" s="715"/>
      <c r="Y4" s="715"/>
      <c r="Z4" s="715"/>
      <c r="AA4" s="716"/>
      <c r="AB4" s="717" t="s">
        <v>96</v>
      </c>
      <c r="AC4" s="718"/>
      <c r="AD4" s="718"/>
      <c r="AE4" s="718"/>
      <c r="AF4" s="719"/>
      <c r="AG4" s="720"/>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2"/>
    </row>
    <row r="5" spans="1:86" s="14" customFormat="1" ht="13.5" customHeight="1">
      <c r="A5" s="76" t="s">
        <v>5</v>
      </c>
      <c r="B5" s="72"/>
      <c r="C5" s="72"/>
      <c r="D5" s="77"/>
      <c r="E5" s="8" t="s">
        <v>509</v>
      </c>
      <c r="F5" s="9"/>
      <c r="G5" s="336"/>
      <c r="H5" s="336"/>
      <c r="I5" s="336"/>
      <c r="J5" s="336"/>
      <c r="K5" s="336"/>
      <c r="L5" s="336"/>
      <c r="M5" s="336"/>
      <c r="N5" s="336"/>
      <c r="O5" s="336"/>
      <c r="P5" s="336"/>
      <c r="Q5" s="336"/>
      <c r="R5" s="336"/>
      <c r="S5" s="336"/>
      <c r="T5" s="336"/>
      <c r="U5" s="11"/>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12"/>
      <c r="BJ5" s="13"/>
      <c r="BK5" s="13"/>
      <c r="BL5" s="13"/>
      <c r="BM5" s="13"/>
      <c r="BN5" s="13"/>
      <c r="BO5" s="13"/>
      <c r="BP5" s="13"/>
      <c r="BQ5" s="13"/>
      <c r="BR5" s="13"/>
      <c r="BS5" s="13"/>
      <c r="BT5" s="13"/>
      <c r="BU5" s="13"/>
      <c r="BV5" s="13"/>
      <c r="BW5" s="13"/>
      <c r="BX5" s="13"/>
      <c r="BY5" s="13"/>
      <c r="BZ5" s="13"/>
      <c r="CA5" s="13"/>
    </row>
    <row r="6" spans="1:86"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86"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86" s="3" customFormat="1" ht="13.5" customHeight="1">
      <c r="A8" s="21"/>
      <c r="BI8" s="22"/>
    </row>
    <row r="9" spans="1:86" s="3" customFormat="1" ht="13.5" customHeight="1">
      <c r="A9" s="21"/>
      <c r="B9" s="3" t="s">
        <v>510</v>
      </c>
      <c r="BI9" s="22"/>
    </row>
    <row r="10" spans="1:86" s="3" customFormat="1" ht="13.5" customHeight="1">
      <c r="A10" s="21"/>
      <c r="B10" s="3" t="s">
        <v>511</v>
      </c>
      <c r="BI10" s="22"/>
    </row>
    <row r="11" spans="1:86" s="3" customFormat="1" ht="13.2">
      <c r="A11" s="21"/>
      <c r="BI11" s="22"/>
    </row>
    <row r="12" spans="1:86" s="3" customFormat="1" ht="13.5" customHeight="1">
      <c r="A12" s="21"/>
      <c r="BI12" s="22"/>
    </row>
    <row r="13" spans="1:86" s="3" customFormat="1" ht="13.5" customHeight="1">
      <c r="A13" s="21"/>
      <c r="BI13" s="22"/>
    </row>
    <row r="14" spans="1:86" s="24" customFormat="1" ht="13.5" customHeight="1">
      <c r="A14" s="23"/>
      <c r="BI14" s="25"/>
    </row>
    <row r="15" spans="1:86" ht="13.5" customHeight="1">
      <c r="A15" s="100" t="s">
        <v>143</v>
      </c>
      <c r="B15" s="101"/>
      <c r="C15" s="101"/>
      <c r="D15" s="101"/>
      <c r="E15" s="101"/>
      <c r="F15" s="101"/>
      <c r="G15" s="101"/>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101"/>
      <c r="AG15" s="101"/>
      <c r="AH15" s="101"/>
      <c r="AI15" s="101"/>
      <c r="AJ15" s="101"/>
      <c r="AK15" s="195"/>
      <c r="AL15" s="195"/>
      <c r="AM15" s="195"/>
      <c r="AN15" s="195"/>
      <c r="AO15" s="195"/>
      <c r="AP15" s="195"/>
      <c r="AQ15" s="195"/>
      <c r="AR15" s="101"/>
      <c r="AS15" s="101"/>
      <c r="AT15" s="101"/>
      <c r="AU15" s="101"/>
      <c r="AV15" s="101"/>
      <c r="AW15" s="101"/>
      <c r="AX15" s="101"/>
      <c r="AY15" s="101"/>
      <c r="AZ15" s="101"/>
      <c r="BA15" s="101"/>
      <c r="BB15" s="101"/>
      <c r="BC15" s="195"/>
      <c r="BD15" s="195"/>
      <c r="BE15" s="195"/>
      <c r="BF15" s="195"/>
      <c r="BG15" s="195"/>
      <c r="BH15" s="195"/>
      <c r="BI15" s="196"/>
      <c r="BJ15" s="184"/>
      <c r="BK15" s="182" t="s">
        <v>261</v>
      </c>
      <c r="BL15" s="182"/>
      <c r="BM15" s="182"/>
      <c r="BN15" s="182"/>
      <c r="BO15" s="182"/>
      <c r="BP15" s="182"/>
      <c r="BQ15" s="182"/>
      <c r="BR15" s="182"/>
      <c r="BS15" s="182"/>
      <c r="BT15" s="182"/>
      <c r="BU15" s="182"/>
      <c r="BV15" s="182"/>
      <c r="BW15" s="182"/>
      <c r="BX15" s="182"/>
      <c r="BY15" s="182"/>
      <c r="BZ15" s="182"/>
      <c r="CA15" s="182"/>
      <c r="CB15" s="182"/>
      <c r="CC15" s="182"/>
      <c r="CD15" s="182"/>
      <c r="CE15" s="182"/>
      <c r="CF15" s="182"/>
      <c r="CG15" s="182"/>
      <c r="CH15" s="182"/>
    </row>
    <row r="16" spans="1:86" ht="13.5" customHeight="1">
      <c r="A16" s="80" t="s">
        <v>144</v>
      </c>
      <c r="B16" s="81"/>
      <c r="C16" s="81"/>
      <c r="D16" s="81"/>
      <c r="E16" s="81"/>
      <c r="F16" s="81"/>
      <c r="G16" s="83"/>
      <c r="H16" s="676" t="s">
        <v>490</v>
      </c>
      <c r="I16" s="677"/>
      <c r="J16" s="677"/>
      <c r="K16" s="677"/>
      <c r="L16" s="677"/>
      <c r="M16" s="677"/>
      <c r="N16" s="677"/>
      <c r="O16" s="677"/>
      <c r="P16" s="677"/>
      <c r="Q16" s="678"/>
      <c r="R16" s="679" t="s">
        <v>220</v>
      </c>
      <c r="S16" s="680"/>
      <c r="T16" s="680"/>
      <c r="U16" s="681"/>
      <c r="V16" s="688"/>
      <c r="W16" s="688"/>
      <c r="X16" s="688"/>
      <c r="Y16" s="688"/>
      <c r="Z16" s="688"/>
      <c r="AA16" s="688"/>
      <c r="AB16" s="689"/>
      <c r="AC16" s="674" t="str">
        <f>IF(ISERROR(VLOOKUP($V16,ボタン定義!$B:$E,4,FALSE)),"",VLOOKUP($V16,ボタン定義!$B:$E,4,FALSE))</f>
        <v/>
      </c>
      <c r="AD16" s="625"/>
      <c r="AE16" s="625"/>
      <c r="AF16" s="625"/>
      <c r="AG16" s="625"/>
      <c r="AH16" s="625"/>
      <c r="AI16" s="675"/>
      <c r="AJ16" s="619"/>
      <c r="AK16" s="619"/>
      <c r="AL16" s="619"/>
      <c r="AM16" s="620"/>
      <c r="AN16" s="679" t="s">
        <v>221</v>
      </c>
      <c r="AO16" s="680"/>
      <c r="AP16" s="680"/>
      <c r="AQ16" s="681"/>
      <c r="AR16" s="688"/>
      <c r="AS16" s="688"/>
      <c r="AT16" s="688"/>
      <c r="AU16" s="688"/>
      <c r="AV16" s="688"/>
      <c r="AW16" s="688"/>
      <c r="AX16" s="689"/>
      <c r="AY16" s="737" t="str">
        <f>IF(ISERROR(VLOOKUP($AR16,ボタン定義!$B:$E,4,FALSE)),"",VLOOKUP($AR16,ボタン定義!$B:$E,4,FALSE))</f>
        <v/>
      </c>
      <c r="AZ16" s="738"/>
      <c r="BA16" s="738"/>
      <c r="BB16" s="738"/>
      <c r="BC16" s="738"/>
      <c r="BD16" s="738"/>
      <c r="BE16" s="739"/>
      <c r="BF16" s="619"/>
      <c r="BG16" s="619"/>
      <c r="BH16" s="619"/>
      <c r="BI16" s="740"/>
      <c r="BJ16" s="183" t="s">
        <v>260</v>
      </c>
      <c r="BK16" s="654" t="s">
        <v>512</v>
      </c>
      <c r="BL16" s="654"/>
      <c r="BM16" s="654"/>
      <c r="BN16" s="654"/>
      <c r="BO16" s="654"/>
      <c r="BP16" s="654"/>
      <c r="BQ16" s="654"/>
      <c r="BR16" s="654"/>
      <c r="BS16" s="654"/>
      <c r="BT16" s="654"/>
      <c r="BU16" s="654"/>
      <c r="BV16" s="654"/>
      <c r="BW16" s="654"/>
      <c r="BX16" s="654"/>
      <c r="BY16" s="654"/>
      <c r="BZ16" s="654"/>
      <c r="CA16" s="654"/>
      <c r="CB16" s="654"/>
      <c r="CC16" s="654"/>
      <c r="CD16" s="654"/>
      <c r="CE16" s="654"/>
      <c r="CF16" s="654"/>
      <c r="CG16" s="654"/>
      <c r="CH16" s="654"/>
    </row>
    <row r="17" spans="1:86" s="24" customFormat="1" ht="13.5" customHeight="1">
      <c r="A17" s="103" t="s">
        <v>297</v>
      </c>
      <c r="B17" s="81"/>
      <c r="C17" s="81"/>
      <c r="D17" s="81"/>
      <c r="E17" s="81"/>
      <c r="F17" s="81"/>
      <c r="G17" s="83"/>
      <c r="H17" s="621" t="s">
        <v>300</v>
      </c>
      <c r="I17" s="622"/>
      <c r="J17" s="622"/>
      <c r="K17" s="622"/>
      <c r="L17" s="622"/>
      <c r="M17" s="622"/>
      <c r="N17" s="622"/>
      <c r="O17" s="622"/>
      <c r="P17" s="622"/>
      <c r="Q17" s="623"/>
      <c r="R17" s="682"/>
      <c r="S17" s="683"/>
      <c r="T17" s="683"/>
      <c r="U17" s="684"/>
      <c r="V17" s="590"/>
      <c r="W17" s="590"/>
      <c r="X17" s="590"/>
      <c r="Y17" s="590"/>
      <c r="Z17" s="590"/>
      <c r="AA17" s="590"/>
      <c r="AB17" s="624"/>
      <c r="AC17" s="674" t="str">
        <f>IF(ISERROR(VLOOKUP($V17,ボタン定義!$B:$E,4,FALSE)),"",VLOOKUP($V17,ボタン定義!$B:$E,4,FALSE))</f>
        <v/>
      </c>
      <c r="AD17" s="625"/>
      <c r="AE17" s="625"/>
      <c r="AF17" s="625"/>
      <c r="AG17" s="625"/>
      <c r="AH17" s="625"/>
      <c r="AI17" s="675"/>
      <c r="AJ17" s="625"/>
      <c r="AK17" s="625"/>
      <c r="AL17" s="625"/>
      <c r="AM17" s="626"/>
      <c r="AN17" s="682"/>
      <c r="AO17" s="683"/>
      <c r="AP17" s="683"/>
      <c r="AQ17" s="684"/>
      <c r="AR17" s="590"/>
      <c r="AS17" s="590"/>
      <c r="AT17" s="590"/>
      <c r="AU17" s="590"/>
      <c r="AV17" s="590"/>
      <c r="AW17" s="590"/>
      <c r="AX17" s="624"/>
      <c r="AY17" s="674" t="str">
        <f>IF(ISERROR(VLOOKUP($AR17,ボタン定義!$B:$E,4,FALSE)),"",VLOOKUP($AR17,ボタン定義!$B:$E,4,FALSE))</f>
        <v/>
      </c>
      <c r="AZ17" s="625"/>
      <c r="BA17" s="625"/>
      <c r="BB17" s="625"/>
      <c r="BC17" s="625"/>
      <c r="BD17" s="625"/>
      <c r="BE17" s="675"/>
      <c r="BF17" s="625"/>
      <c r="BG17" s="625"/>
      <c r="BH17" s="625"/>
      <c r="BI17" s="707"/>
      <c r="BK17" s="654"/>
      <c r="BL17" s="654"/>
      <c r="BM17" s="654"/>
      <c r="BN17" s="654"/>
      <c r="BO17" s="654"/>
      <c r="BP17" s="654"/>
      <c r="BQ17" s="654"/>
      <c r="BR17" s="654"/>
      <c r="BS17" s="654"/>
      <c r="BT17" s="654"/>
      <c r="BU17" s="654"/>
      <c r="BV17" s="654"/>
      <c r="BW17" s="654"/>
      <c r="BX17" s="654"/>
      <c r="BY17" s="654"/>
      <c r="BZ17" s="654"/>
      <c r="CA17" s="654"/>
      <c r="CB17" s="654"/>
      <c r="CC17" s="654"/>
      <c r="CD17" s="654"/>
      <c r="CE17" s="654"/>
      <c r="CF17" s="654"/>
      <c r="CG17" s="654"/>
      <c r="CH17" s="654"/>
    </row>
    <row r="18" spans="1:86" s="24" customFormat="1" ht="13.5" customHeight="1">
      <c r="A18" s="103" t="s">
        <v>366</v>
      </c>
      <c r="B18" s="81"/>
      <c r="C18" s="81"/>
      <c r="D18" s="81"/>
      <c r="E18" s="81"/>
      <c r="F18" s="81"/>
      <c r="G18" s="83"/>
      <c r="H18" s="621" t="s">
        <v>433</v>
      </c>
      <c r="I18" s="622"/>
      <c r="J18" s="622"/>
      <c r="K18" s="622"/>
      <c r="L18" s="622"/>
      <c r="M18" s="622"/>
      <c r="N18" s="622"/>
      <c r="O18" s="622"/>
      <c r="P18" s="622"/>
      <c r="Q18" s="623"/>
      <c r="R18" s="682"/>
      <c r="S18" s="683"/>
      <c r="T18" s="683"/>
      <c r="U18" s="684"/>
      <c r="V18" s="590"/>
      <c r="W18" s="590"/>
      <c r="X18" s="590"/>
      <c r="Y18" s="590"/>
      <c r="Z18" s="590"/>
      <c r="AA18" s="590"/>
      <c r="AB18" s="624"/>
      <c r="AC18" s="674" t="str">
        <f>IF(ISERROR(VLOOKUP($V18,ボタン定義!$B:$E,4,FALSE)),"",VLOOKUP($V18,ボタン定義!$B:$E,4,FALSE))</f>
        <v/>
      </c>
      <c r="AD18" s="625"/>
      <c r="AE18" s="625"/>
      <c r="AF18" s="625"/>
      <c r="AG18" s="625"/>
      <c r="AH18" s="625"/>
      <c r="AI18" s="675"/>
      <c r="AJ18" s="625"/>
      <c r="AK18" s="625"/>
      <c r="AL18" s="625"/>
      <c r="AM18" s="626"/>
      <c r="AN18" s="682"/>
      <c r="AO18" s="683"/>
      <c r="AP18" s="683"/>
      <c r="AQ18" s="684"/>
      <c r="AR18" s="590"/>
      <c r="AS18" s="590"/>
      <c r="AT18" s="590"/>
      <c r="AU18" s="590"/>
      <c r="AV18" s="590"/>
      <c r="AW18" s="590"/>
      <c r="AX18" s="624"/>
      <c r="AY18" s="674" t="str">
        <f>IF(ISERROR(VLOOKUP($AR18,ボタン定義!$B:$E,4,FALSE)),"",VLOOKUP($AR18,ボタン定義!$B:$E,4,FALSE))</f>
        <v/>
      </c>
      <c r="AZ18" s="625"/>
      <c r="BA18" s="625"/>
      <c r="BB18" s="625"/>
      <c r="BC18" s="625"/>
      <c r="BD18" s="625"/>
      <c r="BE18" s="675"/>
      <c r="BF18" s="625"/>
      <c r="BG18" s="625"/>
      <c r="BH18" s="625"/>
      <c r="BI18" s="707"/>
      <c r="BK18" s="654"/>
      <c r="BL18" s="654"/>
      <c r="BM18" s="654"/>
      <c r="BN18" s="654"/>
      <c r="BO18" s="654"/>
      <c r="BP18" s="654"/>
      <c r="BQ18" s="654"/>
      <c r="BR18" s="654"/>
      <c r="BS18" s="654"/>
      <c r="BT18" s="654"/>
      <c r="BU18" s="654"/>
      <c r="BV18" s="654"/>
      <c r="BW18" s="654"/>
      <c r="BX18" s="654"/>
      <c r="BY18" s="654"/>
      <c r="BZ18" s="654"/>
      <c r="CA18" s="654"/>
      <c r="CB18" s="654"/>
      <c r="CC18" s="654"/>
      <c r="CD18" s="654"/>
      <c r="CE18" s="654"/>
      <c r="CF18" s="654"/>
      <c r="CG18" s="654"/>
      <c r="CH18" s="654"/>
    </row>
    <row r="19" spans="1:86" s="24" customFormat="1" ht="13.5" customHeight="1">
      <c r="A19" s="103" t="s">
        <v>506</v>
      </c>
      <c r="B19" s="81"/>
      <c r="C19" s="81"/>
      <c r="D19" s="81"/>
      <c r="E19" s="81"/>
      <c r="F19" s="81"/>
      <c r="G19" s="83"/>
      <c r="H19" s="621" t="s">
        <v>244</v>
      </c>
      <c r="I19" s="622"/>
      <c r="J19" s="622"/>
      <c r="K19" s="622"/>
      <c r="L19" s="622"/>
      <c r="M19" s="622"/>
      <c r="N19" s="622"/>
      <c r="O19" s="622"/>
      <c r="P19" s="622"/>
      <c r="Q19" s="623"/>
      <c r="R19" s="682"/>
      <c r="S19" s="683"/>
      <c r="T19" s="683"/>
      <c r="U19" s="684"/>
      <c r="V19" s="590"/>
      <c r="W19" s="590"/>
      <c r="X19" s="590"/>
      <c r="Y19" s="590"/>
      <c r="Z19" s="590"/>
      <c r="AA19" s="590"/>
      <c r="AB19" s="624"/>
      <c r="AC19" s="674" t="str">
        <f>IF(ISERROR(VLOOKUP($V19,ボタン定義!$B:$E,4,FALSE)),"",VLOOKUP($V19,ボタン定義!$B:$E,4,FALSE))</f>
        <v/>
      </c>
      <c r="AD19" s="625"/>
      <c r="AE19" s="625"/>
      <c r="AF19" s="625"/>
      <c r="AG19" s="625"/>
      <c r="AH19" s="625"/>
      <c r="AI19" s="675"/>
      <c r="AJ19" s="625"/>
      <c r="AK19" s="625"/>
      <c r="AL19" s="625"/>
      <c r="AM19" s="626"/>
      <c r="AN19" s="682"/>
      <c r="AO19" s="683"/>
      <c r="AP19" s="683"/>
      <c r="AQ19" s="684"/>
      <c r="AR19" s="590"/>
      <c r="AS19" s="590"/>
      <c r="AT19" s="590"/>
      <c r="AU19" s="590"/>
      <c r="AV19" s="590"/>
      <c r="AW19" s="590"/>
      <c r="AX19" s="624"/>
      <c r="AY19" s="674" t="str">
        <f>IF(ISERROR(VLOOKUP($AR19,ボタン定義!$B:$E,4,FALSE)),"",VLOOKUP($AR19,ボタン定義!$B:$E,4,FALSE))</f>
        <v/>
      </c>
      <c r="AZ19" s="625"/>
      <c r="BA19" s="625"/>
      <c r="BB19" s="625"/>
      <c r="BC19" s="625"/>
      <c r="BD19" s="625"/>
      <c r="BE19" s="675"/>
      <c r="BF19" s="625"/>
      <c r="BG19" s="625"/>
      <c r="BH19" s="625"/>
      <c r="BI19" s="707"/>
      <c r="BK19" s="654"/>
      <c r="BL19" s="654"/>
      <c r="BM19" s="654"/>
      <c r="BN19" s="654"/>
      <c r="BO19" s="654"/>
      <c r="BP19" s="654"/>
      <c r="BQ19" s="654"/>
      <c r="BR19" s="654"/>
      <c r="BS19" s="654"/>
      <c r="BT19" s="654"/>
      <c r="BU19" s="654"/>
      <c r="BV19" s="654"/>
      <c r="BW19" s="654"/>
      <c r="BX19" s="654"/>
      <c r="BY19" s="654"/>
      <c r="BZ19" s="654"/>
      <c r="CA19" s="654"/>
      <c r="CB19" s="654"/>
      <c r="CC19" s="654"/>
      <c r="CD19" s="654"/>
      <c r="CE19" s="654"/>
      <c r="CF19" s="654"/>
      <c r="CG19" s="654"/>
      <c r="CH19" s="654"/>
    </row>
    <row r="20" spans="1:86" s="24" customFormat="1" ht="13.5" customHeight="1">
      <c r="A20" s="169"/>
      <c r="B20" s="170"/>
      <c r="C20" s="170"/>
      <c r="D20" s="171"/>
      <c r="E20" s="170"/>
      <c r="F20" s="170"/>
      <c r="G20" s="170"/>
      <c r="H20" s="337"/>
      <c r="I20" s="337"/>
      <c r="J20" s="337"/>
      <c r="K20" s="337"/>
      <c r="L20" s="337"/>
      <c r="M20" s="337"/>
      <c r="N20" s="337"/>
      <c r="O20" s="337"/>
      <c r="P20" s="337"/>
      <c r="Q20" s="337"/>
      <c r="R20" s="685"/>
      <c r="S20" s="686"/>
      <c r="T20" s="686"/>
      <c r="U20" s="687"/>
      <c r="V20" s="741"/>
      <c r="W20" s="741"/>
      <c r="X20" s="741"/>
      <c r="Y20" s="741"/>
      <c r="Z20" s="741"/>
      <c r="AA20" s="741"/>
      <c r="AB20" s="742"/>
      <c r="AC20" s="747" t="str">
        <f>IF(ISERROR(VLOOKUP($V20,ボタン定義!$B:$E,4,FALSE)),"",VLOOKUP($V20,ボタン定義!$B:$E,4,FALSE))</f>
        <v/>
      </c>
      <c r="AD20" s="748"/>
      <c r="AE20" s="748"/>
      <c r="AF20" s="748"/>
      <c r="AG20" s="748"/>
      <c r="AH20" s="748"/>
      <c r="AI20" s="749"/>
      <c r="AJ20" s="743"/>
      <c r="AK20" s="744"/>
      <c r="AL20" s="744"/>
      <c r="AM20" s="750"/>
      <c r="AN20" s="685"/>
      <c r="AO20" s="686"/>
      <c r="AP20" s="686"/>
      <c r="AQ20" s="687"/>
      <c r="AR20" s="741"/>
      <c r="AS20" s="741"/>
      <c r="AT20" s="741"/>
      <c r="AU20" s="741"/>
      <c r="AV20" s="741"/>
      <c r="AW20" s="741"/>
      <c r="AX20" s="742"/>
      <c r="AY20" s="743" t="str">
        <f>IF(ISERROR(VLOOKUP($AR20,ボタン定義!$B:$E,4,FALSE)),"",VLOOKUP($AR20,ボタン定義!$B:$E,4,FALSE))</f>
        <v/>
      </c>
      <c r="AZ20" s="744"/>
      <c r="BA20" s="744"/>
      <c r="BB20" s="744"/>
      <c r="BC20" s="744"/>
      <c r="BD20" s="744"/>
      <c r="BE20" s="745"/>
      <c r="BF20" s="748"/>
      <c r="BG20" s="748"/>
      <c r="BH20" s="748"/>
      <c r="BI20" s="879"/>
      <c r="BK20" s="654"/>
      <c r="BL20" s="654"/>
      <c r="BM20" s="654"/>
      <c r="BN20" s="654"/>
      <c r="BO20" s="654"/>
      <c r="BP20" s="654"/>
      <c r="BQ20" s="654"/>
      <c r="BR20" s="654"/>
      <c r="BS20" s="654"/>
      <c r="BT20" s="654"/>
      <c r="BU20" s="654"/>
      <c r="BV20" s="654"/>
      <c r="BW20" s="654"/>
      <c r="BX20" s="654"/>
      <c r="BY20" s="654"/>
      <c r="BZ20" s="654"/>
      <c r="CA20" s="654"/>
      <c r="CB20" s="654"/>
      <c r="CC20" s="654"/>
      <c r="CD20" s="654"/>
      <c r="CE20" s="654"/>
      <c r="CF20" s="654"/>
      <c r="CG20" s="654"/>
      <c r="CH20" s="654"/>
    </row>
    <row r="21" spans="1:86" ht="13.5" customHeight="1">
      <c r="A21" s="103" t="s">
        <v>522</v>
      </c>
      <c r="B21" s="81"/>
      <c r="C21" s="81"/>
      <c r="D21" s="81"/>
      <c r="E21" s="81"/>
      <c r="F21" s="81"/>
      <c r="G21" s="83"/>
      <c r="H21" s="705"/>
      <c r="I21" s="705"/>
      <c r="J21" s="705"/>
      <c r="K21" s="705"/>
      <c r="L21" s="705"/>
      <c r="M21" s="705"/>
      <c r="N21" s="705"/>
      <c r="O21" s="705"/>
      <c r="P21" s="705"/>
      <c r="Q21" s="705"/>
      <c r="R21" s="705"/>
      <c r="S21" s="705"/>
      <c r="T21" s="705"/>
      <c r="U21" s="705"/>
      <c r="V21" s="705"/>
      <c r="W21" s="705"/>
      <c r="X21" s="705"/>
      <c r="Y21" s="705"/>
      <c r="Z21" s="705"/>
      <c r="AA21" s="705"/>
      <c r="AB21" s="705"/>
      <c r="AC21" s="705"/>
      <c r="AD21" s="705"/>
      <c r="AE21" s="705"/>
      <c r="AF21" s="705"/>
      <c r="AG21" s="705"/>
      <c r="AH21" s="705"/>
      <c r="AI21" s="705"/>
      <c r="AJ21" s="705"/>
      <c r="AK21" s="705"/>
      <c r="AL21" s="705"/>
      <c r="AM21" s="705"/>
      <c r="AN21" s="705"/>
      <c r="AO21" s="705"/>
      <c r="AP21" s="705"/>
      <c r="AQ21" s="705"/>
      <c r="AR21" s="705"/>
      <c r="AS21" s="705"/>
      <c r="AT21" s="705"/>
      <c r="AU21" s="705"/>
      <c r="AV21" s="705"/>
      <c r="AW21" s="705"/>
      <c r="AX21" s="705"/>
      <c r="AY21" s="705"/>
      <c r="AZ21" s="705"/>
      <c r="BA21" s="705"/>
      <c r="BB21" s="705"/>
      <c r="BC21" s="705"/>
      <c r="BD21" s="705"/>
      <c r="BE21" s="705"/>
      <c r="BF21" s="705"/>
      <c r="BG21" s="705"/>
      <c r="BH21" s="705"/>
      <c r="BI21" s="706"/>
      <c r="BK21" s="654"/>
      <c r="BL21" s="654"/>
      <c r="BM21" s="654"/>
      <c r="BN21" s="654"/>
      <c r="BO21" s="654"/>
      <c r="BP21" s="654"/>
      <c r="BQ21" s="654"/>
      <c r="BR21" s="654"/>
      <c r="BS21" s="654"/>
      <c r="BT21" s="654"/>
      <c r="BU21" s="654"/>
      <c r="BV21" s="654"/>
      <c r="BW21" s="654"/>
      <c r="BX21" s="654"/>
      <c r="BY21" s="654"/>
      <c r="BZ21" s="654"/>
      <c r="CA21" s="654"/>
      <c r="CB21" s="654"/>
      <c r="CC21" s="654"/>
      <c r="CD21" s="654"/>
      <c r="CE21" s="654"/>
      <c r="CF21" s="654"/>
      <c r="CG21" s="654"/>
      <c r="CH21" s="654"/>
    </row>
    <row r="22" spans="1:86" ht="13.5" customHeight="1">
      <c r="A22" s="80" t="s">
        <v>257</v>
      </c>
      <c r="B22" s="81"/>
      <c r="C22" s="81"/>
      <c r="D22" s="81"/>
      <c r="E22" s="81"/>
      <c r="F22" s="81"/>
      <c r="G22" s="81"/>
      <c r="H22" s="88"/>
      <c r="I22" s="88"/>
      <c r="J22" s="88"/>
      <c r="K22" s="88"/>
      <c r="L22" s="88"/>
      <c r="M22" s="88"/>
      <c r="N22" s="88"/>
      <c r="O22" s="88"/>
      <c r="P22" s="88"/>
      <c r="Q22" s="88"/>
      <c r="R22" s="88"/>
      <c r="S22" s="88"/>
      <c r="T22" s="88"/>
      <c r="U22" s="88"/>
      <c r="V22" s="88"/>
      <c r="W22" s="88"/>
      <c r="X22" s="88"/>
      <c r="Y22" s="88"/>
      <c r="Z22" s="88"/>
      <c r="AA22" s="88"/>
      <c r="AB22" s="88"/>
      <c r="AC22" s="88"/>
      <c r="AD22" s="81"/>
      <c r="AE22" s="81"/>
      <c r="AF22" s="81"/>
      <c r="AG22" s="81"/>
      <c r="AH22" s="81"/>
      <c r="AI22" s="81"/>
      <c r="AJ22" s="88"/>
      <c r="AK22" s="88"/>
      <c r="AL22" s="88"/>
      <c r="AM22" s="88"/>
      <c r="AN22" s="88"/>
      <c r="AO22" s="88"/>
      <c r="AP22" s="88"/>
      <c r="AQ22" s="88"/>
      <c r="AR22" s="81"/>
      <c r="AS22" s="81"/>
      <c r="AT22" s="81"/>
      <c r="AU22" s="81"/>
      <c r="AV22" s="81"/>
      <c r="AW22" s="81"/>
      <c r="AX22" s="81"/>
      <c r="AY22" s="81"/>
      <c r="AZ22" s="81"/>
      <c r="BA22" s="81"/>
      <c r="BB22" s="81"/>
      <c r="BC22" s="88"/>
      <c r="BD22" s="88"/>
      <c r="BE22" s="88"/>
      <c r="BF22" s="88"/>
      <c r="BG22" s="88"/>
      <c r="BH22" s="88"/>
      <c r="BI22" s="198"/>
      <c r="BK22" s="654"/>
      <c r="BL22" s="654"/>
      <c r="BM22" s="654"/>
      <c r="BN22" s="654"/>
      <c r="BO22" s="654"/>
      <c r="BP22" s="654"/>
      <c r="BQ22" s="654"/>
      <c r="BR22" s="654"/>
      <c r="BS22" s="654"/>
      <c r="BT22" s="654"/>
      <c r="BU22" s="654"/>
      <c r="BV22" s="654"/>
      <c r="BW22" s="654"/>
      <c r="BX22" s="654"/>
      <c r="BY22" s="654"/>
      <c r="BZ22" s="654"/>
      <c r="CA22" s="654"/>
      <c r="CB22" s="654"/>
      <c r="CC22" s="654"/>
      <c r="CD22" s="654"/>
      <c r="CE22" s="654"/>
      <c r="CF22" s="654"/>
      <c r="CG22" s="654"/>
      <c r="CH22" s="654"/>
    </row>
    <row r="23" spans="1:86" s="24" customFormat="1" ht="13.5" customHeight="1">
      <c r="A23" s="80" t="s">
        <v>100</v>
      </c>
      <c r="B23" s="80" t="s">
        <v>103</v>
      </c>
      <c r="C23" s="81"/>
      <c r="D23" s="81"/>
      <c r="E23" s="81"/>
      <c r="F23" s="81"/>
      <c r="G23" s="83"/>
      <c r="H23" s="85" t="s">
        <v>104</v>
      </c>
      <c r="I23" s="86"/>
      <c r="J23" s="86"/>
      <c r="K23" s="86"/>
      <c r="L23" s="86"/>
      <c r="M23" s="87"/>
      <c r="N23" s="629" t="s">
        <v>224</v>
      </c>
      <c r="O23" s="629"/>
      <c r="P23" s="629"/>
      <c r="Q23" s="628"/>
      <c r="R23" s="873" t="s">
        <v>34</v>
      </c>
      <c r="S23" s="874"/>
      <c r="T23" s="627" t="s">
        <v>107</v>
      </c>
      <c r="U23" s="628"/>
      <c r="V23" s="627" t="s">
        <v>137</v>
      </c>
      <c r="W23" s="629"/>
      <c r="X23" s="628"/>
      <c r="Y23" s="627" t="s">
        <v>222</v>
      </c>
      <c r="Z23" s="629"/>
      <c r="AA23" s="628"/>
      <c r="AB23" s="627" t="s">
        <v>226</v>
      </c>
      <c r="AC23" s="629"/>
      <c r="AD23" s="628"/>
      <c r="AE23" s="875" t="s">
        <v>223</v>
      </c>
      <c r="AF23" s="876"/>
      <c r="AG23" s="877"/>
      <c r="AH23" s="875" t="s">
        <v>138</v>
      </c>
      <c r="AI23" s="876"/>
      <c r="AJ23" s="877"/>
      <c r="AK23" s="630" t="s">
        <v>228</v>
      </c>
      <c r="AL23" s="632"/>
      <c r="AM23" s="632"/>
      <c r="AN23" s="631"/>
      <c r="AO23" s="878" t="s">
        <v>229</v>
      </c>
      <c r="AP23" s="878"/>
      <c r="AQ23" s="878"/>
      <c r="AR23" s="878"/>
      <c r="AS23" s="81" t="s">
        <v>227</v>
      </c>
      <c r="AT23" s="81"/>
      <c r="AU23" s="81"/>
      <c r="AV23" s="81"/>
      <c r="AW23" s="81"/>
      <c r="AX23" s="81"/>
      <c r="AY23" s="81"/>
      <c r="AZ23" s="81"/>
      <c r="BA23" s="81"/>
      <c r="BB23" s="81"/>
      <c r="BC23" s="81"/>
      <c r="BD23" s="81"/>
      <c r="BE23" s="81"/>
      <c r="BF23" s="81"/>
      <c r="BG23" s="81"/>
      <c r="BH23" s="81"/>
      <c r="BI23" s="82"/>
      <c r="BK23" s="654"/>
      <c r="BL23" s="654"/>
      <c r="BM23" s="654"/>
      <c r="BN23" s="654"/>
      <c r="BO23" s="654"/>
      <c r="BP23" s="654"/>
      <c r="BQ23" s="654"/>
      <c r="BR23" s="654"/>
      <c r="BS23" s="654"/>
      <c r="BT23" s="654"/>
      <c r="BU23" s="654"/>
      <c r="BV23" s="654"/>
      <c r="BW23" s="654"/>
      <c r="BX23" s="654"/>
      <c r="BY23" s="654"/>
      <c r="BZ23" s="654"/>
      <c r="CA23" s="654"/>
      <c r="CB23" s="654"/>
      <c r="CC23" s="654"/>
      <c r="CD23" s="654"/>
      <c r="CE23" s="654"/>
      <c r="CF23" s="654"/>
      <c r="CG23" s="654"/>
      <c r="CH23" s="654"/>
    </row>
    <row r="24" spans="1:86" s="24" customFormat="1" ht="13.5" customHeight="1">
      <c r="A24" s="113"/>
      <c r="B24" s="633"/>
      <c r="C24" s="634"/>
      <c r="D24" s="634"/>
      <c r="E24" s="634"/>
      <c r="F24" s="634"/>
      <c r="G24" s="634"/>
      <c r="H24" s="868" t="str">
        <f>IF(ISERROR(VLOOKUP($B24,項目定義!$B:$X,8,FALSE)),"",VLOOKUP($B24,項目定義!$B:$X,8,FALSE))</f>
        <v/>
      </c>
      <c r="I24" s="869"/>
      <c r="J24" s="869"/>
      <c r="K24" s="869"/>
      <c r="L24" s="869"/>
      <c r="M24" s="870"/>
      <c r="N24" s="811" t="str">
        <f>IF($B24="","",VLOOKUP($B24,項目定義!$B:$X,11,FALSE))</f>
        <v/>
      </c>
      <c r="O24" s="760"/>
      <c r="P24" s="760"/>
      <c r="Q24" s="806"/>
      <c r="R24" s="871" t="str">
        <f>IF($H24="","",VLOOKUP($B24,項目定義!$B:$X,5,FALSE))</f>
        <v/>
      </c>
      <c r="S24" s="872"/>
      <c r="T24" s="762" t="str">
        <f>IF($H24="","",VLOOKUP($B24,項目定義!$B:$X,12,FALSE))</f>
        <v/>
      </c>
      <c r="U24" s="763"/>
      <c r="V24" s="759" t="str">
        <f>IF($H24="","",VLOOKUP($B24,項目定義!$B:$X,13,FALSE))</f>
        <v/>
      </c>
      <c r="W24" s="760"/>
      <c r="X24" s="806"/>
      <c r="Y24" s="759" t="str">
        <f>IF($H24="","",VLOOKUP($B24,項目定義!$B:$X,6,FALSE))</f>
        <v/>
      </c>
      <c r="Z24" s="760"/>
      <c r="AA24" s="806"/>
      <c r="AB24" s="759" t="str">
        <f>IF($H24="","",VLOOKUP($B24,項目定義!$B:$X,14,FALSE))</f>
        <v/>
      </c>
      <c r="AC24" s="760"/>
      <c r="AD24" s="806"/>
      <c r="AE24" s="759" t="str">
        <f>IF($H24="","",VLOOKUP($B24,項目定義!$B:$X,9,FALSE))&amp;""</f>
        <v/>
      </c>
      <c r="AF24" s="760"/>
      <c r="AG24" s="761"/>
      <c r="AH24" s="762" t="str">
        <f>IF($H24="","",VLOOKUP($B24,項目定義!$B:$X,21,FALSE))&amp;""</f>
        <v/>
      </c>
      <c r="AI24" s="764"/>
      <c r="AJ24" s="765"/>
      <c r="AK24" s="809"/>
      <c r="AL24" s="809"/>
      <c r="AM24" s="809"/>
      <c r="AN24" s="864"/>
      <c r="AO24" s="865"/>
      <c r="AP24" s="866"/>
      <c r="AQ24" s="866"/>
      <c r="AR24" s="867"/>
      <c r="AS24" s="92"/>
      <c r="AT24" s="92"/>
      <c r="AU24" s="92"/>
      <c r="AV24" s="92"/>
      <c r="AW24" s="92"/>
      <c r="AX24" s="92"/>
      <c r="AY24" s="92"/>
      <c r="AZ24" s="92"/>
      <c r="BA24" s="92"/>
      <c r="BB24" s="92"/>
      <c r="BC24" s="92"/>
      <c r="BD24" s="92"/>
      <c r="BE24" s="92"/>
      <c r="BF24" s="92"/>
      <c r="BG24" s="92"/>
      <c r="BH24" s="92"/>
      <c r="BI24" s="95"/>
      <c r="BK24" s="654"/>
      <c r="BL24" s="654"/>
      <c r="BM24" s="654"/>
      <c r="BN24" s="654"/>
      <c r="BO24" s="654"/>
      <c r="BP24" s="654"/>
      <c r="BQ24" s="654"/>
      <c r="BR24" s="654"/>
      <c r="BS24" s="654"/>
      <c r="BT24" s="654"/>
      <c r="BU24" s="654"/>
      <c r="BV24" s="654"/>
      <c r="BW24" s="654"/>
      <c r="BX24" s="654"/>
      <c r="BY24" s="654"/>
      <c r="BZ24" s="654"/>
      <c r="CA24" s="654"/>
      <c r="CB24" s="654"/>
      <c r="CC24" s="654"/>
      <c r="CD24" s="654"/>
      <c r="CE24" s="654"/>
      <c r="CF24" s="654"/>
      <c r="CG24" s="654"/>
      <c r="CH24" s="654"/>
    </row>
    <row r="25" spans="1:86" s="24" customFormat="1" ht="13.5" customHeight="1">
      <c r="A25" s="114"/>
      <c r="B25" s="770"/>
      <c r="C25" s="671"/>
      <c r="D25" s="671"/>
      <c r="E25" s="671"/>
      <c r="F25" s="671"/>
      <c r="G25" s="671"/>
      <c r="H25" s="859" t="str">
        <f>IF(ISERROR(VLOOKUP($B25,項目定義!$B:$X,8,FALSE)),"",VLOOKUP($B25,項目定義!$B:$X,8,FALSE))</f>
        <v/>
      </c>
      <c r="I25" s="860"/>
      <c r="J25" s="860"/>
      <c r="K25" s="860"/>
      <c r="L25" s="860"/>
      <c r="M25" s="861"/>
      <c r="N25" s="752" t="str">
        <f>IF($B25="","",VLOOKUP($B25,項目定義!$B:$X,11,FALSE))</f>
        <v/>
      </c>
      <c r="O25" s="641"/>
      <c r="P25" s="641"/>
      <c r="Q25" s="642"/>
      <c r="R25" s="862" t="str">
        <f>IF($H25="","",VLOOKUP($B25,項目定義!$B:$X,5,FALSE))</f>
        <v/>
      </c>
      <c r="S25" s="863"/>
      <c r="T25" s="812" t="str">
        <f>IF($H25="","",VLOOKUP($B25,項目定義!$B:$X,12,FALSE))</f>
        <v/>
      </c>
      <c r="U25" s="813"/>
      <c r="V25" s="640" t="str">
        <f>IF($H25="","",VLOOKUP($B25,項目定義!$B:$X,13,FALSE))</f>
        <v/>
      </c>
      <c r="W25" s="641"/>
      <c r="X25" s="642"/>
      <c r="Y25" s="640" t="str">
        <f>IF($H25="","",VLOOKUP($B25,項目定義!$B:$X,6,FALSE))</f>
        <v/>
      </c>
      <c r="Z25" s="641"/>
      <c r="AA25" s="642"/>
      <c r="AB25" s="640" t="str">
        <f>IF($H25="","",VLOOKUP($B25,項目定義!$B:$X,14,FALSE))</f>
        <v/>
      </c>
      <c r="AC25" s="641"/>
      <c r="AD25" s="642"/>
      <c r="AE25" s="640" t="str">
        <f>IF($H25="","",VLOOKUP($B25,項目定義!$B:$X,9,FALSE))&amp;""</f>
        <v/>
      </c>
      <c r="AF25" s="641"/>
      <c r="AG25" s="642"/>
      <c r="AH25" s="812" t="str">
        <f>IF($H25="","",VLOOKUP($B25,項目定義!$B:$X,21,FALSE))&amp;""</f>
        <v/>
      </c>
      <c r="AI25" s="854"/>
      <c r="AJ25" s="855"/>
      <c r="AK25" s="751"/>
      <c r="AL25" s="751"/>
      <c r="AM25" s="751"/>
      <c r="AN25" s="767"/>
      <c r="AO25" s="856"/>
      <c r="AP25" s="857"/>
      <c r="AQ25" s="857"/>
      <c r="AR25" s="858"/>
      <c r="AS25" s="331"/>
      <c r="AT25" s="331"/>
      <c r="AU25" s="331"/>
      <c r="AV25" s="331"/>
      <c r="AW25" s="331"/>
      <c r="AX25" s="331"/>
      <c r="AY25" s="331"/>
      <c r="AZ25" s="331"/>
      <c r="BA25" s="331"/>
      <c r="BB25" s="331"/>
      <c r="BC25" s="331"/>
      <c r="BD25" s="331"/>
      <c r="BE25" s="331"/>
      <c r="BF25" s="331"/>
      <c r="BG25" s="331"/>
      <c r="BH25" s="331"/>
      <c r="BI25" s="99"/>
      <c r="BK25" s="654"/>
      <c r="BL25" s="654"/>
      <c r="BM25" s="654"/>
      <c r="BN25" s="654"/>
      <c r="BO25" s="654"/>
      <c r="BP25" s="654"/>
      <c r="BQ25" s="654"/>
      <c r="BR25" s="654"/>
      <c r="BS25" s="654"/>
      <c r="BT25" s="654"/>
      <c r="BU25" s="654"/>
      <c r="BV25" s="654"/>
      <c r="BW25" s="654"/>
      <c r="BX25" s="654"/>
      <c r="BY25" s="654"/>
      <c r="BZ25" s="654"/>
      <c r="CA25" s="654"/>
      <c r="CB25" s="654"/>
      <c r="CC25" s="654"/>
      <c r="CD25" s="654"/>
      <c r="CE25" s="654"/>
      <c r="CF25" s="654"/>
      <c r="CG25" s="654"/>
      <c r="CH25" s="654"/>
    </row>
    <row r="26" spans="1:86" s="24" customFormat="1" ht="13.5" customHeight="1">
      <c r="A26" s="114"/>
      <c r="B26" s="770"/>
      <c r="C26" s="671"/>
      <c r="D26" s="671"/>
      <c r="E26" s="671"/>
      <c r="F26" s="671"/>
      <c r="G26" s="671"/>
      <c r="H26" s="859" t="str">
        <f>IF(ISERROR(VLOOKUP($B26,項目定義!$B:$X,8,FALSE)),"",VLOOKUP($B26,項目定義!$B:$X,8,FALSE))</f>
        <v/>
      </c>
      <c r="I26" s="860"/>
      <c r="J26" s="860"/>
      <c r="K26" s="860"/>
      <c r="L26" s="860"/>
      <c r="M26" s="861"/>
      <c r="N26" s="752" t="str">
        <f>IF($B26="","",VLOOKUP($B26,項目定義!$B:$X,11,FALSE))</f>
        <v/>
      </c>
      <c r="O26" s="641"/>
      <c r="P26" s="641"/>
      <c r="Q26" s="642"/>
      <c r="R26" s="862" t="str">
        <f>IF($H26="","",VLOOKUP($B26,項目定義!$B:$X,5,FALSE))</f>
        <v/>
      </c>
      <c r="S26" s="863"/>
      <c r="T26" s="768" t="str">
        <f>IF($H26="","",VLOOKUP($B26,項目定義!$B:$X,12,FALSE))</f>
        <v/>
      </c>
      <c r="U26" s="639"/>
      <c r="V26" s="640" t="str">
        <f>IF($H26="","",VLOOKUP($B26,項目定義!$B:$X,13,FALSE))</f>
        <v/>
      </c>
      <c r="W26" s="641"/>
      <c r="X26" s="642"/>
      <c r="Y26" s="640" t="str">
        <f>IF($H26="","",VLOOKUP($B26,項目定義!$B:$X,6,FALSE))</f>
        <v/>
      </c>
      <c r="Z26" s="641"/>
      <c r="AA26" s="642"/>
      <c r="AB26" s="640" t="str">
        <f>IF($H26="","",VLOOKUP($B26,項目定義!$B:$X,14,FALSE))</f>
        <v/>
      </c>
      <c r="AC26" s="641"/>
      <c r="AD26" s="642"/>
      <c r="AE26" s="640" t="str">
        <f>IF($H26="","",VLOOKUP($B26,項目定義!$B:$X,9,FALSE))&amp;""</f>
        <v/>
      </c>
      <c r="AF26" s="641"/>
      <c r="AG26" s="642"/>
      <c r="AH26" s="812" t="str">
        <f>IF($H26="","",VLOOKUP($B26,項目定義!$B:$X,21,FALSE))&amp;""</f>
        <v/>
      </c>
      <c r="AI26" s="854"/>
      <c r="AJ26" s="855"/>
      <c r="AK26" s="751"/>
      <c r="AL26" s="751"/>
      <c r="AM26" s="751"/>
      <c r="AN26" s="767"/>
      <c r="AO26" s="856"/>
      <c r="AP26" s="857"/>
      <c r="AQ26" s="857"/>
      <c r="AR26" s="858"/>
      <c r="AS26" s="331"/>
      <c r="AT26" s="331"/>
      <c r="AU26" s="331"/>
      <c r="AV26" s="331"/>
      <c r="AW26" s="331"/>
      <c r="AX26" s="331"/>
      <c r="AY26" s="331"/>
      <c r="AZ26" s="331"/>
      <c r="BA26" s="331"/>
      <c r="BB26" s="331"/>
      <c r="BC26" s="331"/>
      <c r="BD26" s="331"/>
      <c r="BE26" s="331"/>
      <c r="BF26" s="331"/>
      <c r="BG26" s="331"/>
      <c r="BH26" s="331"/>
      <c r="BI26" s="99"/>
      <c r="BK26" s="654"/>
      <c r="BL26" s="654"/>
      <c r="BM26" s="654"/>
      <c r="BN26" s="654"/>
      <c r="BO26" s="654"/>
      <c r="BP26" s="654"/>
      <c r="BQ26" s="654"/>
      <c r="BR26" s="654"/>
      <c r="BS26" s="654"/>
      <c r="BT26" s="654"/>
      <c r="BU26" s="654"/>
      <c r="BV26" s="654"/>
      <c r="BW26" s="654"/>
      <c r="BX26" s="654"/>
      <c r="BY26" s="654"/>
      <c r="BZ26" s="654"/>
      <c r="CA26" s="654"/>
      <c r="CB26" s="654"/>
      <c r="CC26" s="654"/>
      <c r="CD26" s="654"/>
      <c r="CE26" s="654"/>
      <c r="CF26" s="654"/>
      <c r="CG26" s="654"/>
      <c r="CH26" s="654"/>
    </row>
    <row r="27" spans="1:86" s="24" customFormat="1" ht="13.5" customHeight="1">
      <c r="A27" s="114"/>
      <c r="B27" s="770"/>
      <c r="C27" s="671"/>
      <c r="D27" s="671"/>
      <c r="E27" s="671"/>
      <c r="F27" s="671"/>
      <c r="G27" s="671"/>
      <c r="H27" s="859" t="str">
        <f>IF(ISERROR(VLOOKUP($B27,項目定義!$B:$X,8,FALSE)),"",VLOOKUP($B27,項目定義!$B:$X,8,FALSE))</f>
        <v/>
      </c>
      <c r="I27" s="860"/>
      <c r="J27" s="860"/>
      <c r="K27" s="860"/>
      <c r="L27" s="860"/>
      <c r="M27" s="861"/>
      <c r="N27" s="752" t="str">
        <f>IF($B27="","",VLOOKUP($B27,項目定義!$B:$X,11,FALSE))</f>
        <v/>
      </c>
      <c r="O27" s="641"/>
      <c r="P27" s="641"/>
      <c r="Q27" s="642"/>
      <c r="R27" s="862" t="str">
        <f>IF($H27="","",VLOOKUP($B27,項目定義!$B:$X,5,FALSE))</f>
        <v/>
      </c>
      <c r="S27" s="863"/>
      <c r="T27" s="812" t="str">
        <f>IF($H27="","",VLOOKUP($B27,項目定義!$B:$X,12,FALSE))</f>
        <v/>
      </c>
      <c r="U27" s="813"/>
      <c r="V27" s="640" t="str">
        <f>IF($H27="","",VLOOKUP($B27,項目定義!$B:$X,13,FALSE))</f>
        <v/>
      </c>
      <c r="W27" s="641"/>
      <c r="X27" s="642"/>
      <c r="Y27" s="640" t="str">
        <f>IF($H27="","",VLOOKUP($B27,項目定義!$B:$X,6,FALSE))</f>
        <v/>
      </c>
      <c r="Z27" s="641"/>
      <c r="AA27" s="642"/>
      <c r="AB27" s="640" t="str">
        <f>IF($H27="","",VLOOKUP($B27,項目定義!$B:$X,14,FALSE))</f>
        <v/>
      </c>
      <c r="AC27" s="641"/>
      <c r="AD27" s="642"/>
      <c r="AE27" s="640" t="str">
        <f>IF($H27="","",VLOOKUP($B27,項目定義!$B:$X,9,FALSE))&amp;""</f>
        <v/>
      </c>
      <c r="AF27" s="641"/>
      <c r="AG27" s="642"/>
      <c r="AH27" s="812" t="str">
        <f>IF($H27="","",VLOOKUP($B27,項目定義!$B:$X,21,FALSE))&amp;""</f>
        <v/>
      </c>
      <c r="AI27" s="854"/>
      <c r="AJ27" s="855"/>
      <c r="AK27" s="751"/>
      <c r="AL27" s="751"/>
      <c r="AM27" s="751"/>
      <c r="AN27" s="767"/>
      <c r="AO27" s="856"/>
      <c r="AP27" s="857"/>
      <c r="AQ27" s="857"/>
      <c r="AR27" s="858"/>
      <c r="AS27" s="331"/>
      <c r="AT27" s="331"/>
      <c r="AU27" s="331"/>
      <c r="AV27" s="331"/>
      <c r="AW27" s="331"/>
      <c r="AX27" s="331"/>
      <c r="AY27" s="331"/>
      <c r="AZ27" s="331"/>
      <c r="BA27" s="331"/>
      <c r="BB27" s="331"/>
      <c r="BC27" s="331"/>
      <c r="BD27" s="331"/>
      <c r="BE27" s="331"/>
      <c r="BF27" s="331"/>
      <c r="BG27" s="331"/>
      <c r="BH27" s="331"/>
      <c r="BI27" s="99"/>
      <c r="BK27" s="654"/>
      <c r="BL27" s="654"/>
      <c r="BM27" s="654"/>
      <c r="BN27" s="654"/>
      <c r="BO27" s="654"/>
      <c r="BP27" s="654"/>
      <c r="BQ27" s="654"/>
      <c r="BR27" s="654"/>
      <c r="BS27" s="654"/>
      <c r="BT27" s="654"/>
      <c r="BU27" s="654"/>
      <c r="BV27" s="654"/>
      <c r="BW27" s="654"/>
      <c r="BX27" s="654"/>
      <c r="BY27" s="654"/>
      <c r="BZ27" s="654"/>
      <c r="CA27" s="654"/>
      <c r="CB27" s="654"/>
      <c r="CC27" s="654"/>
      <c r="CD27" s="654"/>
      <c r="CE27" s="654"/>
      <c r="CF27" s="654"/>
      <c r="CG27" s="654"/>
      <c r="CH27" s="654"/>
    </row>
    <row r="28" spans="1:86" s="24" customFormat="1" ht="13.5" customHeight="1" thickBot="1">
      <c r="A28" s="346"/>
      <c r="B28" s="916"/>
      <c r="C28" s="917"/>
      <c r="D28" s="917"/>
      <c r="E28" s="917"/>
      <c r="F28" s="917"/>
      <c r="G28" s="917"/>
      <c r="H28" s="918" t="str">
        <f>IF(ISERROR(VLOOKUP($B28,項目定義!$B:$X,8,FALSE)),"",VLOOKUP($B28,項目定義!$B:$X,8,FALSE))</f>
        <v/>
      </c>
      <c r="I28" s="919"/>
      <c r="J28" s="919"/>
      <c r="K28" s="919"/>
      <c r="L28" s="919"/>
      <c r="M28" s="920"/>
      <c r="N28" s="905" t="str">
        <f>IF($B28="","",VLOOKUP($B28,項目定義!$B:$X,11,FALSE))</f>
        <v/>
      </c>
      <c r="O28" s="906"/>
      <c r="P28" s="906"/>
      <c r="Q28" s="921"/>
      <c r="R28" s="922" t="str">
        <f>IF($H28="","",VLOOKUP($B28,項目定義!$B:$X,5,FALSE))</f>
        <v/>
      </c>
      <c r="S28" s="923"/>
      <c r="T28" s="924" t="str">
        <f>IF($H28="","",VLOOKUP($B28,項目定義!$B:$X,12,FALSE))</f>
        <v/>
      </c>
      <c r="U28" s="925"/>
      <c r="V28" s="905" t="str">
        <f>IF($H28="","",VLOOKUP($B28,項目定義!$B:$X,13,FALSE))</f>
        <v/>
      </c>
      <c r="W28" s="906"/>
      <c r="X28" s="907"/>
      <c r="Y28" s="905" t="str">
        <f>IF($H28="","",VLOOKUP($B28,項目定義!$B:$X,6,FALSE))</f>
        <v/>
      </c>
      <c r="Z28" s="906"/>
      <c r="AA28" s="907"/>
      <c r="AB28" s="905" t="str">
        <f>IF($H28="","",VLOOKUP($B28,項目定義!$B:$X,14,FALSE))</f>
        <v/>
      </c>
      <c r="AC28" s="906"/>
      <c r="AD28" s="907"/>
      <c r="AE28" s="905" t="str">
        <f>IF($H28="","",VLOOKUP($B28,項目定義!$B:$X,9,FALSE))&amp;""</f>
        <v/>
      </c>
      <c r="AF28" s="906"/>
      <c r="AG28" s="907"/>
      <c r="AH28" s="908" t="str">
        <f>IF($H28="","",VLOOKUP($B28,項目定義!$B:$X,21,FALSE))&amp;""</f>
        <v/>
      </c>
      <c r="AI28" s="909"/>
      <c r="AJ28" s="910"/>
      <c r="AK28" s="911"/>
      <c r="AL28" s="911"/>
      <c r="AM28" s="911"/>
      <c r="AN28" s="912"/>
      <c r="AO28" s="913"/>
      <c r="AP28" s="914"/>
      <c r="AQ28" s="914"/>
      <c r="AR28" s="915"/>
      <c r="AS28" s="347"/>
      <c r="AT28" s="347"/>
      <c r="AU28" s="347"/>
      <c r="AV28" s="347"/>
      <c r="AW28" s="347"/>
      <c r="AX28" s="347"/>
      <c r="AY28" s="347"/>
      <c r="AZ28" s="347"/>
      <c r="BA28" s="347"/>
      <c r="BB28" s="347"/>
      <c r="BC28" s="347"/>
      <c r="BD28" s="347"/>
      <c r="BE28" s="347"/>
      <c r="BF28" s="347"/>
      <c r="BG28" s="347"/>
      <c r="BH28" s="347"/>
      <c r="BI28" s="348"/>
      <c r="BK28" s="654"/>
      <c r="BL28" s="654"/>
      <c r="BM28" s="654"/>
      <c r="BN28" s="654"/>
      <c r="BO28" s="654"/>
      <c r="BP28" s="654"/>
      <c r="BQ28" s="654"/>
      <c r="BR28" s="654"/>
      <c r="BS28" s="654"/>
      <c r="BT28" s="654"/>
      <c r="BU28" s="654"/>
      <c r="BV28" s="654"/>
      <c r="BW28" s="654"/>
      <c r="BX28" s="654"/>
      <c r="BY28" s="654"/>
      <c r="BZ28" s="654"/>
      <c r="CA28" s="654"/>
      <c r="CB28" s="654"/>
      <c r="CC28" s="654"/>
      <c r="CD28" s="654"/>
      <c r="CE28" s="654"/>
      <c r="CF28" s="654"/>
      <c r="CG28" s="654"/>
      <c r="CH28" s="654"/>
    </row>
    <row r="29" spans="1:86" s="24" customFormat="1" ht="13.5" customHeight="1">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K29" s="654"/>
      <c r="BL29" s="654"/>
      <c r="BM29" s="654"/>
      <c r="BN29" s="654"/>
      <c r="BO29" s="654"/>
      <c r="BP29" s="654"/>
      <c r="BQ29" s="654"/>
      <c r="BR29" s="654"/>
      <c r="BS29" s="654"/>
      <c r="BT29" s="654"/>
      <c r="BU29" s="654"/>
      <c r="BV29" s="654"/>
      <c r="BW29" s="654"/>
      <c r="BX29" s="654"/>
      <c r="BY29" s="654"/>
      <c r="BZ29" s="654"/>
      <c r="CA29" s="654"/>
      <c r="CB29" s="654"/>
      <c r="CC29" s="654"/>
      <c r="CD29" s="654"/>
      <c r="CE29" s="654"/>
      <c r="CF29" s="654"/>
      <c r="CG29" s="654"/>
      <c r="CH29" s="654"/>
    </row>
    <row r="30" spans="1:86" s="24" customFormat="1" ht="13.5" customHeight="1">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c r="AA30" s="41"/>
      <c r="AB30" s="41"/>
      <c r="AC30" s="41"/>
      <c r="AD30" s="41"/>
      <c r="AE30" s="41"/>
      <c r="AF30" s="41"/>
      <c r="AG30" s="41"/>
      <c r="AH30" s="41"/>
      <c r="AI30" s="41"/>
      <c r="AJ30" s="41"/>
      <c r="AK30" s="41"/>
      <c r="AL30" s="41"/>
      <c r="AM30" s="41"/>
      <c r="AN30" s="41"/>
      <c r="AO30" s="41"/>
      <c r="AP30" s="41"/>
      <c r="AQ30" s="41"/>
      <c r="AR30" s="41"/>
      <c r="AS30" s="41"/>
      <c r="AT30" s="41"/>
      <c r="AU30" s="41"/>
      <c r="AV30" s="41"/>
      <c r="AW30" s="41"/>
      <c r="AX30" s="41"/>
      <c r="AY30" s="41"/>
      <c r="AZ30" s="41"/>
      <c r="BA30" s="41"/>
      <c r="BB30" s="41"/>
      <c r="BC30" s="41"/>
      <c r="BD30" s="41"/>
      <c r="BE30" s="41"/>
      <c r="BF30" s="41"/>
      <c r="BG30" s="41"/>
      <c r="BH30" s="41"/>
      <c r="BI30" s="41"/>
      <c r="BK30" s="654"/>
      <c r="BL30" s="654"/>
      <c r="BM30" s="654"/>
      <c r="BN30" s="654"/>
      <c r="BO30" s="654"/>
      <c r="BP30" s="654"/>
      <c r="BQ30" s="654"/>
      <c r="BR30" s="654"/>
      <c r="BS30" s="654"/>
      <c r="BT30" s="654"/>
      <c r="BU30" s="654"/>
      <c r="BV30" s="654"/>
      <c r="BW30" s="654"/>
      <c r="BX30" s="654"/>
      <c r="BY30" s="654"/>
      <c r="BZ30" s="654"/>
      <c r="CA30" s="654"/>
      <c r="CB30" s="654"/>
      <c r="CC30" s="654"/>
      <c r="CD30" s="654"/>
      <c r="CE30" s="654"/>
      <c r="CF30" s="654"/>
      <c r="CG30" s="654"/>
      <c r="CH30" s="654"/>
    </row>
    <row r="31" spans="1:86" s="24" customFormat="1" ht="13.5" customHeight="1">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c r="AA31" s="41"/>
      <c r="AB31" s="41"/>
      <c r="AC31" s="41"/>
      <c r="AD31" s="41"/>
      <c r="AE31" s="41"/>
      <c r="AF31" s="41"/>
      <c r="AG31" s="41"/>
      <c r="AH31" s="41"/>
      <c r="AI31" s="41"/>
      <c r="AJ31" s="41"/>
      <c r="AK31" s="41"/>
      <c r="AL31" s="41"/>
      <c r="AM31" s="41"/>
      <c r="AN31" s="41"/>
      <c r="AO31" s="41"/>
      <c r="AP31" s="41"/>
      <c r="AQ31" s="41"/>
      <c r="AR31" s="41"/>
      <c r="AS31" s="41"/>
      <c r="AT31" s="41"/>
      <c r="AU31" s="41"/>
      <c r="AV31" s="41"/>
      <c r="AW31" s="41"/>
      <c r="AX31" s="41"/>
      <c r="AY31" s="41"/>
      <c r="AZ31" s="41"/>
      <c r="BA31" s="41"/>
      <c r="BB31" s="41"/>
      <c r="BC31" s="41"/>
      <c r="BD31" s="41"/>
      <c r="BE31" s="41"/>
      <c r="BF31" s="41"/>
      <c r="BG31" s="41"/>
      <c r="BH31" s="41"/>
      <c r="BI31" s="41"/>
      <c r="BK31" s="654"/>
      <c r="BL31" s="654"/>
      <c r="BM31" s="654"/>
      <c r="BN31" s="654"/>
      <c r="BO31" s="654"/>
      <c r="BP31" s="654"/>
      <c r="BQ31" s="654"/>
      <c r="BR31" s="654"/>
      <c r="BS31" s="654"/>
      <c r="BT31" s="654"/>
      <c r="BU31" s="654"/>
      <c r="BV31" s="654"/>
      <c r="BW31" s="654"/>
      <c r="BX31" s="654"/>
      <c r="BY31" s="654"/>
      <c r="BZ31" s="654"/>
      <c r="CA31" s="654"/>
      <c r="CB31" s="654"/>
      <c r="CC31" s="654"/>
      <c r="CD31" s="654"/>
      <c r="CE31" s="654"/>
      <c r="CF31" s="654"/>
      <c r="CG31" s="654"/>
      <c r="CH31" s="654"/>
    </row>
    <row r="32" spans="1:86" s="24" customFormat="1" ht="13.5" customHeight="1">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c r="AA32" s="41"/>
      <c r="AB32" s="41"/>
      <c r="AC32" s="41"/>
      <c r="AD32" s="41"/>
      <c r="AE32" s="41"/>
      <c r="AF32" s="41"/>
      <c r="AG32" s="41"/>
      <c r="AH32" s="41"/>
      <c r="AI32" s="41"/>
      <c r="AJ32" s="41"/>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K32" s="654"/>
      <c r="BL32" s="654"/>
      <c r="BM32" s="654"/>
      <c r="BN32" s="654"/>
      <c r="BO32" s="654"/>
      <c r="BP32" s="654"/>
      <c r="BQ32" s="654"/>
      <c r="BR32" s="654"/>
      <c r="BS32" s="654"/>
      <c r="BT32" s="654"/>
      <c r="BU32" s="654"/>
      <c r="BV32" s="654"/>
      <c r="BW32" s="654"/>
      <c r="BX32" s="654"/>
      <c r="BY32" s="654"/>
      <c r="BZ32" s="654"/>
      <c r="CA32" s="654"/>
      <c r="CB32" s="654"/>
      <c r="CC32" s="654"/>
      <c r="CD32" s="654"/>
      <c r="CE32" s="654"/>
      <c r="CF32" s="654"/>
      <c r="CG32" s="654"/>
      <c r="CH32" s="654"/>
    </row>
    <row r="33" spans="1:86" s="24" customFormat="1" ht="13.5" customHeight="1">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c r="AA33" s="41"/>
      <c r="AB33" s="41"/>
      <c r="AC33" s="41"/>
      <c r="AD33" s="41"/>
      <c r="AE33" s="41"/>
      <c r="AF33" s="41"/>
      <c r="AG33" s="41"/>
      <c r="AH33" s="41"/>
      <c r="AI33" s="41"/>
      <c r="AJ33" s="41"/>
      <c r="AK33" s="41"/>
      <c r="AL33" s="41"/>
      <c r="AM33" s="41"/>
      <c r="AN33" s="41"/>
      <c r="AO33" s="41"/>
      <c r="AP33" s="41"/>
      <c r="AQ33" s="41"/>
      <c r="AR33" s="41"/>
      <c r="AS33" s="41"/>
      <c r="AT33" s="41"/>
      <c r="AU33" s="41"/>
      <c r="AV33" s="41"/>
      <c r="AW33" s="41"/>
      <c r="AX33" s="41"/>
      <c r="AY33" s="41"/>
      <c r="AZ33" s="41"/>
      <c r="BA33" s="41"/>
      <c r="BB33" s="41"/>
      <c r="BC33" s="41"/>
      <c r="BD33" s="41"/>
      <c r="BE33" s="41"/>
      <c r="BF33" s="41"/>
      <c r="BG33" s="41"/>
      <c r="BH33" s="41"/>
      <c r="BI33" s="41"/>
      <c r="BK33" s="654"/>
      <c r="BL33" s="654"/>
      <c r="BM33" s="654"/>
      <c r="BN33" s="654"/>
      <c r="BO33" s="654"/>
      <c r="BP33" s="654"/>
      <c r="BQ33" s="654"/>
      <c r="BR33" s="654"/>
      <c r="BS33" s="654"/>
      <c r="BT33" s="654"/>
      <c r="BU33" s="654"/>
      <c r="BV33" s="654"/>
      <c r="BW33" s="654"/>
      <c r="BX33" s="654"/>
      <c r="BY33" s="654"/>
      <c r="BZ33" s="654"/>
      <c r="CA33" s="654"/>
      <c r="CB33" s="654"/>
      <c r="CC33" s="654"/>
      <c r="CD33" s="654"/>
      <c r="CE33" s="654"/>
      <c r="CF33" s="654"/>
      <c r="CG33" s="654"/>
      <c r="CH33" s="654"/>
    </row>
    <row r="34" spans="1:86" s="24" customFormat="1" ht="13.5" customHeight="1">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K34" s="329"/>
      <c r="BL34" s="329"/>
      <c r="BM34" s="329"/>
      <c r="BN34" s="329"/>
      <c r="BO34" s="329"/>
      <c r="BP34" s="329"/>
      <c r="BQ34" s="329"/>
      <c r="BR34" s="329"/>
      <c r="BS34" s="329"/>
      <c r="BT34" s="329"/>
      <c r="BU34" s="329"/>
      <c r="BV34" s="329"/>
      <c r="BW34" s="329"/>
      <c r="BX34" s="329"/>
      <c r="BY34" s="329"/>
      <c r="BZ34" s="329"/>
      <c r="CA34" s="329"/>
      <c r="CB34" s="329"/>
      <c r="CC34" s="329"/>
      <c r="CD34" s="329"/>
      <c r="CE34" s="329"/>
      <c r="CF34" s="329"/>
      <c r="CG34" s="329"/>
      <c r="CH34" s="329"/>
    </row>
    <row r="35" spans="1:86" s="24" customFormat="1" ht="13.5" customHeight="1">
      <c r="A35" s="41"/>
      <c r="B35" s="41"/>
      <c r="C35" s="41"/>
      <c r="D35" s="41"/>
      <c r="E35" s="41"/>
      <c r="F35" s="41"/>
      <c r="G35" s="41"/>
      <c r="H35" s="41"/>
      <c r="I35" s="41"/>
      <c r="J35" s="41"/>
      <c r="K35" s="41"/>
      <c r="L35" s="41"/>
      <c r="M35" s="41"/>
      <c r="N35" s="41"/>
      <c r="O35" s="41"/>
      <c r="P35" s="41"/>
      <c r="Q35" s="41"/>
      <c r="R35" s="41"/>
      <c r="S35" s="41"/>
      <c r="T35" s="41"/>
      <c r="U35" s="41"/>
      <c r="V35" s="41"/>
      <c r="W35" s="41"/>
      <c r="X35" s="41"/>
      <c r="Y35" s="41"/>
      <c r="Z35" s="41"/>
      <c r="AA35" s="41"/>
      <c r="AB35" s="41"/>
      <c r="AC35" s="41"/>
      <c r="AD35" s="41"/>
      <c r="AE35" s="41"/>
      <c r="AF35" s="41"/>
      <c r="AG35" s="41"/>
      <c r="AH35" s="41"/>
      <c r="AI35" s="41"/>
      <c r="AJ35" s="41"/>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K35" s="182" t="s">
        <v>262</v>
      </c>
      <c r="BL35" s="182"/>
      <c r="BM35" s="182"/>
      <c r="BN35" s="182"/>
      <c r="BO35" s="182"/>
      <c r="BP35" s="182"/>
      <c r="BQ35" s="182"/>
      <c r="BR35" s="182"/>
      <c r="BS35" s="182"/>
      <c r="BT35" s="182"/>
      <c r="BU35" s="182"/>
      <c r="BV35" s="182"/>
      <c r="BW35" s="182"/>
      <c r="BX35" s="182"/>
      <c r="BY35" s="182"/>
      <c r="BZ35" s="182"/>
      <c r="CA35" s="182"/>
      <c r="CB35" s="182"/>
      <c r="CC35" s="182"/>
      <c r="CD35" s="182"/>
      <c r="CE35" s="182"/>
      <c r="CF35" s="182"/>
      <c r="CG35" s="182"/>
      <c r="CH35" s="182"/>
    </row>
    <row r="36" spans="1:86" s="24" customFormat="1" ht="13.5" customHeight="1">
      <c r="A36" s="41"/>
      <c r="B36" s="41"/>
      <c r="C36" s="41"/>
      <c r="D36" s="41"/>
      <c r="E36" s="41"/>
      <c r="F36" s="41"/>
      <c r="G36" s="41"/>
      <c r="H36" s="41"/>
      <c r="I36" s="41"/>
      <c r="J36" s="41"/>
      <c r="K36" s="41"/>
      <c r="L36" s="41"/>
      <c r="M36" s="41"/>
      <c r="N36" s="41"/>
      <c r="O36" s="41"/>
      <c r="P36" s="41"/>
      <c r="Q36" s="41"/>
      <c r="R36" s="41"/>
      <c r="S36" s="41"/>
      <c r="T36" s="41"/>
      <c r="U36" s="41"/>
      <c r="V36" s="41"/>
      <c r="W36" s="41"/>
      <c r="X36" s="41"/>
      <c r="Y36" s="41"/>
      <c r="Z36" s="41"/>
      <c r="AA36" s="41"/>
      <c r="AB36" s="41"/>
      <c r="AC36" s="41"/>
      <c r="AD36" s="41"/>
      <c r="AE36" s="41"/>
      <c r="AF36" s="41"/>
      <c r="AG36" s="41"/>
      <c r="AH36" s="41"/>
      <c r="AI36" s="41"/>
      <c r="AJ36" s="41"/>
      <c r="AK36" s="41"/>
      <c r="AL36" s="41"/>
      <c r="AM36" s="41"/>
      <c r="AN36" s="41"/>
      <c r="AO36" s="41"/>
      <c r="AP36" s="41"/>
      <c r="AQ36" s="41"/>
      <c r="AR36" s="41"/>
      <c r="AS36" s="41"/>
      <c r="AT36" s="41"/>
      <c r="AU36" s="41"/>
      <c r="AV36" s="41"/>
      <c r="AW36" s="41"/>
      <c r="AX36" s="41"/>
      <c r="AY36" s="41"/>
      <c r="AZ36" s="41"/>
      <c r="BA36" s="41"/>
      <c r="BB36" s="41"/>
      <c r="BC36" s="41"/>
      <c r="BD36" s="41"/>
      <c r="BE36" s="41"/>
      <c r="BF36" s="41"/>
      <c r="BG36" s="41"/>
      <c r="BH36" s="41"/>
      <c r="BI36" s="41"/>
      <c r="BK36" s="654" t="s">
        <v>513</v>
      </c>
      <c r="BL36" s="655"/>
      <c r="BM36" s="655"/>
      <c r="BN36" s="655"/>
      <c r="BO36" s="655"/>
      <c r="BP36" s="655"/>
      <c r="BQ36" s="655"/>
      <c r="BR36" s="655"/>
      <c r="BS36" s="655"/>
      <c r="BT36" s="655"/>
      <c r="BU36" s="655"/>
      <c r="BV36" s="655"/>
      <c r="BW36" s="655"/>
      <c r="BX36" s="655"/>
      <c r="BY36" s="655"/>
      <c r="BZ36" s="655"/>
      <c r="CA36" s="655"/>
      <c r="CB36" s="655"/>
      <c r="CC36" s="655"/>
      <c r="CD36" s="655"/>
      <c r="CE36" s="655"/>
      <c r="CF36" s="655"/>
      <c r="CG36" s="655"/>
      <c r="CH36" s="655"/>
    </row>
    <row r="37" spans="1:86" s="24" customFormat="1" ht="13.5" customHeight="1">
      <c r="A37" s="41"/>
      <c r="B37" s="41"/>
      <c r="C37" s="41"/>
      <c r="D37" s="41"/>
      <c r="E37" s="41"/>
      <c r="F37" s="41"/>
      <c r="G37" s="41"/>
      <c r="H37" s="41"/>
      <c r="I37" s="41"/>
      <c r="J37" s="41"/>
      <c r="K37" s="41"/>
      <c r="L37" s="41"/>
      <c r="M37" s="41"/>
      <c r="N37" s="41"/>
      <c r="O37" s="41"/>
      <c r="P37" s="41"/>
      <c r="Q37" s="41"/>
      <c r="R37" s="41"/>
      <c r="S37" s="41"/>
      <c r="T37" s="41"/>
      <c r="U37" s="41"/>
      <c r="V37" s="41"/>
      <c r="W37" s="41"/>
      <c r="X37" s="41"/>
      <c r="Y37" s="41"/>
      <c r="Z37" s="41"/>
      <c r="AA37" s="41"/>
      <c r="AB37" s="41"/>
      <c r="AC37" s="41"/>
      <c r="AD37" s="41"/>
      <c r="AE37" s="41"/>
      <c r="AF37" s="41"/>
      <c r="AG37" s="41"/>
      <c r="AH37" s="41"/>
      <c r="AI37" s="41"/>
      <c r="AJ37" s="41"/>
      <c r="AK37" s="41"/>
      <c r="AL37" s="41"/>
      <c r="AM37" s="41"/>
      <c r="AN37" s="41"/>
      <c r="AO37" s="41"/>
      <c r="AP37" s="41"/>
      <c r="AQ37" s="41"/>
      <c r="AR37" s="41"/>
      <c r="AS37" s="41"/>
      <c r="AT37" s="41"/>
      <c r="AU37" s="41"/>
      <c r="AV37" s="41"/>
      <c r="AW37" s="41"/>
      <c r="AX37" s="41"/>
      <c r="AY37" s="41"/>
      <c r="AZ37" s="41"/>
      <c r="BA37" s="41"/>
      <c r="BB37" s="41"/>
      <c r="BC37" s="41"/>
      <c r="BD37" s="41"/>
      <c r="BE37" s="41"/>
      <c r="BF37" s="41"/>
      <c r="BG37" s="41"/>
      <c r="BH37" s="41"/>
      <c r="BI37" s="41"/>
      <c r="BK37" s="655"/>
      <c r="BL37" s="655"/>
      <c r="BM37" s="655"/>
      <c r="BN37" s="655"/>
      <c r="BO37" s="655"/>
      <c r="BP37" s="655"/>
      <c r="BQ37" s="655"/>
      <c r="BR37" s="655"/>
      <c r="BS37" s="655"/>
      <c r="BT37" s="655"/>
      <c r="BU37" s="655"/>
      <c r="BV37" s="655"/>
      <c r="BW37" s="655"/>
      <c r="BX37" s="655"/>
      <c r="BY37" s="655"/>
      <c r="BZ37" s="655"/>
      <c r="CA37" s="655"/>
      <c r="CB37" s="655"/>
      <c r="CC37" s="655"/>
      <c r="CD37" s="655"/>
      <c r="CE37" s="655"/>
      <c r="CF37" s="655"/>
      <c r="CG37" s="655"/>
      <c r="CH37" s="655"/>
    </row>
    <row r="38" spans="1:86" s="24" customFormat="1" ht="13.5" customHeight="1">
      <c r="A38" s="41"/>
      <c r="B38" s="41"/>
      <c r="C38" s="41"/>
      <c r="D38" s="41"/>
      <c r="E38" s="41"/>
      <c r="F38" s="41"/>
      <c r="G38" s="41"/>
      <c r="H38" s="41"/>
      <c r="I38" s="41"/>
      <c r="J38" s="41"/>
      <c r="K38" s="41"/>
      <c r="L38" s="41"/>
      <c r="M38" s="41"/>
      <c r="N38" s="41"/>
      <c r="O38" s="41"/>
      <c r="P38" s="41"/>
      <c r="Q38" s="41"/>
      <c r="R38" s="41"/>
      <c r="S38" s="41"/>
      <c r="T38" s="41"/>
      <c r="U38" s="41"/>
      <c r="V38" s="41"/>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c r="BK38" s="655"/>
      <c r="BL38" s="655"/>
      <c r="BM38" s="655"/>
      <c r="BN38" s="655"/>
      <c r="BO38" s="655"/>
      <c r="BP38" s="655"/>
      <c r="BQ38" s="655"/>
      <c r="BR38" s="655"/>
      <c r="BS38" s="655"/>
      <c r="BT38" s="655"/>
      <c r="BU38" s="655"/>
      <c r="BV38" s="655"/>
      <c r="BW38" s="655"/>
      <c r="BX38" s="655"/>
      <c r="BY38" s="655"/>
      <c r="BZ38" s="655"/>
      <c r="CA38" s="655"/>
      <c r="CB38" s="655"/>
      <c r="CC38" s="655"/>
      <c r="CD38" s="655"/>
      <c r="CE38" s="655"/>
      <c r="CF38" s="655"/>
      <c r="CG38" s="655"/>
      <c r="CH38" s="655"/>
    </row>
    <row r="39" spans="1:86" s="24" customFormat="1" ht="13.5" customHeight="1">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c r="AA39" s="41"/>
      <c r="AB39" s="41"/>
      <c r="AC39" s="41"/>
      <c r="AD39" s="41"/>
      <c r="AE39" s="41"/>
      <c r="AF39" s="41"/>
      <c r="AG39" s="41"/>
      <c r="AH39" s="41"/>
      <c r="AI39" s="41"/>
      <c r="AJ39" s="41"/>
      <c r="AK39" s="41"/>
      <c r="AL39" s="41"/>
      <c r="AM39" s="41"/>
      <c r="AN39" s="41"/>
      <c r="AO39" s="41"/>
      <c r="AP39" s="41"/>
      <c r="AQ39" s="41"/>
      <c r="AR39" s="41"/>
      <c r="AS39" s="41"/>
      <c r="AT39" s="41"/>
      <c r="AU39" s="41"/>
      <c r="AV39" s="41"/>
      <c r="AW39" s="41"/>
      <c r="AX39" s="41"/>
      <c r="AY39" s="41"/>
      <c r="AZ39" s="41"/>
      <c r="BA39" s="41"/>
      <c r="BB39" s="41"/>
      <c r="BC39" s="41"/>
      <c r="BD39" s="41"/>
      <c r="BE39" s="41"/>
      <c r="BF39" s="41"/>
      <c r="BG39" s="41"/>
      <c r="BH39" s="41"/>
      <c r="BI39" s="41"/>
      <c r="BK39" s="655"/>
      <c r="BL39" s="655"/>
      <c r="BM39" s="655"/>
      <c r="BN39" s="655"/>
      <c r="BO39" s="655"/>
      <c r="BP39" s="655"/>
      <c r="BQ39" s="655"/>
      <c r="BR39" s="655"/>
      <c r="BS39" s="655"/>
      <c r="BT39" s="655"/>
      <c r="BU39" s="655"/>
      <c r="BV39" s="655"/>
      <c r="BW39" s="655"/>
      <c r="BX39" s="655"/>
      <c r="BY39" s="655"/>
      <c r="BZ39" s="655"/>
      <c r="CA39" s="655"/>
      <c r="CB39" s="655"/>
      <c r="CC39" s="655"/>
      <c r="CD39" s="655"/>
      <c r="CE39" s="655"/>
      <c r="CF39" s="655"/>
      <c r="CG39" s="655"/>
      <c r="CH39" s="655"/>
    </row>
    <row r="40" spans="1:86" s="24" customFormat="1" ht="13.5" customHeight="1">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c r="AA40" s="41"/>
      <c r="AB40" s="41"/>
      <c r="AC40" s="41"/>
      <c r="AD40" s="41"/>
      <c r="AE40" s="41"/>
      <c r="AF40" s="41"/>
      <c r="AG40" s="41"/>
      <c r="AH40" s="41"/>
      <c r="AI40" s="41"/>
      <c r="AJ40" s="41"/>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K40" s="655"/>
      <c r="BL40" s="655"/>
      <c r="BM40" s="655"/>
      <c r="BN40" s="655"/>
      <c r="BO40" s="655"/>
      <c r="BP40" s="655"/>
      <c r="BQ40" s="655"/>
      <c r="BR40" s="655"/>
      <c r="BS40" s="655"/>
      <c r="BT40" s="655"/>
      <c r="BU40" s="655"/>
      <c r="BV40" s="655"/>
      <c r="BW40" s="655"/>
      <c r="BX40" s="655"/>
      <c r="BY40" s="655"/>
      <c r="BZ40" s="655"/>
      <c r="CA40" s="655"/>
      <c r="CB40" s="655"/>
      <c r="CC40" s="655"/>
      <c r="CD40" s="655"/>
      <c r="CE40" s="655"/>
      <c r="CF40" s="655"/>
      <c r="CG40" s="655"/>
      <c r="CH40" s="655"/>
    </row>
    <row r="41" spans="1:86" s="24" customFormat="1" ht="13.5" customHeight="1">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K41" s="655"/>
      <c r="BL41" s="655"/>
      <c r="BM41" s="655"/>
      <c r="BN41" s="655"/>
      <c r="BO41" s="655"/>
      <c r="BP41" s="655"/>
      <c r="BQ41" s="655"/>
      <c r="BR41" s="655"/>
      <c r="BS41" s="655"/>
      <c r="BT41" s="655"/>
      <c r="BU41" s="655"/>
      <c r="BV41" s="655"/>
      <c r="BW41" s="655"/>
      <c r="BX41" s="655"/>
      <c r="BY41" s="655"/>
      <c r="BZ41" s="655"/>
      <c r="CA41" s="655"/>
      <c r="CB41" s="655"/>
      <c r="CC41" s="655"/>
      <c r="CD41" s="655"/>
      <c r="CE41" s="655"/>
      <c r="CF41" s="655"/>
      <c r="CG41" s="655"/>
      <c r="CH41" s="655"/>
    </row>
    <row r="42" spans="1:86" s="24" customFormat="1" ht="13.5" customHeight="1">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P42" s="26"/>
      <c r="BQ42" s="26"/>
      <c r="BR42" s="26"/>
      <c r="BS42" s="26"/>
      <c r="BT42" s="26"/>
      <c r="BU42" s="26"/>
      <c r="BV42" s="26"/>
      <c r="BW42" s="26"/>
      <c r="BX42" s="26"/>
      <c r="BY42" s="26"/>
      <c r="BZ42" s="26"/>
      <c r="CA42" s="26"/>
      <c r="CB42" s="26"/>
      <c r="CC42" s="26"/>
      <c r="CD42" s="26"/>
      <c r="CE42" s="26"/>
      <c r="CF42" s="26"/>
    </row>
    <row r="43" spans="1:86" s="24" customFormat="1" ht="13.5" customHeight="1">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K43" s="182" t="s">
        <v>263</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K44" s="655"/>
      <c r="BL44" s="655"/>
      <c r="BM44" s="655"/>
      <c r="BN44" s="655"/>
      <c r="BO44" s="655"/>
      <c r="BP44" s="655"/>
      <c r="BQ44" s="655"/>
      <c r="BR44" s="655"/>
      <c r="BS44" s="655"/>
      <c r="BT44" s="655"/>
      <c r="BU44" s="655"/>
      <c r="BV44" s="655"/>
      <c r="BW44" s="655"/>
      <c r="BX44" s="655"/>
      <c r="BY44" s="655"/>
      <c r="BZ44" s="655"/>
      <c r="CA44" s="655"/>
      <c r="CB44" s="655"/>
      <c r="CC44" s="655"/>
      <c r="CD44" s="655"/>
      <c r="CE44" s="655"/>
      <c r="CF44" s="655"/>
      <c r="CG44" s="655"/>
      <c r="CH44" s="655"/>
    </row>
    <row r="45" spans="1:86" s="24" customFormat="1" ht="13.5" customHeight="1">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K45" s="655"/>
      <c r="BL45" s="655"/>
      <c r="BM45" s="655"/>
      <c r="BN45" s="655"/>
      <c r="BO45" s="655"/>
      <c r="BP45" s="655"/>
      <c r="BQ45" s="655"/>
      <c r="BR45" s="655"/>
      <c r="BS45" s="655"/>
      <c r="BT45" s="655"/>
      <c r="BU45" s="655"/>
      <c r="BV45" s="655"/>
      <c r="BW45" s="655"/>
      <c r="BX45" s="655"/>
      <c r="BY45" s="655"/>
      <c r="BZ45" s="655"/>
      <c r="CA45" s="655"/>
      <c r="CB45" s="655"/>
      <c r="CC45" s="655"/>
      <c r="CD45" s="655"/>
      <c r="CE45" s="655"/>
      <c r="CF45" s="655"/>
      <c r="CG45" s="655"/>
      <c r="CH45" s="655"/>
    </row>
    <row r="46" spans="1:86" s="24" customFormat="1" ht="13.5" customHeight="1">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c r="AA46" s="41"/>
      <c r="AB46" s="41"/>
      <c r="AC46" s="41"/>
      <c r="AD46" s="41"/>
      <c r="AE46" s="41"/>
      <c r="AF46" s="41"/>
      <c r="AG46" s="41"/>
      <c r="AH46" s="41"/>
      <c r="AI46" s="41"/>
      <c r="AJ46" s="41"/>
      <c r="AK46" s="41"/>
      <c r="AL46" s="41"/>
      <c r="AM46" s="41"/>
      <c r="AN46" s="41"/>
      <c r="AO46" s="41"/>
      <c r="AP46" s="41"/>
      <c r="AQ46" s="41"/>
      <c r="AR46" s="41"/>
      <c r="AS46" s="41"/>
      <c r="AT46" s="41"/>
      <c r="AU46" s="41"/>
      <c r="AV46" s="41"/>
      <c r="AW46" s="41"/>
      <c r="AX46" s="41"/>
      <c r="AY46" s="41"/>
      <c r="AZ46" s="41"/>
      <c r="BA46" s="41"/>
      <c r="BB46" s="41"/>
      <c r="BC46" s="41"/>
      <c r="BD46" s="41"/>
      <c r="BE46" s="41"/>
      <c r="BF46" s="41"/>
      <c r="BG46" s="41"/>
      <c r="BH46" s="41"/>
      <c r="BI46" s="41"/>
      <c r="BK46" s="655"/>
      <c r="BL46" s="655"/>
      <c r="BM46" s="655"/>
      <c r="BN46" s="655"/>
      <c r="BO46" s="655"/>
      <c r="BP46" s="655"/>
      <c r="BQ46" s="655"/>
      <c r="BR46" s="655"/>
      <c r="BS46" s="655"/>
      <c r="BT46" s="655"/>
      <c r="BU46" s="655"/>
      <c r="BV46" s="655"/>
      <c r="BW46" s="655"/>
      <c r="BX46" s="655"/>
      <c r="BY46" s="655"/>
      <c r="BZ46" s="655"/>
      <c r="CA46" s="655"/>
      <c r="CB46" s="655"/>
      <c r="CC46" s="655"/>
      <c r="CD46" s="655"/>
      <c r="CE46" s="655"/>
      <c r="CF46" s="655"/>
      <c r="CG46" s="655"/>
      <c r="CH46" s="655"/>
    </row>
    <row r="47" spans="1:86" ht="13.5" customHeight="1">
      <c r="BK47" s="655"/>
      <c r="BL47" s="655"/>
      <c r="BM47" s="655"/>
      <c r="BN47" s="655"/>
      <c r="BO47" s="655"/>
      <c r="BP47" s="655"/>
      <c r="BQ47" s="655"/>
      <c r="BR47" s="655"/>
      <c r="BS47" s="655"/>
      <c r="BT47" s="655"/>
      <c r="BU47" s="655"/>
      <c r="BV47" s="655"/>
      <c r="BW47" s="655"/>
      <c r="BX47" s="655"/>
      <c r="BY47" s="655"/>
      <c r="BZ47" s="655"/>
      <c r="CA47" s="655"/>
      <c r="CB47" s="655"/>
      <c r="CC47" s="655"/>
      <c r="CD47" s="655"/>
      <c r="CE47" s="655"/>
      <c r="CF47" s="655"/>
      <c r="CG47" s="655"/>
      <c r="CH47" s="655"/>
    </row>
    <row r="48" spans="1:86" ht="13.5" customHeight="1">
      <c r="BK48" s="655"/>
      <c r="BL48" s="655"/>
      <c r="BM48" s="655"/>
      <c r="BN48" s="655"/>
      <c r="BO48" s="655"/>
      <c r="BP48" s="655"/>
      <c r="BQ48" s="655"/>
      <c r="BR48" s="655"/>
      <c r="BS48" s="655"/>
      <c r="BT48" s="655"/>
      <c r="BU48" s="655"/>
      <c r="BV48" s="655"/>
      <c r="BW48" s="655"/>
      <c r="BX48" s="655"/>
      <c r="BY48" s="655"/>
      <c r="BZ48" s="655"/>
      <c r="CA48" s="655"/>
      <c r="CB48" s="655"/>
      <c r="CC48" s="655"/>
      <c r="CD48" s="655"/>
      <c r="CE48" s="655"/>
      <c r="CF48" s="655"/>
      <c r="CG48" s="655"/>
      <c r="CH48" s="655"/>
    </row>
    <row r="49" spans="1:86" ht="13.5" customHeight="1">
      <c r="BK49" s="655"/>
      <c r="BL49" s="655"/>
      <c r="BM49" s="655"/>
      <c r="BN49" s="655"/>
      <c r="BO49" s="655"/>
      <c r="BP49" s="655"/>
      <c r="BQ49" s="655"/>
      <c r="BR49" s="655"/>
      <c r="BS49" s="655"/>
      <c r="BT49" s="655"/>
      <c r="BU49" s="655"/>
      <c r="BV49" s="655"/>
      <c r="BW49" s="655"/>
      <c r="BX49" s="655"/>
      <c r="BY49" s="655"/>
      <c r="BZ49" s="655"/>
      <c r="CA49" s="655"/>
      <c r="CB49" s="655"/>
      <c r="CC49" s="655"/>
      <c r="CD49" s="655"/>
      <c r="CE49" s="655"/>
      <c r="CF49" s="655"/>
      <c r="CG49" s="655"/>
      <c r="CH49" s="655"/>
    </row>
    <row r="50" spans="1:86" ht="13.5" customHeight="1">
      <c r="BK50" s="655"/>
      <c r="BL50" s="655"/>
      <c r="BM50" s="655"/>
      <c r="BN50" s="655"/>
      <c r="BO50" s="655"/>
      <c r="BP50" s="655"/>
      <c r="BQ50" s="655"/>
      <c r="BR50" s="655"/>
      <c r="BS50" s="655"/>
      <c r="BT50" s="655"/>
      <c r="BU50" s="655"/>
      <c r="BV50" s="655"/>
      <c r="BW50" s="655"/>
      <c r="BX50" s="655"/>
      <c r="BY50" s="655"/>
      <c r="BZ50" s="655"/>
      <c r="CA50" s="655"/>
      <c r="CB50" s="655"/>
      <c r="CC50" s="655"/>
      <c r="CD50" s="655"/>
      <c r="CE50" s="655"/>
      <c r="CF50" s="655"/>
      <c r="CG50" s="655"/>
      <c r="CH50" s="655"/>
    </row>
    <row r="51" spans="1:86" ht="13.5" customHeight="1">
      <c r="BK51" s="655"/>
      <c r="BL51" s="655"/>
      <c r="BM51" s="655"/>
      <c r="BN51" s="655"/>
      <c r="BO51" s="655"/>
      <c r="BP51" s="655"/>
      <c r="BQ51" s="655"/>
      <c r="BR51" s="655"/>
      <c r="BS51" s="655"/>
      <c r="BT51" s="655"/>
      <c r="BU51" s="655"/>
      <c r="BV51" s="655"/>
      <c r="BW51" s="655"/>
      <c r="BX51" s="655"/>
      <c r="BY51" s="655"/>
      <c r="BZ51" s="655"/>
      <c r="CA51" s="655"/>
      <c r="CB51" s="655"/>
      <c r="CC51" s="655"/>
      <c r="CD51" s="655"/>
      <c r="CE51" s="655"/>
      <c r="CF51" s="655"/>
      <c r="CG51" s="655"/>
      <c r="CH51" s="655"/>
    </row>
    <row r="52" spans="1:86" ht="13.5" customHeight="1">
      <c r="BK52" s="655"/>
      <c r="BL52" s="655"/>
      <c r="BM52" s="655"/>
      <c r="BN52" s="655"/>
      <c r="BO52" s="655"/>
      <c r="BP52" s="655"/>
      <c r="BQ52" s="655"/>
      <c r="BR52" s="655"/>
      <c r="BS52" s="655"/>
      <c r="BT52" s="655"/>
      <c r="BU52" s="655"/>
      <c r="BV52" s="655"/>
      <c r="BW52" s="655"/>
      <c r="BX52" s="655"/>
      <c r="BY52" s="655"/>
      <c r="BZ52" s="655"/>
      <c r="CA52" s="655"/>
      <c r="CB52" s="655"/>
      <c r="CC52" s="655"/>
      <c r="CD52" s="655"/>
      <c r="CE52" s="655"/>
      <c r="CF52" s="655"/>
      <c r="CG52" s="655"/>
      <c r="CH52" s="655"/>
    </row>
    <row r="53" spans="1:86" ht="13.5" customHeight="1">
      <c r="BK53" s="655"/>
      <c r="BL53" s="655"/>
      <c r="BM53" s="655"/>
      <c r="BN53" s="655"/>
      <c r="BO53" s="655"/>
      <c r="BP53" s="655"/>
      <c r="BQ53" s="655"/>
      <c r="BR53" s="655"/>
      <c r="BS53" s="655"/>
      <c r="BT53" s="655"/>
      <c r="BU53" s="655"/>
      <c r="BV53" s="655"/>
      <c r="BW53" s="655"/>
      <c r="BX53" s="655"/>
      <c r="BY53" s="655"/>
      <c r="BZ53" s="655"/>
      <c r="CA53" s="655"/>
      <c r="CB53" s="655"/>
      <c r="CC53" s="655"/>
      <c r="CD53" s="655"/>
      <c r="CE53" s="655"/>
      <c r="CF53" s="655"/>
      <c r="CG53" s="655"/>
      <c r="CH53" s="655"/>
    </row>
    <row r="54" spans="1:86" ht="13.5" customHeight="1">
      <c r="BJ54" s="24"/>
      <c r="BK54" s="656"/>
      <c r="BL54" s="656"/>
      <c r="BM54" s="656"/>
      <c r="BN54" s="656"/>
      <c r="BO54" s="656"/>
      <c r="BP54" s="656"/>
      <c r="BQ54" s="656"/>
      <c r="BR54" s="656"/>
      <c r="BS54" s="656"/>
      <c r="BT54" s="656"/>
      <c r="BU54" s="656"/>
      <c r="BV54" s="656"/>
      <c r="BW54" s="656"/>
      <c r="BX54" s="656"/>
      <c r="BY54" s="656"/>
      <c r="BZ54" s="656"/>
      <c r="CA54" s="656"/>
      <c r="CB54" s="656"/>
      <c r="CC54" s="656"/>
      <c r="CD54" s="656"/>
      <c r="CE54" s="656"/>
      <c r="CF54" s="656"/>
      <c r="CG54" s="656"/>
      <c r="CH54" s="656"/>
    </row>
    <row r="55" spans="1:86" ht="13.5" customHeight="1">
      <c r="BJ55" s="24"/>
      <c r="BK55" s="656"/>
      <c r="BL55" s="656"/>
      <c r="BM55" s="656"/>
      <c r="BN55" s="656"/>
      <c r="BO55" s="656"/>
      <c r="BP55" s="656"/>
      <c r="BQ55" s="656"/>
      <c r="BR55" s="656"/>
      <c r="BS55" s="656"/>
      <c r="BT55" s="656"/>
      <c r="BU55" s="656"/>
      <c r="BV55" s="656"/>
      <c r="BW55" s="656"/>
      <c r="BX55" s="656"/>
      <c r="BY55" s="656"/>
      <c r="BZ55" s="656"/>
      <c r="CA55" s="656"/>
      <c r="CB55" s="656"/>
      <c r="CC55" s="656"/>
      <c r="CD55" s="656"/>
      <c r="CE55" s="656"/>
      <c r="CF55" s="656"/>
      <c r="CG55" s="656"/>
      <c r="CH55" s="656"/>
    </row>
    <row r="56" spans="1:86" s="24" customFormat="1" ht="13.5" customHeight="1">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c r="AA56" s="41"/>
      <c r="AB56" s="41"/>
      <c r="AC56" s="41"/>
      <c r="AD56" s="41"/>
      <c r="AE56" s="41"/>
      <c r="AF56" s="41"/>
      <c r="AG56" s="41"/>
      <c r="AH56" s="41"/>
      <c r="AI56" s="41"/>
      <c r="AJ56" s="41"/>
      <c r="AK56" s="41"/>
      <c r="AL56" s="41"/>
      <c r="AM56" s="41"/>
      <c r="AN56" s="41"/>
      <c r="AO56" s="41"/>
      <c r="AP56" s="41"/>
      <c r="AQ56" s="41"/>
      <c r="AR56" s="41"/>
      <c r="AS56" s="41"/>
      <c r="AT56" s="41"/>
      <c r="AU56" s="41"/>
      <c r="AV56" s="41"/>
      <c r="AW56" s="41"/>
      <c r="AX56" s="41"/>
      <c r="AY56" s="41"/>
      <c r="AZ56" s="41"/>
      <c r="BA56" s="41"/>
      <c r="BB56" s="41"/>
      <c r="BC56" s="41"/>
      <c r="BD56" s="41"/>
      <c r="BE56" s="41"/>
      <c r="BF56" s="41"/>
      <c r="BG56" s="41"/>
      <c r="BH56" s="41"/>
      <c r="BI56" s="41"/>
      <c r="BK56" s="656"/>
      <c r="BL56" s="656"/>
      <c r="BM56" s="656"/>
      <c r="BN56" s="656"/>
      <c r="BO56" s="656"/>
      <c r="BP56" s="656"/>
      <c r="BQ56" s="656"/>
      <c r="BR56" s="656"/>
      <c r="BS56" s="656"/>
      <c r="BT56" s="656"/>
      <c r="BU56" s="656"/>
      <c r="BV56" s="656"/>
      <c r="BW56" s="656"/>
      <c r="BX56" s="656"/>
      <c r="BY56" s="656"/>
      <c r="BZ56" s="656"/>
      <c r="CA56" s="656"/>
      <c r="CB56" s="656"/>
      <c r="CC56" s="656"/>
      <c r="CD56" s="656"/>
      <c r="CE56" s="656"/>
      <c r="CF56" s="656"/>
      <c r="CG56" s="656"/>
      <c r="CH56" s="656"/>
    </row>
    <row r="57" spans="1:86" s="24" customFormat="1" ht="13.5" customHeight="1">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c r="AA57" s="41"/>
      <c r="AB57" s="41"/>
      <c r="AC57" s="41"/>
      <c r="AD57" s="41"/>
      <c r="AE57" s="41"/>
      <c r="AF57" s="41"/>
      <c r="AG57" s="41"/>
      <c r="AH57" s="41"/>
      <c r="AI57" s="41"/>
      <c r="AJ57" s="41"/>
      <c r="AK57" s="41"/>
      <c r="AL57" s="41"/>
      <c r="AM57" s="41"/>
      <c r="AN57" s="41"/>
      <c r="AO57" s="41"/>
      <c r="AP57" s="41"/>
      <c r="AQ57" s="41"/>
      <c r="AR57" s="41"/>
      <c r="AS57" s="41"/>
      <c r="AT57" s="41"/>
      <c r="AU57" s="41"/>
      <c r="AV57" s="41"/>
      <c r="AW57" s="41"/>
      <c r="AX57" s="41"/>
      <c r="AY57" s="41"/>
      <c r="AZ57" s="41"/>
      <c r="BA57" s="41"/>
      <c r="BB57" s="41"/>
      <c r="BC57" s="41"/>
      <c r="BD57" s="41"/>
      <c r="BE57" s="41"/>
      <c r="BF57" s="41"/>
      <c r="BG57" s="41"/>
      <c r="BH57" s="41"/>
      <c r="BI57" s="41"/>
      <c r="BK57" s="656"/>
      <c r="BL57" s="656"/>
      <c r="BM57" s="656"/>
      <c r="BN57" s="656"/>
      <c r="BO57" s="656"/>
      <c r="BP57" s="656"/>
      <c r="BQ57" s="656"/>
      <c r="BR57" s="656"/>
      <c r="BS57" s="656"/>
      <c r="BT57" s="656"/>
      <c r="BU57" s="656"/>
      <c r="BV57" s="656"/>
      <c r="BW57" s="656"/>
      <c r="BX57" s="656"/>
      <c r="BY57" s="656"/>
      <c r="BZ57" s="656"/>
      <c r="CA57" s="656"/>
      <c r="CB57" s="656"/>
      <c r="CC57" s="656"/>
      <c r="CD57" s="656"/>
      <c r="CE57" s="656"/>
      <c r="CF57" s="656"/>
      <c r="CG57" s="656"/>
      <c r="CH57" s="656"/>
    </row>
    <row r="58" spans="1:86" s="24" customFormat="1" ht="13.5" customHeight="1">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c r="AA58" s="41"/>
      <c r="AB58" s="41"/>
      <c r="AC58" s="41"/>
      <c r="AD58" s="41"/>
      <c r="AE58" s="41"/>
      <c r="AF58" s="41"/>
      <c r="AG58" s="41"/>
      <c r="AH58" s="41"/>
      <c r="AI58" s="41"/>
      <c r="AJ58" s="41"/>
      <c r="AK58" s="41"/>
      <c r="AL58" s="41"/>
      <c r="AM58" s="41"/>
      <c r="AN58" s="41"/>
      <c r="AO58" s="41"/>
      <c r="AP58" s="41"/>
      <c r="AQ58" s="41"/>
      <c r="AR58" s="41"/>
      <c r="AS58" s="41"/>
      <c r="AT58" s="41"/>
      <c r="AU58" s="41"/>
      <c r="AV58" s="41"/>
      <c r="AW58" s="41"/>
      <c r="AX58" s="41"/>
      <c r="AY58" s="41"/>
      <c r="AZ58" s="41"/>
      <c r="BA58" s="41"/>
      <c r="BB58" s="41"/>
      <c r="BC58" s="41"/>
      <c r="BD58" s="41"/>
      <c r="BE58" s="41"/>
      <c r="BF58" s="41"/>
      <c r="BG58" s="41"/>
      <c r="BH58" s="41"/>
      <c r="BI58" s="41"/>
      <c r="BK58" s="656"/>
      <c r="BL58" s="656"/>
      <c r="BM58" s="656"/>
      <c r="BN58" s="656"/>
      <c r="BO58" s="656"/>
      <c r="BP58" s="656"/>
      <c r="BQ58" s="656"/>
      <c r="BR58" s="656"/>
      <c r="BS58" s="656"/>
      <c r="BT58" s="656"/>
      <c r="BU58" s="656"/>
      <c r="BV58" s="656"/>
      <c r="BW58" s="656"/>
      <c r="BX58" s="656"/>
      <c r="BY58" s="656"/>
      <c r="BZ58" s="656"/>
      <c r="CA58" s="656"/>
      <c r="CB58" s="656"/>
      <c r="CC58" s="656"/>
      <c r="CD58" s="656"/>
      <c r="CE58" s="656"/>
      <c r="CF58" s="656"/>
      <c r="CG58" s="656"/>
      <c r="CH58" s="656"/>
    </row>
    <row r="59" spans="1:86" s="24" customFormat="1" ht="13.5" customHeight="1">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c r="AA59" s="41"/>
      <c r="AB59" s="41"/>
      <c r="AC59" s="41"/>
      <c r="AD59" s="41"/>
      <c r="AE59" s="41"/>
      <c r="AF59" s="41"/>
      <c r="AG59" s="41"/>
      <c r="AH59" s="41"/>
      <c r="AI59" s="41"/>
      <c r="AJ59" s="41"/>
      <c r="AK59" s="41"/>
      <c r="AL59" s="41"/>
      <c r="AM59" s="41"/>
      <c r="AN59" s="41"/>
      <c r="AO59" s="41"/>
      <c r="AP59" s="41"/>
      <c r="AQ59" s="41"/>
      <c r="AR59" s="41"/>
      <c r="AS59" s="41"/>
      <c r="AT59" s="41"/>
      <c r="AU59" s="41"/>
      <c r="AV59" s="41"/>
      <c r="AW59" s="41"/>
      <c r="AX59" s="41"/>
      <c r="AY59" s="41"/>
      <c r="AZ59" s="41"/>
      <c r="BA59" s="41"/>
      <c r="BB59" s="41"/>
      <c r="BC59" s="41"/>
      <c r="BD59" s="41"/>
      <c r="BE59" s="41"/>
      <c r="BF59" s="41"/>
      <c r="BG59" s="41"/>
      <c r="BH59" s="41"/>
      <c r="BI59" s="41"/>
      <c r="BK59" s="656"/>
      <c r="BL59" s="656"/>
      <c r="BM59" s="656"/>
      <c r="BN59" s="656"/>
      <c r="BO59" s="656"/>
      <c r="BP59" s="656"/>
      <c r="BQ59" s="656"/>
      <c r="BR59" s="656"/>
      <c r="BS59" s="656"/>
      <c r="BT59" s="656"/>
      <c r="BU59" s="656"/>
      <c r="BV59" s="656"/>
      <c r="BW59" s="656"/>
      <c r="BX59" s="656"/>
      <c r="BY59" s="656"/>
      <c r="BZ59" s="656"/>
      <c r="CA59" s="656"/>
      <c r="CB59" s="656"/>
      <c r="CC59" s="656"/>
      <c r="CD59" s="656"/>
      <c r="CE59" s="656"/>
      <c r="CF59" s="656"/>
      <c r="CG59" s="656"/>
      <c r="CH59" s="656"/>
    </row>
    <row r="60" spans="1:86" s="24" customFormat="1" ht="13.5" customHeight="1">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c r="AA60" s="41"/>
      <c r="AB60" s="41"/>
      <c r="AC60" s="41"/>
      <c r="AD60" s="41"/>
      <c r="AE60" s="41"/>
      <c r="AF60" s="41"/>
      <c r="AG60" s="41"/>
      <c r="AH60" s="41"/>
      <c r="AI60" s="41"/>
      <c r="AJ60" s="41"/>
      <c r="AK60" s="41"/>
      <c r="AL60" s="41"/>
      <c r="AM60" s="41"/>
      <c r="AN60" s="41"/>
      <c r="AO60" s="41"/>
      <c r="AP60" s="41"/>
      <c r="AQ60" s="41"/>
      <c r="AR60" s="41"/>
      <c r="AS60" s="41"/>
      <c r="AT60" s="41"/>
      <c r="AU60" s="41"/>
      <c r="AV60" s="41"/>
      <c r="AW60" s="41"/>
      <c r="AX60" s="41"/>
      <c r="AY60" s="41"/>
      <c r="AZ60" s="41"/>
      <c r="BA60" s="41"/>
      <c r="BB60" s="41"/>
      <c r="BC60" s="41"/>
      <c r="BD60" s="41"/>
      <c r="BE60" s="41"/>
      <c r="BF60" s="41"/>
      <c r="BG60" s="41"/>
      <c r="BH60" s="41"/>
      <c r="BI60" s="41"/>
    </row>
    <row r="61" spans="1:86" s="24" customFormat="1" ht="13.5" customHeight="1">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c r="AA61" s="41"/>
      <c r="AB61" s="41"/>
      <c r="AC61" s="41"/>
      <c r="AD61" s="41"/>
      <c r="AE61" s="41"/>
      <c r="AF61" s="41"/>
      <c r="AG61" s="41"/>
      <c r="AH61" s="41"/>
      <c r="AI61" s="41"/>
      <c r="AJ61" s="41"/>
      <c r="AK61" s="41"/>
      <c r="AL61" s="41"/>
      <c r="AM61" s="41"/>
      <c r="AN61" s="41"/>
      <c r="AO61" s="41"/>
      <c r="AP61" s="41"/>
      <c r="AQ61" s="41"/>
      <c r="AR61" s="41"/>
      <c r="AS61" s="41"/>
      <c r="AT61" s="41"/>
      <c r="AU61" s="41"/>
      <c r="AV61" s="41"/>
      <c r="AW61" s="41"/>
      <c r="AX61" s="41"/>
      <c r="AY61" s="41"/>
      <c r="AZ61" s="41"/>
      <c r="BA61" s="41"/>
      <c r="BB61" s="41"/>
      <c r="BC61" s="41"/>
      <c r="BD61" s="41"/>
      <c r="BE61" s="41"/>
      <c r="BF61" s="41"/>
      <c r="BG61" s="41"/>
      <c r="BH61" s="41"/>
      <c r="BI61" s="41"/>
    </row>
    <row r="62" spans="1:86" s="24" customFormat="1" ht="13.5" customHeight="1">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c r="AA62" s="41"/>
      <c r="AB62" s="41"/>
      <c r="AC62" s="41"/>
      <c r="AD62" s="41"/>
      <c r="AE62" s="41"/>
      <c r="AF62" s="41"/>
      <c r="AG62" s="41"/>
      <c r="AH62" s="41"/>
      <c r="AI62" s="41"/>
      <c r="AJ62" s="41"/>
      <c r="AK62" s="41"/>
      <c r="AL62" s="41"/>
      <c r="AM62" s="41"/>
      <c r="AN62" s="41"/>
      <c r="AO62" s="41"/>
      <c r="AP62" s="41"/>
      <c r="AQ62" s="41"/>
      <c r="AR62" s="41"/>
      <c r="AS62" s="41"/>
      <c r="AT62" s="41"/>
      <c r="AU62" s="41"/>
      <c r="AV62" s="41"/>
      <c r="AW62" s="41"/>
      <c r="AX62" s="41"/>
      <c r="AY62" s="41"/>
      <c r="AZ62" s="41"/>
      <c r="BA62" s="41"/>
      <c r="BB62" s="41"/>
      <c r="BC62" s="41"/>
      <c r="BD62" s="41"/>
      <c r="BE62" s="41"/>
      <c r="BF62" s="41"/>
      <c r="BG62" s="41"/>
      <c r="BH62" s="41"/>
      <c r="BI62" s="41"/>
    </row>
    <row r="63" spans="1:86" s="24" customFormat="1" ht="13.5" customHeight="1">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c r="AA63" s="41"/>
      <c r="AB63" s="41"/>
      <c r="AC63" s="41"/>
      <c r="AD63" s="41"/>
      <c r="AE63" s="41"/>
      <c r="AF63" s="41"/>
      <c r="AG63" s="41"/>
      <c r="AH63" s="41"/>
      <c r="AI63" s="41"/>
      <c r="AJ63" s="41"/>
      <c r="AK63" s="41"/>
      <c r="AL63" s="41"/>
      <c r="AM63" s="41"/>
      <c r="AN63" s="41"/>
      <c r="AO63" s="41"/>
      <c r="AP63" s="41"/>
      <c r="AQ63" s="41"/>
      <c r="AR63" s="41"/>
      <c r="AS63" s="41"/>
      <c r="AT63" s="41"/>
      <c r="AU63" s="41"/>
      <c r="AV63" s="41"/>
      <c r="AW63" s="41"/>
      <c r="AX63" s="41"/>
      <c r="AY63" s="41"/>
      <c r="AZ63" s="41"/>
      <c r="BA63" s="41"/>
      <c r="BB63" s="41"/>
      <c r="BC63" s="41"/>
      <c r="BD63" s="41"/>
      <c r="BE63" s="41"/>
      <c r="BF63" s="41"/>
      <c r="BG63" s="41"/>
      <c r="BH63" s="41"/>
      <c r="BI63" s="41"/>
    </row>
    <row r="64" spans="1:86" s="24" customFormat="1" ht="13.5" customHeight="1">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row>
    <row r="65" spans="1:61" s="24" customFormat="1" ht="13.5" customHeight="1">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row>
  </sheetData>
  <dataConsolidate/>
  <mergeCells count="126">
    <mergeCell ref="BK44:CH59"/>
    <mergeCell ref="BK36:CH41"/>
    <mergeCell ref="Y28:AA28"/>
    <mergeCell ref="AB28:AD28"/>
    <mergeCell ref="AE28:AG28"/>
    <mergeCell ref="AH28:AJ28"/>
    <mergeCell ref="AK28:AN28"/>
    <mergeCell ref="AO28:AR28"/>
    <mergeCell ref="B28:G28"/>
    <mergeCell ref="H28:M28"/>
    <mergeCell ref="N28:Q28"/>
    <mergeCell ref="R28:S28"/>
    <mergeCell ref="T28:U28"/>
    <mergeCell ref="V28:X28"/>
    <mergeCell ref="BK16:CH33"/>
    <mergeCell ref="Y27:AA27"/>
    <mergeCell ref="AB27:AD27"/>
    <mergeCell ref="AE27:AG27"/>
    <mergeCell ref="AH27:AJ27"/>
    <mergeCell ref="AK27:AN27"/>
    <mergeCell ref="AO27:AR27"/>
    <mergeCell ref="B27:G27"/>
    <mergeCell ref="H27:M27"/>
    <mergeCell ref="N27:Q27"/>
    <mergeCell ref="R27:S27"/>
    <mergeCell ref="T27:U27"/>
    <mergeCell ref="V27:X27"/>
    <mergeCell ref="Y26:AA26"/>
    <mergeCell ref="AB26:AD26"/>
    <mergeCell ref="AE26:AG26"/>
    <mergeCell ref="AH26:AJ26"/>
    <mergeCell ref="AK26:AN26"/>
    <mergeCell ref="AO26:AR26"/>
    <mergeCell ref="B26:G26"/>
    <mergeCell ref="H26:M26"/>
    <mergeCell ref="N26:Q26"/>
    <mergeCell ref="R26:S26"/>
    <mergeCell ref="T26:U26"/>
    <mergeCell ref="V26:X26"/>
    <mergeCell ref="Y25:AA25"/>
    <mergeCell ref="AB25:AD25"/>
    <mergeCell ref="AE25:AG25"/>
    <mergeCell ref="AO23:AR23"/>
    <mergeCell ref="Y23:AA23"/>
    <mergeCell ref="AB23:AD23"/>
    <mergeCell ref="AH25:AJ25"/>
    <mergeCell ref="AK25:AN25"/>
    <mergeCell ref="AO25:AR25"/>
    <mergeCell ref="B25:G25"/>
    <mergeCell ref="H25:M25"/>
    <mergeCell ref="N25:Q25"/>
    <mergeCell ref="R25:S25"/>
    <mergeCell ref="T25:U25"/>
    <mergeCell ref="V25:X25"/>
    <mergeCell ref="AY20:BE20"/>
    <mergeCell ref="BF20:BI20"/>
    <mergeCell ref="V19:AB19"/>
    <mergeCell ref="AC19:AI19"/>
    <mergeCell ref="AJ19:AM19"/>
    <mergeCell ref="B24:G24"/>
    <mergeCell ref="H24:M24"/>
    <mergeCell ref="N24:Q24"/>
    <mergeCell ref="R24:S24"/>
    <mergeCell ref="T24:U24"/>
    <mergeCell ref="V24:X24"/>
    <mergeCell ref="N23:Q23"/>
    <mergeCell ref="R23:S23"/>
    <mergeCell ref="T23:U23"/>
    <mergeCell ref="V23:X23"/>
    <mergeCell ref="Y24:AA24"/>
    <mergeCell ref="AB24:AD24"/>
    <mergeCell ref="AE24:AG24"/>
    <mergeCell ref="AH24:AJ24"/>
    <mergeCell ref="AK24:AN24"/>
    <mergeCell ref="AO24:AR24"/>
    <mergeCell ref="AE23:AG23"/>
    <mergeCell ref="AH23:AJ23"/>
    <mergeCell ref="AK23:AN23"/>
    <mergeCell ref="BF18:BI18"/>
    <mergeCell ref="AR16:AX16"/>
    <mergeCell ref="AY16:BE16"/>
    <mergeCell ref="BF16:BI16"/>
    <mergeCell ref="H17:Q17"/>
    <mergeCell ref="V17:AB17"/>
    <mergeCell ref="AC17:AI17"/>
    <mergeCell ref="AJ17:AM17"/>
    <mergeCell ref="AR17:AX17"/>
    <mergeCell ref="AY17:BE17"/>
    <mergeCell ref="H16:Q16"/>
    <mergeCell ref="R16:U20"/>
    <mergeCell ref="V16:AB16"/>
    <mergeCell ref="AC16:AI16"/>
    <mergeCell ref="AJ16:AM16"/>
    <mergeCell ref="AN16:AQ20"/>
    <mergeCell ref="H19:Q19"/>
    <mergeCell ref="AR19:AX19"/>
    <mergeCell ref="AY19:BE19"/>
    <mergeCell ref="BF19:BI19"/>
    <mergeCell ref="V20:AB20"/>
    <mergeCell ref="AC20:AI20"/>
    <mergeCell ref="AJ20:AM20"/>
    <mergeCell ref="AR20:AX20"/>
    <mergeCell ref="H21:BI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F17:BI17"/>
    <mergeCell ref="H18:Q18"/>
    <mergeCell ref="V18:AB18"/>
    <mergeCell ref="AC18:AI18"/>
    <mergeCell ref="AJ18:AM18"/>
    <mergeCell ref="AR18:AX18"/>
    <mergeCell ref="AY18:BE18"/>
  </mergeCells>
  <phoneticPr fontId="3"/>
  <conditionalFormatting sqref="E4:AA4">
    <cfRule type="cellIs" dxfId="14" priority="3" operator="equal">
      <formula>""</formula>
    </cfRule>
  </conditionalFormatting>
  <conditionalFormatting sqref="AG4">
    <cfRule type="cellIs" dxfId="13" priority="2" operator="equal">
      <formula>""</formula>
    </cfRule>
  </conditionalFormatting>
  <conditionalFormatting sqref="H16">
    <cfRule type="cellIs" dxfId="12" priority="1" operator="equal">
      <formula>""</formula>
    </cfRule>
  </conditionalFormatting>
  <dataValidations count="10">
    <dataValidation type="list" allowBlank="1" showInputMessage="1" showErrorMessage="1" sqref="AK24:AK28">
      <formula1>"○,"</formula1>
    </dataValidation>
    <dataValidation type="list" allowBlank="1" showInputMessage="1" showErrorMessage="1" sqref="AO24:AO28">
      <formula1>読み取り専用区分</formula1>
    </dataValidation>
    <dataValidation type="list" allowBlank="1" showInputMessage="1" showErrorMessage="1" sqref="Q3:AA3">
      <formula1>仕様書種別</formula1>
    </dataValidation>
    <dataValidation type="list" allowBlank="1" showInputMessage="1" showErrorMessage="1" sqref="H17">
      <formula1>削除方式</formula1>
    </dataValidation>
    <dataValidation type="list" allowBlank="1" showInputMessage="1" showErrorMessage="1" sqref="H19:Q19 H20">
      <formula1>有無設定</formula1>
    </dataValidation>
    <dataValidation type="list" allowBlank="1" showInputMessage="1" showErrorMessage="1" sqref="H16">
      <formula1>TABLE一覧</formula1>
    </dataValidation>
    <dataValidation type="list" allowBlank="1" showInputMessage="1" showErrorMessage="1" sqref="B24:B28">
      <formula1>項目キー</formula1>
    </dataValidation>
    <dataValidation type="list" allowBlank="1" showInputMessage="1" showErrorMessage="1" sqref="AG4:BI4 AR16:AR20 V16:V20">
      <formula1>ページ識別</formula1>
    </dataValidation>
    <dataValidation type="list" allowBlank="1" showInputMessage="1" showErrorMessage="1" sqref="H18">
      <formula1>入力フォーム種別</formula1>
    </dataValidation>
    <dataValidation type="list" allowBlank="1" showInputMessage="1" showErrorMessage="1" sqref="BF16:BI20 AJ16:AM20">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894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3894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H87"/>
  <sheetViews>
    <sheetView zoomScaleNormal="100" workbookViewId="0">
      <selection activeCell="AS10" sqref="AS10"/>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6" t="s">
        <v>163</v>
      </c>
      <c r="BA1" s="557"/>
      <c r="BB1" s="557"/>
      <c r="BC1" s="557"/>
      <c r="BD1" s="558"/>
      <c r="BE1" s="708">
        <v>43411</v>
      </c>
      <c r="BF1" s="709"/>
      <c r="BG1" s="709"/>
      <c r="BH1" s="709"/>
      <c r="BI1" s="710"/>
      <c r="BJ1" s="3"/>
      <c r="BK1" s="3"/>
      <c r="BL1" s="3"/>
      <c r="BM1" s="3"/>
      <c r="BN1" s="3"/>
      <c r="BO1" s="3"/>
      <c r="BP1" s="3"/>
      <c r="BQ1" s="3"/>
      <c r="BR1" s="3"/>
    </row>
    <row r="2" spans="1:79" s="4" customFormat="1" ht="13.5" customHeight="1">
      <c r="A2" s="562" t="s">
        <v>258</v>
      </c>
      <c r="B2" s="563"/>
      <c r="C2" s="563"/>
      <c r="D2" s="563"/>
      <c r="E2" s="563"/>
      <c r="F2" s="563"/>
      <c r="G2" s="563"/>
      <c r="H2" s="563"/>
      <c r="I2" s="563"/>
      <c r="J2" s="563"/>
      <c r="K2" s="564"/>
      <c r="L2" s="568" t="s">
        <v>0</v>
      </c>
      <c r="M2" s="569"/>
      <c r="N2" s="569"/>
      <c r="O2" s="569"/>
      <c r="P2" s="570"/>
      <c r="Q2" s="571" t="str">
        <f>システム名</f>
        <v>PJ管理システム</v>
      </c>
      <c r="R2" s="572"/>
      <c r="S2" s="572"/>
      <c r="T2" s="572"/>
      <c r="U2" s="572"/>
      <c r="V2" s="572"/>
      <c r="W2" s="572"/>
      <c r="X2" s="572"/>
      <c r="Y2" s="572"/>
      <c r="Z2" s="572"/>
      <c r="AA2" s="572"/>
      <c r="AB2" s="572"/>
      <c r="AC2" s="572"/>
      <c r="AD2" s="572"/>
      <c r="AE2" s="572"/>
      <c r="AF2" s="572"/>
      <c r="AG2" s="572"/>
      <c r="AH2" s="572"/>
      <c r="AI2" s="572"/>
      <c r="AJ2" s="572"/>
      <c r="AK2" s="572"/>
      <c r="AL2" s="572"/>
      <c r="AM2" s="572"/>
      <c r="AN2" s="572"/>
      <c r="AO2" s="572"/>
      <c r="AP2" s="572"/>
      <c r="AQ2" s="572"/>
      <c r="AR2" s="572"/>
      <c r="AS2" s="572"/>
      <c r="AT2" s="572"/>
      <c r="AU2" s="572"/>
      <c r="AV2" s="572"/>
      <c r="AW2" s="572"/>
      <c r="AX2" s="572"/>
      <c r="AY2" s="573"/>
      <c r="AZ2" s="574" t="s">
        <v>1</v>
      </c>
      <c r="BA2" s="575"/>
      <c r="BB2" s="575"/>
      <c r="BC2" s="575"/>
      <c r="BD2" s="576"/>
      <c r="BE2" s="753">
        <v>43411</v>
      </c>
      <c r="BF2" s="754"/>
      <c r="BG2" s="754"/>
      <c r="BH2" s="754"/>
      <c r="BI2" s="755"/>
      <c r="BJ2" s="3"/>
      <c r="BK2" s="3"/>
      <c r="BL2" s="3"/>
      <c r="BM2" s="3"/>
      <c r="BN2" s="3"/>
      <c r="BO2" s="3"/>
      <c r="BP2" s="3"/>
      <c r="BQ2" s="3"/>
      <c r="BR2" s="3"/>
    </row>
    <row r="3" spans="1:79" s="4" customFormat="1" ht="13.5" customHeight="1" thickBot="1">
      <c r="A3" s="565"/>
      <c r="B3" s="566"/>
      <c r="C3" s="566"/>
      <c r="D3" s="566"/>
      <c r="E3" s="566"/>
      <c r="F3" s="566"/>
      <c r="G3" s="566"/>
      <c r="H3" s="566"/>
      <c r="I3" s="566"/>
      <c r="J3" s="566"/>
      <c r="K3" s="567"/>
      <c r="L3" s="580" t="s">
        <v>9</v>
      </c>
      <c r="M3" s="581"/>
      <c r="N3" s="581"/>
      <c r="O3" s="581"/>
      <c r="P3" s="582"/>
      <c r="Q3" s="583" t="s">
        <v>326</v>
      </c>
      <c r="R3" s="584"/>
      <c r="S3" s="584"/>
      <c r="T3" s="584"/>
      <c r="U3" s="584"/>
      <c r="V3" s="584"/>
      <c r="W3" s="584"/>
      <c r="X3" s="584"/>
      <c r="Y3" s="584"/>
      <c r="Z3" s="584"/>
      <c r="AA3" s="585"/>
      <c r="AB3" s="586" t="s">
        <v>2</v>
      </c>
      <c r="AC3" s="551"/>
      <c r="AD3" s="551"/>
      <c r="AE3" s="551"/>
      <c r="AF3" s="552"/>
      <c r="AG3" s="547" t="s">
        <v>276</v>
      </c>
      <c r="AH3" s="548"/>
      <c r="AI3" s="548"/>
      <c r="AJ3" s="548"/>
      <c r="AK3" s="548"/>
      <c r="AL3" s="548"/>
      <c r="AM3" s="548"/>
      <c r="AN3" s="548"/>
      <c r="AO3" s="548"/>
      <c r="AP3" s="548"/>
      <c r="AQ3" s="548"/>
      <c r="AR3" s="548"/>
      <c r="AS3" s="548"/>
      <c r="AT3" s="548"/>
      <c r="AU3" s="548"/>
      <c r="AV3" s="548"/>
      <c r="AW3" s="548"/>
      <c r="AX3" s="548"/>
      <c r="AY3" s="549"/>
      <c r="AZ3" s="550" t="s">
        <v>3</v>
      </c>
      <c r="BA3" s="551"/>
      <c r="BB3" s="551"/>
      <c r="BC3" s="551"/>
      <c r="BD3" s="552"/>
      <c r="BE3" s="553" t="s">
        <v>270</v>
      </c>
      <c r="BF3" s="554"/>
      <c r="BG3" s="554"/>
      <c r="BH3" s="554"/>
      <c r="BI3" s="555"/>
      <c r="BJ3" s="3"/>
      <c r="BK3" s="3"/>
      <c r="BL3" s="3"/>
      <c r="BM3" s="3"/>
      <c r="BN3" s="3"/>
      <c r="BO3" s="3"/>
      <c r="BP3" s="3"/>
      <c r="BQ3" s="3"/>
      <c r="BR3" s="3"/>
    </row>
    <row r="4" spans="1:79" s="3" customFormat="1" ht="13.5" customHeight="1">
      <c r="A4" s="74" t="s">
        <v>4</v>
      </c>
      <c r="B4" s="71"/>
      <c r="C4" s="71"/>
      <c r="D4" s="75"/>
      <c r="E4" s="714" t="s">
        <v>278</v>
      </c>
      <c r="F4" s="715"/>
      <c r="G4" s="715"/>
      <c r="H4" s="715"/>
      <c r="I4" s="715"/>
      <c r="J4" s="715"/>
      <c r="K4" s="715"/>
      <c r="L4" s="715"/>
      <c r="M4" s="715"/>
      <c r="N4" s="715"/>
      <c r="O4" s="715"/>
      <c r="P4" s="715"/>
      <c r="Q4" s="715"/>
      <c r="R4" s="715"/>
      <c r="S4" s="715"/>
      <c r="T4" s="715"/>
      <c r="U4" s="715"/>
      <c r="V4" s="715"/>
      <c r="W4" s="715"/>
      <c r="X4" s="715"/>
      <c r="Y4" s="715"/>
      <c r="Z4" s="715"/>
      <c r="AA4" s="716"/>
      <c r="AB4" s="717" t="s">
        <v>96</v>
      </c>
      <c r="AC4" s="718"/>
      <c r="AD4" s="718"/>
      <c r="AE4" s="718"/>
      <c r="AF4" s="719"/>
      <c r="AG4" s="720"/>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2"/>
    </row>
    <row r="5" spans="1:79" s="14" customFormat="1" ht="13.5" customHeight="1">
      <c r="A5" s="76" t="s">
        <v>5</v>
      </c>
      <c r="B5" s="72"/>
      <c r="C5" s="72"/>
      <c r="D5" s="77"/>
      <c r="E5" s="8" t="s">
        <v>304</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t="s">
        <v>307</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c r="A10" s="21"/>
      <c r="C10" s="213"/>
      <c r="D10" s="213"/>
      <c r="E10" s="213"/>
      <c r="F10" s="213"/>
      <c r="G10" s="213"/>
      <c r="H10" s="213"/>
      <c r="I10" s="213"/>
      <c r="J10" s="213"/>
      <c r="K10" s="213"/>
      <c r="L10" s="213"/>
      <c r="M10" s="213"/>
      <c r="N10" s="217" t="s">
        <v>278</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c r="A13" s="21"/>
      <c r="C13" s="213"/>
      <c r="D13" s="213"/>
      <c r="E13" s="213"/>
      <c r="F13" s="213"/>
      <c r="G13" s="213"/>
      <c r="H13" s="213"/>
      <c r="I13" s="213" t="s">
        <v>22</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c r="A15" s="21"/>
      <c r="C15" s="213"/>
      <c r="D15" s="213"/>
      <c r="E15" s="213"/>
      <c r="F15" s="213"/>
      <c r="G15" s="213"/>
      <c r="H15" s="213"/>
      <c r="I15" s="213" t="s">
        <v>23</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c r="A17" s="21"/>
      <c r="C17" s="213"/>
      <c r="D17" s="213"/>
      <c r="E17" s="213"/>
      <c r="F17" s="213"/>
      <c r="G17" s="213"/>
      <c r="H17" s="213"/>
      <c r="I17" s="213" t="s">
        <v>24</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c r="A19" s="21"/>
      <c r="C19" s="213"/>
      <c r="D19" s="213"/>
      <c r="E19" s="213"/>
      <c r="F19" s="213"/>
      <c r="G19" s="213"/>
      <c r="H19" s="213"/>
      <c r="I19" s="213" t="s">
        <v>25</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c r="A21" s="21"/>
      <c r="C21" s="213"/>
      <c r="D21" s="213"/>
      <c r="E21" s="213"/>
      <c r="F21" s="213"/>
      <c r="G21" s="213"/>
      <c r="H21" s="213"/>
      <c r="I21" s="213" t="s">
        <v>26</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c r="A23" s="21"/>
      <c r="C23" s="213"/>
      <c r="D23" s="213"/>
      <c r="E23" s="213"/>
      <c r="F23" s="213"/>
      <c r="G23" s="213"/>
      <c r="H23" s="213"/>
      <c r="I23" s="213" t="s">
        <v>27</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c r="A25" s="21"/>
      <c r="C25" s="213"/>
      <c r="D25" s="213"/>
      <c r="E25" s="213"/>
      <c r="F25" s="213"/>
      <c r="G25" s="213"/>
      <c r="H25" s="213"/>
      <c r="I25" s="213" t="s">
        <v>28</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13.5" customHeight="1">
      <c r="A26" s="21"/>
      <c r="C26" s="213"/>
      <c r="D26" s="213"/>
      <c r="E26" s="213"/>
      <c r="F26" s="213"/>
      <c r="G26" s="213"/>
      <c r="H26" s="213"/>
      <c r="I26" s="213"/>
      <c r="J26" s="213"/>
      <c r="K26" s="213"/>
      <c r="L26" s="213"/>
      <c r="M26" s="213"/>
      <c r="N26" s="213"/>
      <c r="O26" s="213"/>
      <c r="P26" s="213"/>
      <c r="Q26" s="213"/>
      <c r="R26" s="213"/>
      <c r="S26" s="213"/>
      <c r="T26" s="213"/>
      <c r="U26" s="213"/>
      <c r="V26" s="213"/>
      <c r="W26" s="213"/>
      <c r="X26" s="213"/>
      <c r="Y26" s="213"/>
      <c r="Z26" s="213"/>
      <c r="AA26" s="213"/>
      <c r="AB26" s="213"/>
      <c r="AC26" s="213"/>
      <c r="AD26" s="213"/>
      <c r="AE26" s="213"/>
      <c r="AF26" s="213"/>
      <c r="AG26" s="213"/>
      <c r="AH26" s="213"/>
      <c r="AI26" s="213"/>
      <c r="AJ26" s="213"/>
      <c r="AK26" s="213"/>
      <c r="AL26" s="213"/>
      <c r="AM26" s="213"/>
      <c r="AN26" s="213"/>
      <c r="AO26" s="213"/>
      <c r="AP26" s="213"/>
      <c r="BI26" s="22"/>
    </row>
    <row r="27" spans="1:61" s="3" customFormat="1" ht="13.5" customHeight="1">
      <c r="A27" s="21"/>
      <c r="C27" s="213"/>
      <c r="D27" s="213"/>
      <c r="E27" s="213"/>
      <c r="F27" s="213"/>
      <c r="G27" s="213"/>
      <c r="H27" s="213"/>
      <c r="I27" s="820" t="s">
        <v>301</v>
      </c>
      <c r="J27" s="821"/>
      <c r="K27" s="821"/>
      <c r="L27" s="821"/>
      <c r="M27" s="821"/>
      <c r="N27" s="821"/>
      <c r="O27" s="822"/>
      <c r="P27" s="213"/>
      <c r="Q27" s="213"/>
      <c r="R27" s="213"/>
      <c r="S27" s="213"/>
      <c r="T27" s="213"/>
      <c r="U27" s="213"/>
      <c r="V27" s="213"/>
      <c r="W27" s="213"/>
      <c r="X27" s="213"/>
      <c r="Y27" s="213"/>
      <c r="Z27" s="213"/>
      <c r="AA27" s="213"/>
      <c r="AB27" s="213"/>
      <c r="AC27" s="213"/>
      <c r="AD27" s="213"/>
      <c r="AE27" s="213"/>
      <c r="AF27" s="213"/>
      <c r="AG27" s="213"/>
      <c r="AH27" s="213"/>
      <c r="AI27" s="213"/>
      <c r="AJ27" s="213"/>
      <c r="AK27" s="213"/>
      <c r="AL27" s="213"/>
      <c r="AM27" s="213"/>
      <c r="AN27" s="213"/>
      <c r="AO27" s="213"/>
      <c r="AP27" s="213"/>
      <c r="BI27" s="22"/>
    </row>
    <row r="28" spans="1:61" s="3" customFormat="1" ht="13.5" customHeight="1">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c r="A29" s="21"/>
      <c r="C29" s="213"/>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c r="AK29" s="213"/>
      <c r="AL29" s="213"/>
      <c r="AM29" s="213"/>
      <c r="AN29" s="213"/>
      <c r="AO29" s="213"/>
      <c r="AP29" s="213"/>
      <c r="BI29" s="22"/>
    </row>
    <row r="30" spans="1:61" s="3" customFormat="1" ht="13.5" customHeight="1">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3" customFormat="1" ht="13.5" customHeight="1">
      <c r="A32" s="21"/>
      <c r="BI32" s="22"/>
    </row>
    <row r="33" spans="1:86" s="3" customFormat="1" ht="13.5" customHeight="1">
      <c r="A33" s="21"/>
      <c r="BI33" s="22"/>
    </row>
    <row r="34" spans="1:86" s="3" customFormat="1" ht="13.5" customHeight="1">
      <c r="A34" s="21"/>
      <c r="BI34" s="22"/>
    </row>
    <row r="35" spans="1:86" s="3" customFormat="1" ht="13.5" customHeight="1">
      <c r="A35" s="21"/>
      <c r="BI35" s="22"/>
    </row>
    <row r="36" spans="1:86" s="3" customFormat="1" ht="13.5" customHeight="1">
      <c r="A36" s="21"/>
      <c r="BI36" s="22"/>
    </row>
    <row r="37" spans="1:86" s="3" customFormat="1" ht="13.5" customHeight="1">
      <c r="A37" s="21"/>
      <c r="BI37" s="22"/>
    </row>
    <row r="38" spans="1:86" s="3" customFormat="1" ht="13.5" customHeight="1">
      <c r="A38" s="21"/>
      <c r="BI38" s="22"/>
    </row>
    <row r="39" spans="1:86" s="24" customFormat="1" ht="13.5" customHeight="1">
      <c r="A39" s="23"/>
      <c r="BI39" s="25"/>
    </row>
    <row r="40" spans="1:86" ht="13.5" customHeight="1">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c r="A41" s="80" t="s">
        <v>144</v>
      </c>
      <c r="B41" s="81"/>
      <c r="C41" s="81"/>
      <c r="D41" s="81"/>
      <c r="E41" s="81"/>
      <c r="F41" s="81"/>
      <c r="G41" s="83"/>
      <c r="H41" s="676" t="s">
        <v>277</v>
      </c>
      <c r="I41" s="677"/>
      <c r="J41" s="677"/>
      <c r="K41" s="677"/>
      <c r="L41" s="677"/>
      <c r="M41" s="677"/>
      <c r="N41" s="677"/>
      <c r="O41" s="677"/>
      <c r="P41" s="677"/>
      <c r="Q41" s="678"/>
      <c r="R41" s="679" t="s">
        <v>220</v>
      </c>
      <c r="S41" s="680"/>
      <c r="T41" s="680"/>
      <c r="U41" s="681"/>
      <c r="V41" s="688"/>
      <c r="W41" s="688"/>
      <c r="X41" s="688"/>
      <c r="Y41" s="688"/>
      <c r="Z41" s="688"/>
      <c r="AA41" s="688"/>
      <c r="AB41" s="689"/>
      <c r="AC41" s="674" t="str">
        <f>IF(ISERROR(VLOOKUP($V41,ボタン定義!$B:$E,4,FALSE)),"",VLOOKUP($V41,ボタン定義!$B:$E,4,FALSE))</f>
        <v/>
      </c>
      <c r="AD41" s="625"/>
      <c r="AE41" s="625"/>
      <c r="AF41" s="625"/>
      <c r="AG41" s="625"/>
      <c r="AH41" s="625"/>
      <c r="AI41" s="675"/>
      <c r="AJ41" s="619"/>
      <c r="AK41" s="619"/>
      <c r="AL41" s="619"/>
      <c r="AM41" s="620"/>
      <c r="AN41" s="679" t="s">
        <v>221</v>
      </c>
      <c r="AO41" s="680"/>
      <c r="AP41" s="680"/>
      <c r="AQ41" s="681"/>
      <c r="AR41" s="688"/>
      <c r="AS41" s="688"/>
      <c r="AT41" s="688"/>
      <c r="AU41" s="688"/>
      <c r="AV41" s="688"/>
      <c r="AW41" s="688"/>
      <c r="AX41" s="689"/>
      <c r="AY41" s="737" t="str">
        <f>IF(ISERROR(VLOOKUP($AR41,ボタン定義!$B:$E,4,FALSE)),"",VLOOKUP($AR41,ボタン定義!$B:$E,4,FALSE))</f>
        <v/>
      </c>
      <c r="AZ41" s="738"/>
      <c r="BA41" s="738"/>
      <c r="BB41" s="738"/>
      <c r="BC41" s="738"/>
      <c r="BD41" s="738"/>
      <c r="BE41" s="739"/>
      <c r="BF41" s="619"/>
      <c r="BG41" s="619"/>
      <c r="BH41" s="619"/>
      <c r="BI41" s="740"/>
      <c r="BJ41" s="183" t="s">
        <v>260</v>
      </c>
      <c r="BK41" s="654" t="s">
        <v>302</v>
      </c>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row>
    <row r="42" spans="1:86" s="24" customFormat="1" ht="13.5" customHeight="1">
      <c r="A42" s="103" t="s">
        <v>297</v>
      </c>
      <c r="B42" s="81"/>
      <c r="C42" s="81"/>
      <c r="D42" s="81"/>
      <c r="E42" s="81"/>
      <c r="F42" s="81"/>
      <c r="G42" s="83"/>
      <c r="H42" s="621" t="s">
        <v>300</v>
      </c>
      <c r="I42" s="622"/>
      <c r="J42" s="622"/>
      <c r="K42" s="622"/>
      <c r="L42" s="622"/>
      <c r="M42" s="622"/>
      <c r="N42" s="622"/>
      <c r="O42" s="622"/>
      <c r="P42" s="622"/>
      <c r="Q42" s="623"/>
      <c r="R42" s="682"/>
      <c r="S42" s="683"/>
      <c r="T42" s="683"/>
      <c r="U42" s="684"/>
      <c r="V42" s="590"/>
      <c r="W42" s="590"/>
      <c r="X42" s="590"/>
      <c r="Y42" s="590"/>
      <c r="Z42" s="590"/>
      <c r="AA42" s="590"/>
      <c r="AB42" s="624"/>
      <c r="AC42" s="674" t="str">
        <f>IF(ISERROR(VLOOKUP($V42,ボタン定義!$B:$E,4,FALSE)),"",VLOOKUP($V42,ボタン定義!$B:$E,4,FALSE))</f>
        <v/>
      </c>
      <c r="AD42" s="625"/>
      <c r="AE42" s="625"/>
      <c r="AF42" s="625"/>
      <c r="AG42" s="625"/>
      <c r="AH42" s="625"/>
      <c r="AI42" s="675"/>
      <c r="AJ42" s="625"/>
      <c r="AK42" s="625"/>
      <c r="AL42" s="625"/>
      <c r="AM42" s="626"/>
      <c r="AN42" s="682"/>
      <c r="AO42" s="683"/>
      <c r="AP42" s="683"/>
      <c r="AQ42" s="684"/>
      <c r="AR42" s="590"/>
      <c r="AS42" s="590"/>
      <c r="AT42" s="590"/>
      <c r="AU42" s="590"/>
      <c r="AV42" s="590"/>
      <c r="AW42" s="590"/>
      <c r="AX42" s="624"/>
      <c r="AY42" s="674" t="str">
        <f>IF(ISERROR(VLOOKUP($AR42,ボタン定義!$B:$E,4,FALSE)),"",VLOOKUP($AR42,ボタン定義!$B:$E,4,FALSE))</f>
        <v/>
      </c>
      <c r="AZ42" s="625"/>
      <c r="BA42" s="625"/>
      <c r="BB42" s="625"/>
      <c r="BC42" s="625"/>
      <c r="BD42" s="625"/>
      <c r="BE42" s="675"/>
      <c r="BF42" s="625"/>
      <c r="BG42" s="625"/>
      <c r="BH42" s="625"/>
      <c r="BI42" s="707"/>
      <c r="BK42" s="654"/>
      <c r="BL42" s="654"/>
      <c r="BM42" s="654"/>
      <c r="BN42" s="654"/>
      <c r="BO42" s="654"/>
      <c r="BP42" s="654"/>
      <c r="BQ42" s="654"/>
      <c r="BR42" s="654"/>
      <c r="BS42" s="654"/>
      <c r="BT42" s="654"/>
      <c r="BU42" s="654"/>
      <c r="BV42" s="654"/>
      <c r="BW42" s="654"/>
      <c r="BX42" s="654"/>
      <c r="BY42" s="654"/>
      <c r="BZ42" s="654"/>
      <c r="CA42" s="654"/>
      <c r="CB42" s="654"/>
      <c r="CC42" s="654"/>
      <c r="CD42" s="654"/>
      <c r="CE42" s="654"/>
      <c r="CF42" s="654"/>
      <c r="CG42" s="654"/>
      <c r="CH42" s="654"/>
    </row>
    <row r="43" spans="1:86" s="24" customFormat="1" ht="13.5" customHeight="1">
      <c r="A43" s="103" t="s">
        <v>366</v>
      </c>
      <c r="B43" s="81"/>
      <c r="C43" s="81"/>
      <c r="D43" s="81"/>
      <c r="E43" s="81"/>
      <c r="F43" s="81"/>
      <c r="G43" s="83"/>
      <c r="H43" s="621" t="s">
        <v>364</v>
      </c>
      <c r="I43" s="622"/>
      <c r="J43" s="622"/>
      <c r="K43" s="622"/>
      <c r="L43" s="622"/>
      <c r="M43" s="622"/>
      <c r="N43" s="622"/>
      <c r="O43" s="622"/>
      <c r="P43" s="622"/>
      <c r="Q43" s="623"/>
      <c r="R43" s="682"/>
      <c r="S43" s="683"/>
      <c r="T43" s="683"/>
      <c r="U43" s="684"/>
      <c r="V43" s="590"/>
      <c r="W43" s="590"/>
      <c r="X43" s="590"/>
      <c r="Y43" s="590"/>
      <c r="Z43" s="590"/>
      <c r="AA43" s="590"/>
      <c r="AB43" s="624"/>
      <c r="AC43" s="674" t="str">
        <f>IF(ISERROR(VLOOKUP($V43,ボタン定義!$B:$E,4,FALSE)),"",VLOOKUP($V43,ボタン定義!$B:$E,4,FALSE))</f>
        <v/>
      </c>
      <c r="AD43" s="625"/>
      <c r="AE43" s="625"/>
      <c r="AF43" s="625"/>
      <c r="AG43" s="625"/>
      <c r="AH43" s="625"/>
      <c r="AI43" s="675"/>
      <c r="AJ43" s="625"/>
      <c r="AK43" s="625"/>
      <c r="AL43" s="625"/>
      <c r="AM43" s="626"/>
      <c r="AN43" s="682"/>
      <c r="AO43" s="683"/>
      <c r="AP43" s="683"/>
      <c r="AQ43" s="684"/>
      <c r="AR43" s="590"/>
      <c r="AS43" s="590"/>
      <c r="AT43" s="590"/>
      <c r="AU43" s="590"/>
      <c r="AV43" s="590"/>
      <c r="AW43" s="590"/>
      <c r="AX43" s="624"/>
      <c r="AY43" s="674" t="str">
        <f>IF(ISERROR(VLOOKUP($AR43,ボタン定義!$B:$E,4,FALSE)),"",VLOOKUP($AR43,ボタン定義!$B:$E,4,FALSE))</f>
        <v/>
      </c>
      <c r="AZ43" s="625"/>
      <c r="BA43" s="625"/>
      <c r="BB43" s="625"/>
      <c r="BC43" s="625"/>
      <c r="BD43" s="625"/>
      <c r="BE43" s="675"/>
      <c r="BF43" s="625"/>
      <c r="BG43" s="625"/>
      <c r="BH43" s="625"/>
      <c r="BI43" s="707"/>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row>
    <row r="44" spans="1:86" s="24" customFormat="1" ht="13.5" customHeight="1">
      <c r="A44" s="167"/>
      <c r="B44" s="168"/>
      <c r="C44" s="168"/>
      <c r="D44" s="168"/>
      <c r="E44" s="168"/>
      <c r="F44" s="168"/>
      <c r="G44" s="168"/>
      <c r="H44" s="313"/>
      <c r="I44" s="313"/>
      <c r="J44" s="313"/>
      <c r="K44" s="313"/>
      <c r="L44" s="313"/>
      <c r="M44" s="313"/>
      <c r="N44" s="313"/>
      <c r="O44" s="313"/>
      <c r="P44" s="313"/>
      <c r="Q44" s="313"/>
      <c r="R44" s="682"/>
      <c r="S44" s="683"/>
      <c r="T44" s="683"/>
      <c r="U44" s="684"/>
      <c r="V44" s="590"/>
      <c r="W44" s="590"/>
      <c r="X44" s="590"/>
      <c r="Y44" s="590"/>
      <c r="Z44" s="590"/>
      <c r="AA44" s="590"/>
      <c r="AB44" s="624"/>
      <c r="AC44" s="674" t="str">
        <f>IF(ISERROR(VLOOKUP($V44,ボタン定義!$B:$E,4,FALSE)),"",VLOOKUP($V44,ボタン定義!$B:$E,4,FALSE))</f>
        <v/>
      </c>
      <c r="AD44" s="625"/>
      <c r="AE44" s="625"/>
      <c r="AF44" s="625"/>
      <c r="AG44" s="625"/>
      <c r="AH44" s="625"/>
      <c r="AI44" s="675"/>
      <c r="AJ44" s="625"/>
      <c r="AK44" s="625"/>
      <c r="AL44" s="625"/>
      <c r="AM44" s="626"/>
      <c r="AN44" s="682"/>
      <c r="AO44" s="683"/>
      <c r="AP44" s="683"/>
      <c r="AQ44" s="684"/>
      <c r="AR44" s="590"/>
      <c r="AS44" s="590"/>
      <c r="AT44" s="590"/>
      <c r="AU44" s="590"/>
      <c r="AV44" s="590"/>
      <c r="AW44" s="590"/>
      <c r="AX44" s="624"/>
      <c r="AY44" s="674" t="str">
        <f>IF(ISERROR(VLOOKUP($AR44,ボタン定義!$B:$E,4,FALSE)),"",VLOOKUP($AR44,ボタン定義!$B:$E,4,FALSE))</f>
        <v/>
      </c>
      <c r="AZ44" s="625"/>
      <c r="BA44" s="625"/>
      <c r="BB44" s="625"/>
      <c r="BC44" s="625"/>
      <c r="BD44" s="625"/>
      <c r="BE44" s="675"/>
      <c r="BF44" s="625"/>
      <c r="BG44" s="625"/>
      <c r="BH44" s="625"/>
      <c r="BI44" s="707"/>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row>
    <row r="45" spans="1:86" s="24" customFormat="1" ht="13.5" customHeight="1">
      <c r="A45" s="169"/>
      <c r="B45" s="170"/>
      <c r="C45" s="170"/>
      <c r="D45" s="171"/>
      <c r="E45" s="170"/>
      <c r="F45" s="170"/>
      <c r="G45" s="170"/>
      <c r="H45" s="314"/>
      <c r="I45" s="314"/>
      <c r="J45" s="314"/>
      <c r="K45" s="314"/>
      <c r="L45" s="314"/>
      <c r="M45" s="314"/>
      <c r="N45" s="314"/>
      <c r="O45" s="314"/>
      <c r="P45" s="314"/>
      <c r="Q45" s="314"/>
      <c r="R45" s="685"/>
      <c r="S45" s="686"/>
      <c r="T45" s="686"/>
      <c r="U45" s="687"/>
      <c r="V45" s="741"/>
      <c r="W45" s="741"/>
      <c r="X45" s="741"/>
      <c r="Y45" s="741"/>
      <c r="Z45" s="741"/>
      <c r="AA45" s="741"/>
      <c r="AB45" s="742"/>
      <c r="AC45" s="747" t="str">
        <f>IF(ISERROR(VLOOKUP($V45,ボタン定義!$B:$E,4,FALSE)),"",VLOOKUP($V45,ボタン定義!$B:$E,4,FALSE))</f>
        <v/>
      </c>
      <c r="AD45" s="748"/>
      <c r="AE45" s="748"/>
      <c r="AF45" s="748"/>
      <c r="AG45" s="748"/>
      <c r="AH45" s="748"/>
      <c r="AI45" s="749"/>
      <c r="AJ45" s="625"/>
      <c r="AK45" s="625"/>
      <c r="AL45" s="625"/>
      <c r="AM45" s="626"/>
      <c r="AN45" s="685"/>
      <c r="AO45" s="686"/>
      <c r="AP45" s="686"/>
      <c r="AQ45" s="687"/>
      <c r="AR45" s="741"/>
      <c r="AS45" s="741"/>
      <c r="AT45" s="741"/>
      <c r="AU45" s="741"/>
      <c r="AV45" s="741"/>
      <c r="AW45" s="741"/>
      <c r="AX45" s="742"/>
      <c r="AY45" s="743" t="str">
        <f>IF(ISERROR(VLOOKUP($AR45,ボタン定義!$B:$E,4,FALSE)),"",VLOOKUP($AR45,ボタン定義!$B:$E,4,FALSE))</f>
        <v/>
      </c>
      <c r="AZ45" s="744"/>
      <c r="BA45" s="744"/>
      <c r="BB45" s="744"/>
      <c r="BC45" s="744"/>
      <c r="BD45" s="744"/>
      <c r="BE45" s="745"/>
      <c r="BF45" s="748"/>
      <c r="BG45" s="748"/>
      <c r="BH45" s="748"/>
      <c r="BI45" s="879"/>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row>
    <row r="46" spans="1:86" ht="13.5" customHeight="1">
      <c r="A46" s="103" t="s">
        <v>522</v>
      </c>
      <c r="B46" s="81"/>
      <c r="C46" s="81"/>
      <c r="D46" s="81"/>
      <c r="E46" s="81"/>
      <c r="F46" s="81"/>
      <c r="G46" s="83"/>
      <c r="H46" s="705" t="s">
        <v>523</v>
      </c>
      <c r="I46" s="705"/>
      <c r="J46" s="705"/>
      <c r="K46" s="705"/>
      <c r="L46" s="705"/>
      <c r="M46" s="705"/>
      <c r="N46" s="705"/>
      <c r="O46" s="705"/>
      <c r="P46" s="705"/>
      <c r="Q46" s="705"/>
      <c r="R46" s="705"/>
      <c r="S46" s="705"/>
      <c r="T46" s="705"/>
      <c r="U46" s="705"/>
      <c r="V46" s="705"/>
      <c r="W46" s="705"/>
      <c r="X46" s="705"/>
      <c r="Y46" s="705"/>
      <c r="Z46" s="705"/>
      <c r="AA46" s="705"/>
      <c r="AB46" s="705"/>
      <c r="AC46" s="705"/>
      <c r="AD46" s="705"/>
      <c r="AE46" s="705"/>
      <c r="AF46" s="705"/>
      <c r="AG46" s="705"/>
      <c r="AH46" s="705"/>
      <c r="AI46" s="705"/>
      <c r="AJ46" s="705"/>
      <c r="AK46" s="705"/>
      <c r="AL46" s="705"/>
      <c r="AM46" s="705"/>
      <c r="AN46" s="705"/>
      <c r="AO46" s="705"/>
      <c r="AP46" s="705"/>
      <c r="AQ46" s="705"/>
      <c r="AR46" s="705"/>
      <c r="AS46" s="705"/>
      <c r="AT46" s="705"/>
      <c r="AU46" s="705"/>
      <c r="AV46" s="705"/>
      <c r="AW46" s="705"/>
      <c r="AX46" s="705"/>
      <c r="AY46" s="705"/>
      <c r="AZ46" s="705"/>
      <c r="BA46" s="705"/>
      <c r="BB46" s="705"/>
      <c r="BC46" s="705"/>
      <c r="BD46" s="705"/>
      <c r="BE46" s="705"/>
      <c r="BF46" s="705"/>
      <c r="BG46" s="705"/>
      <c r="BH46" s="705"/>
      <c r="BI46" s="706"/>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row>
    <row r="47" spans="1:86" ht="13.5" customHeight="1">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654"/>
      <c r="BL47" s="654"/>
      <c r="BM47" s="654"/>
      <c r="BN47" s="654"/>
      <c r="BO47" s="654"/>
      <c r="BP47" s="654"/>
      <c r="BQ47" s="654"/>
      <c r="BR47" s="654"/>
      <c r="BS47" s="654"/>
      <c r="BT47" s="654"/>
      <c r="BU47" s="654"/>
      <c r="BV47" s="654"/>
      <c r="BW47" s="654"/>
      <c r="BX47" s="654"/>
      <c r="BY47" s="654"/>
      <c r="BZ47" s="654"/>
      <c r="CA47" s="654"/>
      <c r="CB47" s="654"/>
      <c r="CC47" s="654"/>
      <c r="CD47" s="654"/>
      <c r="CE47" s="654"/>
      <c r="CF47" s="654"/>
      <c r="CG47" s="654"/>
      <c r="CH47" s="654"/>
    </row>
    <row r="48" spans="1:86" s="24" customFormat="1" ht="13.5" customHeight="1">
      <c r="A48" s="80" t="s">
        <v>100</v>
      </c>
      <c r="B48" s="80" t="s">
        <v>103</v>
      </c>
      <c r="C48" s="81"/>
      <c r="D48" s="81"/>
      <c r="E48" s="81"/>
      <c r="F48" s="81"/>
      <c r="G48" s="83"/>
      <c r="H48" s="85" t="s">
        <v>104</v>
      </c>
      <c r="I48" s="86"/>
      <c r="J48" s="86"/>
      <c r="K48" s="86"/>
      <c r="L48" s="86"/>
      <c r="M48" s="87"/>
      <c r="N48" s="629" t="s">
        <v>224</v>
      </c>
      <c r="O48" s="629"/>
      <c r="P48" s="629"/>
      <c r="Q48" s="628"/>
      <c r="R48" s="873" t="s">
        <v>34</v>
      </c>
      <c r="S48" s="874"/>
      <c r="T48" s="627" t="s">
        <v>107</v>
      </c>
      <c r="U48" s="628"/>
      <c r="V48" s="627" t="s">
        <v>137</v>
      </c>
      <c r="W48" s="629"/>
      <c r="X48" s="628"/>
      <c r="Y48" s="627" t="s">
        <v>222</v>
      </c>
      <c r="Z48" s="629"/>
      <c r="AA48" s="628"/>
      <c r="AB48" s="627" t="s">
        <v>226</v>
      </c>
      <c r="AC48" s="629"/>
      <c r="AD48" s="628"/>
      <c r="AE48" s="875" t="s">
        <v>223</v>
      </c>
      <c r="AF48" s="876"/>
      <c r="AG48" s="877"/>
      <c r="AH48" s="875" t="s">
        <v>138</v>
      </c>
      <c r="AI48" s="876"/>
      <c r="AJ48" s="877"/>
      <c r="AK48" s="630" t="s">
        <v>228</v>
      </c>
      <c r="AL48" s="632"/>
      <c r="AM48" s="632"/>
      <c r="AN48" s="631"/>
      <c r="AO48" s="878" t="s">
        <v>229</v>
      </c>
      <c r="AP48" s="878"/>
      <c r="AQ48" s="878"/>
      <c r="AR48" s="878"/>
      <c r="AS48" s="81" t="s">
        <v>227</v>
      </c>
      <c r="AT48" s="81"/>
      <c r="AU48" s="81"/>
      <c r="AV48" s="81"/>
      <c r="AW48" s="81"/>
      <c r="AX48" s="81"/>
      <c r="AY48" s="81"/>
      <c r="AZ48" s="81"/>
      <c r="BA48" s="81"/>
      <c r="BB48" s="81"/>
      <c r="BC48" s="81"/>
      <c r="BD48" s="81"/>
      <c r="BE48" s="81"/>
      <c r="BF48" s="81"/>
      <c r="BG48" s="81"/>
      <c r="BH48" s="81"/>
      <c r="BI48" s="82"/>
      <c r="BK48" s="654"/>
      <c r="BL48" s="654"/>
      <c r="BM48" s="654"/>
      <c r="BN48" s="654"/>
      <c r="BO48" s="654"/>
      <c r="BP48" s="654"/>
      <c r="BQ48" s="654"/>
      <c r="BR48" s="654"/>
      <c r="BS48" s="654"/>
      <c r="BT48" s="654"/>
      <c r="BU48" s="654"/>
      <c r="BV48" s="654"/>
      <c r="BW48" s="654"/>
      <c r="BX48" s="654"/>
      <c r="BY48" s="654"/>
      <c r="BZ48" s="654"/>
      <c r="CA48" s="654"/>
      <c r="CB48" s="654"/>
      <c r="CC48" s="654"/>
      <c r="CD48" s="654"/>
      <c r="CE48" s="654"/>
      <c r="CF48" s="654"/>
      <c r="CG48" s="654"/>
      <c r="CH48" s="654"/>
    </row>
    <row r="49" spans="1:86" s="24" customFormat="1" ht="13.5" customHeight="1">
      <c r="A49" s="113" t="s">
        <v>101</v>
      </c>
      <c r="B49" s="633" t="s">
        <v>283</v>
      </c>
      <c r="C49" s="634"/>
      <c r="D49" s="634"/>
      <c r="E49" s="634"/>
      <c r="F49" s="634"/>
      <c r="G49" s="634"/>
      <c r="H49" s="868" t="str">
        <f>IF(ISERROR(VLOOKUP($B49,項目定義!$B:$X,8,FALSE)),"",VLOOKUP($B49,項目定義!$B:$X,8,FALSE))</f>
        <v/>
      </c>
      <c r="I49" s="869"/>
      <c r="J49" s="869"/>
      <c r="K49" s="869"/>
      <c r="L49" s="869"/>
      <c r="M49" s="870"/>
      <c r="N49" s="811" t="e">
        <f>IF($B49="","",VLOOKUP($B49,項目定義!$B:$X,11,FALSE))</f>
        <v>#N/A</v>
      </c>
      <c r="O49" s="760"/>
      <c r="P49" s="760"/>
      <c r="Q49" s="806"/>
      <c r="R49" s="871" t="str">
        <f>IF($H49="","",VLOOKUP($B49,項目定義!$B:$X,5,FALSE))</f>
        <v/>
      </c>
      <c r="S49" s="872"/>
      <c r="T49" s="762" t="str">
        <f>IF($H49="","",VLOOKUP($B49,項目定義!$B:$X,12,FALSE))</f>
        <v/>
      </c>
      <c r="U49" s="763"/>
      <c r="V49" s="759" t="str">
        <f>IF($H49="","",VLOOKUP($B49,項目定義!$B:$X,13,FALSE))</f>
        <v/>
      </c>
      <c r="W49" s="760"/>
      <c r="X49" s="806"/>
      <c r="Y49" s="759" t="str">
        <f>IF($H49="","",VLOOKUP($B49,項目定義!$B:$X,6,FALSE))</f>
        <v/>
      </c>
      <c r="Z49" s="760"/>
      <c r="AA49" s="806"/>
      <c r="AB49" s="759" t="str">
        <f>IF($H49="","",VLOOKUP($B49,項目定義!$B:$X,14,FALSE))</f>
        <v/>
      </c>
      <c r="AC49" s="760"/>
      <c r="AD49" s="806"/>
      <c r="AE49" s="759" t="str">
        <f>IF($H49="","",VLOOKUP($B49,項目定義!$B:$X,9,FALSE))&amp;""</f>
        <v/>
      </c>
      <c r="AF49" s="760"/>
      <c r="AG49" s="761"/>
      <c r="AH49" s="762" t="str">
        <f>IF($H49="","",VLOOKUP($B49,項目定義!$B:$X,21,FALSE))&amp;""</f>
        <v/>
      </c>
      <c r="AI49" s="764"/>
      <c r="AJ49" s="765"/>
      <c r="AK49" s="809"/>
      <c r="AL49" s="809"/>
      <c r="AM49" s="809"/>
      <c r="AN49" s="864"/>
      <c r="AO49" s="865"/>
      <c r="AP49" s="866"/>
      <c r="AQ49" s="866"/>
      <c r="AR49" s="867"/>
      <c r="AS49" s="92"/>
      <c r="AT49" s="92"/>
      <c r="AU49" s="92"/>
      <c r="AV49" s="92"/>
      <c r="AW49" s="92"/>
      <c r="AX49" s="92"/>
      <c r="AY49" s="92"/>
      <c r="AZ49" s="92"/>
      <c r="BA49" s="92"/>
      <c r="BB49" s="92"/>
      <c r="BC49" s="92"/>
      <c r="BD49" s="92"/>
      <c r="BE49" s="92"/>
      <c r="BF49" s="92"/>
      <c r="BG49" s="92"/>
      <c r="BH49" s="92"/>
      <c r="BI49" s="95"/>
      <c r="BK49" s="654"/>
      <c r="BL49" s="654"/>
      <c r="BM49" s="654"/>
      <c r="BN49" s="654"/>
      <c r="BO49" s="654"/>
      <c r="BP49" s="654"/>
      <c r="BQ49" s="654"/>
      <c r="BR49" s="654"/>
      <c r="BS49" s="654"/>
      <c r="BT49" s="654"/>
      <c r="BU49" s="654"/>
      <c r="BV49" s="654"/>
      <c r="BW49" s="654"/>
      <c r="BX49" s="654"/>
      <c r="BY49" s="654"/>
      <c r="BZ49" s="654"/>
      <c r="CA49" s="654"/>
      <c r="CB49" s="654"/>
      <c r="CC49" s="654"/>
      <c r="CD49" s="654"/>
      <c r="CE49" s="654"/>
      <c r="CF49" s="654"/>
      <c r="CG49" s="654"/>
      <c r="CH49" s="654"/>
    </row>
    <row r="50" spans="1:86" s="24" customFormat="1" ht="13.5" customHeight="1">
      <c r="A50" s="114" t="s">
        <v>102</v>
      </c>
      <c r="B50" s="770" t="s">
        <v>284</v>
      </c>
      <c r="C50" s="671"/>
      <c r="D50" s="671"/>
      <c r="E50" s="671"/>
      <c r="F50" s="671"/>
      <c r="G50" s="671"/>
      <c r="H50" s="859" t="str">
        <f>IF(ISERROR(VLOOKUP($B50,項目定義!$B:$X,8,FALSE)),"",VLOOKUP($B50,項目定義!$B:$X,8,FALSE))</f>
        <v/>
      </c>
      <c r="I50" s="860"/>
      <c r="J50" s="860"/>
      <c r="K50" s="860"/>
      <c r="L50" s="860"/>
      <c r="M50" s="861"/>
      <c r="N50" s="752" t="e">
        <f>IF($B50="","",VLOOKUP($B50,項目定義!$B:$X,11,FALSE))</f>
        <v>#N/A</v>
      </c>
      <c r="O50" s="641"/>
      <c r="P50" s="641"/>
      <c r="Q50" s="642"/>
      <c r="R50" s="862" t="str">
        <f>IF($H50="","",VLOOKUP($B50,項目定義!$B:$X,5,FALSE))</f>
        <v/>
      </c>
      <c r="S50" s="863"/>
      <c r="T50" s="812" t="str">
        <f>IF($H50="","",VLOOKUP($B50,項目定義!$B:$X,12,FALSE))</f>
        <v/>
      </c>
      <c r="U50" s="813"/>
      <c r="V50" s="640" t="str">
        <f>IF($H50="","",VLOOKUP($B50,項目定義!$B:$X,13,FALSE))</f>
        <v/>
      </c>
      <c r="W50" s="641"/>
      <c r="X50" s="642"/>
      <c r="Y50" s="640" t="str">
        <f>IF($H50="","",VLOOKUP($B50,項目定義!$B:$X,6,FALSE))</f>
        <v/>
      </c>
      <c r="Z50" s="641"/>
      <c r="AA50" s="642"/>
      <c r="AB50" s="640" t="str">
        <f>IF($H50="","",VLOOKUP($B50,項目定義!$B:$X,14,FALSE))</f>
        <v/>
      </c>
      <c r="AC50" s="641"/>
      <c r="AD50" s="642"/>
      <c r="AE50" s="640" t="str">
        <f>IF($H50="","",VLOOKUP($B50,項目定義!$B:$X,9,FALSE))&amp;""</f>
        <v/>
      </c>
      <c r="AF50" s="641"/>
      <c r="AG50" s="642"/>
      <c r="AH50" s="812" t="str">
        <f>IF($H50="","",VLOOKUP($B50,項目定義!$B:$X,21,FALSE))&amp;""</f>
        <v/>
      </c>
      <c r="AI50" s="854"/>
      <c r="AJ50" s="855"/>
      <c r="AK50" s="751"/>
      <c r="AL50" s="751"/>
      <c r="AM50" s="751"/>
      <c r="AN50" s="767"/>
      <c r="AO50" s="856"/>
      <c r="AP50" s="857"/>
      <c r="AQ50" s="857"/>
      <c r="AR50" s="858"/>
      <c r="AS50" s="96"/>
      <c r="AT50" s="96"/>
      <c r="AU50" s="96"/>
      <c r="AV50" s="96"/>
      <c r="AW50" s="96"/>
      <c r="AX50" s="96"/>
      <c r="AY50" s="96"/>
      <c r="AZ50" s="96"/>
      <c r="BA50" s="96"/>
      <c r="BB50" s="96"/>
      <c r="BC50" s="96"/>
      <c r="BD50" s="96"/>
      <c r="BE50" s="96"/>
      <c r="BF50" s="96"/>
      <c r="BG50" s="96"/>
      <c r="BH50" s="96"/>
      <c r="BI50" s="99"/>
      <c r="BK50" s="654"/>
      <c r="BL50" s="654"/>
      <c r="BM50" s="654"/>
      <c r="BN50" s="654"/>
      <c r="BO50" s="654"/>
      <c r="BP50" s="654"/>
      <c r="BQ50" s="654"/>
      <c r="BR50" s="654"/>
      <c r="BS50" s="654"/>
      <c r="BT50" s="654"/>
      <c r="BU50" s="654"/>
      <c r="BV50" s="654"/>
      <c r="BW50" s="654"/>
      <c r="BX50" s="654"/>
      <c r="BY50" s="654"/>
      <c r="BZ50" s="654"/>
      <c r="CA50" s="654"/>
      <c r="CB50" s="654"/>
      <c r="CC50" s="654"/>
      <c r="CD50" s="654"/>
      <c r="CE50" s="654"/>
      <c r="CF50" s="654"/>
      <c r="CG50" s="654"/>
      <c r="CH50" s="654"/>
    </row>
    <row r="51" spans="1:86" s="24" customFormat="1" ht="13.5" customHeight="1">
      <c r="A51" s="114" t="s">
        <v>125</v>
      </c>
      <c r="B51" s="770" t="s">
        <v>285</v>
      </c>
      <c r="C51" s="671"/>
      <c r="D51" s="671"/>
      <c r="E51" s="671"/>
      <c r="F51" s="671"/>
      <c r="G51" s="671"/>
      <c r="H51" s="859" t="str">
        <f>IF(ISERROR(VLOOKUP($B51,項目定義!$B:$X,8,FALSE)),"",VLOOKUP($B51,項目定義!$B:$X,8,FALSE))</f>
        <v/>
      </c>
      <c r="I51" s="860"/>
      <c r="J51" s="860"/>
      <c r="K51" s="860"/>
      <c r="L51" s="860"/>
      <c r="M51" s="861"/>
      <c r="N51" s="752" t="e">
        <f>IF($B51="","",VLOOKUP($B51,項目定義!$B:$X,11,FALSE))</f>
        <v>#N/A</v>
      </c>
      <c r="O51" s="641"/>
      <c r="P51" s="641"/>
      <c r="Q51" s="642"/>
      <c r="R51" s="862" t="str">
        <f>IF($H51="","",VLOOKUP($B51,項目定義!$B:$X,5,FALSE))</f>
        <v/>
      </c>
      <c r="S51" s="863"/>
      <c r="T51" s="768" t="str">
        <f>IF($H51="","",VLOOKUP($B51,項目定義!$B:$X,12,FALSE))</f>
        <v/>
      </c>
      <c r="U51" s="639"/>
      <c r="V51" s="640" t="str">
        <f>IF($H51="","",VLOOKUP($B51,項目定義!$B:$X,13,FALSE))</f>
        <v/>
      </c>
      <c r="W51" s="641"/>
      <c r="X51" s="642"/>
      <c r="Y51" s="640" t="str">
        <f>IF($H51="","",VLOOKUP($B51,項目定義!$B:$X,6,FALSE))</f>
        <v/>
      </c>
      <c r="Z51" s="641"/>
      <c r="AA51" s="642"/>
      <c r="AB51" s="640" t="str">
        <f>IF($H51="","",VLOOKUP($B51,項目定義!$B:$X,14,FALSE))</f>
        <v/>
      </c>
      <c r="AC51" s="641"/>
      <c r="AD51" s="642"/>
      <c r="AE51" s="640" t="str">
        <f>IF($H51="","",VLOOKUP($B51,項目定義!$B:$X,9,FALSE))&amp;""</f>
        <v/>
      </c>
      <c r="AF51" s="641"/>
      <c r="AG51" s="642"/>
      <c r="AH51" s="812" t="str">
        <f>IF($H51="","",VLOOKUP($B51,項目定義!$B:$X,21,FALSE))&amp;""</f>
        <v/>
      </c>
      <c r="AI51" s="854"/>
      <c r="AJ51" s="855"/>
      <c r="AK51" s="751"/>
      <c r="AL51" s="751"/>
      <c r="AM51" s="751"/>
      <c r="AN51" s="767"/>
      <c r="AO51" s="856"/>
      <c r="AP51" s="857"/>
      <c r="AQ51" s="857"/>
      <c r="AR51" s="858"/>
      <c r="AS51" s="96"/>
      <c r="AT51" s="96"/>
      <c r="AU51" s="96"/>
      <c r="AV51" s="96"/>
      <c r="AW51" s="96"/>
      <c r="AX51" s="96"/>
      <c r="AY51" s="96"/>
      <c r="AZ51" s="96"/>
      <c r="BA51" s="96"/>
      <c r="BB51" s="96"/>
      <c r="BC51" s="96"/>
      <c r="BD51" s="96"/>
      <c r="BE51" s="96"/>
      <c r="BF51" s="96"/>
      <c r="BG51" s="96"/>
      <c r="BH51" s="96"/>
      <c r="BI51" s="99"/>
      <c r="BK51" s="654"/>
      <c r="BL51" s="654"/>
      <c r="BM51" s="654"/>
      <c r="BN51" s="654"/>
      <c r="BO51" s="654"/>
      <c r="BP51" s="654"/>
      <c r="BQ51" s="654"/>
      <c r="BR51" s="654"/>
      <c r="BS51" s="654"/>
      <c r="BT51" s="654"/>
      <c r="BU51" s="654"/>
      <c r="BV51" s="654"/>
      <c r="BW51" s="654"/>
      <c r="BX51" s="654"/>
      <c r="BY51" s="654"/>
      <c r="BZ51" s="654"/>
      <c r="CA51" s="654"/>
      <c r="CB51" s="654"/>
      <c r="CC51" s="654"/>
      <c r="CD51" s="654"/>
      <c r="CE51" s="654"/>
      <c r="CF51" s="654"/>
      <c r="CG51" s="654"/>
      <c r="CH51" s="654"/>
    </row>
    <row r="52" spans="1:86" s="24" customFormat="1" ht="13.5" customHeight="1">
      <c r="A52" s="114" t="s">
        <v>126</v>
      </c>
      <c r="B52" s="770" t="s">
        <v>286</v>
      </c>
      <c r="C52" s="671"/>
      <c r="D52" s="671"/>
      <c r="E52" s="671"/>
      <c r="F52" s="671"/>
      <c r="G52" s="671"/>
      <c r="H52" s="859" t="str">
        <f>IF(ISERROR(VLOOKUP($B52,項目定義!$B:$X,8,FALSE)),"",VLOOKUP($B52,項目定義!$B:$X,8,FALSE))</f>
        <v/>
      </c>
      <c r="I52" s="860"/>
      <c r="J52" s="860"/>
      <c r="K52" s="860"/>
      <c r="L52" s="860"/>
      <c r="M52" s="861"/>
      <c r="N52" s="752" t="e">
        <f>IF($B52="","",VLOOKUP($B52,項目定義!$B:$X,11,FALSE))</f>
        <v>#N/A</v>
      </c>
      <c r="O52" s="641"/>
      <c r="P52" s="641"/>
      <c r="Q52" s="642"/>
      <c r="R52" s="862" t="str">
        <f>IF($H52="","",VLOOKUP($B52,項目定義!$B:$X,5,FALSE))</f>
        <v/>
      </c>
      <c r="S52" s="863"/>
      <c r="T52" s="768" t="str">
        <f>IF($H52="","",VLOOKUP($B52,項目定義!$B:$X,12,FALSE))</f>
        <v/>
      </c>
      <c r="U52" s="639"/>
      <c r="V52" s="640" t="str">
        <f>IF($H52="","",VLOOKUP($B52,項目定義!$B:$X,13,FALSE))</f>
        <v/>
      </c>
      <c r="W52" s="641"/>
      <c r="X52" s="642"/>
      <c r="Y52" s="640" t="str">
        <f>IF($H52="","",VLOOKUP($B52,項目定義!$B:$X,6,FALSE))</f>
        <v/>
      </c>
      <c r="Z52" s="641"/>
      <c r="AA52" s="642"/>
      <c r="AB52" s="640" t="str">
        <f>IF($H52="","",VLOOKUP($B52,項目定義!$B:$X,14,FALSE))</f>
        <v/>
      </c>
      <c r="AC52" s="641"/>
      <c r="AD52" s="642"/>
      <c r="AE52" s="640" t="str">
        <f>IF($H52="","",VLOOKUP($B52,項目定義!$B:$X,9,FALSE))&amp;""</f>
        <v/>
      </c>
      <c r="AF52" s="641"/>
      <c r="AG52" s="642"/>
      <c r="AH52" s="812" t="str">
        <f>IF($H52="","",VLOOKUP($B52,項目定義!$B:$X,21,FALSE))&amp;""</f>
        <v/>
      </c>
      <c r="AI52" s="854"/>
      <c r="AJ52" s="855"/>
      <c r="AK52" s="751"/>
      <c r="AL52" s="751"/>
      <c r="AM52" s="751"/>
      <c r="AN52" s="767"/>
      <c r="AO52" s="856"/>
      <c r="AP52" s="857"/>
      <c r="AQ52" s="857"/>
      <c r="AR52" s="858"/>
      <c r="AS52" s="96"/>
      <c r="AT52" s="96"/>
      <c r="AU52" s="96"/>
      <c r="AV52" s="96"/>
      <c r="AW52" s="96"/>
      <c r="AX52" s="96"/>
      <c r="AY52" s="96"/>
      <c r="AZ52" s="96"/>
      <c r="BA52" s="96"/>
      <c r="BB52" s="96"/>
      <c r="BC52" s="96"/>
      <c r="BD52" s="96"/>
      <c r="BE52" s="96"/>
      <c r="BF52" s="96"/>
      <c r="BG52" s="96"/>
      <c r="BH52" s="96"/>
      <c r="BI52" s="99"/>
      <c r="BK52" s="654"/>
      <c r="BL52" s="654"/>
      <c r="BM52" s="654"/>
      <c r="BN52" s="654"/>
      <c r="BO52" s="654"/>
      <c r="BP52" s="654"/>
      <c r="BQ52" s="654"/>
      <c r="BR52" s="654"/>
      <c r="BS52" s="654"/>
      <c r="BT52" s="654"/>
      <c r="BU52" s="654"/>
      <c r="BV52" s="654"/>
      <c r="BW52" s="654"/>
      <c r="BX52" s="654"/>
      <c r="BY52" s="654"/>
      <c r="BZ52" s="654"/>
      <c r="CA52" s="654"/>
      <c r="CB52" s="654"/>
      <c r="CC52" s="654"/>
      <c r="CD52" s="654"/>
      <c r="CE52" s="654"/>
      <c r="CF52" s="654"/>
      <c r="CG52" s="654"/>
      <c r="CH52" s="654"/>
    </row>
    <row r="53" spans="1:86" s="24" customFormat="1" ht="13.5" customHeight="1">
      <c r="A53" s="114" t="s">
        <v>127</v>
      </c>
      <c r="B53" s="770" t="s">
        <v>287</v>
      </c>
      <c r="C53" s="671"/>
      <c r="D53" s="671"/>
      <c r="E53" s="671"/>
      <c r="F53" s="671"/>
      <c r="G53" s="671"/>
      <c r="H53" s="859" t="str">
        <f>IF(ISERROR(VLOOKUP($B53,項目定義!$B:$X,8,FALSE)),"",VLOOKUP($B53,項目定義!$B:$X,8,FALSE))</f>
        <v/>
      </c>
      <c r="I53" s="860"/>
      <c r="J53" s="860"/>
      <c r="K53" s="860"/>
      <c r="L53" s="860"/>
      <c r="M53" s="861"/>
      <c r="N53" s="752" t="e">
        <f>IF($B53="","",VLOOKUP($B53,項目定義!$B:$X,11,FALSE))</f>
        <v>#N/A</v>
      </c>
      <c r="O53" s="641"/>
      <c r="P53" s="641"/>
      <c r="Q53" s="642"/>
      <c r="R53" s="862" t="str">
        <f>IF($H53="","",VLOOKUP($B53,項目定義!$B:$X,5,FALSE))</f>
        <v/>
      </c>
      <c r="S53" s="863"/>
      <c r="T53" s="768" t="str">
        <f>IF($H53="","",VLOOKUP($B53,項目定義!$B:$X,12,FALSE))</f>
        <v/>
      </c>
      <c r="U53" s="639"/>
      <c r="V53" s="640" t="str">
        <f>IF($H53="","",VLOOKUP($B53,項目定義!$B:$X,13,FALSE))</f>
        <v/>
      </c>
      <c r="W53" s="641"/>
      <c r="X53" s="642"/>
      <c r="Y53" s="640" t="str">
        <f>IF($H53="","",VLOOKUP($B53,項目定義!$B:$X,6,FALSE))</f>
        <v/>
      </c>
      <c r="Z53" s="641"/>
      <c r="AA53" s="642"/>
      <c r="AB53" s="640" t="str">
        <f>IF($H53="","",VLOOKUP($B53,項目定義!$B:$X,14,FALSE))</f>
        <v/>
      </c>
      <c r="AC53" s="641"/>
      <c r="AD53" s="642"/>
      <c r="AE53" s="640" t="str">
        <f>IF($H53="","",VLOOKUP($B53,項目定義!$B:$X,9,FALSE))&amp;""</f>
        <v/>
      </c>
      <c r="AF53" s="641"/>
      <c r="AG53" s="642"/>
      <c r="AH53" s="812" t="str">
        <f>IF($H53="","",VLOOKUP($B53,項目定義!$B:$X,21,FALSE))&amp;""</f>
        <v/>
      </c>
      <c r="AI53" s="854"/>
      <c r="AJ53" s="855"/>
      <c r="AK53" s="751"/>
      <c r="AL53" s="751"/>
      <c r="AM53" s="751"/>
      <c r="AN53" s="767"/>
      <c r="AO53" s="856"/>
      <c r="AP53" s="857"/>
      <c r="AQ53" s="857"/>
      <c r="AR53" s="858"/>
      <c r="AS53" s="96"/>
      <c r="AT53" s="96"/>
      <c r="AU53" s="96"/>
      <c r="AV53" s="96"/>
      <c r="AW53" s="96"/>
      <c r="AX53" s="96"/>
      <c r="AY53" s="96"/>
      <c r="AZ53" s="96"/>
      <c r="BA53" s="96"/>
      <c r="BB53" s="96"/>
      <c r="BC53" s="96"/>
      <c r="BD53" s="96"/>
      <c r="BE53" s="96"/>
      <c r="BF53" s="96"/>
      <c r="BG53" s="96"/>
      <c r="BH53" s="96"/>
      <c r="BI53" s="99"/>
      <c r="BK53" s="654"/>
      <c r="BL53" s="654"/>
      <c r="BM53" s="654"/>
      <c r="BN53" s="654"/>
      <c r="BO53" s="654"/>
      <c r="BP53" s="654"/>
      <c r="BQ53" s="654"/>
      <c r="BR53" s="654"/>
      <c r="BS53" s="654"/>
      <c r="BT53" s="654"/>
      <c r="BU53" s="654"/>
      <c r="BV53" s="654"/>
      <c r="BW53" s="654"/>
      <c r="BX53" s="654"/>
      <c r="BY53" s="654"/>
      <c r="BZ53" s="654"/>
      <c r="CA53" s="654"/>
      <c r="CB53" s="654"/>
      <c r="CC53" s="654"/>
      <c r="CD53" s="654"/>
      <c r="CE53" s="654"/>
      <c r="CF53" s="654"/>
      <c r="CG53" s="654"/>
      <c r="CH53" s="654"/>
    </row>
    <row r="54" spans="1:86" s="24" customFormat="1" ht="13.5" customHeight="1">
      <c r="A54" s="114" t="s">
        <v>128</v>
      </c>
      <c r="B54" s="770" t="s">
        <v>288</v>
      </c>
      <c r="C54" s="671"/>
      <c r="D54" s="671"/>
      <c r="E54" s="671"/>
      <c r="F54" s="671"/>
      <c r="G54" s="671"/>
      <c r="H54" s="859" t="str">
        <f>IF(ISERROR(VLOOKUP($B54,項目定義!$B:$X,8,FALSE)),"",VLOOKUP($B54,項目定義!$B:$X,8,FALSE))</f>
        <v/>
      </c>
      <c r="I54" s="860"/>
      <c r="J54" s="860"/>
      <c r="K54" s="860"/>
      <c r="L54" s="860"/>
      <c r="M54" s="861"/>
      <c r="N54" s="752" t="e">
        <f>IF($B54="","",VLOOKUP($B54,項目定義!$B:$X,11,FALSE))</f>
        <v>#N/A</v>
      </c>
      <c r="O54" s="641"/>
      <c r="P54" s="641"/>
      <c r="Q54" s="642"/>
      <c r="R54" s="862" t="str">
        <f>IF($H54="","",VLOOKUP($B54,項目定義!$B:$X,5,FALSE))</f>
        <v/>
      </c>
      <c r="S54" s="863"/>
      <c r="T54" s="768" t="str">
        <f>IF($H54="","",VLOOKUP($B54,項目定義!$B:$X,12,FALSE))</f>
        <v/>
      </c>
      <c r="U54" s="639"/>
      <c r="V54" s="640" t="str">
        <f>IF($H54="","",VLOOKUP($B54,項目定義!$B:$X,13,FALSE))</f>
        <v/>
      </c>
      <c r="W54" s="641"/>
      <c r="X54" s="642"/>
      <c r="Y54" s="640" t="str">
        <f>IF($H54="","",VLOOKUP($B54,項目定義!$B:$X,6,FALSE))</f>
        <v/>
      </c>
      <c r="Z54" s="641"/>
      <c r="AA54" s="642"/>
      <c r="AB54" s="640" t="str">
        <f>IF($H54="","",VLOOKUP($B54,項目定義!$B:$X,14,FALSE))</f>
        <v/>
      </c>
      <c r="AC54" s="641"/>
      <c r="AD54" s="642"/>
      <c r="AE54" s="640" t="str">
        <f>IF($H54="","",VLOOKUP($B54,項目定義!$B:$X,9,FALSE))&amp;""</f>
        <v/>
      </c>
      <c r="AF54" s="641"/>
      <c r="AG54" s="642"/>
      <c r="AH54" s="812" t="str">
        <f>IF($H54="","",VLOOKUP($B54,項目定義!$B:$X,21,FALSE))&amp;""</f>
        <v/>
      </c>
      <c r="AI54" s="854"/>
      <c r="AJ54" s="855"/>
      <c r="AK54" s="751"/>
      <c r="AL54" s="751"/>
      <c r="AM54" s="751"/>
      <c r="AN54" s="767"/>
      <c r="AO54" s="856"/>
      <c r="AP54" s="857"/>
      <c r="AQ54" s="857"/>
      <c r="AR54" s="858"/>
      <c r="AS54" s="96"/>
      <c r="AT54" s="96"/>
      <c r="AU54" s="96"/>
      <c r="AV54" s="96"/>
      <c r="AW54" s="96"/>
      <c r="AX54" s="96"/>
      <c r="AY54" s="96"/>
      <c r="AZ54" s="96"/>
      <c r="BA54" s="96"/>
      <c r="BB54" s="96"/>
      <c r="BC54" s="96"/>
      <c r="BD54" s="96"/>
      <c r="BE54" s="96"/>
      <c r="BF54" s="96"/>
      <c r="BG54" s="96"/>
      <c r="BH54" s="96"/>
      <c r="BI54" s="99"/>
      <c r="BK54" s="654"/>
      <c r="BL54" s="654"/>
      <c r="BM54" s="654"/>
      <c r="BN54" s="654"/>
      <c r="BO54" s="654"/>
      <c r="BP54" s="654"/>
      <c r="BQ54" s="654"/>
      <c r="BR54" s="654"/>
      <c r="BS54" s="654"/>
      <c r="BT54" s="654"/>
      <c r="BU54" s="654"/>
      <c r="BV54" s="654"/>
      <c r="BW54" s="654"/>
      <c r="BX54" s="654"/>
      <c r="BY54" s="654"/>
      <c r="BZ54" s="654"/>
      <c r="CA54" s="654"/>
      <c r="CB54" s="654"/>
      <c r="CC54" s="654"/>
      <c r="CD54" s="654"/>
      <c r="CE54" s="654"/>
      <c r="CF54" s="654"/>
      <c r="CG54" s="654"/>
      <c r="CH54" s="654"/>
    </row>
    <row r="55" spans="1:86" s="24" customFormat="1" ht="13.5" customHeight="1">
      <c r="A55" s="114" t="s">
        <v>129</v>
      </c>
      <c r="B55" s="770" t="s">
        <v>289</v>
      </c>
      <c r="C55" s="671"/>
      <c r="D55" s="671"/>
      <c r="E55" s="671"/>
      <c r="F55" s="671"/>
      <c r="G55" s="671"/>
      <c r="H55" s="859" t="str">
        <f>IF(ISERROR(VLOOKUP($B55,項目定義!$B:$X,8,FALSE)),"",VLOOKUP($B55,項目定義!$B:$X,8,FALSE))</f>
        <v/>
      </c>
      <c r="I55" s="860"/>
      <c r="J55" s="860"/>
      <c r="K55" s="860"/>
      <c r="L55" s="860"/>
      <c r="M55" s="861"/>
      <c r="N55" s="752" t="e">
        <f>IF($B55="","",VLOOKUP($B55,項目定義!$B:$X,11,FALSE))</f>
        <v>#N/A</v>
      </c>
      <c r="O55" s="641"/>
      <c r="P55" s="641"/>
      <c r="Q55" s="642"/>
      <c r="R55" s="862" t="str">
        <f>IF($H55="","",VLOOKUP($B55,項目定義!$B:$X,5,FALSE))</f>
        <v/>
      </c>
      <c r="S55" s="863"/>
      <c r="T55" s="768" t="str">
        <f>IF($H55="","",VLOOKUP($B55,項目定義!$B:$X,12,FALSE))</f>
        <v/>
      </c>
      <c r="U55" s="639"/>
      <c r="V55" s="640" t="str">
        <f>IF($H55="","",VLOOKUP($B55,項目定義!$B:$X,13,FALSE))</f>
        <v/>
      </c>
      <c r="W55" s="641"/>
      <c r="X55" s="642"/>
      <c r="Y55" s="640" t="str">
        <f>IF($H55="","",VLOOKUP($B55,項目定義!$B:$X,6,FALSE))</f>
        <v/>
      </c>
      <c r="Z55" s="641"/>
      <c r="AA55" s="642"/>
      <c r="AB55" s="640" t="str">
        <f>IF($H55="","",VLOOKUP($B55,項目定義!$B:$X,14,FALSE))</f>
        <v/>
      </c>
      <c r="AC55" s="641"/>
      <c r="AD55" s="642"/>
      <c r="AE55" s="640" t="str">
        <f>IF($H55="","",VLOOKUP($B55,項目定義!$B:$X,9,FALSE))&amp;""</f>
        <v/>
      </c>
      <c r="AF55" s="641"/>
      <c r="AG55" s="642"/>
      <c r="AH55" s="812" t="str">
        <f>IF($H55="","",VLOOKUP($B55,項目定義!$B:$X,21,FALSE))&amp;""</f>
        <v/>
      </c>
      <c r="AI55" s="854"/>
      <c r="AJ55" s="855"/>
      <c r="AK55" s="751"/>
      <c r="AL55" s="751"/>
      <c r="AM55" s="751"/>
      <c r="AN55" s="767"/>
      <c r="AO55" s="856"/>
      <c r="AP55" s="857"/>
      <c r="AQ55" s="857"/>
      <c r="AR55" s="858"/>
      <c r="AS55" s="96"/>
      <c r="AT55" s="96"/>
      <c r="AU55" s="96"/>
      <c r="AV55" s="96"/>
      <c r="AW55" s="96"/>
      <c r="AX55" s="96"/>
      <c r="AY55" s="96"/>
      <c r="AZ55" s="96"/>
      <c r="BA55" s="96"/>
      <c r="BB55" s="96"/>
      <c r="BC55" s="96"/>
      <c r="BD55" s="96"/>
      <c r="BE55" s="96"/>
      <c r="BF55" s="96"/>
      <c r="BG55" s="96"/>
      <c r="BH55" s="96"/>
      <c r="BI55" s="99"/>
      <c r="BK55" s="654"/>
      <c r="BL55" s="654"/>
      <c r="BM55" s="654"/>
      <c r="BN55" s="654"/>
      <c r="BO55" s="654"/>
      <c r="BP55" s="654"/>
      <c r="BQ55" s="654"/>
      <c r="BR55" s="654"/>
      <c r="BS55" s="654"/>
      <c r="BT55" s="654"/>
      <c r="BU55" s="654"/>
      <c r="BV55" s="654"/>
      <c r="BW55" s="654"/>
      <c r="BX55" s="654"/>
      <c r="BY55" s="654"/>
      <c r="BZ55" s="654"/>
      <c r="CA55" s="654"/>
      <c r="CB55" s="654"/>
      <c r="CC55" s="654"/>
      <c r="CD55" s="654"/>
      <c r="CE55" s="654"/>
      <c r="CF55" s="654"/>
      <c r="CG55" s="654"/>
      <c r="CH55" s="654"/>
    </row>
    <row r="56" spans="1:86" s="24" customFormat="1" ht="13.5" customHeight="1">
      <c r="A56" s="114" t="s">
        <v>130</v>
      </c>
      <c r="B56" s="770" t="s">
        <v>444</v>
      </c>
      <c r="C56" s="671"/>
      <c r="D56" s="671"/>
      <c r="E56" s="671"/>
      <c r="F56" s="671"/>
      <c r="G56" s="671"/>
      <c r="H56" s="859" t="str">
        <f>IF(ISERROR(VLOOKUP($B56,項目定義!$B:$X,8,FALSE)),"",VLOOKUP($B56,項目定義!$B:$X,8,FALSE))</f>
        <v/>
      </c>
      <c r="I56" s="860"/>
      <c r="J56" s="860"/>
      <c r="K56" s="860"/>
      <c r="L56" s="860"/>
      <c r="M56" s="861"/>
      <c r="N56" s="752" t="e">
        <f>IF($B56="","",VLOOKUP($B56,項目定義!$B:$X,11,FALSE))</f>
        <v>#N/A</v>
      </c>
      <c r="O56" s="641"/>
      <c r="P56" s="641"/>
      <c r="Q56" s="642"/>
      <c r="R56" s="862" t="str">
        <f>IF($H56="","",VLOOKUP($B56,項目定義!$B:$X,5,FALSE))</f>
        <v/>
      </c>
      <c r="S56" s="863"/>
      <c r="T56" s="768" t="str">
        <f>IF($H56="","",VLOOKUP($B56,項目定義!$B:$X,12,FALSE))</f>
        <v/>
      </c>
      <c r="U56" s="639"/>
      <c r="V56" s="640" t="str">
        <f>IF($H56="","",VLOOKUP($B56,項目定義!$B:$X,13,FALSE))</f>
        <v/>
      </c>
      <c r="W56" s="641"/>
      <c r="X56" s="642"/>
      <c r="Y56" s="640" t="str">
        <f>IF($H56="","",VLOOKUP($B56,項目定義!$B:$X,6,FALSE))</f>
        <v/>
      </c>
      <c r="Z56" s="641"/>
      <c r="AA56" s="642"/>
      <c r="AB56" s="640" t="str">
        <f>IF($H56="","",VLOOKUP($B56,項目定義!$B:$X,14,FALSE))</f>
        <v/>
      </c>
      <c r="AC56" s="641"/>
      <c r="AD56" s="642"/>
      <c r="AE56" s="640" t="str">
        <f>IF($H56="","",VLOOKUP($B56,項目定義!$B:$X,9,FALSE))&amp;""</f>
        <v/>
      </c>
      <c r="AF56" s="641"/>
      <c r="AG56" s="642"/>
      <c r="AH56" s="812" t="str">
        <f>IF($H56="","",VLOOKUP($B56,項目定義!$B:$X,21,FALSE))&amp;""</f>
        <v/>
      </c>
      <c r="AI56" s="854"/>
      <c r="AJ56" s="855"/>
      <c r="AK56" s="751"/>
      <c r="AL56" s="751"/>
      <c r="AM56" s="751"/>
      <c r="AN56" s="767"/>
      <c r="AO56" s="856"/>
      <c r="AP56" s="857"/>
      <c r="AQ56" s="857"/>
      <c r="AR56" s="858"/>
      <c r="AS56" s="96"/>
      <c r="AT56" s="96"/>
      <c r="AU56" s="96"/>
      <c r="AV56" s="96"/>
      <c r="AW56" s="96"/>
      <c r="AX56" s="96"/>
      <c r="AY56" s="96"/>
      <c r="AZ56" s="96"/>
      <c r="BA56" s="96"/>
      <c r="BB56" s="96"/>
      <c r="BC56" s="96"/>
      <c r="BD56" s="96"/>
      <c r="BE56" s="96"/>
      <c r="BF56" s="96"/>
      <c r="BG56" s="96"/>
      <c r="BH56" s="96"/>
      <c r="BI56" s="99"/>
      <c r="BK56" s="654"/>
      <c r="BL56" s="654"/>
      <c r="BM56" s="654"/>
      <c r="BN56" s="654"/>
      <c r="BO56" s="654"/>
      <c r="BP56" s="654"/>
      <c r="BQ56" s="654"/>
      <c r="BR56" s="654"/>
      <c r="BS56" s="654"/>
      <c r="BT56" s="654"/>
      <c r="BU56" s="654"/>
      <c r="BV56" s="654"/>
      <c r="BW56" s="654"/>
      <c r="BX56" s="654"/>
      <c r="BY56" s="654"/>
      <c r="BZ56" s="654"/>
      <c r="CA56" s="654"/>
      <c r="CB56" s="654"/>
      <c r="CC56" s="654"/>
      <c r="CD56" s="654"/>
      <c r="CE56" s="654"/>
      <c r="CF56" s="654"/>
      <c r="CG56" s="654"/>
      <c r="CH56" s="654"/>
    </row>
    <row r="57" spans="1:86" s="24" customFormat="1" ht="13.5" customHeight="1">
      <c r="A57" s="114" t="s">
        <v>131</v>
      </c>
      <c r="B57" s="770" t="s">
        <v>445</v>
      </c>
      <c r="C57" s="671"/>
      <c r="D57" s="671"/>
      <c r="E57" s="671"/>
      <c r="F57" s="671"/>
      <c r="G57" s="671"/>
      <c r="H57" s="859" t="str">
        <f>IF(ISERROR(VLOOKUP($B57,項目定義!$B:$X,8,FALSE)),"",VLOOKUP($B57,項目定義!$B:$X,8,FALSE))</f>
        <v/>
      </c>
      <c r="I57" s="860"/>
      <c r="J57" s="860"/>
      <c r="K57" s="860"/>
      <c r="L57" s="860"/>
      <c r="M57" s="861"/>
      <c r="N57" s="752" t="e">
        <f>IF($B57="","",VLOOKUP($B57,項目定義!$B:$X,11,FALSE))</f>
        <v>#N/A</v>
      </c>
      <c r="O57" s="641"/>
      <c r="P57" s="641"/>
      <c r="Q57" s="642"/>
      <c r="R57" s="862" t="str">
        <f>IF($H57="","",VLOOKUP($B57,項目定義!$B:$X,5,FALSE))</f>
        <v/>
      </c>
      <c r="S57" s="863"/>
      <c r="T57" s="768" t="str">
        <f>IF($H57="","",VLOOKUP($B57,項目定義!$B:$X,12,FALSE))</f>
        <v/>
      </c>
      <c r="U57" s="639"/>
      <c r="V57" s="640" t="str">
        <f>IF($H57="","",VLOOKUP($B57,項目定義!$B:$X,13,FALSE))</f>
        <v/>
      </c>
      <c r="W57" s="641"/>
      <c r="X57" s="642"/>
      <c r="Y57" s="640" t="str">
        <f>IF($H57="","",VLOOKUP($B57,項目定義!$B:$X,6,FALSE))</f>
        <v/>
      </c>
      <c r="Z57" s="641"/>
      <c r="AA57" s="642"/>
      <c r="AB57" s="640" t="str">
        <f>IF($H57="","",VLOOKUP($B57,項目定義!$B:$X,14,FALSE))</f>
        <v/>
      </c>
      <c r="AC57" s="641"/>
      <c r="AD57" s="642"/>
      <c r="AE57" s="640" t="str">
        <f>IF($H57="","",VLOOKUP($B57,項目定義!$B:$X,9,FALSE))&amp;""</f>
        <v/>
      </c>
      <c r="AF57" s="641"/>
      <c r="AG57" s="642"/>
      <c r="AH57" s="812" t="str">
        <f>IF($H57="","",VLOOKUP($B57,項目定義!$B:$X,21,FALSE))&amp;""</f>
        <v/>
      </c>
      <c r="AI57" s="854"/>
      <c r="AJ57" s="855"/>
      <c r="AK57" s="751"/>
      <c r="AL57" s="751"/>
      <c r="AM57" s="751"/>
      <c r="AN57" s="767"/>
      <c r="AO57" s="856"/>
      <c r="AP57" s="857"/>
      <c r="AQ57" s="857"/>
      <c r="AR57" s="858"/>
      <c r="AS57" s="96"/>
      <c r="AT57" s="96"/>
      <c r="AU57" s="96"/>
      <c r="AV57" s="96"/>
      <c r="AW57" s="96"/>
      <c r="AX57" s="96"/>
      <c r="AY57" s="96"/>
      <c r="AZ57" s="96"/>
      <c r="BA57" s="96"/>
      <c r="BB57" s="96"/>
      <c r="BC57" s="96"/>
      <c r="BD57" s="96"/>
      <c r="BE57" s="96"/>
      <c r="BF57" s="96"/>
      <c r="BG57" s="96"/>
      <c r="BH57" s="96"/>
      <c r="BI57" s="99"/>
      <c r="BK57" s="654"/>
      <c r="BL57" s="654"/>
      <c r="BM57" s="654"/>
      <c r="BN57" s="654"/>
      <c r="BO57" s="654"/>
      <c r="BP57" s="654"/>
      <c r="BQ57" s="654"/>
      <c r="BR57" s="654"/>
      <c r="BS57" s="654"/>
      <c r="BT57" s="654"/>
      <c r="BU57" s="654"/>
      <c r="BV57" s="654"/>
      <c r="BW57" s="654"/>
      <c r="BX57" s="654"/>
      <c r="BY57" s="654"/>
      <c r="BZ57" s="654"/>
      <c r="CA57" s="654"/>
      <c r="CB57" s="654"/>
      <c r="CC57" s="654"/>
      <c r="CD57" s="654"/>
      <c r="CE57" s="654"/>
      <c r="CF57" s="654"/>
      <c r="CG57" s="654"/>
      <c r="CH57" s="654"/>
    </row>
    <row r="58" spans="1:86" s="24" customFormat="1" ht="13.5" customHeight="1">
      <c r="A58" s="114" t="s">
        <v>132</v>
      </c>
      <c r="B58" s="770" t="s">
        <v>446</v>
      </c>
      <c r="C58" s="671"/>
      <c r="D58" s="671"/>
      <c r="E58" s="671"/>
      <c r="F58" s="671"/>
      <c r="G58" s="671"/>
      <c r="H58" s="859" t="str">
        <f>IF(ISERROR(VLOOKUP($B58,項目定義!$B:$X,8,FALSE)),"",VLOOKUP($B58,項目定義!$B:$X,8,FALSE))</f>
        <v/>
      </c>
      <c r="I58" s="860"/>
      <c r="J58" s="860"/>
      <c r="K58" s="860"/>
      <c r="L58" s="860"/>
      <c r="M58" s="861"/>
      <c r="N58" s="752" t="e">
        <f>IF($B58="","",VLOOKUP($B58,項目定義!$B:$X,11,FALSE))</f>
        <v>#N/A</v>
      </c>
      <c r="O58" s="641"/>
      <c r="P58" s="641"/>
      <c r="Q58" s="642"/>
      <c r="R58" s="862" t="str">
        <f>IF($H58="","",VLOOKUP($B58,項目定義!$B:$X,5,FALSE))</f>
        <v/>
      </c>
      <c r="S58" s="863"/>
      <c r="T58" s="768" t="str">
        <f>IF($H58="","",VLOOKUP($B58,項目定義!$B:$X,12,FALSE))</f>
        <v/>
      </c>
      <c r="U58" s="639"/>
      <c r="V58" s="640" t="str">
        <f>IF($H58="","",VLOOKUP($B58,項目定義!$B:$X,13,FALSE))</f>
        <v/>
      </c>
      <c r="W58" s="641"/>
      <c r="X58" s="642"/>
      <c r="Y58" s="640" t="str">
        <f>IF($H58="","",VLOOKUP($B58,項目定義!$B:$X,6,FALSE))</f>
        <v/>
      </c>
      <c r="Z58" s="641"/>
      <c r="AA58" s="642"/>
      <c r="AB58" s="640" t="str">
        <f>IF($H58="","",VLOOKUP($B58,項目定義!$B:$X,14,FALSE))</f>
        <v/>
      </c>
      <c r="AC58" s="641"/>
      <c r="AD58" s="642"/>
      <c r="AE58" s="640" t="str">
        <f>IF($H58="","",VLOOKUP($B58,項目定義!$B:$X,9,FALSE))&amp;""</f>
        <v/>
      </c>
      <c r="AF58" s="641"/>
      <c r="AG58" s="642"/>
      <c r="AH58" s="812" t="str">
        <f>IF($H58="","",VLOOKUP($B58,項目定義!$B:$X,21,FALSE))&amp;""</f>
        <v/>
      </c>
      <c r="AI58" s="854"/>
      <c r="AJ58" s="855"/>
      <c r="AK58" s="751"/>
      <c r="AL58" s="751"/>
      <c r="AM58" s="751"/>
      <c r="AN58" s="767"/>
      <c r="AO58" s="856"/>
      <c r="AP58" s="857"/>
      <c r="AQ58" s="857"/>
      <c r="AR58" s="858"/>
      <c r="AS58" s="96"/>
      <c r="AT58" s="96"/>
      <c r="AU58" s="96"/>
      <c r="AV58" s="96"/>
      <c r="AW58" s="96"/>
      <c r="AX58" s="96"/>
      <c r="AY58" s="96"/>
      <c r="AZ58" s="96"/>
      <c r="BA58" s="96"/>
      <c r="BB58" s="96"/>
      <c r="BC58" s="96"/>
      <c r="BD58" s="96"/>
      <c r="BE58" s="96"/>
      <c r="BF58" s="96"/>
      <c r="BG58" s="96"/>
      <c r="BH58" s="96"/>
      <c r="BI58" s="99"/>
      <c r="BK58" s="654"/>
      <c r="BL58" s="654"/>
      <c r="BM58" s="654"/>
      <c r="BN58" s="654"/>
      <c r="BO58" s="654"/>
      <c r="BP58" s="654"/>
      <c r="BQ58" s="654"/>
      <c r="BR58" s="654"/>
      <c r="BS58" s="654"/>
      <c r="BT58" s="654"/>
      <c r="BU58" s="654"/>
      <c r="BV58" s="654"/>
      <c r="BW58" s="654"/>
      <c r="BX58" s="654"/>
      <c r="BY58" s="654"/>
      <c r="BZ58" s="654"/>
      <c r="CA58" s="654"/>
      <c r="CB58" s="654"/>
      <c r="CC58" s="654"/>
      <c r="CD58" s="654"/>
      <c r="CE58" s="654"/>
      <c r="CF58" s="654"/>
      <c r="CG58" s="654"/>
      <c r="CH58" s="654"/>
    </row>
    <row r="59" spans="1:86" s="24" customFormat="1" ht="13.5" customHeight="1">
      <c r="A59" s="114" t="s">
        <v>133</v>
      </c>
      <c r="B59" s="770" t="s">
        <v>447</v>
      </c>
      <c r="C59" s="671"/>
      <c r="D59" s="671"/>
      <c r="E59" s="671"/>
      <c r="F59" s="671"/>
      <c r="G59" s="671"/>
      <c r="H59" s="859" t="str">
        <f>IF(ISERROR(VLOOKUP($B59,項目定義!$B:$X,8,FALSE)),"",VLOOKUP($B59,項目定義!$B:$X,8,FALSE))</f>
        <v/>
      </c>
      <c r="I59" s="860"/>
      <c r="J59" s="860"/>
      <c r="K59" s="860"/>
      <c r="L59" s="860"/>
      <c r="M59" s="861"/>
      <c r="N59" s="752" t="e">
        <f>IF($B59="","",VLOOKUP($B59,項目定義!$B:$X,11,FALSE))</f>
        <v>#N/A</v>
      </c>
      <c r="O59" s="641"/>
      <c r="P59" s="641"/>
      <c r="Q59" s="642"/>
      <c r="R59" s="862" t="str">
        <f>IF($H59="","",VLOOKUP($B59,項目定義!$B:$X,5,FALSE))</f>
        <v/>
      </c>
      <c r="S59" s="863"/>
      <c r="T59" s="768" t="str">
        <f>IF($H59="","",VLOOKUP($B59,項目定義!$B:$X,12,FALSE))</f>
        <v/>
      </c>
      <c r="U59" s="639"/>
      <c r="V59" s="640" t="str">
        <f>IF($H59="","",VLOOKUP($B59,項目定義!$B:$X,13,FALSE))</f>
        <v/>
      </c>
      <c r="W59" s="641"/>
      <c r="X59" s="642"/>
      <c r="Y59" s="640" t="str">
        <f>IF($H59="","",VLOOKUP($B59,項目定義!$B:$X,6,FALSE))</f>
        <v/>
      </c>
      <c r="Z59" s="641"/>
      <c r="AA59" s="642"/>
      <c r="AB59" s="640" t="str">
        <f>IF($H59="","",VLOOKUP($B59,項目定義!$B:$X,14,FALSE))</f>
        <v/>
      </c>
      <c r="AC59" s="641"/>
      <c r="AD59" s="642"/>
      <c r="AE59" s="640" t="str">
        <f>IF($H59="","",VLOOKUP($B59,項目定義!$B:$X,9,FALSE))&amp;""</f>
        <v/>
      </c>
      <c r="AF59" s="641"/>
      <c r="AG59" s="642"/>
      <c r="AH59" s="812" t="str">
        <f>IF($H59="","",VLOOKUP($B59,項目定義!$B:$X,21,FALSE))&amp;""</f>
        <v/>
      </c>
      <c r="AI59" s="854"/>
      <c r="AJ59" s="855"/>
      <c r="AK59" s="751"/>
      <c r="AL59" s="751"/>
      <c r="AM59" s="751"/>
      <c r="AN59" s="767"/>
      <c r="AO59" s="856"/>
      <c r="AP59" s="857"/>
      <c r="AQ59" s="857"/>
      <c r="AR59" s="858"/>
      <c r="AS59" s="96"/>
      <c r="AT59" s="96"/>
      <c r="AU59" s="96"/>
      <c r="AV59" s="96"/>
      <c r="AW59" s="96"/>
      <c r="AX59" s="96"/>
      <c r="AY59" s="96"/>
      <c r="AZ59" s="96"/>
      <c r="BA59" s="96"/>
      <c r="BB59" s="96"/>
      <c r="BC59" s="96"/>
      <c r="BD59" s="96"/>
      <c r="BE59" s="96"/>
      <c r="BF59" s="96"/>
      <c r="BG59" s="96"/>
      <c r="BH59" s="96"/>
      <c r="BI59" s="99"/>
      <c r="BK59" s="192"/>
      <c r="BL59" s="192"/>
      <c r="BM59" s="192"/>
      <c r="BN59" s="192"/>
      <c r="BO59" s="192"/>
      <c r="BP59" s="192"/>
      <c r="BQ59" s="192"/>
      <c r="BR59" s="192"/>
      <c r="BS59" s="192"/>
      <c r="BT59" s="192"/>
      <c r="BU59" s="192"/>
      <c r="BV59" s="192"/>
      <c r="BW59" s="192"/>
      <c r="BX59" s="192"/>
      <c r="BY59" s="192"/>
      <c r="BZ59" s="192"/>
      <c r="CA59" s="192"/>
      <c r="CB59" s="192"/>
      <c r="CC59" s="192"/>
      <c r="CD59" s="192"/>
      <c r="CE59" s="192"/>
      <c r="CF59" s="192"/>
      <c r="CG59" s="192"/>
      <c r="CH59" s="192"/>
    </row>
    <row r="60" spans="1:86" s="24" customFormat="1" ht="13.5" customHeight="1">
      <c r="A60" s="114" t="s">
        <v>134</v>
      </c>
      <c r="B60" s="770" t="s">
        <v>515</v>
      </c>
      <c r="C60" s="671"/>
      <c r="D60" s="671"/>
      <c r="E60" s="671"/>
      <c r="F60" s="671"/>
      <c r="G60" s="671"/>
      <c r="H60" s="859" t="str">
        <f>IF(ISERROR(VLOOKUP($B60,項目定義!$B:$X,8,FALSE)),"",VLOOKUP($B60,項目定義!$B:$X,8,FALSE))</f>
        <v/>
      </c>
      <c r="I60" s="860"/>
      <c r="J60" s="860"/>
      <c r="K60" s="860"/>
      <c r="L60" s="860"/>
      <c r="M60" s="861"/>
      <c r="N60" s="752" t="e">
        <f>IF($B60="","",VLOOKUP($B60,項目定義!$B:$X,11,FALSE))</f>
        <v>#N/A</v>
      </c>
      <c r="O60" s="641"/>
      <c r="P60" s="641"/>
      <c r="Q60" s="642"/>
      <c r="R60" s="862" t="str">
        <f>IF($H60="","",VLOOKUP($B60,項目定義!$B:$X,5,FALSE))</f>
        <v/>
      </c>
      <c r="S60" s="863"/>
      <c r="T60" s="768" t="str">
        <f>IF($H60="","",VLOOKUP($B60,項目定義!$B:$X,12,FALSE))</f>
        <v/>
      </c>
      <c r="U60" s="639"/>
      <c r="V60" s="640" t="str">
        <f>IF($H60="","",VLOOKUP($B60,項目定義!$B:$X,13,FALSE))</f>
        <v/>
      </c>
      <c r="W60" s="641"/>
      <c r="X60" s="642"/>
      <c r="Y60" s="640" t="str">
        <f>IF($H60="","",VLOOKUP($B60,項目定義!$B:$X,6,FALSE))</f>
        <v/>
      </c>
      <c r="Z60" s="641"/>
      <c r="AA60" s="642"/>
      <c r="AB60" s="640" t="str">
        <f>IF($H60="","",VLOOKUP($B60,項目定義!$B:$X,14,FALSE))</f>
        <v/>
      </c>
      <c r="AC60" s="641"/>
      <c r="AD60" s="642"/>
      <c r="AE60" s="640" t="str">
        <f>IF($H60="","",VLOOKUP($B60,項目定義!$B:$X,9,FALSE))&amp;""</f>
        <v/>
      </c>
      <c r="AF60" s="641"/>
      <c r="AG60" s="642"/>
      <c r="AH60" s="812" t="str">
        <f>IF($H60="","",VLOOKUP($B60,項目定義!$B:$X,21,FALSE))&amp;""</f>
        <v/>
      </c>
      <c r="AI60" s="854"/>
      <c r="AJ60" s="855"/>
      <c r="AK60" s="751"/>
      <c r="AL60" s="751"/>
      <c r="AM60" s="751"/>
      <c r="AN60" s="767"/>
      <c r="AO60" s="856" t="s">
        <v>455</v>
      </c>
      <c r="AP60" s="857"/>
      <c r="AQ60" s="857"/>
      <c r="AR60" s="858"/>
      <c r="AS60" s="96"/>
      <c r="AT60" s="96"/>
      <c r="AU60" s="96"/>
      <c r="AV60" s="96"/>
      <c r="AW60" s="96"/>
      <c r="AX60" s="96"/>
      <c r="AY60" s="96"/>
      <c r="AZ60" s="96"/>
      <c r="BA60" s="96"/>
      <c r="BB60" s="96"/>
      <c r="BC60" s="96"/>
      <c r="BD60" s="96"/>
      <c r="BE60" s="96"/>
      <c r="BF60" s="96"/>
      <c r="BG60" s="96"/>
      <c r="BH60" s="96"/>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c r="A61" s="114"/>
      <c r="B61" s="770"/>
      <c r="C61" s="671"/>
      <c r="D61" s="671"/>
      <c r="E61" s="671"/>
      <c r="F61" s="671"/>
      <c r="G61" s="671"/>
      <c r="H61" s="859" t="str">
        <f>IF(ISERROR(VLOOKUP($B61,項目定義!$B:$X,8,FALSE)),"",VLOOKUP($B61,項目定義!$B:$X,8,FALSE))</f>
        <v/>
      </c>
      <c r="I61" s="860"/>
      <c r="J61" s="860"/>
      <c r="K61" s="860"/>
      <c r="L61" s="860"/>
      <c r="M61" s="861"/>
      <c r="N61" s="752" t="str">
        <f>IF($B61="","",VLOOKUP($B61,項目定義!$B:$X,11,FALSE))</f>
        <v/>
      </c>
      <c r="O61" s="641"/>
      <c r="P61" s="641"/>
      <c r="Q61" s="642"/>
      <c r="R61" s="862" t="str">
        <f>IF($H61="","",VLOOKUP($B61,項目定義!$B:$X,5,FALSE))</f>
        <v/>
      </c>
      <c r="S61" s="863"/>
      <c r="T61" s="768" t="str">
        <f>IF($H61="","",VLOOKUP($B61,項目定義!$B:$X,12,FALSE))</f>
        <v/>
      </c>
      <c r="U61" s="639"/>
      <c r="V61" s="640" t="str">
        <f>IF($H61="","",VLOOKUP($B61,項目定義!$B:$X,13,FALSE))</f>
        <v/>
      </c>
      <c r="W61" s="641"/>
      <c r="X61" s="642"/>
      <c r="Y61" s="640" t="str">
        <f>IF($H61="","",VLOOKUP($B61,項目定義!$B:$X,6,FALSE))</f>
        <v/>
      </c>
      <c r="Z61" s="641"/>
      <c r="AA61" s="642"/>
      <c r="AB61" s="640" t="str">
        <f>IF($H61="","",VLOOKUP($B61,項目定義!$B:$X,14,FALSE))</f>
        <v/>
      </c>
      <c r="AC61" s="641"/>
      <c r="AD61" s="642"/>
      <c r="AE61" s="640" t="str">
        <f>IF($H61="","",VLOOKUP($B61,項目定義!$B:$X,9,FALSE))&amp;""</f>
        <v/>
      </c>
      <c r="AF61" s="641"/>
      <c r="AG61" s="642"/>
      <c r="AH61" s="812" t="str">
        <f>IF($H61="","",VLOOKUP($B61,項目定義!$B:$X,21,FALSE))&amp;""</f>
        <v/>
      </c>
      <c r="AI61" s="854"/>
      <c r="AJ61" s="855"/>
      <c r="AK61" s="751"/>
      <c r="AL61" s="751"/>
      <c r="AM61" s="751"/>
      <c r="AN61" s="767"/>
      <c r="AO61" s="856"/>
      <c r="AP61" s="857"/>
      <c r="AQ61" s="857"/>
      <c r="AR61" s="858"/>
      <c r="AS61" s="96"/>
      <c r="AT61" s="96"/>
      <c r="AU61" s="96"/>
      <c r="AV61" s="96"/>
      <c r="AW61" s="96"/>
      <c r="AX61" s="96"/>
      <c r="AY61" s="96"/>
      <c r="AZ61" s="96"/>
      <c r="BA61" s="96"/>
      <c r="BB61" s="96"/>
      <c r="BC61" s="96"/>
      <c r="BD61" s="96"/>
      <c r="BE61" s="96"/>
      <c r="BF61" s="96"/>
      <c r="BG61" s="96"/>
      <c r="BH61" s="96"/>
      <c r="BI61" s="99"/>
      <c r="BK61" s="654" t="s">
        <v>303</v>
      </c>
      <c r="BL61" s="655"/>
      <c r="BM61" s="655"/>
      <c r="BN61" s="655"/>
      <c r="BO61" s="655"/>
      <c r="BP61" s="655"/>
      <c r="BQ61" s="655"/>
      <c r="BR61" s="655"/>
      <c r="BS61" s="655"/>
      <c r="BT61" s="655"/>
      <c r="BU61" s="655"/>
      <c r="BV61" s="655"/>
      <c r="BW61" s="655"/>
      <c r="BX61" s="655"/>
      <c r="BY61" s="655"/>
      <c r="BZ61" s="655"/>
      <c r="CA61" s="655"/>
      <c r="CB61" s="655"/>
      <c r="CC61" s="655"/>
      <c r="CD61" s="655"/>
      <c r="CE61" s="655"/>
      <c r="CF61" s="655"/>
      <c r="CG61" s="655"/>
      <c r="CH61" s="655"/>
    </row>
    <row r="62" spans="1:86" s="24" customFormat="1" ht="13.5" customHeight="1">
      <c r="A62" s="114"/>
      <c r="B62" s="770"/>
      <c r="C62" s="671"/>
      <c r="D62" s="671"/>
      <c r="E62" s="671"/>
      <c r="F62" s="671"/>
      <c r="G62" s="671"/>
      <c r="H62" s="859" t="str">
        <f>IF(ISERROR(VLOOKUP($B62,項目定義!$B:$X,8,FALSE)),"",VLOOKUP($B62,項目定義!$B:$X,8,FALSE))</f>
        <v/>
      </c>
      <c r="I62" s="860"/>
      <c r="J62" s="860"/>
      <c r="K62" s="860"/>
      <c r="L62" s="860"/>
      <c r="M62" s="861"/>
      <c r="N62" s="752" t="str">
        <f>IF($B62="","",VLOOKUP($B62,項目定義!$B:$X,11,FALSE))</f>
        <v/>
      </c>
      <c r="O62" s="641"/>
      <c r="P62" s="641"/>
      <c r="Q62" s="642"/>
      <c r="R62" s="862" t="str">
        <f>IF($H62="","",VLOOKUP($B62,項目定義!$B:$X,5,FALSE))</f>
        <v/>
      </c>
      <c r="S62" s="863"/>
      <c r="T62" s="768" t="str">
        <f>IF($H62="","",VLOOKUP($B62,項目定義!$B:$X,12,FALSE))</f>
        <v/>
      </c>
      <c r="U62" s="639"/>
      <c r="V62" s="640" t="str">
        <f>IF($H62="","",VLOOKUP($B62,項目定義!$B:$X,13,FALSE))</f>
        <v/>
      </c>
      <c r="W62" s="641"/>
      <c r="X62" s="642"/>
      <c r="Y62" s="640" t="str">
        <f>IF($H62="","",VLOOKUP($B62,項目定義!$B:$X,6,FALSE))</f>
        <v/>
      </c>
      <c r="Z62" s="641"/>
      <c r="AA62" s="642"/>
      <c r="AB62" s="640" t="str">
        <f>IF($H62="","",VLOOKUP($B62,項目定義!$B:$X,14,FALSE))</f>
        <v/>
      </c>
      <c r="AC62" s="641"/>
      <c r="AD62" s="642"/>
      <c r="AE62" s="640" t="str">
        <f>IF($H62="","",VLOOKUP($B62,項目定義!$B:$X,9,FALSE))&amp;""</f>
        <v/>
      </c>
      <c r="AF62" s="641"/>
      <c r="AG62" s="642"/>
      <c r="AH62" s="812" t="str">
        <f>IF($H62="","",VLOOKUP($B62,項目定義!$B:$X,21,FALSE))&amp;""</f>
        <v/>
      </c>
      <c r="AI62" s="854"/>
      <c r="AJ62" s="855"/>
      <c r="AK62" s="751"/>
      <c r="AL62" s="751"/>
      <c r="AM62" s="751"/>
      <c r="AN62" s="767"/>
      <c r="AO62" s="856"/>
      <c r="AP62" s="857"/>
      <c r="AQ62" s="857"/>
      <c r="AR62" s="858"/>
      <c r="AS62" s="96"/>
      <c r="AT62" s="96"/>
      <c r="AU62" s="96"/>
      <c r="AV62" s="96"/>
      <c r="AW62" s="96"/>
      <c r="AX62" s="96"/>
      <c r="AY62" s="96"/>
      <c r="AZ62" s="96"/>
      <c r="BA62" s="96"/>
      <c r="BB62" s="96"/>
      <c r="BC62" s="96"/>
      <c r="BD62" s="96"/>
      <c r="BE62" s="96"/>
      <c r="BF62" s="96"/>
      <c r="BG62" s="96"/>
      <c r="BH62" s="96"/>
      <c r="BI62" s="99"/>
      <c r="BK62" s="655"/>
      <c r="BL62" s="655"/>
      <c r="BM62" s="655"/>
      <c r="BN62" s="655"/>
      <c r="BO62" s="655"/>
      <c r="BP62" s="655"/>
      <c r="BQ62" s="655"/>
      <c r="BR62" s="655"/>
      <c r="BS62" s="655"/>
      <c r="BT62" s="655"/>
      <c r="BU62" s="655"/>
      <c r="BV62" s="655"/>
      <c r="BW62" s="655"/>
      <c r="BX62" s="655"/>
      <c r="BY62" s="655"/>
      <c r="BZ62" s="655"/>
      <c r="CA62" s="655"/>
      <c r="CB62" s="655"/>
      <c r="CC62" s="655"/>
      <c r="CD62" s="655"/>
      <c r="CE62" s="655"/>
      <c r="CF62" s="655"/>
      <c r="CG62" s="655"/>
      <c r="CH62" s="655"/>
    </row>
    <row r="63" spans="1:86" s="24" customFormat="1" ht="13.5" customHeight="1">
      <c r="A63" s="114"/>
      <c r="B63" s="770"/>
      <c r="C63" s="671"/>
      <c r="D63" s="671"/>
      <c r="E63" s="671"/>
      <c r="F63" s="671"/>
      <c r="G63" s="671"/>
      <c r="H63" s="859" t="str">
        <f>IF(ISERROR(VLOOKUP($B63,項目定義!$B:$X,8,FALSE)),"",VLOOKUP($B63,項目定義!$B:$X,8,FALSE))</f>
        <v/>
      </c>
      <c r="I63" s="860"/>
      <c r="J63" s="860"/>
      <c r="K63" s="860"/>
      <c r="L63" s="860"/>
      <c r="M63" s="861"/>
      <c r="N63" s="752" t="str">
        <f>IF($B63="","",VLOOKUP($B63,項目定義!$B:$X,11,FALSE))</f>
        <v/>
      </c>
      <c r="O63" s="641"/>
      <c r="P63" s="641"/>
      <c r="Q63" s="642"/>
      <c r="R63" s="862" t="str">
        <f>IF($H63="","",VLOOKUP($B63,項目定義!$B:$X,5,FALSE))</f>
        <v/>
      </c>
      <c r="S63" s="863"/>
      <c r="T63" s="768" t="str">
        <f>IF($H63="","",VLOOKUP($B63,項目定義!$B:$X,12,FALSE))</f>
        <v/>
      </c>
      <c r="U63" s="639"/>
      <c r="V63" s="640" t="str">
        <f>IF($H63="","",VLOOKUP($B63,項目定義!$B:$X,13,FALSE))</f>
        <v/>
      </c>
      <c r="W63" s="641"/>
      <c r="X63" s="642"/>
      <c r="Y63" s="640" t="str">
        <f>IF($H63="","",VLOOKUP($B63,項目定義!$B:$X,6,FALSE))</f>
        <v/>
      </c>
      <c r="Z63" s="641"/>
      <c r="AA63" s="642"/>
      <c r="AB63" s="640" t="str">
        <f>IF($H63="","",VLOOKUP($B63,項目定義!$B:$X,14,FALSE))</f>
        <v/>
      </c>
      <c r="AC63" s="641"/>
      <c r="AD63" s="642"/>
      <c r="AE63" s="640" t="str">
        <f>IF($H63="","",VLOOKUP($B63,項目定義!$B:$X,9,FALSE))&amp;""</f>
        <v/>
      </c>
      <c r="AF63" s="641"/>
      <c r="AG63" s="642"/>
      <c r="AH63" s="812" t="str">
        <f>IF($H63="","",VLOOKUP($B63,項目定義!$B:$X,21,FALSE))&amp;""</f>
        <v/>
      </c>
      <c r="AI63" s="854"/>
      <c r="AJ63" s="855"/>
      <c r="AK63" s="751"/>
      <c r="AL63" s="751"/>
      <c r="AM63" s="751"/>
      <c r="AN63" s="767"/>
      <c r="AO63" s="856"/>
      <c r="AP63" s="857"/>
      <c r="AQ63" s="857"/>
      <c r="AR63" s="858"/>
      <c r="AS63" s="96"/>
      <c r="AT63" s="96"/>
      <c r="AU63" s="96"/>
      <c r="AV63" s="96"/>
      <c r="AW63" s="96"/>
      <c r="AX63" s="96"/>
      <c r="AY63" s="96"/>
      <c r="AZ63" s="96"/>
      <c r="BA63" s="96"/>
      <c r="BB63" s="96"/>
      <c r="BC63" s="96"/>
      <c r="BD63" s="96"/>
      <c r="BE63" s="96"/>
      <c r="BF63" s="96"/>
      <c r="BG63" s="96"/>
      <c r="BH63" s="96"/>
      <c r="BI63" s="99"/>
      <c r="BK63" s="655"/>
      <c r="BL63" s="655"/>
      <c r="BM63" s="655"/>
      <c r="BN63" s="655"/>
      <c r="BO63" s="655"/>
      <c r="BP63" s="655"/>
      <c r="BQ63" s="655"/>
      <c r="BR63" s="655"/>
      <c r="BS63" s="655"/>
      <c r="BT63" s="655"/>
      <c r="BU63" s="655"/>
      <c r="BV63" s="655"/>
      <c r="BW63" s="655"/>
      <c r="BX63" s="655"/>
      <c r="BY63" s="655"/>
      <c r="BZ63" s="655"/>
      <c r="CA63" s="655"/>
      <c r="CB63" s="655"/>
      <c r="CC63" s="655"/>
      <c r="CD63" s="655"/>
      <c r="CE63" s="655"/>
      <c r="CF63" s="655"/>
      <c r="CG63" s="655"/>
      <c r="CH63" s="655"/>
    </row>
    <row r="64" spans="1:86" s="24" customFormat="1" ht="13.5" customHeight="1">
      <c r="A64" s="114"/>
      <c r="B64" s="770"/>
      <c r="C64" s="671"/>
      <c r="D64" s="671"/>
      <c r="E64" s="671"/>
      <c r="F64" s="671"/>
      <c r="G64" s="671"/>
      <c r="H64" s="859" t="str">
        <f>IF(ISERROR(VLOOKUP($B64,項目定義!$B:$X,8,FALSE)),"",VLOOKUP($B64,項目定義!$B:$X,8,FALSE))</f>
        <v/>
      </c>
      <c r="I64" s="860"/>
      <c r="J64" s="860"/>
      <c r="K64" s="860"/>
      <c r="L64" s="860"/>
      <c r="M64" s="861"/>
      <c r="N64" s="752" t="str">
        <f>IF($B64="","",VLOOKUP($B64,項目定義!$B:$X,11,FALSE))</f>
        <v/>
      </c>
      <c r="O64" s="641"/>
      <c r="P64" s="641"/>
      <c r="Q64" s="642"/>
      <c r="R64" s="862" t="str">
        <f>IF($H64="","",VLOOKUP($B64,項目定義!$B:$X,5,FALSE))</f>
        <v/>
      </c>
      <c r="S64" s="863"/>
      <c r="T64" s="768" t="str">
        <f>IF($H64="","",VLOOKUP($B64,項目定義!$B:$X,12,FALSE))</f>
        <v/>
      </c>
      <c r="U64" s="639"/>
      <c r="V64" s="640" t="str">
        <f>IF($H64="","",VLOOKUP($B64,項目定義!$B:$X,13,FALSE))</f>
        <v/>
      </c>
      <c r="W64" s="641"/>
      <c r="X64" s="642"/>
      <c r="Y64" s="640" t="str">
        <f>IF($H64="","",VLOOKUP($B64,項目定義!$B:$X,6,FALSE))</f>
        <v/>
      </c>
      <c r="Z64" s="641"/>
      <c r="AA64" s="642"/>
      <c r="AB64" s="640" t="str">
        <f>IF($H64="","",VLOOKUP($B64,項目定義!$B:$X,14,FALSE))</f>
        <v/>
      </c>
      <c r="AC64" s="641"/>
      <c r="AD64" s="642"/>
      <c r="AE64" s="640" t="str">
        <f>IF($H64="","",VLOOKUP($B64,項目定義!$B:$X,9,FALSE))&amp;""</f>
        <v/>
      </c>
      <c r="AF64" s="641"/>
      <c r="AG64" s="642"/>
      <c r="AH64" s="812" t="str">
        <f>IF($H64="","",VLOOKUP($B64,項目定義!$B:$X,21,FALSE))&amp;""</f>
        <v/>
      </c>
      <c r="AI64" s="854"/>
      <c r="AJ64" s="855"/>
      <c r="AK64" s="751"/>
      <c r="AL64" s="751"/>
      <c r="AM64" s="751"/>
      <c r="AN64" s="767"/>
      <c r="AO64" s="856"/>
      <c r="AP64" s="857"/>
      <c r="AQ64" s="857"/>
      <c r="AR64" s="858"/>
      <c r="AS64" s="96"/>
      <c r="AT64" s="96"/>
      <c r="AU64" s="96"/>
      <c r="AV64" s="96"/>
      <c r="AW64" s="96"/>
      <c r="AX64" s="96"/>
      <c r="AY64" s="96"/>
      <c r="AZ64" s="96"/>
      <c r="BA64" s="96"/>
      <c r="BB64" s="96"/>
      <c r="BC64" s="96"/>
      <c r="BD64" s="96"/>
      <c r="BE64" s="96"/>
      <c r="BF64" s="96"/>
      <c r="BG64" s="96"/>
      <c r="BH64" s="96"/>
      <c r="BI64" s="99"/>
      <c r="BK64" s="655"/>
      <c r="BL64" s="655"/>
      <c r="BM64" s="655"/>
      <c r="BN64" s="655"/>
      <c r="BO64" s="655"/>
      <c r="BP64" s="655"/>
      <c r="BQ64" s="655"/>
      <c r="BR64" s="655"/>
      <c r="BS64" s="655"/>
      <c r="BT64" s="655"/>
      <c r="BU64" s="655"/>
      <c r="BV64" s="655"/>
      <c r="BW64" s="655"/>
      <c r="BX64" s="655"/>
      <c r="BY64" s="655"/>
      <c r="BZ64" s="655"/>
      <c r="CA64" s="655"/>
      <c r="CB64" s="655"/>
      <c r="CC64" s="655"/>
      <c r="CD64" s="655"/>
      <c r="CE64" s="655"/>
      <c r="CF64" s="655"/>
      <c r="CG64" s="655"/>
      <c r="CH64" s="655"/>
    </row>
    <row r="65" spans="1:86" s="24" customFormat="1" ht="13.5" customHeight="1">
      <c r="A65" s="114"/>
      <c r="B65" s="770"/>
      <c r="C65" s="671"/>
      <c r="D65" s="671"/>
      <c r="E65" s="671"/>
      <c r="F65" s="671"/>
      <c r="G65" s="671"/>
      <c r="H65" s="859" t="str">
        <f>IF(ISERROR(VLOOKUP($B65,項目定義!$B:$X,8,FALSE)),"",VLOOKUP($B65,項目定義!$B:$X,8,FALSE))</f>
        <v/>
      </c>
      <c r="I65" s="860"/>
      <c r="J65" s="860"/>
      <c r="K65" s="860"/>
      <c r="L65" s="860"/>
      <c r="M65" s="861"/>
      <c r="N65" s="752" t="str">
        <f>IF($B65="","",VLOOKUP($B65,項目定義!$B:$X,11,FALSE))</f>
        <v/>
      </c>
      <c r="O65" s="641"/>
      <c r="P65" s="641"/>
      <c r="Q65" s="642"/>
      <c r="R65" s="862" t="str">
        <f>IF($H65="","",VLOOKUP($B65,項目定義!$B:$X,5,FALSE))</f>
        <v/>
      </c>
      <c r="S65" s="863"/>
      <c r="T65" s="768" t="str">
        <f>IF($H65="","",VLOOKUP($B65,項目定義!$B:$X,12,FALSE))</f>
        <v/>
      </c>
      <c r="U65" s="639"/>
      <c r="V65" s="640" t="str">
        <f>IF($H65="","",VLOOKUP($B65,項目定義!$B:$X,13,FALSE))</f>
        <v/>
      </c>
      <c r="W65" s="641"/>
      <c r="X65" s="642"/>
      <c r="Y65" s="640" t="str">
        <f>IF($H65="","",VLOOKUP($B65,項目定義!$B:$X,6,FALSE))</f>
        <v/>
      </c>
      <c r="Z65" s="641"/>
      <c r="AA65" s="642"/>
      <c r="AB65" s="640" t="str">
        <f>IF($H65="","",VLOOKUP($B65,項目定義!$B:$X,14,FALSE))</f>
        <v/>
      </c>
      <c r="AC65" s="641"/>
      <c r="AD65" s="642"/>
      <c r="AE65" s="640" t="str">
        <f>IF($H65="","",VLOOKUP($B65,項目定義!$B:$X,9,FALSE))&amp;""</f>
        <v/>
      </c>
      <c r="AF65" s="641"/>
      <c r="AG65" s="642"/>
      <c r="AH65" s="812" t="str">
        <f>IF($H65="","",VLOOKUP($B65,項目定義!$B:$X,21,FALSE))&amp;""</f>
        <v/>
      </c>
      <c r="AI65" s="854"/>
      <c r="AJ65" s="855"/>
      <c r="AK65" s="751"/>
      <c r="AL65" s="751"/>
      <c r="AM65" s="751"/>
      <c r="AN65" s="767"/>
      <c r="AO65" s="856"/>
      <c r="AP65" s="857"/>
      <c r="AQ65" s="857"/>
      <c r="AR65" s="858"/>
      <c r="AS65" s="96"/>
      <c r="AT65" s="96"/>
      <c r="AU65" s="96"/>
      <c r="AV65" s="96"/>
      <c r="AW65" s="96"/>
      <c r="AX65" s="96"/>
      <c r="AY65" s="96"/>
      <c r="AZ65" s="96"/>
      <c r="BA65" s="96"/>
      <c r="BB65" s="96"/>
      <c r="BC65" s="96"/>
      <c r="BD65" s="96"/>
      <c r="BE65" s="96"/>
      <c r="BF65" s="96"/>
      <c r="BG65" s="96"/>
      <c r="BH65" s="96"/>
      <c r="BI65" s="99"/>
      <c r="BK65" s="655"/>
      <c r="BL65" s="655"/>
      <c r="BM65" s="655"/>
      <c r="BN65" s="655"/>
      <c r="BO65" s="655"/>
      <c r="BP65" s="655"/>
      <c r="BQ65" s="655"/>
      <c r="BR65" s="655"/>
      <c r="BS65" s="655"/>
      <c r="BT65" s="655"/>
      <c r="BU65" s="655"/>
      <c r="BV65" s="655"/>
      <c r="BW65" s="655"/>
      <c r="BX65" s="655"/>
      <c r="BY65" s="655"/>
      <c r="BZ65" s="655"/>
      <c r="CA65" s="655"/>
      <c r="CB65" s="655"/>
      <c r="CC65" s="655"/>
      <c r="CD65" s="655"/>
      <c r="CE65" s="655"/>
      <c r="CF65" s="655"/>
      <c r="CG65" s="655"/>
      <c r="CH65" s="655"/>
    </row>
    <row r="66" spans="1:86" s="24" customFormat="1" ht="13.5" customHeight="1">
      <c r="A66" s="114"/>
      <c r="B66" s="770"/>
      <c r="C66" s="671"/>
      <c r="D66" s="671"/>
      <c r="E66" s="671"/>
      <c r="F66" s="671"/>
      <c r="G66" s="671"/>
      <c r="H66" s="859" t="str">
        <f>IF(ISERROR(VLOOKUP($B66,項目定義!$B:$X,8,FALSE)),"",VLOOKUP($B66,項目定義!$B:$X,8,FALSE))</f>
        <v/>
      </c>
      <c r="I66" s="860"/>
      <c r="J66" s="860"/>
      <c r="K66" s="860"/>
      <c r="L66" s="860"/>
      <c r="M66" s="861"/>
      <c r="N66" s="752" t="str">
        <f>IF($B66="","",VLOOKUP($B66,項目定義!$B:$X,11,FALSE))</f>
        <v/>
      </c>
      <c r="O66" s="641"/>
      <c r="P66" s="641"/>
      <c r="Q66" s="642"/>
      <c r="R66" s="862" t="str">
        <f>IF($H66="","",VLOOKUP($B66,項目定義!$B:$X,5,FALSE))</f>
        <v/>
      </c>
      <c r="S66" s="863"/>
      <c r="T66" s="768" t="str">
        <f>IF($H66="","",VLOOKUP($B66,項目定義!$B:$X,12,FALSE))</f>
        <v/>
      </c>
      <c r="U66" s="639"/>
      <c r="V66" s="640" t="str">
        <f>IF($H66="","",VLOOKUP($B66,項目定義!$B:$X,13,FALSE))</f>
        <v/>
      </c>
      <c r="W66" s="641"/>
      <c r="X66" s="642"/>
      <c r="Y66" s="640" t="str">
        <f>IF($H66="","",VLOOKUP($B66,項目定義!$B:$X,6,FALSE))</f>
        <v/>
      </c>
      <c r="Z66" s="641"/>
      <c r="AA66" s="642"/>
      <c r="AB66" s="640" t="str">
        <f>IF($H66="","",VLOOKUP($B66,項目定義!$B:$X,14,FALSE))</f>
        <v/>
      </c>
      <c r="AC66" s="641"/>
      <c r="AD66" s="642"/>
      <c r="AE66" s="640" t="str">
        <f>IF($H66="","",VLOOKUP($B66,項目定義!$B:$X,9,FALSE))&amp;""</f>
        <v/>
      </c>
      <c r="AF66" s="641"/>
      <c r="AG66" s="642"/>
      <c r="AH66" s="812" t="str">
        <f>IF($H66="","",VLOOKUP($B66,項目定義!$B:$X,21,FALSE))&amp;""</f>
        <v/>
      </c>
      <c r="AI66" s="854"/>
      <c r="AJ66" s="855"/>
      <c r="AK66" s="751"/>
      <c r="AL66" s="751"/>
      <c r="AM66" s="751"/>
      <c r="AN66" s="767"/>
      <c r="AO66" s="856"/>
      <c r="AP66" s="857"/>
      <c r="AQ66" s="857"/>
      <c r="AR66" s="858"/>
      <c r="AS66" s="96"/>
      <c r="AT66" s="96"/>
      <c r="AU66" s="96"/>
      <c r="AV66" s="96"/>
      <c r="AW66" s="96"/>
      <c r="AX66" s="96"/>
      <c r="AY66" s="96"/>
      <c r="AZ66" s="96"/>
      <c r="BA66" s="96"/>
      <c r="BB66" s="96"/>
      <c r="BC66" s="96"/>
      <c r="BD66" s="96"/>
      <c r="BE66" s="96"/>
      <c r="BF66" s="96"/>
      <c r="BG66" s="96"/>
      <c r="BH66" s="96"/>
      <c r="BI66" s="99"/>
      <c r="BK66" s="655"/>
      <c r="BL66" s="655"/>
      <c r="BM66" s="655"/>
      <c r="BN66" s="655"/>
      <c r="BO66" s="655"/>
      <c r="BP66" s="655"/>
      <c r="BQ66" s="655"/>
      <c r="BR66" s="655"/>
      <c r="BS66" s="655"/>
      <c r="BT66" s="655"/>
      <c r="BU66" s="655"/>
      <c r="BV66" s="655"/>
      <c r="BW66" s="655"/>
      <c r="BX66" s="655"/>
      <c r="BY66" s="655"/>
      <c r="BZ66" s="655"/>
      <c r="CA66" s="655"/>
      <c r="CB66" s="655"/>
      <c r="CC66" s="655"/>
      <c r="CD66" s="655"/>
      <c r="CE66" s="655"/>
      <c r="CF66" s="655"/>
      <c r="CG66" s="655"/>
      <c r="CH66" s="655"/>
    </row>
    <row r="67" spans="1:86" s="24" customFormat="1" ht="13.5" customHeight="1">
      <c r="A67" s="114"/>
      <c r="B67" s="770"/>
      <c r="C67" s="671"/>
      <c r="D67" s="671"/>
      <c r="E67" s="671"/>
      <c r="F67" s="671"/>
      <c r="G67" s="671"/>
      <c r="H67" s="859" t="str">
        <f>IF(ISERROR(VLOOKUP($B67,項目定義!$B:$X,8,FALSE)),"",VLOOKUP($B67,項目定義!$B:$X,8,FALSE))</f>
        <v/>
      </c>
      <c r="I67" s="860"/>
      <c r="J67" s="860"/>
      <c r="K67" s="860"/>
      <c r="L67" s="860"/>
      <c r="M67" s="861"/>
      <c r="N67" s="752" t="str">
        <f>IF($B67="","",VLOOKUP($B67,項目定義!$B:$X,11,FALSE))</f>
        <v/>
      </c>
      <c r="O67" s="641"/>
      <c r="P67" s="641"/>
      <c r="Q67" s="642"/>
      <c r="R67" s="862" t="str">
        <f>IF($H67="","",VLOOKUP($B67,項目定義!$B:$X,5,FALSE))</f>
        <v/>
      </c>
      <c r="S67" s="863"/>
      <c r="T67" s="768" t="str">
        <f>IF($H67="","",VLOOKUP($B67,項目定義!$B:$X,12,FALSE))</f>
        <v/>
      </c>
      <c r="U67" s="639"/>
      <c r="V67" s="640" t="str">
        <f>IF($H67="","",VLOOKUP($B67,項目定義!$B:$X,13,FALSE))</f>
        <v/>
      </c>
      <c r="W67" s="641"/>
      <c r="X67" s="642"/>
      <c r="Y67" s="640" t="str">
        <f>IF($H67="","",VLOOKUP($B67,項目定義!$B:$X,6,FALSE))</f>
        <v/>
      </c>
      <c r="Z67" s="641"/>
      <c r="AA67" s="642"/>
      <c r="AB67" s="640" t="str">
        <f>IF($H67="","",VLOOKUP($B67,項目定義!$B:$X,14,FALSE))</f>
        <v/>
      </c>
      <c r="AC67" s="641"/>
      <c r="AD67" s="642"/>
      <c r="AE67" s="640" t="str">
        <f>IF($H67="","",VLOOKUP($B67,項目定義!$B:$X,9,FALSE))&amp;""</f>
        <v/>
      </c>
      <c r="AF67" s="641"/>
      <c r="AG67" s="642"/>
      <c r="AH67" s="812" t="str">
        <f>IF($H67="","",VLOOKUP($B67,項目定義!$B:$X,21,FALSE))&amp;""</f>
        <v/>
      </c>
      <c r="AI67" s="854"/>
      <c r="AJ67" s="855"/>
      <c r="AK67" s="751"/>
      <c r="AL67" s="751"/>
      <c r="AM67" s="751"/>
      <c r="AN67" s="767"/>
      <c r="AO67" s="856"/>
      <c r="AP67" s="857"/>
      <c r="AQ67" s="857"/>
      <c r="AR67" s="858"/>
      <c r="AS67" s="96"/>
      <c r="AT67" s="96"/>
      <c r="AU67" s="96"/>
      <c r="AV67" s="96"/>
      <c r="AW67" s="96"/>
      <c r="AX67" s="96"/>
      <c r="AY67" s="96"/>
      <c r="AZ67" s="96"/>
      <c r="BA67" s="96"/>
      <c r="BB67" s="96"/>
      <c r="BC67" s="96"/>
      <c r="BD67" s="96"/>
      <c r="BE67" s="96"/>
      <c r="BF67" s="96"/>
      <c r="BG67" s="96"/>
      <c r="BH67" s="96"/>
      <c r="BI67" s="99"/>
      <c r="BP67" s="26"/>
      <c r="BQ67" s="26"/>
      <c r="BR67" s="26"/>
      <c r="BS67" s="26"/>
      <c r="BT67" s="26"/>
      <c r="BU67" s="26"/>
      <c r="BV67" s="26"/>
      <c r="BW67" s="26"/>
      <c r="BX67" s="26"/>
      <c r="BY67" s="26"/>
      <c r="BZ67" s="26"/>
      <c r="CA67" s="26"/>
      <c r="CB67" s="26"/>
      <c r="CC67" s="26"/>
      <c r="CD67" s="26"/>
      <c r="CE67" s="26"/>
      <c r="CF67" s="26"/>
    </row>
    <row r="68" spans="1:86" s="24" customFormat="1" ht="13.5" customHeight="1">
      <c r="A68" s="114"/>
      <c r="B68" s="605"/>
      <c r="C68" s="606"/>
      <c r="D68" s="606"/>
      <c r="E68" s="606"/>
      <c r="F68" s="606"/>
      <c r="G68" s="606"/>
      <c r="H68" s="848" t="str">
        <f>IF(ISERROR(VLOOKUP($B68,項目定義!$B:$X,8,FALSE)),"",VLOOKUP($B68,項目定義!$B:$X,8,FALSE))</f>
        <v/>
      </c>
      <c r="I68" s="849"/>
      <c r="J68" s="849"/>
      <c r="K68" s="849"/>
      <c r="L68" s="849"/>
      <c r="M68" s="850"/>
      <c r="N68" s="612" t="str">
        <f>IF($B68="","",VLOOKUP($B68,項目定義!$B:$X,11,FALSE))</f>
        <v/>
      </c>
      <c r="O68" s="613"/>
      <c r="P68" s="613"/>
      <c r="Q68" s="851"/>
      <c r="R68" s="852" t="str">
        <f>IF($H68="","",VLOOKUP($B68,項目定義!$B:$X,5,FALSE))</f>
        <v/>
      </c>
      <c r="S68" s="853"/>
      <c r="T68" s="783" t="str">
        <f>IF($H68="","",VLOOKUP($B68,項目定義!$B:$X,12,FALSE))</f>
        <v/>
      </c>
      <c r="U68" s="611"/>
      <c r="V68" s="612" t="str">
        <f>IF($H68="","",VLOOKUP($B68,項目定義!$B:$X,13,FALSE))</f>
        <v/>
      </c>
      <c r="W68" s="613"/>
      <c r="X68" s="614"/>
      <c r="Y68" s="612" t="str">
        <f>IF($H68="","",VLOOKUP($B68,項目定義!$B:$X,6,FALSE))</f>
        <v/>
      </c>
      <c r="Z68" s="613"/>
      <c r="AA68" s="614"/>
      <c r="AB68" s="612" t="str">
        <f>IF($H68="","",VLOOKUP($B68,項目定義!$B:$X,14,FALSE))</f>
        <v/>
      </c>
      <c r="AC68" s="613"/>
      <c r="AD68" s="614"/>
      <c r="AE68" s="612" t="str">
        <f>IF($H68="","",VLOOKUP($B68,項目定義!$B:$X,9,FALSE))&amp;""</f>
        <v/>
      </c>
      <c r="AF68" s="613"/>
      <c r="AG68" s="614"/>
      <c r="AH68" s="841" t="str">
        <f>IF($H68="","",VLOOKUP($B68,項目定義!$B:$X,21,FALSE))&amp;""</f>
        <v/>
      </c>
      <c r="AI68" s="842"/>
      <c r="AJ68" s="843"/>
      <c r="AK68" s="617"/>
      <c r="AL68" s="617"/>
      <c r="AM68" s="617"/>
      <c r="AN68" s="844"/>
      <c r="AO68" s="845"/>
      <c r="AP68" s="846"/>
      <c r="AQ68" s="846"/>
      <c r="AR68" s="847"/>
      <c r="AS68" s="96"/>
      <c r="AT68" s="96"/>
      <c r="AU68" s="96"/>
      <c r="AV68" s="96"/>
      <c r="AW68" s="96"/>
      <c r="AX68" s="96"/>
      <c r="AY68" s="96"/>
      <c r="AZ68" s="96"/>
      <c r="BA68" s="96"/>
      <c r="BB68" s="96"/>
      <c r="BC68" s="96"/>
      <c r="BD68" s="96"/>
      <c r="BE68" s="96"/>
      <c r="BF68" s="96"/>
      <c r="BG68" s="96"/>
      <c r="BH68" s="96"/>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655"/>
      <c r="BL69" s="655"/>
      <c r="BM69" s="655"/>
      <c r="BN69" s="655"/>
      <c r="BO69" s="655"/>
      <c r="BP69" s="655"/>
      <c r="BQ69" s="655"/>
      <c r="BR69" s="655"/>
      <c r="BS69" s="655"/>
      <c r="BT69" s="655"/>
      <c r="BU69" s="655"/>
      <c r="BV69" s="655"/>
      <c r="BW69" s="655"/>
      <c r="BX69" s="655"/>
      <c r="BY69" s="655"/>
      <c r="BZ69" s="655"/>
      <c r="CA69" s="655"/>
      <c r="CB69" s="655"/>
      <c r="CC69" s="655"/>
      <c r="CD69" s="655"/>
      <c r="CE69" s="655"/>
      <c r="CF69" s="655"/>
      <c r="CG69" s="655"/>
      <c r="CH69" s="655"/>
    </row>
    <row r="70" spans="1:86" s="24" customFormat="1" ht="13.5" customHeight="1">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55"/>
      <c r="BL70" s="655"/>
      <c r="BM70" s="655"/>
      <c r="BN70" s="655"/>
      <c r="BO70" s="655"/>
      <c r="BP70" s="655"/>
      <c r="BQ70" s="655"/>
      <c r="BR70" s="655"/>
      <c r="BS70" s="655"/>
      <c r="BT70" s="655"/>
      <c r="BU70" s="655"/>
      <c r="BV70" s="655"/>
      <c r="BW70" s="655"/>
      <c r="BX70" s="655"/>
      <c r="BY70" s="655"/>
      <c r="BZ70" s="655"/>
      <c r="CA70" s="655"/>
      <c r="CB70" s="655"/>
      <c r="CC70" s="655"/>
      <c r="CD70" s="655"/>
      <c r="CE70" s="655"/>
      <c r="CF70" s="655"/>
      <c r="CG70" s="655"/>
      <c r="CH70" s="655"/>
    </row>
    <row r="71" spans="1:86" s="24" customFormat="1" ht="13.5" customHeight="1">
      <c r="A71" s="70" t="s">
        <v>101</v>
      </c>
      <c r="B71" s="633" t="s">
        <v>292</v>
      </c>
      <c r="C71" s="634"/>
      <c r="D71" s="634"/>
      <c r="E71" s="634"/>
      <c r="F71" s="634"/>
      <c r="G71" s="634"/>
      <c r="H71" s="834" t="s">
        <v>294</v>
      </c>
      <c r="I71" s="835"/>
      <c r="J71" s="835"/>
      <c r="K71" s="835"/>
      <c r="L71" s="835"/>
      <c r="M71" s="835"/>
      <c r="N71" s="835"/>
      <c r="O71" s="835"/>
      <c r="P71" s="836"/>
      <c r="Q71" s="837" t="s">
        <v>457</v>
      </c>
      <c r="R71" s="838"/>
      <c r="S71" s="838"/>
      <c r="T71" s="838"/>
      <c r="U71" s="838"/>
      <c r="V71" s="838"/>
      <c r="W71" s="838"/>
      <c r="X71" s="839"/>
      <c r="Y71" s="96"/>
      <c r="Z71" s="96"/>
      <c r="AA71" s="96"/>
      <c r="AB71" s="96"/>
      <c r="AC71" s="96"/>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655"/>
      <c r="BL71" s="655"/>
      <c r="BM71" s="655"/>
      <c r="BN71" s="655"/>
      <c r="BO71" s="655"/>
      <c r="BP71" s="655"/>
      <c r="BQ71" s="655"/>
      <c r="BR71" s="655"/>
      <c r="BS71" s="655"/>
      <c r="BT71" s="655"/>
      <c r="BU71" s="655"/>
      <c r="BV71" s="655"/>
      <c r="BW71" s="655"/>
      <c r="BX71" s="655"/>
      <c r="BY71" s="655"/>
      <c r="BZ71" s="655"/>
      <c r="CA71" s="655"/>
      <c r="CB71" s="655"/>
      <c r="CC71" s="655"/>
      <c r="CD71" s="655"/>
      <c r="CE71" s="655"/>
      <c r="CF71" s="655"/>
      <c r="CG71" s="655"/>
      <c r="CH71" s="655"/>
    </row>
    <row r="72" spans="1:86" s="24" customFormat="1" ht="13.5" customHeight="1">
      <c r="A72" s="69" t="s">
        <v>102</v>
      </c>
      <c r="B72" s="770" t="s">
        <v>293</v>
      </c>
      <c r="C72" s="671"/>
      <c r="D72" s="671"/>
      <c r="E72" s="671"/>
      <c r="F72" s="671"/>
      <c r="G72" s="671"/>
      <c r="H72" s="840" t="s">
        <v>295</v>
      </c>
      <c r="I72" s="636"/>
      <c r="J72" s="636"/>
      <c r="K72" s="636"/>
      <c r="L72" s="636"/>
      <c r="M72" s="636"/>
      <c r="N72" s="636"/>
      <c r="O72" s="636"/>
      <c r="P72" s="824"/>
      <c r="Q72" s="825" t="s">
        <v>457</v>
      </c>
      <c r="R72" s="826"/>
      <c r="S72" s="826"/>
      <c r="T72" s="826"/>
      <c r="U72" s="826"/>
      <c r="V72" s="826"/>
      <c r="W72" s="826"/>
      <c r="X72" s="827"/>
      <c r="Y72" s="96"/>
      <c r="Z72" s="96"/>
      <c r="AA72" s="96"/>
      <c r="AB72" s="96"/>
      <c r="AC72" s="96"/>
      <c r="AD72" s="96"/>
      <c r="AE72" s="97"/>
      <c r="AF72" s="96"/>
      <c r="AG72" s="96"/>
      <c r="AH72" s="96"/>
      <c r="AI72" s="98"/>
      <c r="AJ72" s="98"/>
      <c r="AK72" s="96"/>
      <c r="AL72" s="96"/>
      <c r="AM72" s="96"/>
      <c r="AN72" s="96"/>
      <c r="AO72" s="96"/>
      <c r="AP72" s="96"/>
      <c r="AQ72" s="96"/>
      <c r="AR72" s="96"/>
      <c r="AS72" s="96"/>
      <c r="AT72" s="96"/>
      <c r="AU72" s="96"/>
      <c r="AV72" s="96"/>
      <c r="AW72" s="96"/>
      <c r="AX72" s="96"/>
      <c r="AY72" s="96"/>
      <c r="AZ72" s="96"/>
      <c r="BA72" s="96"/>
      <c r="BB72" s="96"/>
      <c r="BC72" s="96"/>
      <c r="BD72" s="96"/>
      <c r="BE72" s="96"/>
      <c r="BF72" s="96"/>
      <c r="BG72" s="96"/>
      <c r="BH72" s="96"/>
      <c r="BI72" s="99"/>
      <c r="BK72" s="655"/>
      <c r="BL72" s="655"/>
      <c r="BM72" s="655"/>
      <c r="BN72" s="655"/>
      <c r="BO72" s="655"/>
      <c r="BP72" s="655"/>
      <c r="BQ72" s="655"/>
      <c r="BR72" s="655"/>
      <c r="BS72" s="655"/>
      <c r="BT72" s="655"/>
      <c r="BU72" s="655"/>
      <c r="BV72" s="655"/>
      <c r="BW72" s="655"/>
      <c r="BX72" s="655"/>
      <c r="BY72" s="655"/>
      <c r="BZ72" s="655"/>
      <c r="CA72" s="655"/>
      <c r="CB72" s="655"/>
      <c r="CC72" s="655"/>
      <c r="CD72" s="655"/>
      <c r="CE72" s="655"/>
      <c r="CF72" s="655"/>
      <c r="CG72" s="655"/>
      <c r="CH72" s="655"/>
    </row>
    <row r="73" spans="1:86" s="24" customFormat="1" ht="13.5" customHeight="1">
      <c r="A73" s="69" t="s">
        <v>125</v>
      </c>
      <c r="B73" s="770"/>
      <c r="C73" s="671"/>
      <c r="D73" s="671"/>
      <c r="E73" s="671"/>
      <c r="F73" s="671"/>
      <c r="G73" s="671"/>
      <c r="H73" s="823"/>
      <c r="I73" s="636"/>
      <c r="J73" s="636"/>
      <c r="K73" s="636"/>
      <c r="L73" s="636"/>
      <c r="M73" s="636"/>
      <c r="N73" s="636"/>
      <c r="O73" s="636"/>
      <c r="P73" s="824"/>
      <c r="Q73" s="825"/>
      <c r="R73" s="826"/>
      <c r="S73" s="826"/>
      <c r="T73" s="826"/>
      <c r="U73" s="826"/>
      <c r="V73" s="826"/>
      <c r="W73" s="826"/>
      <c r="X73" s="827"/>
      <c r="Y73" s="96"/>
      <c r="Z73" s="96"/>
      <c r="AA73" s="96"/>
      <c r="AB73" s="96"/>
      <c r="AC73" s="96"/>
      <c r="AD73" s="96"/>
      <c r="AE73" s="97"/>
      <c r="AF73" s="96"/>
      <c r="AG73" s="96"/>
      <c r="AH73" s="96"/>
      <c r="AI73" s="98"/>
      <c r="AJ73" s="98"/>
      <c r="AK73" s="96"/>
      <c r="AL73" s="96"/>
      <c r="AM73" s="96"/>
      <c r="AN73" s="96"/>
      <c r="AO73" s="96"/>
      <c r="AP73" s="96"/>
      <c r="AQ73" s="96"/>
      <c r="AR73" s="96"/>
      <c r="AS73" s="96"/>
      <c r="AT73" s="96"/>
      <c r="AU73" s="96"/>
      <c r="AV73" s="96"/>
      <c r="AW73" s="96"/>
      <c r="AX73" s="96"/>
      <c r="AY73" s="96"/>
      <c r="AZ73" s="96"/>
      <c r="BA73" s="96"/>
      <c r="BB73" s="96"/>
      <c r="BC73" s="96"/>
      <c r="BD73" s="96"/>
      <c r="BE73" s="96"/>
      <c r="BF73" s="96"/>
      <c r="BG73" s="96"/>
      <c r="BH73" s="96"/>
      <c r="BI73" s="99"/>
      <c r="BK73" s="655"/>
      <c r="BL73" s="655"/>
      <c r="BM73" s="655"/>
      <c r="BN73" s="655"/>
      <c r="BO73" s="655"/>
      <c r="BP73" s="655"/>
      <c r="BQ73" s="655"/>
      <c r="BR73" s="655"/>
      <c r="BS73" s="655"/>
      <c r="BT73" s="655"/>
      <c r="BU73" s="655"/>
      <c r="BV73" s="655"/>
      <c r="BW73" s="655"/>
      <c r="BX73" s="655"/>
      <c r="BY73" s="655"/>
      <c r="BZ73" s="655"/>
      <c r="CA73" s="655"/>
      <c r="CB73" s="655"/>
      <c r="CC73" s="655"/>
      <c r="CD73" s="655"/>
      <c r="CE73" s="655"/>
      <c r="CF73" s="655"/>
      <c r="CG73" s="655"/>
      <c r="CH73" s="655"/>
    </row>
    <row r="74" spans="1:86" s="24" customFormat="1" ht="13.5" customHeight="1">
      <c r="A74" s="69" t="s">
        <v>126</v>
      </c>
      <c r="B74" s="770"/>
      <c r="C74" s="671"/>
      <c r="D74" s="671"/>
      <c r="E74" s="671"/>
      <c r="F74" s="671"/>
      <c r="G74" s="671"/>
      <c r="H74" s="823"/>
      <c r="I74" s="636"/>
      <c r="J74" s="636"/>
      <c r="K74" s="636"/>
      <c r="L74" s="636"/>
      <c r="M74" s="636"/>
      <c r="N74" s="636"/>
      <c r="O74" s="636"/>
      <c r="P74" s="824"/>
      <c r="Q74" s="825"/>
      <c r="R74" s="826"/>
      <c r="S74" s="826"/>
      <c r="T74" s="826"/>
      <c r="U74" s="826"/>
      <c r="V74" s="826"/>
      <c r="W74" s="826"/>
      <c r="X74" s="827"/>
      <c r="Y74" s="96"/>
      <c r="Z74" s="96"/>
      <c r="AA74" s="96"/>
      <c r="AB74" s="96"/>
      <c r="AC74" s="96"/>
      <c r="AD74" s="96"/>
      <c r="AE74" s="97"/>
      <c r="AF74" s="96"/>
      <c r="AG74" s="96"/>
      <c r="AH74" s="96"/>
      <c r="AI74" s="98"/>
      <c r="AJ74" s="98"/>
      <c r="AK74" s="96"/>
      <c r="AL74" s="96"/>
      <c r="AM74" s="96"/>
      <c r="AN74" s="96"/>
      <c r="AO74" s="96"/>
      <c r="AP74" s="96"/>
      <c r="AQ74" s="96"/>
      <c r="AR74" s="96"/>
      <c r="AS74" s="96"/>
      <c r="AT74" s="96"/>
      <c r="AU74" s="96"/>
      <c r="AV74" s="96"/>
      <c r="AW74" s="96"/>
      <c r="AX74" s="96"/>
      <c r="AY74" s="96"/>
      <c r="AZ74" s="96"/>
      <c r="BA74" s="96"/>
      <c r="BB74" s="96"/>
      <c r="BC74" s="96"/>
      <c r="BD74" s="96"/>
      <c r="BE74" s="96"/>
      <c r="BF74" s="96"/>
      <c r="BG74" s="96"/>
      <c r="BH74" s="96"/>
      <c r="BI74" s="99"/>
      <c r="BK74" s="655"/>
      <c r="BL74" s="655"/>
      <c r="BM74" s="655"/>
      <c r="BN74" s="655"/>
      <c r="BO74" s="655"/>
      <c r="BP74" s="655"/>
      <c r="BQ74" s="655"/>
      <c r="BR74" s="655"/>
      <c r="BS74" s="655"/>
      <c r="BT74" s="655"/>
      <c r="BU74" s="655"/>
      <c r="BV74" s="655"/>
      <c r="BW74" s="655"/>
      <c r="BX74" s="655"/>
      <c r="BY74" s="655"/>
      <c r="BZ74" s="655"/>
      <c r="CA74" s="655"/>
      <c r="CB74" s="655"/>
      <c r="CC74" s="655"/>
      <c r="CD74" s="655"/>
      <c r="CE74" s="655"/>
      <c r="CF74" s="655"/>
      <c r="CG74" s="655"/>
      <c r="CH74" s="655"/>
    </row>
    <row r="75" spans="1:86" ht="13.5" customHeight="1">
      <c r="A75" s="69" t="s">
        <v>127</v>
      </c>
      <c r="B75" s="770"/>
      <c r="C75" s="671"/>
      <c r="D75" s="671"/>
      <c r="E75" s="671"/>
      <c r="F75" s="671"/>
      <c r="G75" s="671"/>
      <c r="H75" s="828"/>
      <c r="I75" s="829"/>
      <c r="J75" s="829"/>
      <c r="K75" s="829"/>
      <c r="L75" s="829"/>
      <c r="M75" s="829"/>
      <c r="N75" s="829"/>
      <c r="O75" s="829"/>
      <c r="P75" s="830"/>
      <c r="Q75" s="831"/>
      <c r="R75" s="832"/>
      <c r="S75" s="832"/>
      <c r="T75" s="832"/>
      <c r="U75" s="832"/>
      <c r="V75" s="832"/>
      <c r="W75" s="832"/>
      <c r="X75" s="833"/>
      <c r="Y75" s="166"/>
      <c r="Z75" s="166"/>
      <c r="AA75" s="166"/>
      <c r="AB75" s="166"/>
      <c r="AC75" s="166"/>
      <c r="AD75" s="166"/>
      <c r="AE75" s="165"/>
      <c r="AF75" s="166"/>
      <c r="AG75" s="166"/>
      <c r="AH75" s="166"/>
      <c r="AI75" s="98"/>
      <c r="AJ75" s="98"/>
      <c r="AK75" s="96"/>
      <c r="AL75" s="96"/>
      <c r="AM75" s="96"/>
      <c r="AN75" s="96"/>
      <c r="AO75" s="96"/>
      <c r="AP75" s="96"/>
      <c r="AQ75" s="96"/>
      <c r="AR75" s="96"/>
      <c r="AS75" s="96"/>
      <c r="AT75" s="96"/>
      <c r="AU75" s="96"/>
      <c r="AV75" s="96"/>
      <c r="AW75" s="96"/>
      <c r="AX75" s="96"/>
      <c r="AY75" s="96"/>
      <c r="AZ75" s="96"/>
      <c r="BA75" s="96"/>
      <c r="BB75" s="96"/>
      <c r="BC75" s="96"/>
      <c r="BD75" s="96"/>
      <c r="BE75" s="96"/>
      <c r="BF75" s="96"/>
      <c r="BG75" s="96"/>
      <c r="BH75" s="96"/>
      <c r="BI75" s="99"/>
      <c r="BJ75" s="24"/>
      <c r="BK75" s="656"/>
      <c r="BL75" s="656"/>
      <c r="BM75" s="656"/>
      <c r="BN75" s="656"/>
      <c r="BO75" s="656"/>
      <c r="BP75" s="656"/>
      <c r="BQ75" s="656"/>
      <c r="BR75" s="656"/>
      <c r="BS75" s="656"/>
      <c r="BT75" s="656"/>
      <c r="BU75" s="656"/>
      <c r="BV75" s="656"/>
      <c r="BW75" s="656"/>
      <c r="BX75" s="656"/>
      <c r="BY75" s="656"/>
      <c r="BZ75" s="656"/>
      <c r="CA75" s="656"/>
      <c r="CB75" s="656"/>
      <c r="CC75" s="656"/>
      <c r="CD75" s="656"/>
      <c r="CE75" s="656"/>
      <c r="CF75" s="656"/>
      <c r="CG75" s="656"/>
      <c r="CH75" s="656"/>
    </row>
    <row r="76" spans="1:86" ht="13.5" customHeight="1">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656"/>
      <c r="BL76" s="656"/>
      <c r="BM76" s="656"/>
      <c r="BN76" s="656"/>
      <c r="BO76" s="656"/>
      <c r="BP76" s="656"/>
      <c r="BQ76" s="656"/>
      <c r="BR76" s="656"/>
      <c r="BS76" s="656"/>
      <c r="BT76" s="656"/>
      <c r="BU76" s="656"/>
      <c r="BV76" s="656"/>
      <c r="BW76" s="656"/>
      <c r="BX76" s="656"/>
      <c r="BY76" s="656"/>
      <c r="BZ76" s="656"/>
      <c r="CA76" s="656"/>
      <c r="CB76" s="656"/>
      <c r="CC76" s="656"/>
      <c r="CD76" s="656"/>
      <c r="CE76" s="656"/>
      <c r="CF76" s="656"/>
      <c r="CG76" s="656"/>
      <c r="CH76" s="656"/>
    </row>
    <row r="77" spans="1:86" s="24" customFormat="1" ht="13.5" customHeight="1">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656"/>
      <c r="BL77" s="656"/>
      <c r="BM77" s="656"/>
      <c r="BN77" s="656"/>
      <c r="BO77" s="656"/>
      <c r="BP77" s="656"/>
      <c r="BQ77" s="656"/>
      <c r="BR77" s="656"/>
      <c r="BS77" s="656"/>
      <c r="BT77" s="656"/>
      <c r="BU77" s="656"/>
      <c r="BV77" s="656"/>
      <c r="BW77" s="656"/>
      <c r="BX77" s="656"/>
      <c r="BY77" s="656"/>
      <c r="BZ77" s="656"/>
      <c r="CA77" s="656"/>
      <c r="CB77" s="656"/>
      <c r="CC77" s="656"/>
      <c r="CD77" s="656"/>
      <c r="CE77" s="656"/>
      <c r="CF77" s="656"/>
      <c r="CG77" s="656"/>
      <c r="CH77" s="656"/>
    </row>
    <row r="78" spans="1:86" s="24" customFormat="1" ht="13.5" customHeight="1">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656"/>
      <c r="BL78" s="656"/>
      <c r="BM78" s="656"/>
      <c r="BN78" s="656"/>
      <c r="BO78" s="656"/>
      <c r="BP78" s="656"/>
      <c r="BQ78" s="656"/>
      <c r="BR78" s="656"/>
      <c r="BS78" s="656"/>
      <c r="BT78" s="656"/>
      <c r="BU78" s="656"/>
      <c r="BV78" s="656"/>
      <c r="BW78" s="656"/>
      <c r="BX78" s="656"/>
      <c r="BY78" s="656"/>
      <c r="BZ78" s="656"/>
      <c r="CA78" s="656"/>
      <c r="CB78" s="656"/>
      <c r="CC78" s="656"/>
      <c r="CD78" s="656"/>
      <c r="CE78" s="656"/>
      <c r="CF78" s="656"/>
      <c r="CG78" s="656"/>
      <c r="CH78" s="656"/>
    </row>
    <row r="79" spans="1:86" s="24" customFormat="1" ht="13.5" customHeight="1">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656"/>
      <c r="BL79" s="656"/>
      <c r="BM79" s="656"/>
      <c r="BN79" s="656"/>
      <c r="BO79" s="656"/>
      <c r="BP79" s="656"/>
      <c r="BQ79" s="656"/>
      <c r="BR79" s="656"/>
      <c r="BS79" s="656"/>
      <c r="BT79" s="656"/>
      <c r="BU79" s="656"/>
      <c r="BV79" s="656"/>
      <c r="BW79" s="656"/>
      <c r="BX79" s="656"/>
      <c r="BY79" s="656"/>
      <c r="BZ79" s="656"/>
      <c r="CA79" s="656"/>
      <c r="CB79" s="656"/>
      <c r="CC79" s="656"/>
      <c r="CD79" s="656"/>
      <c r="CE79" s="656"/>
      <c r="CF79" s="656"/>
      <c r="CG79" s="656"/>
      <c r="CH79" s="656"/>
    </row>
    <row r="80" spans="1:86" s="24" customFormat="1" ht="13.5" customHeight="1">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656"/>
      <c r="BL80" s="656"/>
      <c r="BM80" s="656"/>
      <c r="BN80" s="656"/>
      <c r="BO80" s="656"/>
      <c r="BP80" s="656"/>
      <c r="BQ80" s="656"/>
      <c r="BR80" s="656"/>
      <c r="BS80" s="656"/>
      <c r="BT80" s="656"/>
      <c r="BU80" s="656"/>
      <c r="BV80" s="656"/>
      <c r="BW80" s="656"/>
      <c r="BX80" s="656"/>
      <c r="BY80" s="656"/>
      <c r="BZ80" s="656"/>
      <c r="CA80" s="656"/>
      <c r="CB80" s="656"/>
      <c r="CC80" s="656"/>
      <c r="CD80" s="656"/>
      <c r="CE80" s="656"/>
      <c r="CF80" s="656"/>
      <c r="CG80" s="656"/>
      <c r="CH80" s="656"/>
    </row>
    <row r="81" spans="1:61" s="24" customFormat="1" ht="13.5" customHeight="1">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Q75:X75"/>
    <mergeCell ref="AG3:AY3"/>
    <mergeCell ref="AZ3:BD3"/>
    <mergeCell ref="BE3:BI3"/>
    <mergeCell ref="E4:AA4"/>
    <mergeCell ref="AB4:AF4"/>
    <mergeCell ref="AG4:BI4"/>
    <mergeCell ref="R48:S48"/>
    <mergeCell ref="T48:U48"/>
    <mergeCell ref="V48:X48"/>
    <mergeCell ref="Y48:AA48"/>
    <mergeCell ref="AB48:AD48"/>
    <mergeCell ref="AE48:AG48"/>
    <mergeCell ref="BF41:BI41"/>
    <mergeCell ref="H42:Q42"/>
    <mergeCell ref="V42:AB42"/>
    <mergeCell ref="AC42:AI42"/>
    <mergeCell ref="AJ42:AM42"/>
    <mergeCell ref="Q71:X71"/>
    <mergeCell ref="Q72:X72"/>
    <mergeCell ref="Q73:X73"/>
    <mergeCell ref="Q74:X74"/>
    <mergeCell ref="V51:X51"/>
    <mergeCell ref="AH48:AJ48"/>
    <mergeCell ref="BK41:CH58"/>
    <mergeCell ref="AK50:AN50"/>
    <mergeCell ref="AO50:AR50"/>
    <mergeCell ref="AE49:AG49"/>
    <mergeCell ref="AH49:AJ49"/>
    <mergeCell ref="N48:Q48"/>
    <mergeCell ref="AZ1:BD1"/>
    <mergeCell ref="BE1:BI1"/>
    <mergeCell ref="A2:K3"/>
    <mergeCell ref="L2:P2"/>
    <mergeCell ref="Q2:AY2"/>
    <mergeCell ref="AZ2:BD2"/>
    <mergeCell ref="BE2:BI2"/>
    <mergeCell ref="L3:P3"/>
    <mergeCell ref="Q3:AA3"/>
    <mergeCell ref="AB3:AF3"/>
    <mergeCell ref="H41:Q41"/>
    <mergeCell ref="R41:U45"/>
    <mergeCell ref="V41:AB41"/>
    <mergeCell ref="AC41:AI41"/>
    <mergeCell ref="AJ41:AM41"/>
    <mergeCell ref="AN41:AQ45"/>
    <mergeCell ref="AR41:AX41"/>
    <mergeCell ref="AY41:BE41"/>
    <mergeCell ref="AK48:AN48"/>
    <mergeCell ref="AO48:AR48"/>
    <mergeCell ref="AO49:AR49"/>
    <mergeCell ref="AH50:AJ50"/>
    <mergeCell ref="B49:G49"/>
    <mergeCell ref="H49:M49"/>
    <mergeCell ref="N49:Q49"/>
    <mergeCell ref="R49:S49"/>
    <mergeCell ref="T49:U49"/>
    <mergeCell ref="V49:X49"/>
    <mergeCell ref="Y49:AA49"/>
    <mergeCell ref="AB49:AD49"/>
    <mergeCell ref="AK49:AN49"/>
    <mergeCell ref="B50:G50"/>
    <mergeCell ref="H50:M50"/>
    <mergeCell ref="N50:Q50"/>
    <mergeCell ref="R50:S50"/>
    <mergeCell ref="T50:U50"/>
    <mergeCell ref="V50:X50"/>
    <mergeCell ref="Y50:AA50"/>
    <mergeCell ref="AB50:AD50"/>
    <mergeCell ref="AE50:AG50"/>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Y53:AA53"/>
    <mergeCell ref="AB53:AD53"/>
    <mergeCell ref="AE53:AG53"/>
    <mergeCell ref="AH53:AJ53"/>
    <mergeCell ref="AK53:AN53"/>
    <mergeCell ref="AO53:AR53"/>
    <mergeCell ref="B53:G53"/>
    <mergeCell ref="H53:M53"/>
    <mergeCell ref="N53:Q53"/>
    <mergeCell ref="R53:S53"/>
    <mergeCell ref="T53:U53"/>
    <mergeCell ref="V53:X53"/>
    <mergeCell ref="Y54:AA54"/>
    <mergeCell ref="AB54:AD54"/>
    <mergeCell ref="AE54:AG54"/>
    <mergeCell ref="AH54:AJ54"/>
    <mergeCell ref="AK54:AN54"/>
    <mergeCell ref="AO54:AR54"/>
    <mergeCell ref="B54:G54"/>
    <mergeCell ref="H54:M54"/>
    <mergeCell ref="N54:Q54"/>
    <mergeCell ref="R54:S54"/>
    <mergeCell ref="T54:U54"/>
    <mergeCell ref="V54:X54"/>
    <mergeCell ref="Y55:AA55"/>
    <mergeCell ref="AB55:AD55"/>
    <mergeCell ref="AE55:AG55"/>
    <mergeCell ref="AH55:AJ55"/>
    <mergeCell ref="AK55:AN55"/>
    <mergeCell ref="AO55:AR55"/>
    <mergeCell ref="B55:G55"/>
    <mergeCell ref="H55:M55"/>
    <mergeCell ref="N55:Q55"/>
    <mergeCell ref="R55:S55"/>
    <mergeCell ref="T55:U55"/>
    <mergeCell ref="V55:X55"/>
    <mergeCell ref="Y56:AA56"/>
    <mergeCell ref="AB56:AD56"/>
    <mergeCell ref="AE56:AG56"/>
    <mergeCell ref="AH56:AJ56"/>
    <mergeCell ref="AK56:AN56"/>
    <mergeCell ref="AO56:AR56"/>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B68:G68"/>
    <mergeCell ref="H68:M68"/>
    <mergeCell ref="N68:Q68"/>
    <mergeCell ref="R68:S68"/>
    <mergeCell ref="T68:U68"/>
    <mergeCell ref="AH66:AJ66"/>
    <mergeCell ref="AK66:AN66"/>
    <mergeCell ref="AO66:AR66"/>
    <mergeCell ref="B67:G67"/>
    <mergeCell ref="H67:M67"/>
    <mergeCell ref="N67:Q67"/>
    <mergeCell ref="R67:S67"/>
    <mergeCell ref="T67:U67"/>
    <mergeCell ref="V67:X67"/>
    <mergeCell ref="Y67:AA67"/>
    <mergeCell ref="B75:G75"/>
    <mergeCell ref="H75:P75"/>
    <mergeCell ref="I27:O27"/>
    <mergeCell ref="AO68:AR68"/>
    <mergeCell ref="BK69:CH80"/>
    <mergeCell ref="B71:G71"/>
    <mergeCell ref="H71:P71"/>
    <mergeCell ref="B72:G72"/>
    <mergeCell ref="H72:P72"/>
    <mergeCell ref="B73:G73"/>
    <mergeCell ref="H73:P73"/>
    <mergeCell ref="B74:G74"/>
    <mergeCell ref="H74:P74"/>
    <mergeCell ref="V68:X68"/>
    <mergeCell ref="Y68:AA68"/>
    <mergeCell ref="AB68:AD68"/>
    <mergeCell ref="AE68:AG68"/>
    <mergeCell ref="AH68:AJ68"/>
    <mergeCell ref="AK68:AN68"/>
    <mergeCell ref="AB67:AD67"/>
    <mergeCell ref="AE67:AG67"/>
    <mergeCell ref="AH67:AJ67"/>
    <mergeCell ref="AK67:AN67"/>
    <mergeCell ref="AO67:AR67"/>
    <mergeCell ref="AR42:AX42"/>
    <mergeCell ref="AY42:BE42"/>
    <mergeCell ref="BF42:BI42"/>
    <mergeCell ref="H43:Q43"/>
    <mergeCell ref="V43:AB43"/>
    <mergeCell ref="AC43:AI43"/>
    <mergeCell ref="AJ43:AM43"/>
    <mergeCell ref="AR43:AX43"/>
    <mergeCell ref="AY43:BE43"/>
    <mergeCell ref="BF43:BI43"/>
    <mergeCell ref="H46:BI46"/>
    <mergeCell ref="V44:AB44"/>
    <mergeCell ref="AC44:AI44"/>
    <mergeCell ref="AJ44:AM44"/>
    <mergeCell ref="AR44:AX44"/>
    <mergeCell ref="AY44:BE44"/>
    <mergeCell ref="BF44:BI44"/>
    <mergeCell ref="V45:AB45"/>
    <mergeCell ref="AC45:AI45"/>
    <mergeCell ref="AJ45:AM45"/>
    <mergeCell ref="AR45:AX45"/>
    <mergeCell ref="AY45:BE45"/>
    <mergeCell ref="BF45:BI45"/>
  </mergeCells>
  <phoneticPr fontId="3"/>
  <conditionalFormatting sqref="E4:AA4">
    <cfRule type="cellIs" dxfId="11" priority="5" operator="equal">
      <formula>""</formula>
    </cfRule>
  </conditionalFormatting>
  <conditionalFormatting sqref="AG4">
    <cfRule type="cellIs" dxfId="10" priority="3" operator="equal">
      <formula>""</formula>
    </cfRule>
  </conditionalFormatting>
  <conditionalFormatting sqref="H41">
    <cfRule type="cellIs" dxfId="9" priority="1" operator="equal">
      <formula>""</formula>
    </cfRule>
  </conditionalFormatting>
  <dataValidations count="10">
    <dataValidation type="list" allowBlank="1" showInputMessage="1" showErrorMessage="1" sqref="AG4:BI4 AR41:AR45 V41:V45">
      <formula1>ページ識別</formula1>
    </dataValidation>
    <dataValidation type="list" allowBlank="1" showInputMessage="1" showErrorMessage="1" sqref="B71:B75 B49:B68">
      <formula1>項目キー</formula1>
    </dataValidation>
    <dataValidation type="list" allowBlank="1" showInputMessage="1" showErrorMessage="1" sqref="AK49:AK68">
      <formula1>"○,"</formula1>
    </dataValidation>
    <dataValidation type="list" allowBlank="1" showInputMessage="1" showErrorMessage="1" sqref="H41">
      <formula1>TABLE一覧</formula1>
    </dataValidation>
    <dataValidation type="list" allowBlank="1" showInputMessage="1" showErrorMessage="1" sqref="H44:H45">
      <formula1>有無設定</formula1>
    </dataValidation>
    <dataValidation type="list" allowBlank="1" showInputMessage="1" showErrorMessage="1" sqref="H42">
      <formula1>削除方式</formula1>
    </dataValidation>
    <dataValidation type="list" allowBlank="1" showInputMessage="1" showErrorMessage="1" sqref="Q3:AA3">
      <formula1>仕様書種別</formula1>
    </dataValidation>
    <dataValidation type="list" allowBlank="1" showInputMessage="1" showErrorMessage="1" sqref="H43">
      <formula1>入力フォーム種別</formula1>
    </dataValidation>
    <dataValidation type="list" allowBlank="1" showInputMessage="1" showErrorMessage="1" sqref="AO49:AO68">
      <formula1>読み取り専用区分</formula1>
    </dataValidation>
    <dataValidation type="list" allowBlank="1" showInputMessage="1" showErrorMessage="1" sqref="Q71:Q75 BF41:BI45 AJ41:AM45">
      <formula1>自動更新条件</formula1>
    </dataValidation>
  </dataValidations>
  <hyperlinks>
    <hyperlink ref="H72"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48129" r:id="rId5"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8130" r:id="rId6"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CR126"/>
  <sheetViews>
    <sheetView zoomScale="85" zoomScaleNormal="85" workbookViewId="0">
      <selection activeCell="AR43" sqref="AR43:AX4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6" t="s">
        <v>163</v>
      </c>
      <c r="BA1" s="557"/>
      <c r="BB1" s="557"/>
      <c r="BC1" s="557"/>
      <c r="BD1" s="558"/>
      <c r="BE1" s="708"/>
      <c r="BF1" s="709"/>
      <c r="BG1" s="709"/>
      <c r="BH1" s="709"/>
      <c r="BI1" s="710"/>
      <c r="BJ1" s="3"/>
      <c r="BK1" s="3"/>
      <c r="BL1" s="3"/>
      <c r="BM1" s="3"/>
      <c r="BN1" s="3"/>
      <c r="BO1" s="3"/>
      <c r="BP1" s="3"/>
      <c r="BQ1" s="3"/>
      <c r="BR1" s="3"/>
    </row>
    <row r="2" spans="1:79" s="4" customFormat="1" ht="13.5" customHeight="1">
      <c r="A2" s="562" t="s">
        <v>259</v>
      </c>
      <c r="B2" s="563"/>
      <c r="C2" s="563"/>
      <c r="D2" s="563"/>
      <c r="E2" s="563"/>
      <c r="F2" s="563"/>
      <c r="G2" s="563"/>
      <c r="H2" s="563"/>
      <c r="I2" s="563"/>
      <c r="J2" s="563"/>
      <c r="K2" s="564"/>
      <c r="L2" s="568" t="s">
        <v>0</v>
      </c>
      <c r="M2" s="569"/>
      <c r="N2" s="569"/>
      <c r="O2" s="569"/>
      <c r="P2" s="570"/>
      <c r="Q2" s="571" t="str">
        <f>システム名</f>
        <v>PJ管理システム</v>
      </c>
      <c r="R2" s="572"/>
      <c r="S2" s="572"/>
      <c r="T2" s="572"/>
      <c r="U2" s="572"/>
      <c r="V2" s="572"/>
      <c r="W2" s="572"/>
      <c r="X2" s="572"/>
      <c r="Y2" s="572"/>
      <c r="Z2" s="572"/>
      <c r="AA2" s="572"/>
      <c r="AB2" s="572"/>
      <c r="AC2" s="572"/>
      <c r="AD2" s="572"/>
      <c r="AE2" s="572"/>
      <c r="AF2" s="572"/>
      <c r="AG2" s="572"/>
      <c r="AH2" s="572"/>
      <c r="AI2" s="572"/>
      <c r="AJ2" s="572"/>
      <c r="AK2" s="572"/>
      <c r="AL2" s="572"/>
      <c r="AM2" s="572"/>
      <c r="AN2" s="572"/>
      <c r="AO2" s="572"/>
      <c r="AP2" s="572"/>
      <c r="AQ2" s="572"/>
      <c r="AR2" s="572"/>
      <c r="AS2" s="572"/>
      <c r="AT2" s="572"/>
      <c r="AU2" s="572"/>
      <c r="AV2" s="572"/>
      <c r="AW2" s="572"/>
      <c r="AX2" s="572"/>
      <c r="AY2" s="573"/>
      <c r="AZ2" s="574" t="s">
        <v>1</v>
      </c>
      <c r="BA2" s="575"/>
      <c r="BB2" s="575"/>
      <c r="BC2" s="575"/>
      <c r="BD2" s="576"/>
      <c r="BE2" s="753"/>
      <c r="BF2" s="754"/>
      <c r="BG2" s="754"/>
      <c r="BH2" s="754"/>
      <c r="BI2" s="755"/>
      <c r="BJ2" s="3"/>
      <c r="BK2" s="3"/>
      <c r="BL2" s="3"/>
      <c r="BM2" s="3"/>
      <c r="BN2" s="3"/>
      <c r="BO2" s="3"/>
      <c r="BP2" s="3"/>
      <c r="BQ2" s="3"/>
      <c r="BR2" s="3"/>
    </row>
    <row r="3" spans="1:79" s="4" customFormat="1" ht="13.5" customHeight="1" thickBot="1">
      <c r="A3" s="565"/>
      <c r="B3" s="566"/>
      <c r="C3" s="566"/>
      <c r="D3" s="566"/>
      <c r="E3" s="566"/>
      <c r="F3" s="566"/>
      <c r="G3" s="566"/>
      <c r="H3" s="566"/>
      <c r="I3" s="566"/>
      <c r="J3" s="566"/>
      <c r="K3" s="567"/>
      <c r="L3" s="580" t="s">
        <v>9</v>
      </c>
      <c r="M3" s="581"/>
      <c r="N3" s="581"/>
      <c r="O3" s="581"/>
      <c r="P3" s="582"/>
      <c r="Q3" s="583"/>
      <c r="R3" s="584"/>
      <c r="S3" s="584"/>
      <c r="T3" s="584"/>
      <c r="U3" s="584"/>
      <c r="V3" s="584"/>
      <c r="W3" s="584"/>
      <c r="X3" s="584"/>
      <c r="Y3" s="584"/>
      <c r="Z3" s="584"/>
      <c r="AA3" s="585"/>
      <c r="AB3" s="586" t="s">
        <v>2</v>
      </c>
      <c r="AC3" s="551"/>
      <c r="AD3" s="551"/>
      <c r="AE3" s="551"/>
      <c r="AF3" s="552"/>
      <c r="AG3" s="547"/>
      <c r="AH3" s="548"/>
      <c r="AI3" s="548"/>
      <c r="AJ3" s="548"/>
      <c r="AK3" s="548"/>
      <c r="AL3" s="548"/>
      <c r="AM3" s="548"/>
      <c r="AN3" s="548"/>
      <c r="AO3" s="548"/>
      <c r="AP3" s="548"/>
      <c r="AQ3" s="548"/>
      <c r="AR3" s="548"/>
      <c r="AS3" s="548"/>
      <c r="AT3" s="548"/>
      <c r="AU3" s="548"/>
      <c r="AV3" s="548"/>
      <c r="AW3" s="548"/>
      <c r="AX3" s="548"/>
      <c r="AY3" s="549"/>
      <c r="AZ3" s="550" t="s">
        <v>3</v>
      </c>
      <c r="BA3" s="551"/>
      <c r="BB3" s="551"/>
      <c r="BC3" s="551"/>
      <c r="BD3" s="552"/>
      <c r="BE3" s="553"/>
      <c r="BF3" s="554"/>
      <c r="BG3" s="554"/>
      <c r="BH3" s="554"/>
      <c r="BI3" s="555"/>
      <c r="BJ3" s="3"/>
      <c r="BK3" s="3"/>
      <c r="BL3" s="3"/>
      <c r="BM3" s="3"/>
      <c r="BN3" s="3"/>
      <c r="BO3" s="3"/>
      <c r="BP3" s="3"/>
      <c r="BQ3" s="3"/>
      <c r="BR3" s="3"/>
    </row>
    <row r="4" spans="1:79" s="3" customFormat="1" ht="13.5" customHeight="1">
      <c r="A4" s="74" t="s">
        <v>4</v>
      </c>
      <c r="B4" s="71"/>
      <c r="C4" s="71"/>
      <c r="D4" s="75"/>
      <c r="E4" s="714"/>
      <c r="F4" s="715"/>
      <c r="G4" s="715"/>
      <c r="H4" s="715"/>
      <c r="I4" s="715"/>
      <c r="J4" s="715"/>
      <c r="K4" s="715"/>
      <c r="L4" s="715"/>
      <c r="M4" s="715"/>
      <c r="N4" s="715"/>
      <c r="O4" s="715"/>
      <c r="P4" s="715"/>
      <c r="Q4" s="715"/>
      <c r="R4" s="715"/>
      <c r="S4" s="715"/>
      <c r="T4" s="715"/>
      <c r="U4" s="715"/>
      <c r="V4" s="715"/>
      <c r="W4" s="715"/>
      <c r="X4" s="715"/>
      <c r="Y4" s="715"/>
      <c r="Z4" s="715"/>
      <c r="AA4" s="716"/>
      <c r="AB4" s="717" t="s">
        <v>96</v>
      </c>
      <c r="AC4" s="718"/>
      <c r="AD4" s="718"/>
      <c r="AE4" s="718"/>
      <c r="AF4" s="719"/>
      <c r="AG4" s="720"/>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2"/>
    </row>
    <row r="5" spans="1:79" s="14" customFormat="1" ht="13.5" customHeight="1">
      <c r="A5" s="76" t="s">
        <v>5</v>
      </c>
      <c r="B5" s="72"/>
      <c r="C5" s="72"/>
      <c r="D5" s="77"/>
      <c r="E5" s="8"/>
      <c r="F5" s="9"/>
      <c r="G5" s="379"/>
      <c r="H5" s="379"/>
      <c r="I5" s="379"/>
      <c r="J5" s="379"/>
      <c r="K5" s="379"/>
      <c r="L5" s="379"/>
      <c r="M5" s="379"/>
      <c r="N5" s="379"/>
      <c r="O5" s="379"/>
      <c r="P5" s="379"/>
      <c r="Q5" s="379"/>
      <c r="R5" s="379"/>
      <c r="S5" s="379"/>
      <c r="T5" s="379"/>
      <c r="U5" s="11"/>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11" t="s">
        <v>271</v>
      </c>
      <c r="B8" s="712"/>
      <c r="C8" s="712"/>
      <c r="D8" s="712"/>
      <c r="E8" s="712"/>
      <c r="F8" s="712"/>
      <c r="G8" s="712"/>
      <c r="H8" s="712"/>
      <c r="I8" s="712"/>
      <c r="J8" s="713"/>
      <c r="BI8" s="22"/>
    </row>
    <row r="9" spans="1:79" s="3" customFormat="1" ht="13.5" customHeight="1">
      <c r="A9" s="21"/>
      <c r="BI9" s="22"/>
    </row>
    <row r="10" spans="1:79" s="3" customFormat="1" ht="13.5" customHeight="1">
      <c r="A10" s="21"/>
      <c r="BI10" s="22"/>
    </row>
    <row r="11" spans="1:79" s="3" customFormat="1" ht="13.5" customHeight="1">
      <c r="A11" s="21"/>
      <c r="BI11" s="22"/>
    </row>
    <row r="12" spans="1:79" s="3" customFormat="1" ht="13.5" customHeight="1">
      <c r="A12" s="21"/>
      <c r="BI12" s="22"/>
    </row>
    <row r="13" spans="1:79" s="3" customFormat="1" ht="13.5" customHeight="1">
      <c r="A13" s="21"/>
      <c r="BI13" s="22"/>
    </row>
    <row r="14" spans="1:79" s="3" customFormat="1" ht="13.5" customHeight="1">
      <c r="A14" s="21"/>
      <c r="AX14"/>
      <c r="BI14" s="22"/>
    </row>
    <row r="15" spans="1:79" s="3" customFormat="1" ht="13.5" customHeight="1">
      <c r="A15" s="21"/>
      <c r="BI15" s="22"/>
    </row>
    <row r="16" spans="1:79" s="3" customFormat="1" ht="13.5" customHeight="1">
      <c r="A16" s="21"/>
      <c r="BI16" s="22"/>
    </row>
    <row r="17" spans="1:61" s="3" customFormat="1" ht="13.5" customHeight="1">
      <c r="A17" s="21"/>
      <c r="BI17" s="22"/>
    </row>
    <row r="18" spans="1:61" s="3" customFormat="1" ht="13.5" customHeight="1">
      <c r="A18" s="21"/>
      <c r="BI18" s="22"/>
    </row>
    <row r="19" spans="1:61" s="3" customFormat="1" ht="13.5" customHeight="1">
      <c r="A19" s="21"/>
      <c r="BI19" s="22"/>
    </row>
    <row r="20" spans="1:61" s="3" customFormat="1" ht="13.5" customHeight="1">
      <c r="A20" s="21"/>
      <c r="BI20" s="22"/>
    </row>
    <row r="21" spans="1:61" s="3" customFormat="1" ht="13.5" customHeight="1">
      <c r="A21" s="21"/>
      <c r="BI21" s="22"/>
    </row>
    <row r="22" spans="1:61" s="3" customFormat="1" ht="13.5" customHeight="1">
      <c r="A22" s="21"/>
      <c r="BI22" s="22"/>
    </row>
    <row r="23" spans="1:61" s="3" customFormat="1" ht="13.5" customHeight="1">
      <c r="A23" s="21"/>
      <c r="BI23" s="22"/>
    </row>
    <row r="24" spans="1:61" s="3" customFormat="1" ht="13.5" customHeight="1">
      <c r="A24" s="21"/>
      <c r="BI24" s="22"/>
    </row>
    <row r="25" spans="1:61" s="3" customFormat="1" ht="13.5" customHeight="1">
      <c r="A25" s="21"/>
      <c r="BI25" s="22"/>
    </row>
    <row r="26" spans="1:61" s="3" customFormat="1" ht="13.5" customHeight="1">
      <c r="A26" s="21"/>
      <c r="BI26" s="22"/>
    </row>
    <row r="27" spans="1:61" s="3" customFormat="1" ht="13.5" customHeight="1">
      <c r="A27" s="21"/>
      <c r="BI27" s="22"/>
    </row>
    <row r="28" spans="1:61" s="3" customFormat="1" ht="13.5" customHeight="1">
      <c r="A28" s="21"/>
      <c r="BI28" s="22"/>
    </row>
    <row r="29" spans="1:61" s="3" customFormat="1" ht="13.5" customHeight="1">
      <c r="A29" s="21"/>
      <c r="BI29" s="22"/>
    </row>
    <row r="30" spans="1:61" s="3" customFormat="1" ht="13.5" customHeight="1">
      <c r="A30" s="21"/>
      <c r="BI30" s="22"/>
    </row>
    <row r="31" spans="1:61" s="3" customFormat="1" ht="13.5" customHeight="1">
      <c r="A31" s="21"/>
      <c r="BI31" s="22"/>
    </row>
    <row r="32" spans="1:61" s="3" customFormat="1" ht="13.5" customHeight="1">
      <c r="A32" s="21"/>
      <c r="BI32" s="22"/>
    </row>
    <row r="33" spans="1:86" s="3" customFormat="1" ht="13.5" customHeight="1">
      <c r="A33" s="21"/>
      <c r="BI33" s="22"/>
    </row>
    <row r="34" spans="1:86" s="3" customFormat="1" ht="13.5" customHeight="1">
      <c r="A34" s="21"/>
      <c r="BI34" s="22"/>
    </row>
    <row r="35" spans="1:86" s="3" customFormat="1" ht="13.5" customHeight="1">
      <c r="A35" s="21"/>
      <c r="BI35" s="22"/>
    </row>
    <row r="36" spans="1:86" s="24" customFormat="1" ht="13.5" customHeight="1">
      <c r="A36" s="23"/>
      <c r="BI36" s="25"/>
    </row>
    <row r="37" spans="1:86" ht="13.5" customHeight="1">
      <c r="A37" s="100" t="s">
        <v>143</v>
      </c>
      <c r="B37" s="101"/>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c r="AB37" s="101"/>
      <c r="AC37" s="101"/>
      <c r="AD37" s="101"/>
      <c r="AE37" s="101"/>
      <c r="AF37" s="101"/>
      <c r="AG37" s="101"/>
      <c r="AH37" s="101"/>
      <c r="AI37" s="101"/>
      <c r="AJ37" s="101"/>
      <c r="AK37" s="195"/>
      <c r="AL37" s="195"/>
      <c r="AM37" s="195"/>
      <c r="AN37" s="195"/>
      <c r="AO37" s="195"/>
      <c r="AP37" s="195"/>
      <c r="AQ37" s="195"/>
      <c r="AR37" s="101"/>
      <c r="AS37" s="101"/>
      <c r="AT37" s="101"/>
      <c r="AU37" s="101"/>
      <c r="AV37" s="101"/>
      <c r="AW37" s="101"/>
      <c r="AX37" s="101"/>
      <c r="AY37" s="101"/>
      <c r="AZ37" s="101"/>
      <c r="BA37" s="101"/>
      <c r="BB37" s="101"/>
      <c r="BC37" s="195"/>
      <c r="BD37" s="195"/>
      <c r="BE37" s="195"/>
      <c r="BF37" s="195"/>
      <c r="BG37" s="195"/>
      <c r="BH37" s="195"/>
      <c r="BI37" s="196"/>
      <c r="BK37" s="182" t="s">
        <v>261</v>
      </c>
      <c r="BL37" s="182"/>
      <c r="BM37" s="182"/>
      <c r="BN37" s="182"/>
      <c r="BO37" s="182"/>
      <c r="BP37" s="182"/>
      <c r="BQ37" s="182"/>
      <c r="BR37" s="182"/>
      <c r="BS37" s="182"/>
      <c r="BT37" s="182"/>
      <c r="BU37" s="182"/>
      <c r="BV37" s="182"/>
      <c r="BW37" s="182"/>
      <c r="BX37" s="182"/>
      <c r="BY37" s="182"/>
      <c r="BZ37" s="182"/>
      <c r="CA37" s="182"/>
      <c r="CB37" s="182"/>
      <c r="CC37" s="182"/>
      <c r="CD37" s="182"/>
      <c r="CE37" s="182"/>
      <c r="CF37" s="182"/>
      <c r="CG37" s="182"/>
      <c r="CH37" s="182"/>
    </row>
    <row r="38" spans="1:86" ht="13.5" customHeight="1">
      <c r="A38" s="80" t="s">
        <v>144</v>
      </c>
      <c r="B38" s="81"/>
      <c r="C38" s="81"/>
      <c r="D38" s="81"/>
      <c r="E38" s="81"/>
      <c r="F38" s="81"/>
      <c r="G38" s="83"/>
      <c r="H38" s="676"/>
      <c r="I38" s="677"/>
      <c r="J38" s="677"/>
      <c r="K38" s="677"/>
      <c r="L38" s="677"/>
      <c r="M38" s="677"/>
      <c r="N38" s="677"/>
      <c r="O38" s="677"/>
      <c r="P38" s="677"/>
      <c r="Q38" s="678"/>
      <c r="R38" s="679" t="s">
        <v>220</v>
      </c>
      <c r="S38" s="680"/>
      <c r="T38" s="680"/>
      <c r="U38" s="681"/>
      <c r="V38" s="688"/>
      <c r="W38" s="688"/>
      <c r="X38" s="688"/>
      <c r="Y38" s="688"/>
      <c r="Z38" s="688"/>
      <c r="AA38" s="688"/>
      <c r="AB38" s="689"/>
      <c r="AC38" s="702"/>
      <c r="AD38" s="703"/>
      <c r="AE38" s="703"/>
      <c r="AF38" s="703"/>
      <c r="AG38" s="703"/>
      <c r="AH38" s="703"/>
      <c r="AI38" s="704"/>
      <c r="AJ38" s="619"/>
      <c r="AK38" s="619"/>
      <c r="AL38" s="619"/>
      <c r="AM38" s="620"/>
      <c r="AN38" s="679" t="s">
        <v>221</v>
      </c>
      <c r="AO38" s="680"/>
      <c r="AP38" s="680"/>
      <c r="AQ38" s="681"/>
      <c r="AR38" s="688"/>
      <c r="AS38" s="688"/>
      <c r="AT38" s="688"/>
      <c r="AU38" s="688"/>
      <c r="AV38" s="688"/>
      <c r="AW38" s="688"/>
      <c r="AX38" s="689"/>
      <c r="AY38" s="737" t="str">
        <f>IF(ISERROR(VLOOKUP($AR38,ボタン定義!$B:$E,4,FALSE)),"",VLOOKUP($AR38,ボタン定義!$B:$E,4,FALSE))</f>
        <v/>
      </c>
      <c r="AZ38" s="738"/>
      <c r="BA38" s="738"/>
      <c r="BB38" s="738"/>
      <c r="BC38" s="738"/>
      <c r="BD38" s="738"/>
      <c r="BE38" s="739"/>
      <c r="BF38" s="619"/>
      <c r="BG38" s="619"/>
      <c r="BH38" s="619"/>
      <c r="BI38" s="740"/>
      <c r="BK38" s="654"/>
      <c r="BL38" s="654"/>
      <c r="BM38" s="654"/>
      <c r="BN38" s="654"/>
      <c r="BO38" s="654"/>
      <c r="BP38" s="654"/>
      <c r="BQ38" s="654"/>
      <c r="BR38" s="654"/>
      <c r="BS38" s="654"/>
      <c r="BT38" s="654"/>
      <c r="BU38" s="654"/>
      <c r="BV38" s="654"/>
      <c r="BW38" s="654"/>
      <c r="BX38" s="654"/>
      <c r="BY38" s="654"/>
      <c r="BZ38" s="654"/>
      <c r="CA38" s="654"/>
      <c r="CB38" s="654"/>
      <c r="CC38" s="654"/>
      <c r="CD38" s="654"/>
      <c r="CE38" s="654"/>
      <c r="CF38" s="654"/>
      <c r="CG38" s="654"/>
      <c r="CH38" s="654"/>
    </row>
    <row r="39" spans="1:86" s="24" customFormat="1" ht="13.5" customHeight="1">
      <c r="A39" s="102" t="s">
        <v>148</v>
      </c>
      <c r="B39" s="86"/>
      <c r="C39" s="86"/>
      <c r="D39" s="86"/>
      <c r="E39" s="86"/>
      <c r="F39" s="86"/>
      <c r="G39" s="87"/>
      <c r="H39" s="676"/>
      <c r="I39" s="677"/>
      <c r="J39" s="677"/>
      <c r="K39" s="677"/>
      <c r="L39" s="677"/>
      <c r="M39" s="677"/>
      <c r="N39" s="677"/>
      <c r="O39" s="677"/>
      <c r="P39" s="677"/>
      <c r="Q39" s="678"/>
      <c r="R39" s="682"/>
      <c r="S39" s="683"/>
      <c r="T39" s="683"/>
      <c r="U39" s="684"/>
      <c r="V39" s="590"/>
      <c r="W39" s="590"/>
      <c r="X39" s="590"/>
      <c r="Y39" s="590"/>
      <c r="Z39" s="590"/>
      <c r="AA39" s="590"/>
      <c r="AB39" s="624"/>
      <c r="AC39" s="674" t="str">
        <f>IF(ISERROR(VLOOKUP($V39,ボタン定義!$B:$E,4,FALSE)),"",VLOOKUP($V39,ボタン定義!$B:$E,4,FALSE))</f>
        <v/>
      </c>
      <c r="AD39" s="625"/>
      <c r="AE39" s="625"/>
      <c r="AF39" s="625"/>
      <c r="AG39" s="625"/>
      <c r="AH39" s="625"/>
      <c r="AI39" s="675"/>
      <c r="AJ39" s="625"/>
      <c r="AK39" s="625"/>
      <c r="AL39" s="625"/>
      <c r="AM39" s="626"/>
      <c r="AN39" s="682"/>
      <c r="AO39" s="683"/>
      <c r="AP39" s="683"/>
      <c r="AQ39" s="684"/>
      <c r="AR39" s="590"/>
      <c r="AS39" s="590"/>
      <c r="AT39" s="590"/>
      <c r="AU39" s="590"/>
      <c r="AV39" s="590"/>
      <c r="AW39" s="590"/>
      <c r="AX39" s="624"/>
      <c r="AY39" s="674" t="str">
        <f>IF(ISERROR(VLOOKUP($AR39,ボタン定義!$B:$E,4,FALSE)),"",VLOOKUP($AR39,ボタン定義!$B:$E,4,FALSE))</f>
        <v/>
      </c>
      <c r="AZ39" s="625"/>
      <c r="BA39" s="625"/>
      <c r="BB39" s="625"/>
      <c r="BC39" s="625"/>
      <c r="BD39" s="625"/>
      <c r="BE39" s="675"/>
      <c r="BF39" s="625"/>
      <c r="BG39" s="625"/>
      <c r="BH39" s="625"/>
      <c r="BI39" s="707"/>
      <c r="BK39" s="654"/>
      <c r="BL39" s="654"/>
      <c r="BM39" s="654"/>
      <c r="BN39" s="654"/>
      <c r="BO39" s="654"/>
      <c r="BP39" s="654"/>
      <c r="BQ39" s="654"/>
      <c r="BR39" s="654"/>
      <c r="BS39" s="654"/>
      <c r="BT39" s="654"/>
      <c r="BU39" s="654"/>
      <c r="BV39" s="654"/>
      <c r="BW39" s="654"/>
      <c r="BX39" s="654"/>
      <c r="BY39" s="654"/>
      <c r="BZ39" s="654"/>
      <c r="CA39" s="654"/>
      <c r="CB39" s="654"/>
      <c r="CC39" s="654"/>
      <c r="CD39" s="654"/>
      <c r="CE39" s="654"/>
      <c r="CF39" s="654"/>
      <c r="CG39" s="654"/>
      <c r="CH39" s="654"/>
    </row>
    <row r="40" spans="1:86" s="24" customFormat="1" ht="13.5" customHeight="1">
      <c r="A40" s="103" t="s">
        <v>146</v>
      </c>
      <c r="B40" s="104"/>
      <c r="C40" s="104"/>
      <c r="D40" s="104"/>
      <c r="E40" s="104"/>
      <c r="F40" s="104"/>
      <c r="G40" s="105"/>
      <c r="H40" s="621"/>
      <c r="I40" s="622"/>
      <c r="J40" s="622"/>
      <c r="K40" s="622"/>
      <c r="L40" s="622"/>
      <c r="M40" s="622"/>
      <c r="N40" s="622"/>
      <c r="O40" s="622"/>
      <c r="P40" s="622"/>
      <c r="Q40" s="623"/>
      <c r="R40" s="682"/>
      <c r="S40" s="683"/>
      <c r="T40" s="683"/>
      <c r="U40" s="684"/>
      <c r="V40" s="590"/>
      <c r="W40" s="590"/>
      <c r="X40" s="590"/>
      <c r="Y40" s="590"/>
      <c r="Z40" s="590"/>
      <c r="AA40" s="590"/>
      <c r="AB40" s="624"/>
      <c r="AC40" s="674" t="str">
        <f>IF(ISERROR(VLOOKUP($V40,ボタン定義!$B:$E,4,FALSE)),"",VLOOKUP($V40,ボタン定義!$B:$E,4,FALSE))</f>
        <v/>
      </c>
      <c r="AD40" s="625"/>
      <c r="AE40" s="625"/>
      <c r="AF40" s="625"/>
      <c r="AG40" s="625"/>
      <c r="AH40" s="625"/>
      <c r="AI40" s="675"/>
      <c r="AJ40" s="625"/>
      <c r="AK40" s="625"/>
      <c r="AL40" s="625"/>
      <c r="AM40" s="626"/>
      <c r="AN40" s="682"/>
      <c r="AO40" s="683"/>
      <c r="AP40" s="683"/>
      <c r="AQ40" s="684"/>
      <c r="AR40" s="590"/>
      <c r="AS40" s="590"/>
      <c r="AT40" s="590"/>
      <c r="AU40" s="590"/>
      <c r="AV40" s="590"/>
      <c r="AW40" s="590"/>
      <c r="AX40" s="624"/>
      <c r="AY40" s="674" t="str">
        <f>IF(ISERROR(VLOOKUP($AR40,ボタン定義!$B:$E,4,FALSE)),"",VLOOKUP($AR40,ボタン定義!$B:$E,4,FALSE))</f>
        <v/>
      </c>
      <c r="AZ40" s="625"/>
      <c r="BA40" s="625"/>
      <c r="BB40" s="625"/>
      <c r="BC40" s="625"/>
      <c r="BD40" s="625"/>
      <c r="BE40" s="675"/>
      <c r="BF40" s="625"/>
      <c r="BG40" s="625"/>
      <c r="BH40" s="625"/>
      <c r="BI40" s="707"/>
      <c r="BK40" s="654"/>
      <c r="BL40" s="654"/>
      <c r="BM40" s="654"/>
      <c r="BN40" s="654"/>
      <c r="BO40" s="654"/>
      <c r="BP40" s="654"/>
      <c r="BQ40" s="654"/>
      <c r="BR40" s="654"/>
      <c r="BS40" s="654"/>
      <c r="BT40" s="654"/>
      <c r="BU40" s="654"/>
      <c r="BV40" s="654"/>
      <c r="BW40" s="654"/>
      <c r="BX40" s="654"/>
      <c r="BY40" s="654"/>
      <c r="BZ40" s="654"/>
      <c r="CA40" s="654"/>
      <c r="CB40" s="654"/>
      <c r="CC40" s="654"/>
      <c r="CD40" s="654"/>
      <c r="CE40" s="654"/>
      <c r="CF40" s="654"/>
      <c r="CG40" s="654"/>
      <c r="CH40" s="654"/>
    </row>
    <row r="41" spans="1:86" s="24" customFormat="1" ht="13.5" customHeight="1">
      <c r="A41" s="103" t="s">
        <v>147</v>
      </c>
      <c r="B41" s="107"/>
      <c r="C41" s="107"/>
      <c r="D41" s="107"/>
      <c r="E41" s="107"/>
      <c r="F41" s="107"/>
      <c r="G41" s="108"/>
      <c r="H41" s="621" t="s">
        <v>244</v>
      </c>
      <c r="I41" s="622"/>
      <c r="J41" s="622"/>
      <c r="K41" s="623"/>
      <c r="L41" s="630" t="s">
        <v>466</v>
      </c>
      <c r="M41" s="631"/>
      <c r="N41" s="735" t="s">
        <v>416</v>
      </c>
      <c r="O41" s="735"/>
      <c r="P41" s="735"/>
      <c r="Q41" s="736"/>
      <c r="R41" s="682"/>
      <c r="S41" s="683"/>
      <c r="T41" s="683"/>
      <c r="U41" s="684"/>
      <c r="V41" s="590"/>
      <c r="W41" s="590"/>
      <c r="X41" s="590"/>
      <c r="Y41" s="590"/>
      <c r="Z41" s="590"/>
      <c r="AA41" s="590"/>
      <c r="AB41" s="624"/>
      <c r="AC41" s="674" t="str">
        <f>IF(ISERROR(VLOOKUP($V41,ボタン定義!$B:$E,4,FALSE)),"",VLOOKUP($V41,ボタン定義!$B:$E,4,FALSE))</f>
        <v/>
      </c>
      <c r="AD41" s="625"/>
      <c r="AE41" s="625"/>
      <c r="AF41" s="625"/>
      <c r="AG41" s="625"/>
      <c r="AH41" s="625"/>
      <c r="AI41" s="675"/>
      <c r="AJ41" s="625"/>
      <c r="AK41" s="625"/>
      <c r="AL41" s="625"/>
      <c r="AM41" s="626"/>
      <c r="AN41" s="682"/>
      <c r="AO41" s="683"/>
      <c r="AP41" s="683"/>
      <c r="AQ41" s="684"/>
      <c r="AR41" s="590"/>
      <c r="AS41" s="590"/>
      <c r="AT41" s="590"/>
      <c r="AU41" s="590"/>
      <c r="AV41" s="590"/>
      <c r="AW41" s="590"/>
      <c r="AX41" s="624"/>
      <c r="AY41" s="674" t="str">
        <f>IF(ISERROR(VLOOKUP($AR41,ボタン定義!$B:$E,4,FALSE)),"",VLOOKUP($AR41,ボタン定義!$B:$E,4,FALSE))</f>
        <v/>
      </c>
      <c r="AZ41" s="625"/>
      <c r="BA41" s="625"/>
      <c r="BB41" s="625"/>
      <c r="BC41" s="625"/>
      <c r="BD41" s="625"/>
      <c r="BE41" s="675"/>
      <c r="BF41" s="625"/>
      <c r="BG41" s="625"/>
      <c r="BH41" s="625"/>
      <c r="BI41" s="707"/>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row>
    <row r="42" spans="1:86" s="24" customFormat="1" ht="13.5" customHeight="1">
      <c r="A42" s="103" t="s">
        <v>149</v>
      </c>
      <c r="B42" s="109"/>
      <c r="C42" s="109"/>
      <c r="D42" s="104"/>
      <c r="E42" s="109"/>
      <c r="F42" s="109"/>
      <c r="G42" s="110"/>
      <c r="H42" s="621" t="s">
        <v>244</v>
      </c>
      <c r="I42" s="622"/>
      <c r="J42" s="622"/>
      <c r="K42" s="622"/>
      <c r="L42" s="622"/>
      <c r="M42" s="622"/>
      <c r="N42" s="622"/>
      <c r="O42" s="622"/>
      <c r="P42" s="622"/>
      <c r="Q42" s="623"/>
      <c r="R42" s="682"/>
      <c r="S42" s="683"/>
      <c r="T42" s="683"/>
      <c r="U42" s="684"/>
      <c r="V42" s="590"/>
      <c r="W42" s="590"/>
      <c r="X42" s="590"/>
      <c r="Y42" s="590"/>
      <c r="Z42" s="590"/>
      <c r="AA42" s="590"/>
      <c r="AB42" s="624"/>
      <c r="AC42" s="674" t="str">
        <f>IF(ISERROR(VLOOKUP($V42,ボタン定義!$B:$E,4,FALSE)),"",VLOOKUP($V42,ボタン定義!$B:$E,4,FALSE))</f>
        <v/>
      </c>
      <c r="AD42" s="625"/>
      <c r="AE42" s="625"/>
      <c r="AF42" s="625"/>
      <c r="AG42" s="625"/>
      <c r="AH42" s="625"/>
      <c r="AI42" s="675"/>
      <c r="AJ42" s="625"/>
      <c r="AK42" s="625"/>
      <c r="AL42" s="625"/>
      <c r="AM42" s="626"/>
      <c r="AN42" s="682"/>
      <c r="AO42" s="683"/>
      <c r="AP42" s="683"/>
      <c r="AQ42" s="684"/>
      <c r="AR42" s="590"/>
      <c r="AS42" s="590"/>
      <c r="AT42" s="590"/>
      <c r="AU42" s="590"/>
      <c r="AV42" s="590"/>
      <c r="AW42" s="590"/>
      <c r="AX42" s="624"/>
      <c r="AY42" s="674" t="str">
        <f>IF(ISERROR(VLOOKUP($AR42,ボタン定義!$B:$E,4,FALSE)),"",VLOOKUP($AR42,ボタン定義!$B:$E,4,FALSE))</f>
        <v/>
      </c>
      <c r="AZ42" s="625"/>
      <c r="BA42" s="625"/>
      <c r="BB42" s="625"/>
      <c r="BC42" s="625"/>
      <c r="BD42" s="625"/>
      <c r="BE42" s="675"/>
      <c r="BF42" s="625"/>
      <c r="BG42" s="625"/>
      <c r="BH42" s="625"/>
      <c r="BI42" s="707"/>
      <c r="BK42" s="654"/>
      <c r="BL42" s="654"/>
      <c r="BM42" s="654"/>
      <c r="BN42" s="654"/>
      <c r="BO42" s="654"/>
      <c r="BP42" s="654"/>
      <c r="BQ42" s="654"/>
      <c r="BR42" s="654"/>
      <c r="BS42" s="654"/>
      <c r="BT42" s="654"/>
      <c r="BU42" s="654"/>
      <c r="BV42" s="654"/>
      <c r="BW42" s="654"/>
      <c r="BX42" s="654"/>
      <c r="BY42" s="654"/>
      <c r="BZ42" s="654"/>
      <c r="CA42" s="654"/>
      <c r="CB42" s="654"/>
      <c r="CC42" s="654"/>
      <c r="CD42" s="654"/>
      <c r="CE42" s="654"/>
      <c r="CF42" s="654"/>
      <c r="CG42" s="654"/>
      <c r="CH42" s="654"/>
    </row>
    <row r="43" spans="1:86" s="24" customFormat="1" ht="13.5" customHeight="1">
      <c r="A43" s="103" t="s">
        <v>219</v>
      </c>
      <c r="B43" s="109"/>
      <c r="C43" s="109"/>
      <c r="D43" s="104"/>
      <c r="E43" s="109"/>
      <c r="F43" s="109"/>
      <c r="G43" s="109"/>
      <c r="H43" s="621" t="s">
        <v>243</v>
      </c>
      <c r="I43" s="622"/>
      <c r="J43" s="622"/>
      <c r="K43" s="622"/>
      <c r="L43" s="622"/>
      <c r="M43" s="622"/>
      <c r="N43" s="622"/>
      <c r="O43" s="622"/>
      <c r="P43" s="622"/>
      <c r="Q43" s="623"/>
      <c r="R43" s="682"/>
      <c r="S43" s="683"/>
      <c r="T43" s="683"/>
      <c r="U43" s="684"/>
      <c r="V43" s="590"/>
      <c r="W43" s="590"/>
      <c r="X43" s="590"/>
      <c r="Y43" s="590"/>
      <c r="Z43" s="590"/>
      <c r="AA43" s="590"/>
      <c r="AB43" s="624"/>
      <c r="AC43" s="674" t="str">
        <f>IF(ISERROR(VLOOKUP($V43,ボタン定義!$B:$E,4,FALSE)),"",VLOOKUP($V43,ボタン定義!$B:$E,4,FALSE))</f>
        <v/>
      </c>
      <c r="AD43" s="625"/>
      <c r="AE43" s="625"/>
      <c r="AF43" s="625"/>
      <c r="AG43" s="625"/>
      <c r="AH43" s="625"/>
      <c r="AI43" s="675"/>
      <c r="AJ43" s="625"/>
      <c r="AK43" s="625"/>
      <c r="AL43" s="625"/>
      <c r="AM43" s="626"/>
      <c r="AN43" s="682"/>
      <c r="AO43" s="683"/>
      <c r="AP43" s="683"/>
      <c r="AQ43" s="684"/>
      <c r="AR43" s="590"/>
      <c r="AS43" s="590"/>
      <c r="AT43" s="590"/>
      <c r="AU43" s="590"/>
      <c r="AV43" s="590"/>
      <c r="AW43" s="590"/>
      <c r="AX43" s="624"/>
      <c r="AY43" s="674" t="str">
        <f>IF(ISERROR(VLOOKUP($AR43,ボタン定義!$B:$E,4,FALSE)),"",VLOOKUP($AR43,ボタン定義!$B:$E,4,FALSE))</f>
        <v/>
      </c>
      <c r="AZ43" s="625"/>
      <c r="BA43" s="625"/>
      <c r="BB43" s="625"/>
      <c r="BC43" s="625"/>
      <c r="BD43" s="625"/>
      <c r="BE43" s="675"/>
      <c r="BF43" s="625"/>
      <c r="BG43" s="625"/>
      <c r="BH43" s="625"/>
      <c r="BI43" s="707"/>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row>
    <row r="44" spans="1:86" s="24" customFormat="1" ht="13.5" customHeight="1">
      <c r="A44" s="103" t="s">
        <v>401</v>
      </c>
      <c r="B44" s="109"/>
      <c r="C44" s="109"/>
      <c r="D44" s="104"/>
      <c r="E44" s="109"/>
      <c r="F44" s="109"/>
      <c r="G44" s="109"/>
      <c r="H44" s="621" t="s">
        <v>364</v>
      </c>
      <c r="I44" s="622"/>
      <c r="J44" s="622"/>
      <c r="K44" s="622"/>
      <c r="L44" s="622"/>
      <c r="M44" s="622"/>
      <c r="N44" s="622"/>
      <c r="O44" s="622"/>
      <c r="P44" s="622"/>
      <c r="Q44" s="623"/>
      <c r="R44" s="685"/>
      <c r="S44" s="686"/>
      <c r="T44" s="686"/>
      <c r="U44" s="687"/>
      <c r="V44" s="741"/>
      <c r="W44" s="741"/>
      <c r="X44" s="741"/>
      <c r="Y44" s="741"/>
      <c r="Z44" s="741"/>
      <c r="AA44" s="741"/>
      <c r="AB44" s="742"/>
      <c r="AC44" s="747" t="str">
        <f>IF(ISERROR(VLOOKUP($V44,ボタン定義!$B:$E,4,FALSE)),"",VLOOKUP($V44,ボタン定義!$B:$E,4,FALSE))</f>
        <v/>
      </c>
      <c r="AD44" s="748"/>
      <c r="AE44" s="748"/>
      <c r="AF44" s="748"/>
      <c r="AG44" s="748"/>
      <c r="AH44" s="748"/>
      <c r="AI44" s="749"/>
      <c r="AJ44" s="744"/>
      <c r="AK44" s="744"/>
      <c r="AL44" s="744"/>
      <c r="AM44" s="750"/>
      <c r="AN44" s="685"/>
      <c r="AO44" s="686"/>
      <c r="AP44" s="686"/>
      <c r="AQ44" s="687"/>
      <c r="AR44" s="741"/>
      <c r="AS44" s="741"/>
      <c r="AT44" s="741"/>
      <c r="AU44" s="741"/>
      <c r="AV44" s="741"/>
      <c r="AW44" s="741"/>
      <c r="AX44" s="742"/>
      <c r="AY44" s="743" t="str">
        <f>IF(ISERROR(VLOOKUP($AR44,ボタン定義!$B:$E,4,FALSE)),"",VLOOKUP($AR44,ボタン定義!$B:$E,4,FALSE))</f>
        <v/>
      </c>
      <c r="AZ44" s="744"/>
      <c r="BA44" s="744"/>
      <c r="BB44" s="744"/>
      <c r="BC44" s="744"/>
      <c r="BD44" s="744"/>
      <c r="BE44" s="745"/>
      <c r="BF44" s="744"/>
      <c r="BG44" s="744"/>
      <c r="BH44" s="744"/>
      <c r="BI44" s="746"/>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row>
    <row r="45" spans="1:86" ht="13.5" customHeight="1">
      <c r="A45" s="103" t="s">
        <v>522</v>
      </c>
      <c r="B45" s="81"/>
      <c r="C45" s="81"/>
      <c r="D45" s="81"/>
      <c r="E45" s="81"/>
      <c r="F45" s="81"/>
      <c r="G45" s="83"/>
      <c r="H45" s="705"/>
      <c r="I45" s="705"/>
      <c r="J45" s="705"/>
      <c r="K45" s="705"/>
      <c r="L45" s="705"/>
      <c r="M45" s="705"/>
      <c r="N45" s="705"/>
      <c r="O45" s="705"/>
      <c r="P45" s="705"/>
      <c r="Q45" s="705"/>
      <c r="R45" s="705"/>
      <c r="S45" s="705"/>
      <c r="T45" s="705"/>
      <c r="U45" s="705"/>
      <c r="V45" s="705"/>
      <c r="W45" s="705"/>
      <c r="X45" s="705"/>
      <c r="Y45" s="705"/>
      <c r="Z45" s="705"/>
      <c r="AA45" s="705"/>
      <c r="AB45" s="705"/>
      <c r="AC45" s="705"/>
      <c r="AD45" s="705"/>
      <c r="AE45" s="705"/>
      <c r="AF45" s="705"/>
      <c r="AG45" s="705"/>
      <c r="AH45" s="705"/>
      <c r="AI45" s="705"/>
      <c r="AJ45" s="705"/>
      <c r="AK45" s="705"/>
      <c r="AL45" s="705"/>
      <c r="AM45" s="705"/>
      <c r="AN45" s="705"/>
      <c r="AO45" s="705"/>
      <c r="AP45" s="705"/>
      <c r="AQ45" s="705"/>
      <c r="AR45" s="705"/>
      <c r="AS45" s="705"/>
      <c r="AT45" s="705"/>
      <c r="AU45" s="705"/>
      <c r="AV45" s="705"/>
      <c r="AW45" s="705"/>
      <c r="AX45" s="705"/>
      <c r="AY45" s="705"/>
      <c r="AZ45" s="705"/>
      <c r="BA45" s="705"/>
      <c r="BB45" s="705"/>
      <c r="BC45" s="705"/>
      <c r="BD45" s="705"/>
      <c r="BE45" s="705"/>
      <c r="BF45" s="705"/>
      <c r="BG45" s="705"/>
      <c r="BH45" s="705"/>
      <c r="BI45" s="706"/>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row>
    <row r="46" spans="1:86" s="24" customFormat="1" ht="13.5" customHeight="1">
      <c r="A46" s="149" t="s">
        <v>252</v>
      </c>
      <c r="B46" s="150"/>
      <c r="C46" s="150"/>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150"/>
      <c r="AB46" s="150"/>
      <c r="AC46" s="150"/>
      <c r="AD46" s="150"/>
      <c r="AE46" s="150"/>
      <c r="AF46" s="150"/>
      <c r="AG46" s="150"/>
      <c r="AH46" s="150"/>
      <c r="AI46" s="150"/>
      <c r="AJ46" s="150"/>
      <c r="AK46" s="152"/>
      <c r="AL46" s="152"/>
      <c r="AM46" s="152"/>
      <c r="AN46" s="152"/>
      <c r="AO46" s="152"/>
      <c r="AP46" s="152"/>
      <c r="AQ46" s="152"/>
      <c r="AR46" s="150"/>
      <c r="AS46" s="150"/>
      <c r="AT46" s="150"/>
      <c r="AU46" s="150"/>
      <c r="AV46" s="150"/>
      <c r="AW46" s="150"/>
      <c r="AX46" s="150"/>
      <c r="AY46" s="150"/>
      <c r="AZ46" s="150"/>
      <c r="BA46" s="150"/>
      <c r="BB46" s="150"/>
      <c r="BC46" s="152"/>
      <c r="BD46" s="152"/>
      <c r="BE46" s="152"/>
      <c r="BF46" s="152"/>
      <c r="BG46" s="152"/>
      <c r="BH46" s="152"/>
      <c r="BI46" s="197"/>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row>
    <row r="47" spans="1:86" s="24" customFormat="1" ht="13.5" customHeight="1">
      <c r="A47" s="113" t="s">
        <v>101</v>
      </c>
      <c r="B47" s="174"/>
      <c r="C47" s="175"/>
      <c r="D47" s="175"/>
      <c r="E47" s="175"/>
      <c r="F47" s="175"/>
      <c r="G47" s="175"/>
      <c r="H47" s="175"/>
      <c r="I47" s="175"/>
      <c r="J47" s="175"/>
      <c r="K47" s="175"/>
      <c r="L47" s="175"/>
      <c r="M47" s="175"/>
      <c r="N47" s="175"/>
      <c r="O47" s="175"/>
      <c r="P47" s="175"/>
      <c r="Q47" s="175"/>
      <c r="R47" s="175"/>
      <c r="S47" s="175"/>
      <c r="T47" s="175"/>
      <c r="U47" s="175"/>
      <c r="V47" s="175"/>
      <c r="W47" s="175"/>
      <c r="X47" s="175"/>
      <c r="Y47" s="175"/>
      <c r="Z47" s="175"/>
      <c r="AA47" s="175"/>
      <c r="AB47" s="175"/>
      <c r="AC47" s="175"/>
      <c r="AD47" s="175"/>
      <c r="AE47" s="175"/>
      <c r="AF47" s="175"/>
      <c r="AG47" s="175"/>
      <c r="AH47" s="175"/>
      <c r="AI47" s="175"/>
      <c r="AJ47" s="175"/>
      <c r="AK47" s="175"/>
      <c r="AL47" s="175"/>
      <c r="AM47" s="175"/>
      <c r="AN47" s="175"/>
      <c r="AO47" s="175"/>
      <c r="AP47" s="175"/>
      <c r="AQ47" s="175"/>
      <c r="AR47" s="175"/>
      <c r="AS47" s="175"/>
      <c r="AT47" s="175"/>
      <c r="AU47" s="175"/>
      <c r="AV47" s="175"/>
      <c r="AW47" s="175"/>
      <c r="AX47" s="175"/>
      <c r="AY47" s="175"/>
      <c r="AZ47" s="175"/>
      <c r="BA47" s="175"/>
      <c r="BB47" s="175"/>
      <c r="BC47" s="175"/>
      <c r="BD47" s="175"/>
      <c r="BE47" s="175"/>
      <c r="BF47" s="175"/>
      <c r="BG47" s="175"/>
      <c r="BH47" s="175"/>
      <c r="BI47" s="176"/>
      <c r="BK47" s="654"/>
      <c r="BL47" s="654"/>
      <c r="BM47" s="654"/>
      <c r="BN47" s="654"/>
      <c r="BO47" s="654"/>
      <c r="BP47" s="654"/>
      <c r="BQ47" s="654"/>
      <c r="BR47" s="654"/>
      <c r="BS47" s="654"/>
      <c r="BT47" s="654"/>
      <c r="BU47" s="654"/>
      <c r="BV47" s="654"/>
      <c r="BW47" s="654"/>
      <c r="BX47" s="654"/>
      <c r="BY47" s="654"/>
      <c r="BZ47" s="654"/>
      <c r="CA47" s="654"/>
      <c r="CB47" s="654"/>
      <c r="CC47" s="654"/>
      <c r="CD47" s="654"/>
      <c r="CE47" s="654"/>
      <c r="CF47" s="654"/>
      <c r="CG47" s="654"/>
      <c r="CH47" s="654"/>
    </row>
    <row r="48" spans="1:86" s="24" customFormat="1" ht="13.5" customHeight="1">
      <c r="A48" s="114" t="s">
        <v>102</v>
      </c>
      <c r="B48" s="177"/>
      <c r="C48" s="98"/>
      <c r="D48" s="98"/>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c r="BD48" s="98"/>
      <c r="BE48" s="98"/>
      <c r="BF48" s="98"/>
      <c r="BG48" s="98"/>
      <c r="BH48" s="98"/>
      <c r="BI48" s="178"/>
      <c r="BK48" s="654"/>
      <c r="BL48" s="654"/>
      <c r="BM48" s="654"/>
      <c r="BN48" s="654"/>
      <c r="BO48" s="654"/>
      <c r="BP48" s="654"/>
      <c r="BQ48" s="654"/>
      <c r="BR48" s="654"/>
      <c r="BS48" s="654"/>
      <c r="BT48" s="654"/>
      <c r="BU48" s="654"/>
      <c r="BV48" s="654"/>
      <c r="BW48" s="654"/>
      <c r="BX48" s="654"/>
      <c r="BY48" s="654"/>
      <c r="BZ48" s="654"/>
      <c r="CA48" s="654"/>
      <c r="CB48" s="654"/>
      <c r="CC48" s="654"/>
      <c r="CD48" s="654"/>
      <c r="CE48" s="654"/>
      <c r="CF48" s="654"/>
      <c r="CG48" s="654"/>
      <c r="CH48" s="654"/>
    </row>
    <row r="49" spans="1:86" s="24" customFormat="1" ht="13.5" customHeight="1">
      <c r="A49" s="114" t="s">
        <v>532</v>
      </c>
      <c r="B49" s="357"/>
      <c r="C49" s="257"/>
      <c r="D49" s="257"/>
      <c r="E49" s="257"/>
      <c r="F49" s="257"/>
      <c r="G49" s="257"/>
      <c r="H49" s="257"/>
      <c r="I49" s="257"/>
      <c r="J49" s="257"/>
      <c r="K49" s="257"/>
      <c r="L49" s="257"/>
      <c r="M49" s="257"/>
      <c r="N49" s="257"/>
      <c r="O49" s="257"/>
      <c r="P49" s="257"/>
      <c r="Q49" s="257"/>
      <c r="R49" s="257"/>
      <c r="S49" s="257"/>
      <c r="T49" s="257"/>
      <c r="U49" s="257"/>
      <c r="V49" s="257"/>
      <c r="W49" s="257"/>
      <c r="X49" s="257"/>
      <c r="Y49" s="257"/>
      <c r="Z49" s="257"/>
      <c r="AA49" s="257"/>
      <c r="AB49" s="257"/>
      <c r="AC49" s="257"/>
      <c r="AD49" s="257"/>
      <c r="AE49" s="257"/>
      <c r="AF49" s="257"/>
      <c r="AG49" s="257"/>
      <c r="AH49" s="257"/>
      <c r="AI49" s="257"/>
      <c r="AJ49" s="257"/>
      <c r="AK49" s="257"/>
      <c r="AL49" s="257"/>
      <c r="AM49" s="257"/>
      <c r="AN49" s="257"/>
      <c r="AO49" s="257"/>
      <c r="AP49" s="257"/>
      <c r="AQ49" s="257"/>
      <c r="AR49" s="257"/>
      <c r="AS49" s="257"/>
      <c r="AT49" s="257"/>
      <c r="AU49" s="257"/>
      <c r="AV49" s="257"/>
      <c r="AW49" s="257"/>
      <c r="AX49" s="257"/>
      <c r="AY49" s="257"/>
      <c r="AZ49" s="257"/>
      <c r="BA49" s="257"/>
      <c r="BB49" s="257"/>
      <c r="BC49" s="257"/>
      <c r="BD49" s="257"/>
      <c r="BE49" s="257"/>
      <c r="BF49" s="257"/>
      <c r="BG49" s="257"/>
      <c r="BH49" s="257"/>
      <c r="BI49" s="358"/>
      <c r="BK49" s="654"/>
      <c r="BL49" s="654"/>
      <c r="BM49" s="654"/>
      <c r="BN49" s="654"/>
      <c r="BO49" s="654"/>
      <c r="BP49" s="654"/>
      <c r="BQ49" s="654"/>
      <c r="BR49" s="654"/>
      <c r="BS49" s="654"/>
      <c r="BT49" s="654"/>
      <c r="BU49" s="654"/>
      <c r="BV49" s="654"/>
      <c r="BW49" s="654"/>
      <c r="BX49" s="654"/>
      <c r="BY49" s="654"/>
      <c r="BZ49" s="654"/>
      <c r="CA49" s="654"/>
      <c r="CB49" s="654"/>
      <c r="CC49" s="654"/>
      <c r="CD49" s="654"/>
      <c r="CE49" s="654"/>
      <c r="CF49" s="654"/>
      <c r="CG49" s="654"/>
      <c r="CH49" s="654"/>
    </row>
    <row r="50" spans="1:86" s="24" customFormat="1" ht="13.5" customHeight="1">
      <c r="A50" s="114" t="s">
        <v>126</v>
      </c>
      <c r="B50" s="357"/>
      <c r="C50" s="257"/>
      <c r="D50" s="257"/>
      <c r="E50" s="257"/>
      <c r="F50" s="257"/>
      <c r="G50" s="257"/>
      <c r="H50" s="257"/>
      <c r="I50" s="257"/>
      <c r="J50" s="257"/>
      <c r="K50" s="257"/>
      <c r="L50" s="257"/>
      <c r="M50" s="257"/>
      <c r="N50" s="257"/>
      <c r="O50" s="257"/>
      <c r="P50" s="257"/>
      <c r="Q50" s="257"/>
      <c r="R50" s="257"/>
      <c r="S50" s="257"/>
      <c r="T50" s="257"/>
      <c r="U50" s="257"/>
      <c r="V50" s="257"/>
      <c r="W50" s="257"/>
      <c r="X50" s="257"/>
      <c r="Y50" s="257"/>
      <c r="Z50" s="257"/>
      <c r="AA50" s="257"/>
      <c r="AB50" s="257"/>
      <c r="AC50" s="257"/>
      <c r="AD50" s="257"/>
      <c r="AE50" s="257"/>
      <c r="AF50" s="257"/>
      <c r="AG50" s="257"/>
      <c r="AH50" s="257"/>
      <c r="AI50" s="257"/>
      <c r="AJ50" s="257"/>
      <c r="AK50" s="257"/>
      <c r="AL50" s="257"/>
      <c r="AM50" s="257"/>
      <c r="AN50" s="257"/>
      <c r="AO50" s="257"/>
      <c r="AP50" s="257"/>
      <c r="AQ50" s="257"/>
      <c r="AR50" s="257"/>
      <c r="AS50" s="257"/>
      <c r="AT50" s="257"/>
      <c r="AU50" s="257"/>
      <c r="AV50" s="257"/>
      <c r="AW50" s="257"/>
      <c r="AX50" s="257"/>
      <c r="AY50" s="257"/>
      <c r="AZ50" s="257"/>
      <c r="BA50" s="257"/>
      <c r="BB50" s="257"/>
      <c r="BC50" s="257"/>
      <c r="BD50" s="257"/>
      <c r="BE50" s="257"/>
      <c r="BF50" s="257"/>
      <c r="BG50" s="257"/>
      <c r="BH50" s="257"/>
      <c r="BI50" s="358"/>
      <c r="BK50" s="654"/>
      <c r="BL50" s="654"/>
      <c r="BM50" s="654"/>
      <c r="BN50" s="654"/>
      <c r="BO50" s="654"/>
      <c r="BP50" s="654"/>
      <c r="BQ50" s="654"/>
      <c r="BR50" s="654"/>
      <c r="BS50" s="654"/>
      <c r="BT50" s="654"/>
      <c r="BU50" s="654"/>
      <c r="BV50" s="654"/>
      <c r="BW50" s="654"/>
      <c r="BX50" s="654"/>
      <c r="BY50" s="654"/>
      <c r="BZ50" s="654"/>
      <c r="CA50" s="654"/>
      <c r="CB50" s="654"/>
      <c r="CC50" s="654"/>
      <c r="CD50" s="654"/>
      <c r="CE50" s="654"/>
      <c r="CF50" s="654"/>
      <c r="CG50" s="654"/>
      <c r="CH50" s="654"/>
    </row>
    <row r="51" spans="1:86" s="24" customFormat="1" ht="13.5" customHeight="1">
      <c r="A51" s="114" t="s">
        <v>557</v>
      </c>
      <c r="B51" s="179"/>
      <c r="C51" s="180"/>
      <c r="D51" s="180"/>
      <c r="E51" s="180"/>
      <c r="F51" s="180"/>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1"/>
      <c r="BK51" s="654"/>
      <c r="BL51" s="654"/>
      <c r="BM51" s="654"/>
      <c r="BN51" s="654"/>
      <c r="BO51" s="654"/>
      <c r="BP51" s="654"/>
      <c r="BQ51" s="654"/>
      <c r="BR51" s="654"/>
      <c r="BS51" s="654"/>
      <c r="BT51" s="654"/>
      <c r="BU51" s="654"/>
      <c r="BV51" s="654"/>
      <c r="BW51" s="654"/>
      <c r="BX51" s="654"/>
      <c r="BY51" s="654"/>
      <c r="BZ51" s="654"/>
      <c r="CA51" s="654"/>
      <c r="CB51" s="654"/>
      <c r="CC51" s="654"/>
      <c r="CD51" s="654"/>
      <c r="CE51" s="654"/>
      <c r="CF51" s="654"/>
      <c r="CG51" s="654"/>
      <c r="CH51" s="654"/>
    </row>
    <row r="52" spans="1:86" s="24" customFormat="1" ht="13.5" customHeight="1">
      <c r="A52" s="80" t="s">
        <v>274</v>
      </c>
      <c r="B52" s="81"/>
      <c r="C52" s="81"/>
      <c r="D52" s="81"/>
      <c r="E52" s="81"/>
      <c r="F52" s="81"/>
      <c r="G52" s="81"/>
      <c r="H52" s="81"/>
      <c r="I52" s="81"/>
      <c r="J52" s="81"/>
      <c r="K52" s="81"/>
      <c r="L52" s="81"/>
      <c r="M52" s="81"/>
      <c r="N52" s="632"/>
      <c r="O52" s="632"/>
      <c r="P52" s="632"/>
      <c r="Q52" s="632"/>
      <c r="R52" s="632"/>
      <c r="S52" s="632"/>
      <c r="T52" s="632"/>
      <c r="U52" s="632"/>
      <c r="V52" s="632"/>
      <c r="W52" s="632"/>
      <c r="X52" s="632"/>
      <c r="Y52" s="632"/>
      <c r="Z52" s="632"/>
      <c r="AA52" s="81"/>
      <c r="AB52" s="81"/>
      <c r="AC52" s="81"/>
      <c r="AD52" s="81"/>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654"/>
      <c r="BL52" s="654"/>
      <c r="BM52" s="654"/>
      <c r="BN52" s="654"/>
      <c r="BO52" s="654"/>
      <c r="BP52" s="654"/>
      <c r="BQ52" s="654"/>
      <c r="BR52" s="654"/>
      <c r="BS52" s="654"/>
      <c r="BT52" s="654"/>
      <c r="BU52" s="654"/>
      <c r="BV52" s="654"/>
      <c r="BW52" s="654"/>
      <c r="BX52" s="654"/>
      <c r="BY52" s="654"/>
      <c r="BZ52" s="654"/>
      <c r="CA52" s="654"/>
      <c r="CB52" s="654"/>
      <c r="CC52" s="654"/>
      <c r="CD52" s="654"/>
      <c r="CE52" s="654"/>
      <c r="CF52" s="654"/>
      <c r="CG52" s="654"/>
      <c r="CH52" s="654"/>
    </row>
    <row r="53" spans="1:86" s="24" customFormat="1" ht="13.5" customHeight="1">
      <c r="A53" s="194"/>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c r="AS53" s="162"/>
      <c r="AT53" s="162"/>
      <c r="AU53" s="162"/>
      <c r="AV53" s="162"/>
      <c r="AW53" s="162"/>
      <c r="AX53" s="162"/>
      <c r="AY53" s="162"/>
      <c r="AZ53" s="162"/>
      <c r="BA53" s="162"/>
      <c r="BB53" s="162"/>
      <c r="BC53" s="162"/>
      <c r="BD53" s="162"/>
      <c r="BE53" s="162"/>
      <c r="BF53" s="162"/>
      <c r="BG53" s="162"/>
      <c r="BH53" s="162"/>
      <c r="BI53" s="193"/>
      <c r="BK53" s="654"/>
      <c r="BL53" s="654"/>
      <c r="BM53" s="654"/>
      <c r="BN53" s="654"/>
      <c r="BO53" s="654"/>
      <c r="BP53" s="654"/>
      <c r="BQ53" s="654"/>
      <c r="BR53" s="654"/>
      <c r="BS53" s="654"/>
      <c r="BT53" s="654"/>
      <c r="BU53" s="654"/>
      <c r="BV53" s="654"/>
      <c r="BW53" s="654"/>
      <c r="BX53" s="654"/>
      <c r="BY53" s="654"/>
      <c r="BZ53" s="654"/>
      <c r="CA53" s="654"/>
      <c r="CB53" s="654"/>
      <c r="CC53" s="654"/>
      <c r="CD53" s="654"/>
      <c r="CE53" s="654"/>
      <c r="CF53" s="654"/>
      <c r="CG53" s="654"/>
      <c r="CH53" s="654"/>
    </row>
    <row r="54" spans="1:86" s="24" customFormat="1" ht="13.5" customHeight="1">
      <c r="A54" s="149" t="s">
        <v>248</v>
      </c>
      <c r="B54" s="150"/>
      <c r="C54" s="150"/>
      <c r="D54" s="150"/>
      <c r="E54" s="150"/>
      <c r="F54" s="150"/>
      <c r="G54" s="150"/>
      <c r="H54" s="150"/>
      <c r="I54" s="150"/>
      <c r="J54" s="150"/>
      <c r="K54" s="150"/>
      <c r="L54" s="150"/>
      <c r="M54" s="150"/>
      <c r="N54" s="150"/>
      <c r="O54" s="150"/>
      <c r="P54" s="150"/>
      <c r="Q54" s="150"/>
      <c r="R54" s="150"/>
      <c r="S54" s="150"/>
      <c r="T54" s="150"/>
      <c r="U54" s="150"/>
      <c r="V54" s="150"/>
      <c r="W54" s="150"/>
      <c r="X54" s="150"/>
      <c r="Y54" s="150"/>
      <c r="Z54" s="150"/>
      <c r="AA54" s="150"/>
      <c r="AB54" s="150"/>
      <c r="AC54" s="150"/>
      <c r="AD54" s="150"/>
      <c r="AE54" s="150"/>
      <c r="AF54" s="150"/>
      <c r="AG54" s="150"/>
      <c r="AH54" s="150"/>
      <c r="AI54" s="150"/>
      <c r="AJ54" s="150"/>
      <c r="AK54" s="150"/>
      <c r="AL54" s="150"/>
      <c r="AM54" s="150"/>
      <c r="AN54" s="150"/>
      <c r="AO54" s="150"/>
      <c r="AP54" s="150"/>
      <c r="AQ54" s="150"/>
      <c r="AR54" s="150"/>
      <c r="AS54" s="150"/>
      <c r="AT54" s="150"/>
      <c r="AU54" s="150"/>
      <c r="AV54" s="150"/>
      <c r="AW54" s="150"/>
      <c r="AX54" s="150"/>
      <c r="AY54" s="150"/>
      <c r="AZ54" s="150"/>
      <c r="BA54" s="150"/>
      <c r="BB54" s="150"/>
      <c r="BC54" s="150"/>
      <c r="BD54" s="150"/>
      <c r="BE54" s="150"/>
      <c r="BF54" s="150"/>
      <c r="BG54" s="150"/>
      <c r="BH54" s="150"/>
      <c r="BI54" s="151"/>
      <c r="BK54" s="654"/>
      <c r="BL54" s="654"/>
      <c r="BM54" s="654"/>
      <c r="BN54" s="654"/>
      <c r="BO54" s="654"/>
      <c r="BP54" s="654"/>
      <c r="BQ54" s="654"/>
      <c r="BR54" s="654"/>
      <c r="BS54" s="654"/>
      <c r="BT54" s="654"/>
      <c r="BU54" s="654"/>
      <c r="BV54" s="654"/>
      <c r="BW54" s="654"/>
      <c r="BX54" s="654"/>
      <c r="BY54" s="654"/>
      <c r="BZ54" s="654"/>
      <c r="CA54" s="654"/>
      <c r="CB54" s="654"/>
      <c r="CC54" s="654"/>
      <c r="CD54" s="654"/>
      <c r="CE54" s="654"/>
      <c r="CF54" s="654"/>
      <c r="CG54" s="654"/>
      <c r="CH54" s="654"/>
    </row>
    <row r="55" spans="1:86" s="24" customFormat="1" ht="13.5" customHeight="1">
      <c r="A55" s="80" t="s">
        <v>100</v>
      </c>
      <c r="B55" s="80" t="s">
        <v>103</v>
      </c>
      <c r="C55" s="81"/>
      <c r="D55" s="81"/>
      <c r="E55" s="81"/>
      <c r="F55" s="81"/>
      <c r="G55" s="83"/>
      <c r="H55" s="85" t="s">
        <v>104</v>
      </c>
      <c r="I55" s="86"/>
      <c r="J55" s="86"/>
      <c r="K55" s="86"/>
      <c r="L55" s="86"/>
      <c r="M55" s="87"/>
      <c r="N55" s="627" t="s">
        <v>136</v>
      </c>
      <c r="O55" s="629"/>
      <c r="P55" s="629"/>
      <c r="Q55" s="627" t="s">
        <v>135</v>
      </c>
      <c r="R55" s="628"/>
      <c r="S55" s="627" t="s">
        <v>107</v>
      </c>
      <c r="T55" s="628"/>
      <c r="U55" s="627" t="s">
        <v>137</v>
      </c>
      <c r="V55" s="629"/>
      <c r="W55" s="629"/>
      <c r="X55" s="627" t="s">
        <v>138</v>
      </c>
      <c r="Y55" s="629"/>
      <c r="Z55" s="629"/>
      <c r="AA55" s="84" t="s">
        <v>453</v>
      </c>
      <c r="AB55" s="81"/>
      <c r="AC55" s="83"/>
      <c r="AD55" s="81" t="s">
        <v>6</v>
      </c>
      <c r="AE55" s="81"/>
      <c r="AF55" s="81"/>
      <c r="AG55" s="81"/>
      <c r="AH55" s="81"/>
      <c r="AI55" s="81"/>
      <c r="AJ55" s="81"/>
      <c r="AK55" s="81"/>
      <c r="AL55" s="81"/>
      <c r="AM55" s="81"/>
      <c r="AN55" s="81"/>
      <c r="AO55" s="81"/>
      <c r="AP55" s="81"/>
      <c r="AQ55" s="81"/>
      <c r="AR55" s="81"/>
      <c r="AS55" s="81"/>
      <c r="AT55" s="81"/>
      <c r="AU55" s="81"/>
      <c r="AV55" s="81"/>
      <c r="AW55" s="81"/>
      <c r="AX55" s="81"/>
      <c r="AY55" s="81"/>
      <c r="AZ55" s="81"/>
      <c r="BA55" s="81"/>
      <c r="BB55" s="81"/>
      <c r="BC55" s="81"/>
      <c r="BD55" s="81"/>
      <c r="BE55" s="81"/>
      <c r="BF55" s="81"/>
      <c r="BG55" s="81"/>
      <c r="BH55" s="81"/>
      <c r="BI55" s="82"/>
      <c r="BK55" s="654"/>
      <c r="BL55" s="654"/>
      <c r="BM55" s="654"/>
      <c r="BN55" s="654"/>
      <c r="BO55" s="654"/>
      <c r="BP55" s="654"/>
      <c r="BQ55" s="654"/>
      <c r="BR55" s="654"/>
      <c r="BS55" s="654"/>
      <c r="BT55" s="654"/>
      <c r="BU55" s="654"/>
      <c r="BV55" s="654"/>
      <c r="BW55" s="654"/>
      <c r="BX55" s="654"/>
      <c r="BY55" s="654"/>
      <c r="BZ55" s="654"/>
      <c r="CA55" s="654"/>
      <c r="CB55" s="654"/>
      <c r="CC55" s="654"/>
      <c r="CD55" s="654"/>
      <c r="CE55" s="654"/>
      <c r="CF55" s="654"/>
      <c r="CG55" s="654"/>
      <c r="CH55" s="654"/>
    </row>
    <row r="56" spans="1:86" s="24" customFormat="1" ht="13.5" customHeight="1">
      <c r="A56" s="113" t="s">
        <v>101</v>
      </c>
      <c r="B56" s="633"/>
      <c r="C56" s="634"/>
      <c r="D56" s="634"/>
      <c r="E56" s="634"/>
      <c r="F56" s="634"/>
      <c r="G56" s="634"/>
      <c r="H56" s="926" t="str">
        <f>IF(ISERROR(VLOOKUP($B56,項目定義!$B:$X,8,FALSE)),"",VLOOKUP($B56,項目定義!$B:$X,8,FALSE))</f>
        <v/>
      </c>
      <c r="I56" s="927"/>
      <c r="J56" s="927"/>
      <c r="K56" s="927"/>
      <c r="L56" s="927"/>
      <c r="M56" s="928"/>
      <c r="N56" s="759" t="str">
        <f>IF($H56="","",VLOOKUP($B56,項目定義!$B:$X,11,FALSE))</f>
        <v/>
      </c>
      <c r="O56" s="760"/>
      <c r="P56" s="761"/>
      <c r="Q56" s="762" t="str">
        <f>IF($H56="","",VLOOKUP($B56,項目定義!$B:$X,5,FALSE))</f>
        <v/>
      </c>
      <c r="R56" s="763"/>
      <c r="S56" s="762" t="str">
        <f>IF($H56="","",VLOOKUP($B56,項目定義!$B:$X,12,FALSE))</f>
        <v/>
      </c>
      <c r="T56" s="763"/>
      <c r="U56" s="759" t="str">
        <f>IF($H56="","",VLOOKUP($B56,項目定義!$B:$X,13,FALSE))</f>
        <v/>
      </c>
      <c r="V56" s="760"/>
      <c r="W56" s="761"/>
      <c r="X56" s="762" t="str">
        <f>IF($H56="","",VLOOKUP($B56,項目定義!$B:$X,20,FALSE))&amp;""</f>
        <v/>
      </c>
      <c r="Y56" s="764"/>
      <c r="Z56" s="765"/>
      <c r="AA56" s="766"/>
      <c r="AB56" s="751"/>
      <c r="AC56" s="767"/>
      <c r="AD56" s="92"/>
      <c r="AE56" s="93"/>
      <c r="AF56" s="92"/>
      <c r="AG56" s="94"/>
      <c r="AH56" s="92"/>
      <c r="AI56" s="92"/>
      <c r="AJ56" s="92"/>
      <c r="AK56" s="92"/>
      <c r="AL56" s="92"/>
      <c r="AM56" s="92"/>
      <c r="AN56" s="92"/>
      <c r="AO56" s="92"/>
      <c r="AP56" s="92"/>
      <c r="AQ56" s="94"/>
      <c r="AR56" s="92"/>
      <c r="AS56" s="92"/>
      <c r="AT56" s="92"/>
      <c r="AU56" s="92"/>
      <c r="AV56" s="92"/>
      <c r="AW56" s="92"/>
      <c r="AX56" s="92"/>
      <c r="AY56" s="92"/>
      <c r="AZ56" s="92"/>
      <c r="BA56" s="92"/>
      <c r="BB56" s="92"/>
      <c r="BC56" s="92"/>
      <c r="BD56" s="92"/>
      <c r="BE56" s="92"/>
      <c r="BF56" s="92"/>
      <c r="BG56" s="92"/>
      <c r="BH56" s="92"/>
      <c r="BI56" s="95"/>
      <c r="BK56" s="654"/>
      <c r="BL56" s="654"/>
      <c r="BM56" s="654"/>
      <c r="BN56" s="654"/>
      <c r="BO56" s="654"/>
      <c r="BP56" s="654"/>
      <c r="BQ56" s="654"/>
      <c r="BR56" s="654"/>
      <c r="BS56" s="654"/>
      <c r="BT56" s="654"/>
      <c r="BU56" s="654"/>
      <c r="BV56" s="654"/>
      <c r="BW56" s="654"/>
      <c r="BX56" s="654"/>
      <c r="BY56" s="654"/>
      <c r="BZ56" s="654"/>
      <c r="CA56" s="654"/>
      <c r="CB56" s="654"/>
      <c r="CC56" s="654"/>
      <c r="CD56" s="654"/>
      <c r="CE56" s="654"/>
      <c r="CF56" s="654"/>
      <c r="CG56" s="654"/>
      <c r="CH56" s="654"/>
    </row>
    <row r="57" spans="1:86" s="24" customFormat="1" ht="13.5" customHeight="1">
      <c r="A57" s="114" t="s">
        <v>102</v>
      </c>
      <c r="B57" s="770"/>
      <c r="C57" s="671"/>
      <c r="D57" s="671"/>
      <c r="E57" s="671"/>
      <c r="F57" s="671"/>
      <c r="G57" s="814"/>
      <c r="H57" s="929" t="str">
        <f>IF(ISERROR(VLOOKUP($B57,項目定義!$B:$X,8,FALSE)),"",VLOOKUP($B57,項目定義!$B:$X,8,FALSE))</f>
        <v/>
      </c>
      <c r="I57" s="930"/>
      <c r="J57" s="930"/>
      <c r="K57" s="930"/>
      <c r="L57" s="930"/>
      <c r="M57" s="931"/>
      <c r="N57" s="774" t="str">
        <f>IF($H57="","",VLOOKUP($B57,項目定義!$B:$X,11,FALSE))</f>
        <v/>
      </c>
      <c r="O57" s="775"/>
      <c r="P57" s="776"/>
      <c r="Q57" s="812" t="str">
        <f>IF($H57="","",VLOOKUP($B57,項目定義!$B:$X,12,FALSE))</f>
        <v/>
      </c>
      <c r="R57" s="813"/>
      <c r="S57" s="812" t="str">
        <f>IF($H57="","",VLOOKUP($B57,項目定義!$B:$X,12,FALSE))</f>
        <v/>
      </c>
      <c r="T57" s="813"/>
      <c r="U57" s="774" t="str">
        <f>IF($H57="","",VLOOKUP($B57,項目定義!$B:$X,13,FALSE))</f>
        <v/>
      </c>
      <c r="V57" s="775"/>
      <c r="W57" s="776"/>
      <c r="X57" s="768" t="str">
        <f>IF($H57="","",VLOOKUP($B57,項目定義!$B:$X,20,FALSE))&amp;""</f>
        <v/>
      </c>
      <c r="Y57" s="638"/>
      <c r="Z57" s="769"/>
      <c r="AA57" s="766"/>
      <c r="AB57" s="751"/>
      <c r="AC57" s="767"/>
      <c r="AD57" s="369"/>
      <c r="AE57" s="97"/>
      <c r="AF57" s="369"/>
      <c r="AG57" s="98"/>
      <c r="AH57" s="369"/>
      <c r="AI57" s="369"/>
      <c r="AJ57" s="369"/>
      <c r="AK57" s="369"/>
      <c r="AL57" s="369"/>
      <c r="AM57" s="369"/>
      <c r="AN57" s="369"/>
      <c r="AO57" s="369"/>
      <c r="AP57" s="369"/>
      <c r="AQ57" s="98"/>
      <c r="AR57" s="369"/>
      <c r="AS57" s="369"/>
      <c r="AT57" s="369"/>
      <c r="AU57" s="369"/>
      <c r="AV57" s="369"/>
      <c r="AW57" s="369"/>
      <c r="AX57" s="369"/>
      <c r="AY57" s="369"/>
      <c r="AZ57" s="369"/>
      <c r="BA57" s="369"/>
      <c r="BB57" s="369"/>
      <c r="BC57" s="369"/>
      <c r="BD57" s="369"/>
      <c r="BE57" s="369"/>
      <c r="BF57" s="369"/>
      <c r="BG57" s="369"/>
      <c r="BH57" s="369"/>
      <c r="BI57" s="99"/>
      <c r="BK57" s="654"/>
      <c r="BL57" s="654"/>
      <c r="BM57" s="654"/>
      <c r="BN57" s="654"/>
      <c r="BO57" s="654"/>
      <c r="BP57" s="654"/>
      <c r="BQ57" s="654"/>
      <c r="BR57" s="654"/>
      <c r="BS57" s="654"/>
      <c r="BT57" s="654"/>
      <c r="BU57" s="654"/>
      <c r="BV57" s="654"/>
      <c r="BW57" s="654"/>
      <c r="BX57" s="654"/>
      <c r="BY57" s="654"/>
      <c r="BZ57" s="654"/>
      <c r="CA57" s="654"/>
      <c r="CB57" s="654"/>
      <c r="CC57" s="654"/>
      <c r="CD57" s="654"/>
      <c r="CE57" s="654"/>
      <c r="CF57" s="654"/>
      <c r="CG57" s="654"/>
      <c r="CH57" s="654"/>
    </row>
    <row r="58" spans="1:86" ht="13.5" customHeight="1">
      <c r="A58" s="114" t="s">
        <v>125</v>
      </c>
      <c r="B58" s="770"/>
      <c r="C58" s="671"/>
      <c r="D58" s="671"/>
      <c r="E58" s="671"/>
      <c r="F58" s="671"/>
      <c r="G58" s="814"/>
      <c r="H58" s="929" t="str">
        <f>IF(ISERROR(VLOOKUP($B58,項目定義!$B:$X,8,FALSE)),"",VLOOKUP($B58,項目定義!$B:$X,8,FALSE))</f>
        <v/>
      </c>
      <c r="I58" s="930"/>
      <c r="J58" s="930"/>
      <c r="K58" s="930"/>
      <c r="L58" s="930"/>
      <c r="M58" s="931"/>
      <c r="N58" s="774" t="str">
        <f>IF($H58="","",VLOOKUP($B58,項目定義!$B:$X,11,FALSE))</f>
        <v/>
      </c>
      <c r="O58" s="775"/>
      <c r="P58" s="776"/>
      <c r="Q58" s="768" t="str">
        <f>IF($H58="","",VLOOKUP($B58,項目定義!$B:$X,12,FALSE))</f>
        <v/>
      </c>
      <c r="R58" s="639"/>
      <c r="S58" s="768" t="str">
        <f>IF($H58="","",VLOOKUP($B58,項目定義!$B:$X,12,FALSE))</f>
        <v/>
      </c>
      <c r="T58" s="639"/>
      <c r="U58" s="774" t="str">
        <f>IF($H58="","",VLOOKUP($B58,項目定義!$B:$X,13,FALSE))</f>
        <v/>
      </c>
      <c r="V58" s="775"/>
      <c r="W58" s="776"/>
      <c r="X58" s="768" t="str">
        <f>IF($H58="","",VLOOKUP($B58,項目定義!$B:$X,20,FALSE))&amp;""</f>
        <v/>
      </c>
      <c r="Y58" s="638"/>
      <c r="Z58" s="769"/>
      <c r="AA58" s="766"/>
      <c r="AB58" s="751"/>
      <c r="AC58" s="767"/>
      <c r="AD58" s="369"/>
      <c r="AE58" s="97"/>
      <c r="AF58" s="369"/>
      <c r="AG58" s="98"/>
      <c r="AH58" s="369"/>
      <c r="AI58" s="369"/>
      <c r="AJ58" s="369"/>
      <c r="AK58" s="369"/>
      <c r="AL58" s="369"/>
      <c r="AM58" s="369"/>
      <c r="AN58" s="369"/>
      <c r="AO58" s="369"/>
      <c r="AP58" s="369"/>
      <c r="AQ58" s="98"/>
      <c r="AR58" s="369"/>
      <c r="AS58" s="369"/>
      <c r="AT58" s="369"/>
      <c r="AU58" s="369"/>
      <c r="AV58" s="369"/>
      <c r="AW58" s="369"/>
      <c r="AX58" s="369"/>
      <c r="AY58" s="369"/>
      <c r="AZ58" s="369"/>
      <c r="BA58" s="369"/>
      <c r="BB58" s="369"/>
      <c r="BC58" s="369"/>
      <c r="BD58" s="369"/>
      <c r="BE58" s="369"/>
      <c r="BF58" s="369"/>
      <c r="BG58" s="369"/>
      <c r="BH58" s="369"/>
      <c r="BI58" s="99"/>
      <c r="BK58" s="654"/>
      <c r="BL58" s="654"/>
      <c r="BM58" s="654"/>
      <c r="BN58" s="654"/>
      <c r="BO58" s="654"/>
      <c r="BP58" s="654"/>
      <c r="BQ58" s="654"/>
      <c r="BR58" s="654"/>
      <c r="BS58" s="654"/>
      <c r="BT58" s="654"/>
      <c r="BU58" s="654"/>
      <c r="BV58" s="654"/>
      <c r="BW58" s="654"/>
      <c r="BX58" s="654"/>
      <c r="BY58" s="654"/>
      <c r="BZ58" s="654"/>
      <c r="CA58" s="654"/>
      <c r="CB58" s="654"/>
      <c r="CC58" s="654"/>
      <c r="CD58" s="654"/>
      <c r="CE58" s="654"/>
      <c r="CF58" s="654"/>
      <c r="CG58" s="654"/>
      <c r="CH58" s="654"/>
    </row>
    <row r="59" spans="1:86" s="24" customFormat="1" ht="13.5" customHeight="1">
      <c r="A59" s="114" t="s">
        <v>126</v>
      </c>
      <c r="B59" s="770"/>
      <c r="C59" s="671"/>
      <c r="D59" s="671"/>
      <c r="E59" s="671"/>
      <c r="F59" s="671"/>
      <c r="G59" s="814"/>
      <c r="H59" s="929" t="str">
        <f>IF(ISERROR(VLOOKUP($B59,項目定義!$B:$X,8,FALSE)),"",VLOOKUP($B59,項目定義!$B:$X,8,FALSE))</f>
        <v/>
      </c>
      <c r="I59" s="930"/>
      <c r="J59" s="930"/>
      <c r="K59" s="930"/>
      <c r="L59" s="930"/>
      <c r="M59" s="931"/>
      <c r="N59" s="774" t="str">
        <f>IF($H59="","",VLOOKUP($B59,項目定義!$B:$X,11,FALSE))</f>
        <v/>
      </c>
      <c r="O59" s="775"/>
      <c r="P59" s="776"/>
      <c r="Q59" s="768" t="str">
        <f>IF($H59="","",VLOOKUP($B59,項目定義!$B:$X,12,FALSE))</f>
        <v/>
      </c>
      <c r="R59" s="639"/>
      <c r="S59" s="768" t="str">
        <f>IF($H59="","",VLOOKUP($B59,項目定義!$B:$X,12,FALSE))</f>
        <v/>
      </c>
      <c r="T59" s="639"/>
      <c r="U59" s="774" t="str">
        <f>IF($H59="","",VLOOKUP($B59,項目定義!$B:$X,13,FALSE))</f>
        <v/>
      </c>
      <c r="V59" s="775"/>
      <c r="W59" s="776"/>
      <c r="X59" s="768" t="str">
        <f>IF($H59="","",VLOOKUP($B59,項目定義!$B:$X,20,FALSE))&amp;""</f>
        <v/>
      </c>
      <c r="Y59" s="638"/>
      <c r="Z59" s="769"/>
      <c r="AA59" s="766"/>
      <c r="AB59" s="751"/>
      <c r="AC59" s="767"/>
      <c r="AD59" s="369"/>
      <c r="AE59" s="97"/>
      <c r="AF59" s="369"/>
      <c r="AG59" s="98"/>
      <c r="AH59" s="369"/>
      <c r="AI59" s="369"/>
      <c r="AJ59" s="369"/>
      <c r="AK59" s="369"/>
      <c r="AL59" s="369"/>
      <c r="AM59" s="369"/>
      <c r="AN59" s="369"/>
      <c r="AO59" s="369"/>
      <c r="AP59" s="369"/>
      <c r="AQ59" s="98"/>
      <c r="AR59" s="369"/>
      <c r="AS59" s="369"/>
      <c r="AT59" s="369"/>
      <c r="AU59" s="369"/>
      <c r="AV59" s="369"/>
      <c r="AW59" s="369"/>
      <c r="AX59" s="369"/>
      <c r="AY59" s="369"/>
      <c r="AZ59" s="369"/>
      <c r="BA59" s="369"/>
      <c r="BB59" s="369"/>
      <c r="BC59" s="369"/>
      <c r="BD59" s="369"/>
      <c r="BE59" s="369"/>
      <c r="BF59" s="369"/>
      <c r="BG59" s="369"/>
      <c r="BH59" s="369"/>
      <c r="BI59" s="99"/>
      <c r="BK59" s="654"/>
      <c r="BL59" s="654"/>
      <c r="BM59" s="654"/>
      <c r="BN59" s="654"/>
      <c r="BO59" s="654"/>
      <c r="BP59" s="654"/>
      <c r="BQ59" s="654"/>
      <c r="BR59" s="654"/>
      <c r="BS59" s="654"/>
      <c r="BT59" s="654"/>
      <c r="BU59" s="654"/>
      <c r="BV59" s="654"/>
      <c r="BW59" s="654"/>
      <c r="BX59" s="654"/>
      <c r="BY59" s="654"/>
      <c r="BZ59" s="654"/>
      <c r="CA59" s="654"/>
      <c r="CB59" s="654"/>
      <c r="CC59" s="654"/>
      <c r="CD59" s="654"/>
      <c r="CE59" s="654"/>
      <c r="CF59" s="654"/>
      <c r="CG59" s="654"/>
      <c r="CH59" s="654"/>
    </row>
    <row r="60" spans="1:86" ht="13.5" customHeight="1">
      <c r="A60" s="114" t="s">
        <v>127</v>
      </c>
      <c r="B60" s="770"/>
      <c r="C60" s="671"/>
      <c r="D60" s="671"/>
      <c r="E60" s="671"/>
      <c r="F60" s="671"/>
      <c r="G60" s="671"/>
      <c r="H60" s="932" t="str">
        <f>IF(ISERROR(VLOOKUP($B60,項目定義!$B:$X,8,FALSE)),"",VLOOKUP($B60,項目定義!$B:$X,8,FALSE))</f>
        <v/>
      </c>
      <c r="I60" s="933"/>
      <c r="J60" s="933"/>
      <c r="K60" s="933"/>
      <c r="L60" s="933"/>
      <c r="M60" s="934"/>
      <c r="N60" s="780" t="str">
        <f>IF($H60="","",VLOOKUP($B60,項目定義!$B:$X,11,FALSE))</f>
        <v/>
      </c>
      <c r="O60" s="781"/>
      <c r="P60" s="782"/>
      <c r="Q60" s="783" t="str">
        <f>IF($H60="","",VLOOKUP($B60,項目定義!$B:$X,12,FALSE))</f>
        <v/>
      </c>
      <c r="R60" s="611"/>
      <c r="S60" s="783" t="str">
        <f>IF($H60="","",VLOOKUP($B60,項目定義!$B:$X,12,FALSE))</f>
        <v/>
      </c>
      <c r="T60" s="611"/>
      <c r="U60" s="780" t="str">
        <f>IF($H60="","",VLOOKUP($B60,項目定義!$B:$X,13,FALSE))</f>
        <v/>
      </c>
      <c r="V60" s="781"/>
      <c r="W60" s="782"/>
      <c r="X60" s="783" t="str">
        <f>IF($H60="","",VLOOKUP($B60,項目定義!$B:$X,20,FALSE))&amp;""</f>
        <v/>
      </c>
      <c r="Y60" s="610"/>
      <c r="Z60" s="784"/>
      <c r="AA60" s="766"/>
      <c r="AB60" s="751"/>
      <c r="AC60" s="767"/>
      <c r="AD60" s="369"/>
      <c r="AE60" s="97"/>
      <c r="AF60" s="369"/>
      <c r="AG60" s="98"/>
      <c r="AH60" s="369"/>
      <c r="AI60" s="369"/>
      <c r="AJ60" s="369"/>
      <c r="AK60" s="369"/>
      <c r="AL60" s="369"/>
      <c r="AM60" s="369"/>
      <c r="AN60" s="369"/>
      <c r="AO60" s="369"/>
      <c r="AP60" s="369"/>
      <c r="AQ60" s="98"/>
      <c r="AR60" s="369"/>
      <c r="AS60" s="369"/>
      <c r="AT60" s="369"/>
      <c r="AU60" s="369"/>
      <c r="AV60" s="369"/>
      <c r="AW60" s="369"/>
      <c r="AX60" s="369"/>
      <c r="AY60" s="369"/>
      <c r="AZ60" s="369"/>
      <c r="BA60" s="369"/>
      <c r="BB60" s="369"/>
      <c r="BC60" s="369"/>
      <c r="BD60" s="369"/>
      <c r="BE60" s="369"/>
      <c r="BF60" s="369"/>
      <c r="BG60" s="369"/>
      <c r="BH60" s="369"/>
      <c r="BI60" s="99"/>
      <c r="BK60" s="654"/>
      <c r="BL60" s="654"/>
      <c r="BM60" s="654"/>
      <c r="BN60" s="654"/>
      <c r="BO60" s="654"/>
      <c r="BP60" s="654"/>
      <c r="BQ60" s="654"/>
      <c r="BR60" s="654"/>
      <c r="BS60" s="654"/>
      <c r="BT60" s="654"/>
      <c r="BU60" s="654"/>
      <c r="BV60" s="654"/>
      <c r="BW60" s="654"/>
      <c r="BX60" s="654"/>
      <c r="BY60" s="654"/>
      <c r="BZ60" s="654"/>
      <c r="CA60" s="654"/>
      <c r="CB60" s="654"/>
      <c r="CC60" s="654"/>
      <c r="CD60" s="654"/>
      <c r="CE60" s="654"/>
      <c r="CF60" s="654"/>
      <c r="CG60" s="654"/>
      <c r="CH60" s="654"/>
    </row>
    <row r="61" spans="1:86" ht="13.5" customHeight="1">
      <c r="A61" s="149" t="s">
        <v>249</v>
      </c>
      <c r="B61" s="150"/>
      <c r="C61" s="150"/>
      <c r="D61" s="150"/>
      <c r="E61" s="150"/>
      <c r="F61" s="150"/>
      <c r="G61" s="150"/>
      <c r="H61" s="152"/>
      <c r="I61" s="152"/>
      <c r="J61" s="152"/>
      <c r="K61" s="152"/>
      <c r="L61" s="152"/>
      <c r="M61" s="152"/>
      <c r="N61" s="152"/>
      <c r="O61" s="152"/>
      <c r="P61" s="152"/>
      <c r="Q61" s="152"/>
      <c r="R61" s="152"/>
      <c r="S61" s="152"/>
      <c r="T61" s="152"/>
      <c r="U61" s="152"/>
      <c r="V61" s="152"/>
      <c r="W61" s="152"/>
      <c r="X61" s="152"/>
      <c r="Y61" s="152"/>
      <c r="Z61" s="152"/>
      <c r="AA61" s="150"/>
      <c r="AB61" s="150"/>
      <c r="AC61" s="150"/>
      <c r="AD61" s="150"/>
      <c r="AE61" s="150"/>
      <c r="AF61" s="150"/>
      <c r="AG61" s="150"/>
      <c r="AH61" s="150"/>
      <c r="AI61" s="150"/>
      <c r="AJ61" s="150"/>
      <c r="AK61" s="150"/>
      <c r="AL61" s="150"/>
      <c r="AM61" s="150"/>
      <c r="AN61" s="150"/>
      <c r="AO61" s="150"/>
      <c r="AP61" s="150"/>
      <c r="AQ61" s="150"/>
      <c r="AR61" s="150"/>
      <c r="AS61" s="150"/>
      <c r="AT61" s="150"/>
      <c r="AU61" s="150"/>
      <c r="AV61" s="150"/>
      <c r="AW61" s="150"/>
      <c r="AX61" s="150"/>
      <c r="AY61" s="150"/>
      <c r="AZ61" s="150"/>
      <c r="BA61" s="150"/>
      <c r="BB61" s="150"/>
      <c r="BC61" s="150"/>
      <c r="BD61" s="150"/>
      <c r="BE61" s="150"/>
      <c r="BF61" s="150"/>
      <c r="BG61" s="150"/>
      <c r="BH61" s="150"/>
      <c r="BI61" s="151"/>
      <c r="BK61" s="361"/>
      <c r="BL61" s="361"/>
      <c r="BM61" s="361"/>
      <c r="BN61" s="361"/>
      <c r="BO61" s="361"/>
      <c r="BP61" s="361"/>
      <c r="BQ61" s="361"/>
      <c r="BR61" s="361"/>
      <c r="BS61" s="361"/>
      <c r="BT61" s="361"/>
      <c r="BU61" s="361"/>
      <c r="BV61" s="361"/>
      <c r="BW61" s="361"/>
      <c r="BX61" s="361"/>
      <c r="BY61" s="361"/>
      <c r="BZ61" s="361"/>
      <c r="CA61" s="361"/>
      <c r="CB61" s="361"/>
      <c r="CC61" s="361"/>
      <c r="CD61" s="361"/>
      <c r="CE61" s="361"/>
      <c r="CF61" s="361"/>
      <c r="CG61" s="361"/>
      <c r="CH61" s="361"/>
    </row>
    <row r="62" spans="1:86" s="24" customFormat="1" ht="13.5" customHeight="1">
      <c r="A62" s="80" t="s">
        <v>100</v>
      </c>
      <c r="B62" s="80" t="s">
        <v>103</v>
      </c>
      <c r="C62" s="81"/>
      <c r="D62" s="81"/>
      <c r="E62" s="81"/>
      <c r="F62" s="81"/>
      <c r="G62" s="83"/>
      <c r="H62" s="85" t="s">
        <v>104</v>
      </c>
      <c r="I62" s="86"/>
      <c r="J62" s="86"/>
      <c r="K62" s="86"/>
      <c r="L62" s="86"/>
      <c r="M62" s="87"/>
      <c r="N62" s="627" t="s">
        <v>107</v>
      </c>
      <c r="O62" s="628"/>
      <c r="P62" s="627" t="s">
        <v>115</v>
      </c>
      <c r="Q62" s="629"/>
      <c r="R62" s="629"/>
      <c r="S62" s="627" t="s">
        <v>116</v>
      </c>
      <c r="T62" s="629"/>
      <c r="U62" s="628"/>
      <c r="V62" s="630" t="s">
        <v>142</v>
      </c>
      <c r="W62" s="631"/>
      <c r="X62" s="632" t="s">
        <v>123</v>
      </c>
      <c r="Y62" s="631"/>
      <c r="Z62" s="629" t="s">
        <v>124</v>
      </c>
      <c r="AA62" s="629"/>
      <c r="AB62" s="629"/>
      <c r="AC62" s="628"/>
      <c r="AD62" s="84" t="s">
        <v>6</v>
      </c>
      <c r="AE62" s="81"/>
      <c r="AF62" s="81"/>
      <c r="AG62" s="81"/>
      <c r="AH62" s="81"/>
      <c r="AI62" s="81"/>
      <c r="AJ62" s="81"/>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182" t="s">
        <v>262</v>
      </c>
      <c r="BL62" s="182"/>
      <c r="BM62" s="182"/>
      <c r="BN62" s="182"/>
      <c r="BO62" s="182"/>
      <c r="BP62" s="182"/>
      <c r="BQ62" s="182"/>
      <c r="BR62" s="182"/>
      <c r="BS62" s="182"/>
      <c r="BT62" s="182"/>
      <c r="BU62" s="182"/>
      <c r="BV62" s="182"/>
      <c r="BW62" s="182"/>
      <c r="BX62" s="182"/>
      <c r="BY62" s="182"/>
      <c r="BZ62" s="182"/>
      <c r="CA62" s="182"/>
      <c r="CB62" s="182"/>
      <c r="CC62" s="182"/>
      <c r="CD62" s="182"/>
      <c r="CE62" s="182"/>
      <c r="CF62" s="182"/>
      <c r="CG62" s="182"/>
      <c r="CH62" s="182"/>
    </row>
    <row r="63" spans="1:86" s="24" customFormat="1" ht="13.5" customHeight="1">
      <c r="A63" s="113" t="s">
        <v>101</v>
      </c>
      <c r="B63" s="633"/>
      <c r="C63" s="634"/>
      <c r="D63" s="634"/>
      <c r="E63" s="634"/>
      <c r="F63" s="634"/>
      <c r="G63" s="634"/>
      <c r="H63" s="926" t="str">
        <f>IF(ISERROR(VLOOKUP($B63,項目定義!$B:$X,8,FALSE)),"",VLOOKUP($B63,項目定義!$B:$X,8,FALSE))</f>
        <v/>
      </c>
      <c r="I63" s="927"/>
      <c r="J63" s="927"/>
      <c r="K63" s="927"/>
      <c r="L63" s="927"/>
      <c r="M63" s="936"/>
      <c r="N63" s="764" t="str">
        <f>IF($H63="","",VLOOKUP($B63,項目定義!$B:$X,12,FALSE))</f>
        <v/>
      </c>
      <c r="O63" s="763"/>
      <c r="P63" s="759" t="str">
        <f>IF($H63="","",VLOOKUP($B63,項目定義!$B:$X,16,FALSE))</f>
        <v/>
      </c>
      <c r="Q63" s="760"/>
      <c r="R63" s="760"/>
      <c r="S63" s="759" t="str">
        <f>IF($H63="","",VLOOKUP($B63,項目定義!$B:$X,15,FALSE))</f>
        <v/>
      </c>
      <c r="T63" s="760"/>
      <c r="U63" s="806"/>
      <c r="V63" s="807"/>
      <c r="W63" s="808"/>
      <c r="X63" s="809"/>
      <c r="Y63" s="810"/>
      <c r="Z63" s="811" t="str">
        <f>IF($X63="","",VLOOKUP($B63,項目定義!$B:$X,18,FALSE))</f>
        <v/>
      </c>
      <c r="AA63" s="760"/>
      <c r="AB63" s="760"/>
      <c r="AC63" s="806"/>
      <c r="AD63" s="92"/>
      <c r="AE63" s="93"/>
      <c r="AF63" s="92"/>
      <c r="AG63" s="92"/>
      <c r="AH63" s="92"/>
      <c r="AI63" s="94"/>
      <c r="AJ63" s="94"/>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5"/>
      <c r="BK63" s="654"/>
      <c r="BL63" s="655"/>
      <c r="BM63" s="655"/>
      <c r="BN63" s="655"/>
      <c r="BO63" s="655"/>
      <c r="BP63" s="655"/>
      <c r="BQ63" s="655"/>
      <c r="BR63" s="655"/>
      <c r="BS63" s="655"/>
      <c r="BT63" s="655"/>
      <c r="BU63" s="655"/>
      <c r="BV63" s="655"/>
      <c r="BW63" s="655"/>
      <c r="BX63" s="655"/>
      <c r="BY63" s="655"/>
      <c r="BZ63" s="655"/>
      <c r="CA63" s="655"/>
      <c r="CB63" s="655"/>
      <c r="CC63" s="655"/>
      <c r="CD63" s="655"/>
      <c r="CE63" s="655"/>
      <c r="CF63" s="655"/>
      <c r="CG63" s="655"/>
      <c r="CH63" s="655"/>
    </row>
    <row r="64" spans="1:86" s="24" customFormat="1" ht="13.5" customHeight="1">
      <c r="A64" s="114" t="s">
        <v>102</v>
      </c>
      <c r="B64" s="770"/>
      <c r="C64" s="671"/>
      <c r="D64" s="671"/>
      <c r="E64" s="671"/>
      <c r="F64" s="671"/>
      <c r="G64" s="671"/>
      <c r="H64" s="929" t="str">
        <f>IF(ISERROR(VLOOKUP($B64,項目定義!$B:$X,8,FALSE)),"",VLOOKUP($B64,項目定義!$B:$X,8,FALSE))</f>
        <v/>
      </c>
      <c r="I64" s="930"/>
      <c r="J64" s="930"/>
      <c r="K64" s="930"/>
      <c r="L64" s="930"/>
      <c r="M64" s="935"/>
      <c r="N64" s="854" t="str">
        <f>IF($H64="","",VLOOKUP($B64,項目定義!$B:$X,12,FALSE))</f>
        <v/>
      </c>
      <c r="O64" s="813"/>
      <c r="P64" s="640" t="str">
        <f>IF($H64="","",VLOOKUP($B64,項目定義!$B:$X,16,FALSE))</f>
        <v/>
      </c>
      <c r="Q64" s="641"/>
      <c r="R64" s="641"/>
      <c r="S64" s="640" t="str">
        <f>IF($H64="","",VLOOKUP($B64,項目定義!$B:$X,15,FALSE))</f>
        <v/>
      </c>
      <c r="T64" s="641"/>
      <c r="U64" s="642"/>
      <c r="V64" s="643"/>
      <c r="W64" s="644"/>
      <c r="X64" s="751"/>
      <c r="Y64" s="751"/>
      <c r="Z64" s="752" t="str">
        <f>IF($X64="","",VLOOKUP($B64,項目定義!$B:$X,18,FALSE))</f>
        <v/>
      </c>
      <c r="AA64" s="641"/>
      <c r="AB64" s="641"/>
      <c r="AC64" s="642"/>
      <c r="AD64" s="369"/>
      <c r="AE64" s="97"/>
      <c r="AF64" s="369"/>
      <c r="AG64" s="369"/>
      <c r="AH64" s="369"/>
      <c r="AI64" s="98"/>
      <c r="AJ64" s="98"/>
      <c r="AK64" s="369"/>
      <c r="AL64" s="369"/>
      <c r="AM64" s="369"/>
      <c r="AN64" s="369"/>
      <c r="AO64" s="369"/>
      <c r="AP64" s="369"/>
      <c r="AQ64" s="369"/>
      <c r="AR64" s="369"/>
      <c r="AS64" s="369"/>
      <c r="AT64" s="369"/>
      <c r="AU64" s="369"/>
      <c r="AV64" s="369"/>
      <c r="AW64" s="369"/>
      <c r="AX64" s="369"/>
      <c r="AY64" s="369"/>
      <c r="AZ64" s="369"/>
      <c r="BA64" s="369"/>
      <c r="BB64" s="369"/>
      <c r="BC64" s="369"/>
      <c r="BD64" s="369"/>
      <c r="BE64" s="369"/>
      <c r="BF64" s="369"/>
      <c r="BG64" s="369"/>
      <c r="BH64" s="369"/>
      <c r="BI64" s="99"/>
      <c r="BK64" s="655"/>
      <c r="BL64" s="655"/>
      <c r="BM64" s="655"/>
      <c r="BN64" s="655"/>
      <c r="BO64" s="655"/>
      <c r="BP64" s="655"/>
      <c r="BQ64" s="655"/>
      <c r="BR64" s="655"/>
      <c r="BS64" s="655"/>
      <c r="BT64" s="655"/>
      <c r="BU64" s="655"/>
      <c r="BV64" s="655"/>
      <c r="BW64" s="655"/>
      <c r="BX64" s="655"/>
      <c r="BY64" s="655"/>
      <c r="BZ64" s="655"/>
      <c r="CA64" s="655"/>
      <c r="CB64" s="655"/>
      <c r="CC64" s="655"/>
      <c r="CD64" s="655"/>
      <c r="CE64" s="655"/>
      <c r="CF64" s="655"/>
      <c r="CG64" s="655"/>
      <c r="CH64" s="655"/>
    </row>
    <row r="65" spans="1:96" s="24" customFormat="1" ht="13.5" customHeight="1">
      <c r="A65" s="114" t="s">
        <v>125</v>
      </c>
      <c r="B65" s="770"/>
      <c r="C65" s="671"/>
      <c r="D65" s="671"/>
      <c r="E65" s="671"/>
      <c r="F65" s="671"/>
      <c r="G65" s="671"/>
      <c r="H65" s="929" t="str">
        <f>IF(ISERROR(VLOOKUP($B65,項目定義!$B:$X,8,FALSE)),"",VLOOKUP($B65,項目定義!$B:$X,8,FALSE))</f>
        <v/>
      </c>
      <c r="I65" s="930"/>
      <c r="J65" s="930"/>
      <c r="K65" s="930"/>
      <c r="L65" s="930"/>
      <c r="M65" s="935"/>
      <c r="N65" s="638" t="str">
        <f>IF($H65="","",VLOOKUP($B65,項目定義!$B:$X,12,FALSE))</f>
        <v/>
      </c>
      <c r="O65" s="639"/>
      <c r="P65" s="640" t="str">
        <f>IF($H65="","",VLOOKUP($B65,項目定義!$B:$X,16,FALSE))</f>
        <v/>
      </c>
      <c r="Q65" s="641"/>
      <c r="R65" s="641"/>
      <c r="S65" s="640" t="str">
        <f>IF($H65="","",VLOOKUP($B65,項目定義!$B:$X,15,FALSE))</f>
        <v/>
      </c>
      <c r="T65" s="641"/>
      <c r="U65" s="642"/>
      <c r="V65" s="643"/>
      <c r="W65" s="644"/>
      <c r="X65" s="751"/>
      <c r="Y65" s="751"/>
      <c r="Z65" s="752" t="str">
        <f>IF($X65="","",VLOOKUP($B65,項目定義!$B:$X,18,FALSE))</f>
        <v/>
      </c>
      <c r="AA65" s="641"/>
      <c r="AB65" s="641"/>
      <c r="AC65" s="642"/>
      <c r="AD65" s="369"/>
      <c r="AE65" s="97"/>
      <c r="AF65" s="369"/>
      <c r="AG65" s="369"/>
      <c r="AH65" s="369"/>
      <c r="AI65" s="98"/>
      <c r="AJ65" s="98"/>
      <c r="AK65" s="369"/>
      <c r="AL65" s="369"/>
      <c r="AM65" s="369"/>
      <c r="AN65" s="369"/>
      <c r="AO65" s="369"/>
      <c r="AP65" s="369"/>
      <c r="AQ65" s="369"/>
      <c r="AR65" s="369"/>
      <c r="AS65" s="369"/>
      <c r="AT65" s="369"/>
      <c r="AU65" s="369"/>
      <c r="AV65" s="369"/>
      <c r="AW65" s="369"/>
      <c r="AX65" s="369"/>
      <c r="AY65" s="369"/>
      <c r="AZ65" s="369"/>
      <c r="BA65" s="369"/>
      <c r="BB65" s="369"/>
      <c r="BC65" s="369"/>
      <c r="BD65" s="369"/>
      <c r="BE65" s="369"/>
      <c r="BF65" s="369"/>
      <c r="BG65" s="369"/>
      <c r="BH65" s="369"/>
      <c r="BI65" s="99"/>
      <c r="BK65" s="655"/>
      <c r="BL65" s="655"/>
      <c r="BM65" s="655"/>
      <c r="BN65" s="655"/>
      <c r="BO65" s="655"/>
      <c r="BP65" s="655"/>
      <c r="BQ65" s="655"/>
      <c r="BR65" s="655"/>
      <c r="BS65" s="655"/>
      <c r="BT65" s="655"/>
      <c r="BU65" s="655"/>
      <c r="BV65" s="655"/>
      <c r="BW65" s="655"/>
      <c r="BX65" s="655"/>
      <c r="BY65" s="655"/>
      <c r="BZ65" s="655"/>
      <c r="CA65" s="655"/>
      <c r="CB65" s="655"/>
      <c r="CC65" s="655"/>
      <c r="CD65" s="655"/>
      <c r="CE65" s="655"/>
      <c r="CF65" s="655"/>
      <c r="CG65" s="655"/>
      <c r="CH65" s="655"/>
    </row>
    <row r="66" spans="1:96" s="24" customFormat="1" ht="13.5" customHeight="1">
      <c r="A66" s="114" t="s">
        <v>126</v>
      </c>
      <c r="B66" s="770"/>
      <c r="C66" s="671"/>
      <c r="D66" s="671"/>
      <c r="E66" s="671"/>
      <c r="F66" s="671"/>
      <c r="G66" s="671"/>
      <c r="H66" s="929" t="str">
        <f>IF(ISERROR(VLOOKUP($B66,項目定義!$B:$X,8,FALSE)),"",VLOOKUP($B66,項目定義!$B:$X,8,FALSE))</f>
        <v/>
      </c>
      <c r="I66" s="930"/>
      <c r="J66" s="930"/>
      <c r="K66" s="930"/>
      <c r="L66" s="930"/>
      <c r="M66" s="935"/>
      <c r="N66" s="638" t="str">
        <f>IF($H66="","",VLOOKUP($B66,項目定義!$B:$X,12,FALSE))</f>
        <v/>
      </c>
      <c r="O66" s="639"/>
      <c r="P66" s="640" t="str">
        <f>IF($H66="","",VLOOKUP($B66,項目定義!$B:$X,16,FALSE))</f>
        <v/>
      </c>
      <c r="Q66" s="641"/>
      <c r="R66" s="641"/>
      <c r="S66" s="640" t="str">
        <f>IF($H66="","",VLOOKUP($B66,項目定義!$B:$X,15,FALSE))</f>
        <v/>
      </c>
      <c r="T66" s="641"/>
      <c r="U66" s="642"/>
      <c r="V66" s="643"/>
      <c r="W66" s="644"/>
      <c r="X66" s="751"/>
      <c r="Y66" s="751"/>
      <c r="Z66" s="752" t="str">
        <f>IF($X66="","",VLOOKUP($B66,項目定義!$B:$X,18,FALSE))</f>
        <v/>
      </c>
      <c r="AA66" s="641"/>
      <c r="AB66" s="641"/>
      <c r="AC66" s="642"/>
      <c r="AD66" s="369"/>
      <c r="AE66" s="97"/>
      <c r="AF66" s="369"/>
      <c r="AG66" s="369"/>
      <c r="AH66" s="369"/>
      <c r="AI66" s="98"/>
      <c r="AJ66" s="98"/>
      <c r="AK66" s="369"/>
      <c r="AL66" s="369"/>
      <c r="AM66" s="369"/>
      <c r="AN66" s="369"/>
      <c r="AO66" s="369"/>
      <c r="AP66" s="369"/>
      <c r="AQ66" s="369"/>
      <c r="AR66" s="369"/>
      <c r="AS66" s="369"/>
      <c r="AT66" s="369"/>
      <c r="AU66" s="369"/>
      <c r="AV66" s="369"/>
      <c r="AW66" s="369"/>
      <c r="AX66" s="369"/>
      <c r="AY66" s="369"/>
      <c r="AZ66" s="369"/>
      <c r="BA66" s="369"/>
      <c r="BB66" s="369"/>
      <c r="BC66" s="369"/>
      <c r="BD66" s="369"/>
      <c r="BE66" s="369"/>
      <c r="BF66" s="369"/>
      <c r="BG66" s="369"/>
      <c r="BH66" s="369"/>
      <c r="BI66" s="99"/>
      <c r="BK66" s="655"/>
      <c r="BL66" s="655"/>
      <c r="BM66" s="655"/>
      <c r="BN66" s="655"/>
      <c r="BO66" s="655"/>
      <c r="BP66" s="655"/>
      <c r="BQ66" s="655"/>
      <c r="BR66" s="655"/>
      <c r="BS66" s="655"/>
      <c r="BT66" s="655"/>
      <c r="BU66" s="655"/>
      <c r="BV66" s="655"/>
      <c r="BW66" s="655"/>
      <c r="BX66" s="655"/>
      <c r="BY66" s="655"/>
      <c r="BZ66" s="655"/>
      <c r="CA66" s="655"/>
      <c r="CB66" s="655"/>
      <c r="CC66" s="655"/>
      <c r="CD66" s="655"/>
      <c r="CE66" s="655"/>
      <c r="CF66" s="655"/>
      <c r="CG66" s="655"/>
      <c r="CH66" s="655"/>
    </row>
    <row r="67" spans="1:96" ht="13.5" customHeight="1">
      <c r="A67" s="114" t="s">
        <v>127</v>
      </c>
      <c r="B67" s="770"/>
      <c r="C67" s="671"/>
      <c r="D67" s="671"/>
      <c r="E67" s="671"/>
      <c r="F67" s="671"/>
      <c r="G67" s="671"/>
      <c r="H67" s="929" t="str">
        <f>IF(ISERROR(VLOOKUP($B67,項目定義!$B:$X,8,FALSE)),"",VLOOKUP($B67,項目定義!$B:$X,8,FALSE))</f>
        <v/>
      </c>
      <c r="I67" s="930"/>
      <c r="J67" s="930"/>
      <c r="K67" s="930"/>
      <c r="L67" s="930"/>
      <c r="M67" s="935"/>
      <c r="N67" s="638"/>
      <c r="O67" s="639"/>
      <c r="P67" s="640"/>
      <c r="Q67" s="641"/>
      <c r="R67" s="641"/>
      <c r="S67" s="640"/>
      <c r="T67" s="641"/>
      <c r="U67" s="642"/>
      <c r="V67" s="643"/>
      <c r="W67" s="644"/>
      <c r="X67" s="751"/>
      <c r="Y67" s="751"/>
      <c r="Z67" s="752" t="str">
        <f>IF($X67="","",VLOOKUP($B67,項目定義!$B:$X,18,FALSE))</f>
        <v/>
      </c>
      <c r="AA67" s="641"/>
      <c r="AB67" s="641"/>
      <c r="AC67" s="642"/>
      <c r="AD67" s="369"/>
      <c r="AE67" s="97"/>
      <c r="AF67" s="369"/>
      <c r="AG67" s="369"/>
      <c r="AH67" s="369"/>
      <c r="AI67" s="98"/>
      <c r="AJ67" s="98"/>
      <c r="AK67" s="369"/>
      <c r="AL67" s="369"/>
      <c r="AM67" s="369"/>
      <c r="AN67" s="369"/>
      <c r="AO67" s="369"/>
      <c r="AP67" s="369"/>
      <c r="AQ67" s="369"/>
      <c r="AR67" s="369"/>
      <c r="AS67" s="369"/>
      <c r="AT67" s="369"/>
      <c r="AU67" s="369"/>
      <c r="AV67" s="369"/>
      <c r="AW67" s="369"/>
      <c r="AX67" s="369"/>
      <c r="AY67" s="369"/>
      <c r="AZ67" s="369"/>
      <c r="BA67" s="369"/>
      <c r="BB67" s="369"/>
      <c r="BC67" s="369"/>
      <c r="BD67" s="369"/>
      <c r="BE67" s="369"/>
      <c r="BF67" s="369"/>
      <c r="BG67" s="369"/>
      <c r="BH67" s="369"/>
      <c r="BI67" s="99"/>
      <c r="BK67" s="655"/>
      <c r="BL67" s="655"/>
      <c r="BM67" s="655"/>
      <c r="BN67" s="655"/>
      <c r="BO67" s="655"/>
      <c r="BP67" s="655"/>
      <c r="BQ67" s="655"/>
      <c r="BR67" s="655"/>
      <c r="BS67" s="655"/>
      <c r="BT67" s="655"/>
      <c r="BU67" s="655"/>
      <c r="BV67" s="655"/>
      <c r="BW67" s="655"/>
      <c r="BX67" s="655"/>
      <c r="BY67" s="655"/>
      <c r="BZ67" s="655"/>
      <c r="CA67" s="655"/>
      <c r="CB67" s="655"/>
      <c r="CC67" s="655"/>
      <c r="CD67" s="655"/>
      <c r="CE67" s="655"/>
      <c r="CF67" s="655"/>
      <c r="CG67" s="655"/>
      <c r="CH67" s="655"/>
    </row>
    <row r="68" spans="1:96" ht="13.5" customHeight="1">
      <c r="A68" s="114" t="s">
        <v>128</v>
      </c>
      <c r="B68" s="770"/>
      <c r="C68" s="671"/>
      <c r="D68" s="671"/>
      <c r="E68" s="671"/>
      <c r="F68" s="671"/>
      <c r="G68" s="671"/>
      <c r="H68" s="929" t="str">
        <f>IF(ISERROR(VLOOKUP($B68,項目定義!$B:$X,8,FALSE)),"",VLOOKUP($B68,項目定義!$B:$X,8,FALSE))</f>
        <v/>
      </c>
      <c r="I68" s="930"/>
      <c r="J68" s="930"/>
      <c r="K68" s="930"/>
      <c r="L68" s="930"/>
      <c r="M68" s="935"/>
      <c r="N68" s="638"/>
      <c r="O68" s="639"/>
      <c r="P68" s="640"/>
      <c r="Q68" s="641"/>
      <c r="R68" s="641"/>
      <c r="S68" s="640"/>
      <c r="T68" s="641"/>
      <c r="U68" s="642"/>
      <c r="V68" s="643"/>
      <c r="W68" s="644"/>
      <c r="X68" s="751"/>
      <c r="Y68" s="751"/>
      <c r="Z68" s="752" t="str">
        <f>IF($X68="","",VLOOKUP($B68,項目定義!$B:$X,18,FALSE))</f>
        <v/>
      </c>
      <c r="AA68" s="641"/>
      <c r="AB68" s="641"/>
      <c r="AC68" s="642"/>
      <c r="AD68" s="369"/>
      <c r="AE68" s="97"/>
      <c r="AF68" s="369"/>
      <c r="AG68" s="369"/>
      <c r="AH68" s="369"/>
      <c r="AI68" s="98"/>
      <c r="AJ68" s="98"/>
      <c r="AK68" s="369"/>
      <c r="AL68" s="369"/>
      <c r="AM68" s="369"/>
      <c r="AN68" s="369"/>
      <c r="AO68" s="369"/>
      <c r="AP68" s="369"/>
      <c r="AQ68" s="369"/>
      <c r="AR68" s="369"/>
      <c r="AS68" s="369"/>
      <c r="AT68" s="369"/>
      <c r="AU68" s="369"/>
      <c r="AV68" s="369"/>
      <c r="AW68" s="369"/>
      <c r="AX68" s="369"/>
      <c r="AY68" s="369"/>
      <c r="AZ68" s="369"/>
      <c r="BA68" s="369"/>
      <c r="BB68" s="369"/>
      <c r="BC68" s="369"/>
      <c r="BD68" s="369"/>
      <c r="BE68" s="369"/>
      <c r="BF68" s="369"/>
      <c r="BG68" s="369"/>
      <c r="BH68" s="369"/>
      <c r="BI68" s="99"/>
      <c r="BK68" s="655"/>
      <c r="BL68" s="655"/>
      <c r="BM68" s="655"/>
      <c r="BN68" s="655"/>
      <c r="BO68" s="655"/>
      <c r="BP68" s="655"/>
      <c r="BQ68" s="655"/>
      <c r="BR68" s="655"/>
      <c r="BS68" s="655"/>
      <c r="BT68" s="655"/>
      <c r="BU68" s="655"/>
      <c r="BV68" s="655"/>
      <c r="BW68" s="655"/>
      <c r="BX68" s="655"/>
      <c r="BY68" s="655"/>
      <c r="BZ68" s="655"/>
      <c r="CA68" s="655"/>
      <c r="CB68" s="655"/>
      <c r="CC68" s="655"/>
      <c r="CD68" s="655"/>
      <c r="CE68" s="655"/>
      <c r="CF68" s="655"/>
      <c r="CG68" s="655"/>
      <c r="CH68" s="655"/>
    </row>
    <row r="69" spans="1:96" s="24" customFormat="1" ht="13.5" customHeight="1">
      <c r="A69" s="114" t="s">
        <v>129</v>
      </c>
      <c r="B69" s="770"/>
      <c r="C69" s="671"/>
      <c r="D69" s="671"/>
      <c r="E69" s="671"/>
      <c r="F69" s="671"/>
      <c r="G69" s="671"/>
      <c r="H69" s="929" t="str">
        <f>IF(ISERROR(VLOOKUP($B69,項目定義!$B:$X,8,FALSE)),"",VLOOKUP($B69,項目定義!$B:$X,8,FALSE))</f>
        <v/>
      </c>
      <c r="I69" s="930"/>
      <c r="J69" s="930"/>
      <c r="K69" s="930"/>
      <c r="L69" s="930"/>
      <c r="M69" s="935"/>
      <c r="N69" s="638" t="str">
        <f>IF($H69="","",VLOOKUP($B69,項目定義!$B:$X,12,FALSE))</f>
        <v/>
      </c>
      <c r="O69" s="639"/>
      <c r="P69" s="640" t="str">
        <f>IF($H69="","",VLOOKUP($B69,項目定義!$B:$X,16,FALSE))</f>
        <v/>
      </c>
      <c r="Q69" s="641"/>
      <c r="R69" s="641"/>
      <c r="S69" s="640" t="str">
        <f>IF($H69="","",VLOOKUP($B69,項目定義!$B:$X,15,FALSE))</f>
        <v/>
      </c>
      <c r="T69" s="641"/>
      <c r="U69" s="642"/>
      <c r="V69" s="643"/>
      <c r="W69" s="644"/>
      <c r="X69" s="751"/>
      <c r="Y69" s="751"/>
      <c r="Z69" s="752" t="str">
        <f>IF($X69="","",VLOOKUP($B69,項目定義!$B:$X,18,FALSE))</f>
        <v/>
      </c>
      <c r="AA69" s="641"/>
      <c r="AB69" s="641"/>
      <c r="AC69" s="642"/>
      <c r="AD69" s="369"/>
      <c r="AE69" s="97"/>
      <c r="AF69" s="369"/>
      <c r="AG69" s="369"/>
      <c r="AH69" s="369"/>
      <c r="AI69" s="98"/>
      <c r="AJ69" s="98"/>
      <c r="AK69" s="369"/>
      <c r="AL69" s="369"/>
      <c r="AM69" s="369"/>
      <c r="AN69" s="369"/>
      <c r="AO69" s="369"/>
      <c r="AP69" s="369"/>
      <c r="AQ69" s="369"/>
      <c r="AR69" s="369"/>
      <c r="AS69" s="369"/>
      <c r="AT69" s="369"/>
      <c r="AU69" s="369"/>
      <c r="AV69" s="369"/>
      <c r="AW69" s="369"/>
      <c r="AX69" s="369"/>
      <c r="AY69" s="369"/>
      <c r="AZ69" s="369"/>
      <c r="BA69" s="369"/>
      <c r="BB69" s="369"/>
      <c r="BC69" s="369"/>
      <c r="BD69" s="369"/>
      <c r="BE69" s="369"/>
      <c r="BF69" s="369"/>
      <c r="BG69" s="369"/>
      <c r="BH69" s="369"/>
      <c r="BI69" s="99"/>
      <c r="BP69" s="26"/>
      <c r="BQ69" s="26"/>
      <c r="BR69" s="26"/>
      <c r="BS69" s="26"/>
      <c r="BT69" s="26"/>
      <c r="BU69" s="26"/>
      <c r="BV69" s="26"/>
      <c r="BW69" s="26"/>
      <c r="BX69" s="26"/>
      <c r="BY69" s="26"/>
      <c r="BZ69" s="26"/>
      <c r="CA69" s="26"/>
      <c r="CB69" s="26"/>
      <c r="CC69" s="26"/>
      <c r="CD69" s="26"/>
      <c r="CE69" s="26"/>
      <c r="CF69" s="26"/>
    </row>
    <row r="70" spans="1:96" s="24" customFormat="1" ht="13.5" customHeight="1">
      <c r="A70" s="114" t="s">
        <v>130</v>
      </c>
      <c r="B70" s="605"/>
      <c r="C70" s="606"/>
      <c r="D70" s="606"/>
      <c r="E70" s="606"/>
      <c r="F70" s="606"/>
      <c r="G70" s="606"/>
      <c r="H70" s="932" t="str">
        <f>IF(ISERROR(VLOOKUP($B70,項目定義!$B:$X,8,FALSE)),"",VLOOKUP($B70,項目定義!$B:$X,8,FALSE))</f>
        <v/>
      </c>
      <c r="I70" s="933"/>
      <c r="J70" s="933"/>
      <c r="K70" s="933"/>
      <c r="L70" s="933"/>
      <c r="M70" s="937"/>
      <c r="N70" s="610" t="str">
        <f>IF($H70="","",VLOOKUP($B70,項目定義!$B:$X,12,FALSE))</f>
        <v/>
      </c>
      <c r="O70" s="611"/>
      <c r="P70" s="612" t="str">
        <f>IF($H70="","",VLOOKUP($B70,項目定義!$B:$X,16,FALSE))</f>
        <v/>
      </c>
      <c r="Q70" s="613"/>
      <c r="R70" s="613"/>
      <c r="S70" s="612" t="str">
        <f>IF($H70="","",VLOOKUP($B70,項目定義!$B:$X,15,FALSE))</f>
        <v/>
      </c>
      <c r="T70" s="613"/>
      <c r="U70" s="614"/>
      <c r="V70" s="615"/>
      <c r="W70" s="616"/>
      <c r="X70" s="617"/>
      <c r="Y70" s="617"/>
      <c r="Z70" s="618" t="str">
        <f>IF($X70="","",VLOOKUP($B70,項目定義!$B:$X,18,FALSE))</f>
        <v/>
      </c>
      <c r="AA70" s="613"/>
      <c r="AB70" s="613"/>
      <c r="AC70" s="614"/>
      <c r="AD70" s="369"/>
      <c r="AE70" s="97"/>
      <c r="AF70" s="369"/>
      <c r="AG70" s="369"/>
      <c r="AH70" s="369"/>
      <c r="AI70" s="98"/>
      <c r="AJ70" s="98"/>
      <c r="AK70" s="369"/>
      <c r="AL70" s="369"/>
      <c r="AM70" s="369"/>
      <c r="AN70" s="369"/>
      <c r="AO70" s="369"/>
      <c r="AP70" s="369"/>
      <c r="AQ70" s="369"/>
      <c r="AR70" s="369"/>
      <c r="AS70" s="369"/>
      <c r="AT70" s="369"/>
      <c r="AU70" s="369"/>
      <c r="AV70" s="369"/>
      <c r="AW70" s="369"/>
      <c r="AX70" s="369"/>
      <c r="AY70" s="369"/>
      <c r="AZ70" s="369"/>
      <c r="BA70" s="369"/>
      <c r="BB70" s="369"/>
      <c r="BC70" s="369"/>
      <c r="BD70" s="369"/>
      <c r="BE70" s="369"/>
      <c r="BF70" s="369"/>
      <c r="BG70" s="369"/>
      <c r="BH70" s="369"/>
      <c r="BI70" s="99"/>
      <c r="BK70" s="182" t="s">
        <v>263</v>
      </c>
      <c r="BL70" s="182"/>
      <c r="BM70" s="182"/>
      <c r="BN70" s="182"/>
      <c r="BO70" s="182"/>
      <c r="BP70" s="182"/>
      <c r="BQ70" s="182"/>
      <c r="BR70" s="182"/>
      <c r="BS70" s="182"/>
      <c r="BT70" s="182"/>
      <c r="BU70" s="182"/>
      <c r="BV70" s="182"/>
      <c r="BW70" s="182"/>
      <c r="BX70" s="182"/>
      <c r="BY70" s="182"/>
      <c r="BZ70" s="182"/>
      <c r="CA70" s="182"/>
      <c r="CB70" s="182"/>
      <c r="CC70" s="182"/>
      <c r="CD70" s="182"/>
      <c r="CE70" s="182"/>
      <c r="CF70" s="182"/>
      <c r="CG70" s="182"/>
      <c r="CH70" s="182"/>
      <c r="CI70" s="182"/>
      <c r="CJ70" s="182"/>
      <c r="CK70" s="182"/>
      <c r="CL70" s="182"/>
      <c r="CM70" s="182"/>
      <c r="CN70" s="182"/>
      <c r="CO70" s="182"/>
      <c r="CP70" s="182"/>
      <c r="CQ70" s="182"/>
      <c r="CR70" s="182"/>
    </row>
    <row r="71" spans="1:96" s="24" customFormat="1" ht="13.5" customHeight="1">
      <c r="A71" s="149" t="s">
        <v>250</v>
      </c>
      <c r="B71" s="150"/>
      <c r="C71" s="150"/>
      <c r="D71" s="150"/>
      <c r="E71" s="150"/>
      <c r="F71" s="150"/>
      <c r="G71" s="150"/>
      <c r="H71" s="152"/>
      <c r="I71" s="152"/>
      <c r="J71" s="152"/>
      <c r="K71" s="152"/>
      <c r="L71" s="152"/>
      <c r="M71" s="152"/>
      <c r="N71" s="152"/>
      <c r="O71" s="152"/>
      <c r="P71" s="152"/>
      <c r="Q71" s="152"/>
      <c r="R71" s="152"/>
      <c r="S71" s="152"/>
      <c r="T71" s="152"/>
      <c r="U71" s="152"/>
      <c r="V71" s="152"/>
      <c r="W71" s="152"/>
      <c r="X71" s="152"/>
      <c r="Y71" s="152"/>
      <c r="Z71" s="152"/>
      <c r="AA71" s="150"/>
      <c r="AB71" s="150"/>
      <c r="AC71" s="150"/>
      <c r="AD71" s="150"/>
      <c r="AE71" s="150"/>
      <c r="AF71" s="150"/>
      <c r="AG71" s="150"/>
      <c r="AH71" s="150"/>
      <c r="AI71" s="150"/>
      <c r="AJ71" s="150"/>
      <c r="AK71" s="150"/>
      <c r="AL71" s="150"/>
      <c r="AM71" s="150"/>
      <c r="AN71" s="150"/>
      <c r="AO71" s="150"/>
      <c r="AP71" s="150"/>
      <c r="AQ71" s="150"/>
      <c r="AR71" s="150"/>
      <c r="AS71" s="150"/>
      <c r="AT71" s="150"/>
      <c r="AU71" s="150"/>
      <c r="AV71" s="150"/>
      <c r="AW71" s="150"/>
      <c r="AX71" s="150"/>
      <c r="AY71" s="150"/>
      <c r="AZ71" s="150"/>
      <c r="BA71" s="150"/>
      <c r="BB71" s="150"/>
      <c r="BC71" s="150"/>
      <c r="BD71" s="150"/>
      <c r="BE71" s="150"/>
      <c r="BF71" s="150"/>
      <c r="BG71" s="150"/>
      <c r="BH71" s="150"/>
      <c r="BI71" s="151"/>
      <c r="BK71" s="654"/>
      <c r="BL71" s="655"/>
      <c r="BM71" s="655"/>
      <c r="BN71" s="655"/>
      <c r="BO71" s="655"/>
      <c r="BP71" s="655"/>
      <c r="BQ71" s="655"/>
      <c r="BR71" s="655"/>
      <c r="BS71" s="655"/>
      <c r="BT71" s="655"/>
      <c r="BU71" s="655"/>
      <c r="BV71" s="655"/>
      <c r="BW71" s="655"/>
      <c r="BX71" s="655"/>
      <c r="BY71" s="655"/>
      <c r="BZ71" s="655"/>
      <c r="CA71" s="655"/>
      <c r="CB71" s="655"/>
      <c r="CC71" s="655"/>
      <c r="CD71" s="655"/>
      <c r="CE71" s="655"/>
      <c r="CF71" s="655"/>
      <c r="CG71" s="655"/>
      <c r="CH71" s="655"/>
      <c r="CI71" s="656"/>
      <c r="CJ71" s="656"/>
      <c r="CK71" s="656"/>
      <c r="CL71" s="656"/>
      <c r="CM71" s="656"/>
      <c r="CN71" s="656"/>
      <c r="CO71" s="656"/>
      <c r="CP71" s="656"/>
      <c r="CQ71" s="656"/>
      <c r="CR71" s="656"/>
    </row>
    <row r="72" spans="1:96" s="24" customFormat="1" ht="13.5" customHeight="1">
      <c r="A72" s="111" t="s">
        <v>101</v>
      </c>
      <c r="B72" s="785" t="s">
        <v>349</v>
      </c>
      <c r="C72" s="786"/>
      <c r="D72" s="786"/>
      <c r="E72" s="786"/>
      <c r="F72" s="786"/>
      <c r="G72" s="786"/>
      <c r="H72" s="786"/>
      <c r="I72" s="786"/>
      <c r="J72" s="786"/>
      <c r="K72" s="786"/>
      <c r="L72" s="786"/>
      <c r="M72" s="786"/>
      <c r="N72" s="786"/>
      <c r="O72" s="786"/>
      <c r="P72" s="786"/>
      <c r="Q72" s="786"/>
      <c r="R72" s="786"/>
      <c r="S72" s="786"/>
      <c r="T72" s="786"/>
      <c r="U72" s="787"/>
      <c r="V72" s="788" t="s">
        <v>162</v>
      </c>
      <c r="W72" s="789"/>
      <c r="X72" s="789"/>
      <c r="Y72" s="789"/>
      <c r="Z72" s="789"/>
      <c r="AA72" s="789"/>
      <c r="AB72" s="789"/>
      <c r="AC72" s="789"/>
      <c r="AD72" s="156"/>
      <c r="AE72" s="157"/>
      <c r="AF72" s="157"/>
      <c r="AG72" s="158"/>
      <c r="AH72" s="158"/>
      <c r="AI72" s="158"/>
      <c r="AJ72" s="158"/>
      <c r="AK72" s="158"/>
      <c r="AL72" s="158"/>
      <c r="AM72" s="158"/>
      <c r="AN72" s="158"/>
      <c r="AO72" s="158"/>
      <c r="AP72" s="158"/>
      <c r="AQ72" s="158"/>
      <c r="AR72" s="158"/>
      <c r="AS72" s="158"/>
      <c r="AT72" s="158"/>
      <c r="AU72" s="158"/>
      <c r="AV72" s="158"/>
      <c r="AW72" s="158"/>
      <c r="AX72" s="158"/>
      <c r="AY72" s="158"/>
      <c r="AZ72" s="158"/>
      <c r="BA72" s="158"/>
      <c r="BB72" s="158"/>
      <c r="BC72" s="158"/>
      <c r="BD72" s="158"/>
      <c r="BE72" s="158"/>
      <c r="BF72" s="158"/>
      <c r="BG72" s="158"/>
      <c r="BH72" s="158"/>
      <c r="BI72" s="159"/>
      <c r="BK72" s="655"/>
      <c r="BL72" s="655"/>
      <c r="BM72" s="655"/>
      <c r="BN72" s="655"/>
      <c r="BO72" s="655"/>
      <c r="BP72" s="655"/>
      <c r="BQ72" s="655"/>
      <c r="BR72" s="655"/>
      <c r="BS72" s="655"/>
      <c r="BT72" s="655"/>
      <c r="BU72" s="655"/>
      <c r="BV72" s="655"/>
      <c r="BW72" s="655"/>
      <c r="BX72" s="655"/>
      <c r="BY72" s="655"/>
      <c r="BZ72" s="655"/>
      <c r="CA72" s="655"/>
      <c r="CB72" s="655"/>
      <c r="CC72" s="655"/>
      <c r="CD72" s="655"/>
      <c r="CE72" s="655"/>
      <c r="CF72" s="655"/>
      <c r="CG72" s="655"/>
      <c r="CH72" s="655"/>
      <c r="CI72" s="656"/>
      <c r="CJ72" s="656"/>
      <c r="CK72" s="656"/>
      <c r="CL72" s="656"/>
      <c r="CM72" s="656"/>
      <c r="CN72" s="656"/>
      <c r="CO72" s="656"/>
      <c r="CP72" s="656"/>
      <c r="CQ72" s="656"/>
      <c r="CR72" s="656"/>
    </row>
    <row r="73" spans="1:96" s="24" customFormat="1" ht="13.5" customHeight="1">
      <c r="A73" s="112" t="s">
        <v>102</v>
      </c>
      <c r="B73" s="790"/>
      <c r="C73" s="791"/>
      <c r="D73" s="791"/>
      <c r="E73" s="791"/>
      <c r="F73" s="791"/>
      <c r="G73" s="791"/>
      <c r="H73" s="791"/>
      <c r="I73" s="791"/>
      <c r="J73" s="791"/>
      <c r="K73" s="791"/>
      <c r="L73" s="791"/>
      <c r="M73" s="791"/>
      <c r="N73" s="791"/>
      <c r="O73" s="791"/>
      <c r="P73" s="791"/>
      <c r="Q73" s="791"/>
      <c r="R73" s="791"/>
      <c r="S73" s="791"/>
      <c r="T73" s="791"/>
      <c r="U73" s="792"/>
      <c r="V73" s="793"/>
      <c r="W73" s="794"/>
      <c r="X73" s="794"/>
      <c r="Y73" s="794"/>
      <c r="Z73" s="794"/>
      <c r="AA73" s="794"/>
      <c r="AB73" s="794"/>
      <c r="AC73" s="795"/>
      <c r="AD73" s="160"/>
      <c r="AE73" s="154"/>
      <c r="AF73" s="154"/>
      <c r="AG73" s="153"/>
      <c r="AH73" s="153"/>
      <c r="AI73" s="153"/>
      <c r="AJ73" s="153"/>
      <c r="AK73" s="153"/>
      <c r="AL73" s="153"/>
      <c r="AM73" s="153"/>
      <c r="AN73" s="153"/>
      <c r="AO73" s="153"/>
      <c r="AP73" s="153"/>
      <c r="AQ73" s="153"/>
      <c r="AR73" s="153"/>
      <c r="AS73" s="153"/>
      <c r="AT73" s="153"/>
      <c r="AU73" s="153"/>
      <c r="AV73" s="153"/>
      <c r="AW73" s="153"/>
      <c r="AX73" s="153"/>
      <c r="AY73" s="153"/>
      <c r="AZ73" s="153"/>
      <c r="BA73" s="153"/>
      <c r="BB73" s="153"/>
      <c r="BC73" s="153"/>
      <c r="BD73" s="153"/>
      <c r="BE73" s="153"/>
      <c r="BF73" s="153"/>
      <c r="BG73" s="153"/>
      <c r="BH73" s="153"/>
      <c r="BI73" s="155"/>
      <c r="BK73" s="655"/>
      <c r="BL73" s="655"/>
      <c r="BM73" s="655"/>
      <c r="BN73" s="655"/>
      <c r="BO73" s="655"/>
      <c r="BP73" s="655"/>
      <c r="BQ73" s="655"/>
      <c r="BR73" s="655"/>
      <c r="BS73" s="655"/>
      <c r="BT73" s="655"/>
      <c r="BU73" s="655"/>
      <c r="BV73" s="655"/>
      <c r="BW73" s="655"/>
      <c r="BX73" s="655"/>
      <c r="BY73" s="655"/>
      <c r="BZ73" s="655"/>
      <c r="CA73" s="655"/>
      <c r="CB73" s="655"/>
      <c r="CC73" s="655"/>
      <c r="CD73" s="655"/>
      <c r="CE73" s="655"/>
      <c r="CF73" s="655"/>
      <c r="CG73" s="655"/>
      <c r="CH73" s="655"/>
      <c r="CI73" s="656"/>
      <c r="CJ73" s="656"/>
      <c r="CK73" s="656"/>
      <c r="CL73" s="656"/>
      <c r="CM73" s="656"/>
      <c r="CN73" s="656"/>
      <c r="CO73" s="656"/>
      <c r="CP73" s="656"/>
      <c r="CQ73" s="656"/>
      <c r="CR73" s="656"/>
    </row>
    <row r="74" spans="1:96" ht="13.5" customHeight="1">
      <c r="A74" s="112" t="s">
        <v>125</v>
      </c>
      <c r="B74" s="790"/>
      <c r="C74" s="791"/>
      <c r="D74" s="791"/>
      <c r="E74" s="791"/>
      <c r="F74" s="791"/>
      <c r="G74" s="791"/>
      <c r="H74" s="791"/>
      <c r="I74" s="791"/>
      <c r="J74" s="791"/>
      <c r="K74" s="791"/>
      <c r="L74" s="791"/>
      <c r="M74" s="791"/>
      <c r="N74" s="791"/>
      <c r="O74" s="791"/>
      <c r="P74" s="791"/>
      <c r="Q74" s="791"/>
      <c r="R74" s="791"/>
      <c r="S74" s="791"/>
      <c r="T74" s="791"/>
      <c r="U74" s="792"/>
      <c r="V74" s="793"/>
      <c r="W74" s="794"/>
      <c r="X74" s="794"/>
      <c r="Y74" s="794"/>
      <c r="Z74" s="794"/>
      <c r="AA74" s="794"/>
      <c r="AB74" s="794"/>
      <c r="AC74" s="795"/>
      <c r="AD74" s="161"/>
      <c r="AE74" s="162"/>
      <c r="AF74" s="162"/>
      <c r="AG74" s="163"/>
      <c r="AH74" s="163"/>
      <c r="AI74" s="163"/>
      <c r="AJ74" s="163"/>
      <c r="AK74" s="163"/>
      <c r="AL74" s="163"/>
      <c r="AM74" s="163"/>
      <c r="AN74" s="163"/>
      <c r="AO74" s="163"/>
      <c r="AP74" s="163"/>
      <c r="AQ74" s="163"/>
      <c r="AR74" s="163"/>
      <c r="AS74" s="163"/>
      <c r="AT74" s="163"/>
      <c r="AU74" s="163"/>
      <c r="AV74" s="163"/>
      <c r="AW74" s="163"/>
      <c r="AX74" s="163"/>
      <c r="AY74" s="163"/>
      <c r="AZ74" s="163"/>
      <c r="BA74" s="163"/>
      <c r="BB74" s="163"/>
      <c r="BC74" s="163"/>
      <c r="BD74" s="163"/>
      <c r="BE74" s="163"/>
      <c r="BF74" s="163"/>
      <c r="BG74" s="163"/>
      <c r="BH74" s="163"/>
      <c r="BI74" s="164"/>
      <c r="BK74" s="655"/>
      <c r="BL74" s="655"/>
      <c r="BM74" s="655"/>
      <c r="BN74" s="655"/>
      <c r="BO74" s="655"/>
      <c r="BP74" s="655"/>
      <c r="BQ74" s="655"/>
      <c r="BR74" s="655"/>
      <c r="BS74" s="655"/>
      <c r="BT74" s="655"/>
      <c r="BU74" s="655"/>
      <c r="BV74" s="655"/>
      <c r="BW74" s="655"/>
      <c r="BX74" s="655"/>
      <c r="BY74" s="655"/>
      <c r="BZ74" s="655"/>
      <c r="CA74" s="655"/>
      <c r="CB74" s="655"/>
      <c r="CC74" s="655"/>
      <c r="CD74" s="655"/>
      <c r="CE74" s="655"/>
      <c r="CF74" s="655"/>
      <c r="CG74" s="655"/>
      <c r="CH74" s="655"/>
      <c r="CI74" s="656"/>
      <c r="CJ74" s="656"/>
      <c r="CK74" s="656"/>
      <c r="CL74" s="656"/>
      <c r="CM74" s="656"/>
      <c r="CN74" s="656"/>
      <c r="CO74" s="656"/>
      <c r="CP74" s="656"/>
      <c r="CQ74" s="656"/>
      <c r="CR74" s="656"/>
    </row>
    <row r="75" spans="1:96" s="24" customFormat="1" ht="13.5" customHeight="1" outlineLevel="1">
      <c r="A75" s="380" t="s">
        <v>404</v>
      </c>
      <c r="B75" s="381"/>
      <c r="C75" s="381"/>
      <c r="D75" s="381"/>
      <c r="E75" s="381"/>
      <c r="F75" s="381"/>
      <c r="G75" s="381"/>
      <c r="H75" s="381"/>
      <c r="I75" s="381"/>
      <c r="J75" s="381"/>
      <c r="K75" s="381"/>
      <c r="L75" s="381"/>
      <c r="M75" s="381"/>
      <c r="N75" s="381"/>
      <c r="O75" s="381"/>
      <c r="P75" s="381"/>
      <c r="Q75" s="381"/>
      <c r="R75" s="381"/>
      <c r="S75" s="381"/>
      <c r="T75" s="381"/>
      <c r="U75" s="381"/>
      <c r="V75" s="381"/>
      <c r="W75" s="381"/>
      <c r="X75" s="381"/>
      <c r="Y75" s="381"/>
      <c r="Z75" s="381"/>
      <c r="AA75" s="381"/>
      <c r="AB75" s="381"/>
      <c r="AC75" s="381"/>
      <c r="AD75" s="291"/>
      <c r="AE75" s="291"/>
      <c r="AF75" s="291"/>
      <c r="AG75" s="291"/>
      <c r="AH75" s="291"/>
      <c r="AI75" s="291"/>
      <c r="AJ75" s="291"/>
      <c r="AK75" s="291"/>
      <c r="AL75" s="291"/>
      <c r="AM75" s="291"/>
      <c r="AN75" s="291"/>
      <c r="AO75" s="291"/>
      <c r="AP75" s="291"/>
      <c r="AQ75" s="291"/>
      <c r="AR75" s="291"/>
      <c r="AS75" s="291"/>
      <c r="AT75" s="291"/>
      <c r="AU75" s="291"/>
      <c r="AV75" s="291"/>
      <c r="AW75" s="291"/>
      <c r="AX75" s="291"/>
      <c r="AY75" s="291"/>
      <c r="AZ75" s="291"/>
      <c r="BA75" s="291"/>
      <c r="BB75" s="291"/>
      <c r="BC75" s="291"/>
      <c r="BD75" s="291"/>
      <c r="BE75" s="291"/>
      <c r="BF75" s="291"/>
      <c r="BG75" s="291"/>
      <c r="BH75" s="291"/>
      <c r="BI75" s="292"/>
      <c r="BK75" s="655"/>
      <c r="BL75" s="655"/>
      <c r="BM75" s="655"/>
      <c r="BN75" s="655"/>
      <c r="BO75" s="655"/>
      <c r="BP75" s="655"/>
      <c r="BQ75" s="655"/>
      <c r="BR75" s="655"/>
      <c r="BS75" s="655"/>
      <c r="BT75" s="655"/>
      <c r="BU75" s="655"/>
      <c r="BV75" s="655"/>
      <c r="BW75" s="655"/>
      <c r="BX75" s="655"/>
      <c r="BY75" s="655"/>
      <c r="BZ75" s="655"/>
      <c r="CA75" s="655"/>
      <c r="CB75" s="655"/>
      <c r="CC75" s="655"/>
      <c r="CD75" s="655"/>
      <c r="CE75" s="655"/>
      <c r="CF75" s="655"/>
      <c r="CG75" s="655"/>
      <c r="CH75" s="655"/>
      <c r="CI75" s="656"/>
      <c r="CJ75" s="656"/>
      <c r="CK75" s="656"/>
      <c r="CL75" s="656"/>
      <c r="CM75" s="656"/>
      <c r="CN75" s="656"/>
      <c r="CO75" s="656"/>
      <c r="CP75" s="656"/>
      <c r="CQ75" s="656"/>
      <c r="CR75" s="656"/>
    </row>
    <row r="76" spans="1:96" s="24" customFormat="1" ht="13.5" customHeight="1" outlineLevel="1">
      <c r="A76" s="113" t="s">
        <v>101</v>
      </c>
      <c r="B76" s="174"/>
      <c r="C76" s="175"/>
      <c r="D76" s="175"/>
      <c r="E76" s="175"/>
      <c r="F76" s="175"/>
      <c r="G76" s="175"/>
      <c r="H76" s="175"/>
      <c r="I76" s="175"/>
      <c r="J76" s="175"/>
      <c r="K76" s="175"/>
      <c r="L76" s="175"/>
      <c r="M76" s="175"/>
      <c r="N76" s="175"/>
      <c r="O76" s="175"/>
      <c r="P76" s="175"/>
      <c r="Q76" s="175"/>
      <c r="R76" s="175"/>
      <c r="S76" s="175"/>
      <c r="T76" s="175"/>
      <c r="U76" s="175"/>
      <c r="V76" s="175"/>
      <c r="W76" s="175"/>
      <c r="X76" s="175"/>
      <c r="Y76" s="175"/>
      <c r="Z76" s="175"/>
      <c r="AA76" s="175"/>
      <c r="AB76" s="175"/>
      <c r="AC76" s="175"/>
      <c r="AD76" s="175"/>
      <c r="AE76" s="175"/>
      <c r="AF76" s="175"/>
      <c r="AG76" s="175"/>
      <c r="AH76" s="175"/>
      <c r="AI76" s="175"/>
      <c r="AJ76" s="175"/>
      <c r="AK76" s="175"/>
      <c r="AL76" s="175"/>
      <c r="AM76" s="175"/>
      <c r="AN76" s="175"/>
      <c r="AO76" s="175"/>
      <c r="AP76" s="175"/>
      <c r="AQ76" s="175"/>
      <c r="AR76" s="175"/>
      <c r="AS76" s="175"/>
      <c r="AT76" s="175"/>
      <c r="AU76" s="175"/>
      <c r="AV76" s="175"/>
      <c r="AW76" s="175"/>
      <c r="AX76" s="175"/>
      <c r="AY76" s="175"/>
      <c r="AZ76" s="175"/>
      <c r="BA76" s="175"/>
      <c r="BB76" s="175"/>
      <c r="BC76" s="175"/>
      <c r="BD76" s="175"/>
      <c r="BE76" s="175"/>
      <c r="BF76" s="175"/>
      <c r="BG76" s="175"/>
      <c r="BH76" s="175"/>
      <c r="BI76" s="176"/>
      <c r="BK76" s="655"/>
      <c r="BL76" s="655"/>
      <c r="BM76" s="655"/>
      <c r="BN76" s="655"/>
      <c r="BO76" s="655"/>
      <c r="BP76" s="655"/>
      <c r="BQ76" s="655"/>
      <c r="BR76" s="655"/>
      <c r="BS76" s="655"/>
      <c r="BT76" s="655"/>
      <c r="BU76" s="655"/>
      <c r="BV76" s="655"/>
      <c r="BW76" s="655"/>
      <c r="BX76" s="655"/>
      <c r="BY76" s="655"/>
      <c r="BZ76" s="655"/>
      <c r="CA76" s="655"/>
      <c r="CB76" s="655"/>
      <c r="CC76" s="655"/>
      <c r="CD76" s="655"/>
      <c r="CE76" s="655"/>
      <c r="CF76" s="655"/>
      <c r="CG76" s="655"/>
      <c r="CH76" s="655"/>
      <c r="CI76" s="656"/>
      <c r="CJ76" s="656"/>
      <c r="CK76" s="656"/>
      <c r="CL76" s="656"/>
      <c r="CM76" s="656"/>
      <c r="CN76" s="656"/>
      <c r="CO76" s="656"/>
      <c r="CP76" s="656"/>
      <c r="CQ76" s="656"/>
      <c r="CR76" s="656"/>
    </row>
    <row r="77" spans="1:96" s="24" customFormat="1" ht="13.5" customHeight="1" outlineLevel="1">
      <c r="A77" s="114" t="s">
        <v>102</v>
      </c>
      <c r="B77" s="177"/>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c r="BD77" s="98"/>
      <c r="BE77" s="98"/>
      <c r="BF77" s="98"/>
      <c r="BG77" s="98"/>
      <c r="BH77" s="98"/>
      <c r="BI77" s="178"/>
      <c r="BK77" s="655"/>
      <c r="BL77" s="655"/>
      <c r="BM77" s="655"/>
      <c r="BN77" s="655"/>
      <c r="BO77" s="655"/>
      <c r="BP77" s="655"/>
      <c r="BQ77" s="655"/>
      <c r="BR77" s="655"/>
      <c r="BS77" s="655"/>
      <c r="BT77" s="655"/>
      <c r="BU77" s="655"/>
      <c r="BV77" s="655"/>
      <c r="BW77" s="655"/>
      <c r="BX77" s="655"/>
      <c r="BY77" s="655"/>
      <c r="BZ77" s="655"/>
      <c r="CA77" s="655"/>
      <c r="CB77" s="655"/>
      <c r="CC77" s="655"/>
      <c r="CD77" s="655"/>
      <c r="CE77" s="655"/>
      <c r="CF77" s="655"/>
      <c r="CG77" s="655"/>
      <c r="CH77" s="655"/>
      <c r="CI77" s="656"/>
      <c r="CJ77" s="656"/>
      <c r="CK77" s="656"/>
      <c r="CL77" s="656"/>
      <c r="CM77" s="656"/>
      <c r="CN77" s="656"/>
      <c r="CO77" s="656"/>
      <c r="CP77" s="656"/>
      <c r="CQ77" s="656"/>
      <c r="CR77" s="656"/>
    </row>
    <row r="78" spans="1:96" s="24" customFormat="1" ht="13.5" customHeight="1" outlineLevel="1">
      <c r="A78" s="114" t="s">
        <v>394</v>
      </c>
      <c r="B78" s="179"/>
      <c r="C78" s="180"/>
      <c r="D78" s="180"/>
      <c r="E78" s="180"/>
      <c r="F78" s="180"/>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c r="AE78" s="180"/>
      <c r="AF78" s="180"/>
      <c r="AG78" s="180"/>
      <c r="AH78" s="180"/>
      <c r="AI78" s="180"/>
      <c r="AJ78" s="180"/>
      <c r="AK78" s="180"/>
      <c r="AL78" s="180"/>
      <c r="AM78" s="180"/>
      <c r="AN78" s="180"/>
      <c r="AO78" s="180"/>
      <c r="AP78" s="180"/>
      <c r="AQ78" s="180"/>
      <c r="AR78" s="180"/>
      <c r="AS78" s="180"/>
      <c r="AT78" s="180"/>
      <c r="AU78" s="180"/>
      <c r="AV78" s="180"/>
      <c r="AW78" s="180"/>
      <c r="AX78" s="180"/>
      <c r="AY78" s="180"/>
      <c r="AZ78" s="180"/>
      <c r="BA78" s="180"/>
      <c r="BB78" s="180"/>
      <c r="BC78" s="180"/>
      <c r="BD78" s="180"/>
      <c r="BE78" s="180"/>
      <c r="BF78" s="180"/>
      <c r="BG78" s="180"/>
      <c r="BH78" s="180"/>
      <c r="BI78" s="181"/>
      <c r="BK78" s="655"/>
      <c r="BL78" s="655"/>
      <c r="BM78" s="655"/>
      <c r="BN78" s="655"/>
      <c r="BO78" s="655"/>
      <c r="BP78" s="655"/>
      <c r="BQ78" s="655"/>
      <c r="BR78" s="655"/>
      <c r="BS78" s="655"/>
      <c r="BT78" s="655"/>
      <c r="BU78" s="655"/>
      <c r="BV78" s="655"/>
      <c r="BW78" s="655"/>
      <c r="BX78" s="655"/>
      <c r="BY78" s="655"/>
      <c r="BZ78" s="655"/>
      <c r="CA78" s="655"/>
      <c r="CB78" s="655"/>
      <c r="CC78" s="655"/>
      <c r="CD78" s="655"/>
      <c r="CE78" s="655"/>
      <c r="CF78" s="655"/>
      <c r="CG78" s="655"/>
      <c r="CH78" s="655"/>
      <c r="CI78" s="656"/>
      <c r="CJ78" s="656"/>
      <c r="CK78" s="656"/>
      <c r="CL78" s="656"/>
      <c r="CM78" s="656"/>
      <c r="CN78" s="656"/>
      <c r="CO78" s="656"/>
      <c r="CP78" s="656"/>
      <c r="CQ78" s="656"/>
      <c r="CR78" s="656"/>
    </row>
    <row r="79" spans="1:96" s="24" customFormat="1" ht="13.5" customHeight="1" outlineLevel="1">
      <c r="A79" s="287" t="s">
        <v>407</v>
      </c>
      <c r="B79" s="288"/>
      <c r="C79" s="288"/>
      <c r="D79" s="288"/>
      <c r="E79" s="288"/>
      <c r="F79" s="288"/>
      <c r="G79" s="288"/>
      <c r="H79" s="288"/>
      <c r="I79" s="288"/>
      <c r="J79" s="288"/>
      <c r="K79" s="288"/>
      <c r="L79" s="288"/>
      <c r="M79" s="288"/>
      <c r="N79" s="796"/>
      <c r="O79" s="796"/>
      <c r="P79" s="796"/>
      <c r="Q79" s="796"/>
      <c r="R79" s="796"/>
      <c r="S79" s="796"/>
      <c r="T79" s="796"/>
      <c r="U79" s="796"/>
      <c r="V79" s="796"/>
      <c r="W79" s="796"/>
      <c r="X79" s="796"/>
      <c r="Y79" s="796"/>
      <c r="Z79" s="796"/>
      <c r="AA79" s="288"/>
      <c r="AB79" s="288"/>
      <c r="AC79" s="288"/>
      <c r="AD79" s="288"/>
      <c r="AE79" s="288"/>
      <c r="AF79" s="288"/>
      <c r="AG79" s="288"/>
      <c r="AH79" s="288"/>
      <c r="AI79" s="288"/>
      <c r="AJ79" s="288"/>
      <c r="AK79" s="288"/>
      <c r="AL79" s="288"/>
      <c r="AM79" s="288"/>
      <c r="AN79" s="288"/>
      <c r="AO79" s="288"/>
      <c r="AP79" s="288"/>
      <c r="AQ79" s="288"/>
      <c r="AR79" s="288"/>
      <c r="AS79" s="288"/>
      <c r="AT79" s="288"/>
      <c r="AU79" s="288"/>
      <c r="AV79" s="288"/>
      <c r="AW79" s="288"/>
      <c r="AX79" s="288"/>
      <c r="AY79" s="288"/>
      <c r="AZ79" s="288"/>
      <c r="BA79" s="288"/>
      <c r="BB79" s="288"/>
      <c r="BC79" s="288"/>
      <c r="BD79" s="288"/>
      <c r="BE79" s="288"/>
      <c r="BF79" s="288"/>
      <c r="BG79" s="288"/>
      <c r="BH79" s="288"/>
      <c r="BI79" s="289"/>
      <c r="BK79" s="655"/>
      <c r="BL79" s="655"/>
      <c r="BM79" s="655"/>
      <c r="BN79" s="655"/>
      <c r="BO79" s="655"/>
      <c r="BP79" s="655"/>
      <c r="BQ79" s="655"/>
      <c r="BR79" s="655"/>
      <c r="BS79" s="655"/>
      <c r="BT79" s="655"/>
      <c r="BU79" s="655"/>
      <c r="BV79" s="655"/>
      <c r="BW79" s="655"/>
      <c r="BX79" s="655"/>
      <c r="BY79" s="655"/>
      <c r="BZ79" s="655"/>
      <c r="CA79" s="655"/>
      <c r="CB79" s="655"/>
      <c r="CC79" s="655"/>
      <c r="CD79" s="655"/>
      <c r="CE79" s="655"/>
      <c r="CF79" s="655"/>
      <c r="CG79" s="655"/>
      <c r="CH79" s="655"/>
      <c r="CI79" s="656"/>
      <c r="CJ79" s="656"/>
      <c r="CK79" s="656"/>
      <c r="CL79" s="656"/>
      <c r="CM79" s="656"/>
      <c r="CN79" s="656"/>
      <c r="CO79" s="656"/>
      <c r="CP79" s="656"/>
      <c r="CQ79" s="656"/>
      <c r="CR79" s="656"/>
    </row>
    <row r="80" spans="1:96" ht="13.5" customHeight="1" outlineLevel="1">
      <c r="A80" s="797" t="s">
        <v>452</v>
      </c>
      <c r="B80" s="735"/>
      <c r="C80" s="735"/>
      <c r="D80" s="735"/>
      <c r="E80" s="735"/>
      <c r="F80" s="736"/>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162"/>
      <c r="BA80" s="162"/>
      <c r="BB80" s="162"/>
      <c r="BC80" s="162"/>
      <c r="BD80" s="162"/>
      <c r="BE80" s="162"/>
      <c r="BF80" s="162"/>
      <c r="BG80" s="162"/>
      <c r="BH80" s="162"/>
      <c r="BI80" s="193"/>
      <c r="BK80" s="655"/>
      <c r="BL80" s="655"/>
      <c r="BM80" s="655"/>
      <c r="BN80" s="655"/>
      <c r="BO80" s="655"/>
      <c r="BP80" s="655"/>
      <c r="BQ80" s="655"/>
      <c r="BR80" s="655"/>
      <c r="BS80" s="655"/>
      <c r="BT80" s="655"/>
      <c r="BU80" s="655"/>
      <c r="BV80" s="655"/>
      <c r="BW80" s="655"/>
      <c r="BX80" s="655"/>
      <c r="BY80" s="655"/>
      <c r="BZ80" s="655"/>
      <c r="CA80" s="655"/>
      <c r="CB80" s="655"/>
      <c r="CC80" s="655"/>
      <c r="CD80" s="655"/>
      <c r="CE80" s="655"/>
      <c r="CF80" s="655"/>
      <c r="CG80" s="655"/>
      <c r="CH80" s="655"/>
      <c r="CI80" s="656"/>
      <c r="CJ80" s="656"/>
      <c r="CK80" s="656"/>
      <c r="CL80" s="656"/>
      <c r="CM80" s="656"/>
      <c r="CN80" s="656"/>
      <c r="CO80" s="656"/>
      <c r="CP80" s="656"/>
      <c r="CQ80" s="656"/>
      <c r="CR80" s="656"/>
    </row>
    <row r="81" spans="1:96" ht="13.5" customHeight="1" outlineLevel="1">
      <c r="A81" s="380" t="s">
        <v>405</v>
      </c>
      <c r="B81" s="381"/>
      <c r="C81" s="381"/>
      <c r="D81" s="381"/>
      <c r="E81" s="381"/>
      <c r="F81" s="381"/>
      <c r="G81" s="381"/>
      <c r="H81" s="291"/>
      <c r="I81" s="291"/>
      <c r="J81" s="291"/>
      <c r="K81" s="291"/>
      <c r="L81" s="291"/>
      <c r="M81" s="291"/>
      <c r="N81" s="291"/>
      <c r="O81" s="291"/>
      <c r="P81" s="291"/>
      <c r="Q81" s="291"/>
      <c r="R81" s="291"/>
      <c r="S81" s="291"/>
      <c r="T81" s="291"/>
      <c r="U81" s="291"/>
      <c r="V81" s="291"/>
      <c r="W81" s="291"/>
      <c r="X81" s="291"/>
      <c r="Y81" s="291"/>
      <c r="Z81" s="291"/>
      <c r="AA81" s="381"/>
      <c r="AB81" s="381"/>
      <c r="AC81" s="381"/>
      <c r="AD81" s="381"/>
      <c r="AE81" s="381"/>
      <c r="AF81" s="381"/>
      <c r="AG81" s="381"/>
      <c r="AH81" s="381"/>
      <c r="AI81" s="381"/>
      <c r="AJ81" s="381"/>
      <c r="AK81" s="381"/>
      <c r="AL81" s="381"/>
      <c r="AM81" s="381"/>
      <c r="AN81" s="381"/>
      <c r="AO81" s="381"/>
      <c r="AP81" s="381"/>
      <c r="AQ81" s="381"/>
      <c r="AR81" s="381"/>
      <c r="AS81" s="381"/>
      <c r="AT81" s="381"/>
      <c r="AU81" s="381"/>
      <c r="AV81" s="381"/>
      <c r="AW81" s="381"/>
      <c r="AX81" s="381"/>
      <c r="AY81" s="381"/>
      <c r="AZ81" s="381"/>
      <c r="BA81" s="381"/>
      <c r="BB81" s="381"/>
      <c r="BC81" s="381"/>
      <c r="BD81" s="381"/>
      <c r="BE81" s="381"/>
      <c r="BF81" s="381"/>
      <c r="BG81" s="381"/>
      <c r="BH81" s="381"/>
      <c r="BI81" s="290"/>
      <c r="BK81" s="655"/>
      <c r="BL81" s="655"/>
      <c r="BM81" s="655"/>
      <c r="BN81" s="655"/>
      <c r="BO81" s="655"/>
      <c r="BP81" s="655"/>
      <c r="BQ81" s="655"/>
      <c r="BR81" s="655"/>
      <c r="BS81" s="655"/>
      <c r="BT81" s="655"/>
      <c r="BU81" s="655"/>
      <c r="BV81" s="655"/>
      <c r="BW81" s="655"/>
      <c r="BX81" s="655"/>
      <c r="BY81" s="655"/>
      <c r="BZ81" s="655"/>
      <c r="CA81" s="655"/>
      <c r="CB81" s="655"/>
      <c r="CC81" s="655"/>
      <c r="CD81" s="655"/>
      <c r="CE81" s="655"/>
      <c r="CF81" s="655"/>
      <c r="CG81" s="655"/>
      <c r="CH81" s="655"/>
      <c r="CI81" s="656"/>
      <c r="CJ81" s="656"/>
      <c r="CK81" s="656"/>
      <c r="CL81" s="656"/>
      <c r="CM81" s="656"/>
      <c r="CN81" s="656"/>
      <c r="CO81" s="656"/>
      <c r="CP81" s="656"/>
      <c r="CQ81" s="656"/>
      <c r="CR81" s="656"/>
    </row>
    <row r="82" spans="1:96" s="24" customFormat="1" ht="13.5" customHeight="1" outlineLevel="1">
      <c r="A82" s="287" t="s">
        <v>100</v>
      </c>
      <c r="B82" s="287" t="s">
        <v>103</v>
      </c>
      <c r="C82" s="288"/>
      <c r="D82" s="288"/>
      <c r="E82" s="288"/>
      <c r="F82" s="288"/>
      <c r="G82" s="293"/>
      <c r="H82" s="294" t="s">
        <v>104</v>
      </c>
      <c r="I82" s="295"/>
      <c r="J82" s="295"/>
      <c r="K82" s="295"/>
      <c r="L82" s="295"/>
      <c r="M82" s="296"/>
      <c r="N82" s="798" t="s">
        <v>107</v>
      </c>
      <c r="O82" s="799"/>
      <c r="P82" s="798" t="s">
        <v>115</v>
      </c>
      <c r="Q82" s="800"/>
      <c r="R82" s="800"/>
      <c r="S82" s="798" t="s">
        <v>116</v>
      </c>
      <c r="T82" s="800"/>
      <c r="U82" s="799"/>
      <c r="V82" s="801" t="s">
        <v>142</v>
      </c>
      <c r="W82" s="802"/>
      <c r="X82" s="796" t="s">
        <v>123</v>
      </c>
      <c r="Y82" s="802"/>
      <c r="Z82" s="800" t="s">
        <v>124</v>
      </c>
      <c r="AA82" s="800"/>
      <c r="AB82" s="800"/>
      <c r="AC82" s="799"/>
      <c r="AD82" s="297" t="s">
        <v>6</v>
      </c>
      <c r="AE82" s="288"/>
      <c r="AF82" s="288"/>
      <c r="AG82" s="288"/>
      <c r="AH82" s="288"/>
      <c r="AI82" s="288"/>
      <c r="AJ82" s="288"/>
      <c r="AK82" s="288"/>
      <c r="AL82" s="288"/>
      <c r="AM82" s="288"/>
      <c r="AN82" s="288"/>
      <c r="AO82" s="288"/>
      <c r="AP82" s="288"/>
      <c r="AQ82" s="288"/>
      <c r="AR82" s="288"/>
      <c r="AS82" s="288"/>
      <c r="AT82" s="288"/>
      <c r="AU82" s="288"/>
      <c r="AV82" s="288"/>
      <c r="AW82" s="288"/>
      <c r="AX82" s="288"/>
      <c r="AY82" s="288"/>
      <c r="AZ82" s="288"/>
      <c r="BA82" s="288"/>
      <c r="BB82" s="288"/>
      <c r="BC82" s="288"/>
      <c r="BD82" s="288"/>
      <c r="BE82" s="288"/>
      <c r="BF82" s="288"/>
      <c r="BG82" s="288"/>
      <c r="BH82" s="288"/>
      <c r="BI82" s="289"/>
      <c r="BK82" s="655"/>
      <c r="BL82" s="655"/>
      <c r="BM82" s="655"/>
      <c r="BN82" s="655"/>
      <c r="BO82" s="655"/>
      <c r="BP82" s="655"/>
      <c r="BQ82" s="655"/>
      <c r="BR82" s="655"/>
      <c r="BS82" s="655"/>
      <c r="BT82" s="655"/>
      <c r="BU82" s="655"/>
      <c r="BV82" s="655"/>
      <c r="BW82" s="655"/>
      <c r="BX82" s="655"/>
      <c r="BY82" s="655"/>
      <c r="BZ82" s="655"/>
      <c r="CA82" s="655"/>
      <c r="CB82" s="655"/>
      <c r="CC82" s="655"/>
      <c r="CD82" s="655"/>
      <c r="CE82" s="655"/>
      <c r="CF82" s="655"/>
      <c r="CG82" s="655"/>
      <c r="CH82" s="655"/>
      <c r="CI82" s="656"/>
      <c r="CJ82" s="656"/>
      <c r="CK82" s="656"/>
      <c r="CL82" s="656"/>
      <c r="CM82" s="656"/>
      <c r="CN82" s="656"/>
      <c r="CO82" s="656"/>
      <c r="CP82" s="656"/>
      <c r="CQ82" s="656"/>
      <c r="CR82" s="656"/>
    </row>
    <row r="83" spans="1:96" s="24" customFormat="1" ht="13.5" customHeight="1" outlineLevel="1">
      <c r="A83" s="113" t="s">
        <v>101</v>
      </c>
      <c r="B83" s="633"/>
      <c r="C83" s="634"/>
      <c r="D83" s="634"/>
      <c r="E83" s="634"/>
      <c r="F83" s="634"/>
      <c r="G83" s="634"/>
      <c r="H83" s="803" t="str">
        <f>IF(ISERROR(VLOOKUP($B83,項目定義!$B:$X,8,FALSE)),"",VLOOKUP($B83,項目定義!$B:$X,8,FALSE))</f>
        <v/>
      </c>
      <c r="I83" s="804"/>
      <c r="J83" s="804"/>
      <c r="K83" s="804"/>
      <c r="L83" s="804"/>
      <c r="M83" s="805"/>
      <c r="N83" s="762" t="str">
        <f>IF($H83="","",VLOOKUP($B83,項目定義!$B:$X,12,FALSE))</f>
        <v/>
      </c>
      <c r="O83" s="763"/>
      <c r="P83" s="759" t="str">
        <f>IF($H83="","",VLOOKUP($B83,項目定義!$B:$X,16,FALSE))</f>
        <v/>
      </c>
      <c r="Q83" s="760"/>
      <c r="R83" s="760"/>
      <c r="S83" s="759" t="str">
        <f>IF($H83="","",VLOOKUP($B83,項目定義!$B:$X,15,FALSE))</f>
        <v/>
      </c>
      <c r="T83" s="760"/>
      <c r="U83" s="806"/>
      <c r="V83" s="807"/>
      <c r="W83" s="808"/>
      <c r="X83" s="809"/>
      <c r="Y83" s="810"/>
      <c r="Z83" s="811" t="str">
        <f>IF($X83="","",VLOOKUP($B83,項目定義!$B:$X,18,FALSE))</f>
        <v/>
      </c>
      <c r="AA83" s="760"/>
      <c r="AB83" s="760"/>
      <c r="AC83" s="806"/>
      <c r="AD83" s="92"/>
      <c r="AE83" s="93"/>
      <c r="AF83" s="92"/>
      <c r="AG83" s="92"/>
      <c r="AH83" s="92"/>
      <c r="AI83" s="94"/>
      <c r="AJ83" s="94"/>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5"/>
      <c r="BK83" s="655"/>
      <c r="BL83" s="655"/>
      <c r="BM83" s="655"/>
      <c r="BN83" s="655"/>
      <c r="BO83" s="655"/>
      <c r="BP83" s="655"/>
      <c r="BQ83" s="655"/>
      <c r="BR83" s="655"/>
      <c r="BS83" s="655"/>
      <c r="BT83" s="655"/>
      <c r="BU83" s="655"/>
      <c r="BV83" s="655"/>
      <c r="BW83" s="655"/>
      <c r="BX83" s="655"/>
      <c r="BY83" s="655"/>
      <c r="BZ83" s="655"/>
      <c r="CA83" s="655"/>
      <c r="CB83" s="655"/>
      <c r="CC83" s="655"/>
      <c r="CD83" s="655"/>
      <c r="CE83" s="655"/>
      <c r="CF83" s="655"/>
      <c r="CG83" s="655"/>
      <c r="CH83" s="655"/>
      <c r="CI83" s="656"/>
      <c r="CJ83" s="656"/>
      <c r="CK83" s="656"/>
      <c r="CL83" s="656"/>
      <c r="CM83" s="656"/>
      <c r="CN83" s="656"/>
      <c r="CO83" s="656"/>
      <c r="CP83" s="656"/>
      <c r="CQ83" s="656"/>
      <c r="CR83" s="656"/>
    </row>
    <row r="84" spans="1:96" s="24" customFormat="1" ht="13.5" customHeight="1" outlineLevel="1">
      <c r="A84" s="114" t="s">
        <v>102</v>
      </c>
      <c r="B84" s="770"/>
      <c r="C84" s="671"/>
      <c r="D84" s="671"/>
      <c r="E84" s="671"/>
      <c r="F84" s="671"/>
      <c r="G84" s="671"/>
      <c r="H84" s="635" t="str">
        <f>IF(ISERROR(VLOOKUP($B84,項目定義!$B:$X,8,FALSE)),"",VLOOKUP($B84,項目定義!$B:$X,8,FALSE))</f>
        <v/>
      </c>
      <c r="I84" s="636"/>
      <c r="J84" s="636"/>
      <c r="K84" s="636"/>
      <c r="L84" s="636"/>
      <c r="M84" s="637"/>
      <c r="N84" s="812" t="str">
        <f>IF($H84="","",VLOOKUP($B84,項目定義!$B:$X,12,FALSE))</f>
        <v/>
      </c>
      <c r="O84" s="813"/>
      <c r="P84" s="640" t="str">
        <f>IF($H84="","",VLOOKUP($B84,項目定義!$B:$X,16,FALSE))</f>
        <v/>
      </c>
      <c r="Q84" s="641"/>
      <c r="R84" s="641"/>
      <c r="S84" s="640" t="str">
        <f>IF($H84="","",VLOOKUP($B84,項目定義!$B:$X,15,FALSE))</f>
        <v/>
      </c>
      <c r="T84" s="641"/>
      <c r="U84" s="642"/>
      <c r="V84" s="643"/>
      <c r="W84" s="644"/>
      <c r="X84" s="751"/>
      <c r="Y84" s="751"/>
      <c r="Z84" s="752" t="str">
        <f>IF($X84="","",VLOOKUP($B84,項目定義!$B:$X,18,FALSE))</f>
        <v/>
      </c>
      <c r="AA84" s="641"/>
      <c r="AB84" s="641"/>
      <c r="AC84" s="642"/>
      <c r="AD84" s="369"/>
      <c r="AE84" s="97"/>
      <c r="AF84" s="369"/>
      <c r="AG84" s="369"/>
      <c r="AH84" s="369"/>
      <c r="AI84" s="98"/>
      <c r="AJ84" s="98"/>
      <c r="AK84" s="369"/>
      <c r="AL84" s="369"/>
      <c r="AM84" s="369"/>
      <c r="AN84" s="369"/>
      <c r="AO84" s="369"/>
      <c r="AP84" s="369"/>
      <c r="AQ84" s="369"/>
      <c r="AR84" s="369"/>
      <c r="AS84" s="369"/>
      <c r="AT84" s="369"/>
      <c r="AU84" s="369"/>
      <c r="AV84" s="369"/>
      <c r="AW84" s="369"/>
      <c r="AX84" s="369"/>
      <c r="AY84" s="369"/>
      <c r="AZ84" s="369"/>
      <c r="BA84" s="369"/>
      <c r="BB84" s="369"/>
      <c r="BC84" s="369"/>
      <c r="BD84" s="369"/>
      <c r="BE84" s="369"/>
      <c r="BF84" s="369"/>
      <c r="BG84" s="369"/>
      <c r="BH84" s="369"/>
      <c r="BI84" s="99"/>
      <c r="BK84" s="655"/>
      <c r="BL84" s="655"/>
      <c r="BM84" s="655"/>
      <c r="BN84" s="655"/>
      <c r="BO84" s="655"/>
      <c r="BP84" s="655"/>
      <c r="BQ84" s="655"/>
      <c r="BR84" s="655"/>
      <c r="BS84" s="655"/>
      <c r="BT84" s="655"/>
      <c r="BU84" s="655"/>
      <c r="BV84" s="655"/>
      <c r="BW84" s="655"/>
      <c r="BX84" s="655"/>
      <c r="BY84" s="655"/>
      <c r="BZ84" s="655"/>
      <c r="CA84" s="655"/>
      <c r="CB84" s="655"/>
      <c r="CC84" s="655"/>
      <c r="CD84" s="655"/>
      <c r="CE84" s="655"/>
      <c r="CF84" s="655"/>
      <c r="CG84" s="655"/>
      <c r="CH84" s="655"/>
      <c r="CI84" s="656"/>
      <c r="CJ84" s="656"/>
      <c r="CK84" s="656"/>
      <c r="CL84" s="656"/>
      <c r="CM84" s="656"/>
      <c r="CN84" s="656"/>
      <c r="CO84" s="656"/>
      <c r="CP84" s="656"/>
      <c r="CQ84" s="656"/>
      <c r="CR84" s="656"/>
    </row>
    <row r="85" spans="1:96" s="24" customFormat="1" ht="13.5" customHeight="1" outlineLevel="1">
      <c r="A85" s="114" t="s">
        <v>125</v>
      </c>
      <c r="B85" s="770"/>
      <c r="C85" s="671"/>
      <c r="D85" s="671"/>
      <c r="E85" s="671"/>
      <c r="F85" s="671"/>
      <c r="G85" s="671"/>
      <c r="H85" s="635" t="str">
        <f>IF(ISERROR(VLOOKUP($B85,項目定義!$B:$X,8,FALSE)),"",VLOOKUP($B85,項目定義!$B:$X,8,FALSE))</f>
        <v/>
      </c>
      <c r="I85" s="636"/>
      <c r="J85" s="636"/>
      <c r="K85" s="636"/>
      <c r="L85" s="636"/>
      <c r="M85" s="637"/>
      <c r="N85" s="768" t="str">
        <f>IF($H85="","",VLOOKUP($B85,項目定義!$B:$X,12,FALSE))</f>
        <v/>
      </c>
      <c r="O85" s="639"/>
      <c r="P85" s="640" t="str">
        <f>IF($H85="","",VLOOKUP($B85,項目定義!$B:$X,16,FALSE))</f>
        <v/>
      </c>
      <c r="Q85" s="641"/>
      <c r="R85" s="641"/>
      <c r="S85" s="640" t="str">
        <f>IF($H85="","",VLOOKUP($B85,項目定義!$B:$X,15,FALSE))</f>
        <v/>
      </c>
      <c r="T85" s="641"/>
      <c r="U85" s="642"/>
      <c r="V85" s="643"/>
      <c r="W85" s="644"/>
      <c r="X85" s="751"/>
      <c r="Y85" s="751"/>
      <c r="Z85" s="752" t="str">
        <f>IF($X85="","",VLOOKUP($B85,項目定義!$B:$X,18,FALSE))</f>
        <v/>
      </c>
      <c r="AA85" s="641"/>
      <c r="AB85" s="641"/>
      <c r="AC85" s="642"/>
      <c r="AD85" s="369"/>
      <c r="AE85" s="97"/>
      <c r="AF85" s="369"/>
      <c r="AG85" s="369"/>
      <c r="AH85" s="369"/>
      <c r="AI85" s="98"/>
      <c r="AJ85" s="98"/>
      <c r="AK85" s="369"/>
      <c r="AL85" s="369"/>
      <c r="AM85" s="369"/>
      <c r="AN85" s="369"/>
      <c r="AO85" s="369"/>
      <c r="AP85" s="369"/>
      <c r="AQ85" s="369"/>
      <c r="AR85" s="369"/>
      <c r="AS85" s="369"/>
      <c r="AT85" s="369"/>
      <c r="AU85" s="369"/>
      <c r="AV85" s="369"/>
      <c r="AW85" s="369"/>
      <c r="AX85" s="369"/>
      <c r="AY85" s="369"/>
      <c r="AZ85" s="369"/>
      <c r="BA85" s="369"/>
      <c r="BB85" s="369"/>
      <c r="BC85" s="369"/>
      <c r="BD85" s="369"/>
      <c r="BE85" s="369"/>
      <c r="BF85" s="369"/>
      <c r="BG85" s="369"/>
      <c r="BH85" s="369"/>
      <c r="BI85" s="99"/>
      <c r="BK85" s="655"/>
      <c r="BL85" s="655"/>
      <c r="BM85" s="655"/>
      <c r="BN85" s="655"/>
      <c r="BO85" s="655"/>
      <c r="BP85" s="655"/>
      <c r="BQ85" s="655"/>
      <c r="BR85" s="655"/>
      <c r="BS85" s="655"/>
      <c r="BT85" s="655"/>
      <c r="BU85" s="655"/>
      <c r="BV85" s="655"/>
      <c r="BW85" s="655"/>
      <c r="BX85" s="655"/>
      <c r="BY85" s="655"/>
      <c r="BZ85" s="655"/>
      <c r="CA85" s="655"/>
      <c r="CB85" s="655"/>
      <c r="CC85" s="655"/>
      <c r="CD85" s="655"/>
      <c r="CE85" s="655"/>
      <c r="CF85" s="655"/>
      <c r="CG85" s="655"/>
      <c r="CH85" s="655"/>
      <c r="CI85" s="656"/>
      <c r="CJ85" s="656"/>
      <c r="CK85" s="656"/>
      <c r="CL85" s="656"/>
      <c r="CM85" s="656"/>
      <c r="CN85" s="656"/>
      <c r="CO85" s="656"/>
      <c r="CP85" s="656"/>
      <c r="CQ85" s="656"/>
      <c r="CR85" s="656"/>
    </row>
    <row r="86" spans="1:96" s="24" customFormat="1" ht="13.5" customHeight="1" outlineLevel="1">
      <c r="A86" s="114" t="s">
        <v>126</v>
      </c>
      <c r="B86" s="770"/>
      <c r="C86" s="671"/>
      <c r="D86" s="671"/>
      <c r="E86" s="671"/>
      <c r="F86" s="671"/>
      <c r="G86" s="671"/>
      <c r="H86" s="635" t="str">
        <f>IF(ISERROR(VLOOKUP($B86,項目定義!$B:$X,8,FALSE)),"",VLOOKUP($B86,項目定義!$B:$X,8,FALSE))</f>
        <v/>
      </c>
      <c r="I86" s="636"/>
      <c r="J86" s="636"/>
      <c r="K86" s="636"/>
      <c r="L86" s="636"/>
      <c r="M86" s="637"/>
      <c r="N86" s="768" t="str">
        <f>IF($H86="","",VLOOKUP($B86,項目定義!$B:$X,12,FALSE))</f>
        <v/>
      </c>
      <c r="O86" s="639"/>
      <c r="P86" s="640" t="str">
        <f>IF($H86="","",VLOOKUP($B86,項目定義!$B:$X,16,FALSE))</f>
        <v/>
      </c>
      <c r="Q86" s="641"/>
      <c r="R86" s="641"/>
      <c r="S86" s="640" t="str">
        <f>IF($H86="","",VLOOKUP($B86,項目定義!$B:$X,15,FALSE))</f>
        <v/>
      </c>
      <c r="T86" s="641"/>
      <c r="U86" s="642"/>
      <c r="V86" s="643"/>
      <c r="W86" s="644"/>
      <c r="X86" s="751"/>
      <c r="Y86" s="751"/>
      <c r="Z86" s="752" t="str">
        <f>IF($X86="","",VLOOKUP($B86,項目定義!$B:$X,18,FALSE))</f>
        <v/>
      </c>
      <c r="AA86" s="641"/>
      <c r="AB86" s="641"/>
      <c r="AC86" s="642"/>
      <c r="AD86" s="369"/>
      <c r="AE86" s="97"/>
      <c r="AF86" s="369"/>
      <c r="AG86" s="369"/>
      <c r="AH86" s="369"/>
      <c r="AI86" s="98"/>
      <c r="AJ86" s="98"/>
      <c r="AK86" s="369"/>
      <c r="AL86" s="369"/>
      <c r="AM86" s="369"/>
      <c r="AN86" s="369"/>
      <c r="AO86" s="369"/>
      <c r="AP86" s="369"/>
      <c r="AQ86" s="369"/>
      <c r="AR86" s="369"/>
      <c r="AS86" s="369"/>
      <c r="AT86" s="369"/>
      <c r="AU86" s="369"/>
      <c r="AV86" s="369"/>
      <c r="AW86" s="369"/>
      <c r="AX86" s="369"/>
      <c r="AY86" s="369"/>
      <c r="AZ86" s="369"/>
      <c r="BA86" s="369"/>
      <c r="BB86" s="369"/>
      <c r="BC86" s="369"/>
      <c r="BD86" s="369"/>
      <c r="BE86" s="369"/>
      <c r="BF86" s="369"/>
      <c r="BG86" s="369"/>
      <c r="BH86" s="369"/>
      <c r="BI86" s="99"/>
      <c r="BK86" s="655"/>
      <c r="BL86" s="655"/>
      <c r="BM86" s="655"/>
      <c r="BN86" s="655"/>
      <c r="BO86" s="655"/>
      <c r="BP86" s="655"/>
      <c r="BQ86" s="655"/>
      <c r="BR86" s="655"/>
      <c r="BS86" s="655"/>
      <c r="BT86" s="655"/>
      <c r="BU86" s="655"/>
      <c r="BV86" s="655"/>
      <c r="BW86" s="655"/>
      <c r="BX86" s="655"/>
      <c r="BY86" s="655"/>
      <c r="BZ86" s="655"/>
      <c r="CA86" s="655"/>
      <c r="CB86" s="655"/>
      <c r="CC86" s="655"/>
      <c r="CD86" s="655"/>
      <c r="CE86" s="655"/>
      <c r="CF86" s="655"/>
      <c r="CG86" s="655"/>
      <c r="CH86" s="655"/>
      <c r="CI86" s="656"/>
      <c r="CJ86" s="656"/>
      <c r="CK86" s="656"/>
      <c r="CL86" s="656"/>
      <c r="CM86" s="656"/>
      <c r="CN86" s="656"/>
      <c r="CO86" s="656"/>
      <c r="CP86" s="656"/>
      <c r="CQ86" s="656"/>
      <c r="CR86" s="656"/>
    </row>
    <row r="87" spans="1:96" ht="13.5" customHeight="1" outlineLevel="1">
      <c r="A87" s="114" t="s">
        <v>127</v>
      </c>
      <c r="B87" s="770"/>
      <c r="C87" s="671"/>
      <c r="D87" s="671"/>
      <c r="E87" s="671"/>
      <c r="F87" s="671"/>
      <c r="G87" s="671"/>
      <c r="H87" s="635" t="str">
        <f>IF(ISERROR(VLOOKUP($B87,項目定義!$B:$X,8,FALSE)),"",VLOOKUP($B87,項目定義!$B:$X,8,FALSE))</f>
        <v/>
      </c>
      <c r="I87" s="636"/>
      <c r="J87" s="636"/>
      <c r="K87" s="636"/>
      <c r="L87" s="636"/>
      <c r="M87" s="637"/>
      <c r="N87" s="768" t="str">
        <f>IF($H87="","",VLOOKUP($B87,項目定義!$B:$X,12,FALSE))</f>
        <v/>
      </c>
      <c r="O87" s="639"/>
      <c r="P87" s="640" t="str">
        <f>IF($H87="","",VLOOKUP($B87,項目定義!$B:$X,16,FALSE))</f>
        <v/>
      </c>
      <c r="Q87" s="641"/>
      <c r="R87" s="641"/>
      <c r="S87" s="640" t="str">
        <f>IF($H87="","",VLOOKUP($B87,項目定義!$B:$X,15,FALSE))</f>
        <v/>
      </c>
      <c r="T87" s="641"/>
      <c r="U87" s="642"/>
      <c r="V87" s="643"/>
      <c r="W87" s="644"/>
      <c r="X87" s="751"/>
      <c r="Y87" s="751"/>
      <c r="Z87" s="752" t="str">
        <f>IF($X87="","",VLOOKUP($B87,項目定義!$B:$X,18,FALSE))</f>
        <v/>
      </c>
      <c r="AA87" s="641"/>
      <c r="AB87" s="641"/>
      <c r="AC87" s="642"/>
      <c r="AD87" s="369"/>
      <c r="AE87" s="97"/>
      <c r="AF87" s="369"/>
      <c r="AG87" s="369"/>
      <c r="AH87" s="369"/>
      <c r="AI87" s="98"/>
      <c r="AJ87" s="98"/>
      <c r="AK87" s="369"/>
      <c r="AL87" s="369"/>
      <c r="AM87" s="369"/>
      <c r="AN87" s="369"/>
      <c r="AO87" s="369"/>
      <c r="AP87" s="369"/>
      <c r="AQ87" s="369"/>
      <c r="AR87" s="369"/>
      <c r="AS87" s="369"/>
      <c r="AT87" s="369"/>
      <c r="AU87" s="369"/>
      <c r="AV87" s="369"/>
      <c r="AW87" s="369"/>
      <c r="AX87" s="369"/>
      <c r="AY87" s="369"/>
      <c r="AZ87" s="369"/>
      <c r="BA87" s="369"/>
      <c r="BB87" s="369"/>
      <c r="BC87" s="369"/>
      <c r="BD87" s="369"/>
      <c r="BE87" s="369"/>
      <c r="BF87" s="369"/>
      <c r="BG87" s="369"/>
      <c r="BH87" s="369"/>
      <c r="BI87" s="99"/>
      <c r="BK87" s="655"/>
      <c r="BL87" s="655"/>
      <c r="BM87" s="655"/>
      <c r="BN87" s="655"/>
      <c r="BO87" s="655"/>
      <c r="BP87" s="655"/>
      <c r="BQ87" s="655"/>
      <c r="BR87" s="655"/>
      <c r="BS87" s="655"/>
      <c r="BT87" s="655"/>
      <c r="BU87" s="655"/>
      <c r="BV87" s="655"/>
      <c r="BW87" s="655"/>
      <c r="BX87" s="655"/>
      <c r="BY87" s="655"/>
      <c r="BZ87" s="655"/>
      <c r="CA87" s="655"/>
      <c r="CB87" s="655"/>
      <c r="CC87" s="655"/>
      <c r="CD87" s="655"/>
      <c r="CE87" s="655"/>
      <c r="CF87" s="655"/>
      <c r="CG87" s="655"/>
      <c r="CH87" s="655"/>
      <c r="CI87" s="656"/>
      <c r="CJ87" s="656"/>
      <c r="CK87" s="656"/>
      <c r="CL87" s="656"/>
      <c r="CM87" s="656"/>
      <c r="CN87" s="656"/>
      <c r="CO87" s="656"/>
      <c r="CP87" s="656"/>
      <c r="CQ87" s="656"/>
      <c r="CR87" s="656"/>
    </row>
    <row r="88" spans="1:96" ht="13.5" customHeight="1" outlineLevel="1">
      <c r="A88" s="114" t="s">
        <v>128</v>
      </c>
      <c r="B88" s="770"/>
      <c r="C88" s="671"/>
      <c r="D88" s="671"/>
      <c r="E88" s="671"/>
      <c r="F88" s="671"/>
      <c r="G88" s="671"/>
      <c r="H88" s="635" t="str">
        <f>IF(ISERROR(VLOOKUP($B88,項目定義!$B:$X,8,FALSE)),"",VLOOKUP($B88,項目定義!$B:$X,8,FALSE))</f>
        <v/>
      </c>
      <c r="I88" s="636"/>
      <c r="J88" s="636"/>
      <c r="K88" s="636"/>
      <c r="L88" s="636"/>
      <c r="M88" s="637"/>
      <c r="N88" s="768" t="str">
        <f>IF($H88="","",VLOOKUP($B88,項目定義!$B:$X,12,FALSE))</f>
        <v/>
      </c>
      <c r="O88" s="639"/>
      <c r="P88" s="640" t="str">
        <f>IF($H88="","",VLOOKUP($B88,項目定義!$B:$X,16,FALSE))</f>
        <v/>
      </c>
      <c r="Q88" s="641"/>
      <c r="R88" s="641"/>
      <c r="S88" s="640" t="str">
        <f>IF($H88="","",VLOOKUP($B88,項目定義!$B:$X,15,FALSE))</f>
        <v/>
      </c>
      <c r="T88" s="641"/>
      <c r="U88" s="642"/>
      <c r="V88" s="643"/>
      <c r="W88" s="644"/>
      <c r="X88" s="751"/>
      <c r="Y88" s="751"/>
      <c r="Z88" s="752" t="str">
        <f>IF($X88="","",VLOOKUP($B88,項目定義!$B:$X,18,FALSE))</f>
        <v/>
      </c>
      <c r="AA88" s="641"/>
      <c r="AB88" s="641"/>
      <c r="AC88" s="642"/>
      <c r="AD88" s="369"/>
      <c r="AE88" s="97"/>
      <c r="AF88" s="369"/>
      <c r="AG88" s="369"/>
      <c r="AH88" s="369"/>
      <c r="AI88" s="98"/>
      <c r="AJ88" s="98"/>
      <c r="AK88" s="369"/>
      <c r="AL88" s="369"/>
      <c r="AM88" s="369"/>
      <c r="AN88" s="369"/>
      <c r="AO88" s="369"/>
      <c r="AP88" s="369"/>
      <c r="AQ88" s="369"/>
      <c r="AR88" s="369"/>
      <c r="AS88" s="369"/>
      <c r="AT88" s="369"/>
      <c r="AU88" s="369"/>
      <c r="AV88" s="369"/>
      <c r="AW88" s="369"/>
      <c r="AX88" s="369"/>
      <c r="AY88" s="369"/>
      <c r="AZ88" s="369"/>
      <c r="BA88" s="369"/>
      <c r="BB88" s="369"/>
      <c r="BC88" s="369"/>
      <c r="BD88" s="369"/>
      <c r="BE88" s="369"/>
      <c r="BF88" s="369"/>
      <c r="BG88" s="369"/>
      <c r="BH88" s="369"/>
      <c r="BI88" s="99"/>
      <c r="BK88" s="655"/>
      <c r="BL88" s="655"/>
      <c r="BM88" s="655"/>
      <c r="BN88" s="655"/>
      <c r="BO88" s="655"/>
      <c r="BP88" s="655"/>
      <c r="BQ88" s="655"/>
      <c r="BR88" s="655"/>
      <c r="BS88" s="655"/>
      <c r="BT88" s="655"/>
      <c r="BU88" s="655"/>
      <c r="BV88" s="655"/>
      <c r="BW88" s="655"/>
      <c r="BX88" s="655"/>
      <c r="BY88" s="655"/>
      <c r="BZ88" s="655"/>
      <c r="CA88" s="655"/>
      <c r="CB88" s="655"/>
      <c r="CC88" s="655"/>
      <c r="CD88" s="655"/>
      <c r="CE88" s="655"/>
      <c r="CF88" s="655"/>
      <c r="CG88" s="655"/>
      <c r="CH88" s="655"/>
      <c r="CI88" s="656"/>
      <c r="CJ88" s="656"/>
      <c r="CK88" s="656"/>
      <c r="CL88" s="656"/>
      <c r="CM88" s="656"/>
      <c r="CN88" s="656"/>
      <c r="CO88" s="656"/>
      <c r="CP88" s="656"/>
      <c r="CQ88" s="656"/>
      <c r="CR88" s="656"/>
    </row>
    <row r="89" spans="1:96" s="24" customFormat="1" ht="13.5" customHeight="1" outlineLevel="1">
      <c r="A89" s="114" t="s">
        <v>129</v>
      </c>
      <c r="B89" s="770"/>
      <c r="C89" s="671"/>
      <c r="D89" s="671"/>
      <c r="E89" s="671"/>
      <c r="F89" s="671"/>
      <c r="G89" s="814"/>
      <c r="H89" s="635"/>
      <c r="I89" s="636"/>
      <c r="J89" s="636"/>
      <c r="K89" s="636"/>
      <c r="L89" s="636"/>
      <c r="M89" s="637"/>
      <c r="N89" s="768" t="str">
        <f>IF($H89="","",VLOOKUP($B89,項目定義!$B:$X,12,FALSE))</f>
        <v/>
      </c>
      <c r="O89" s="639"/>
      <c r="P89" s="640" t="str">
        <f>IF($H89="","",VLOOKUP($B89,項目定義!$B:$X,16,FALSE))</f>
        <v/>
      </c>
      <c r="Q89" s="641"/>
      <c r="R89" s="641"/>
      <c r="S89" s="640" t="str">
        <f>IF($H89="","",VLOOKUP($B89,項目定義!$B:$X,15,FALSE))</f>
        <v/>
      </c>
      <c r="T89" s="641"/>
      <c r="U89" s="642"/>
      <c r="V89" s="643"/>
      <c r="W89" s="644"/>
      <c r="X89" s="751"/>
      <c r="Y89" s="751"/>
      <c r="Z89" s="752" t="str">
        <f>IF($X89="","",VLOOKUP($B89,項目定義!$B:$X,18,FALSE))</f>
        <v/>
      </c>
      <c r="AA89" s="641"/>
      <c r="AB89" s="641"/>
      <c r="AC89" s="642"/>
      <c r="AD89" s="369"/>
      <c r="AE89" s="97"/>
      <c r="AF89" s="369"/>
      <c r="AG89" s="369"/>
      <c r="AH89" s="369"/>
      <c r="AI89" s="98"/>
      <c r="AJ89" s="98"/>
      <c r="AK89" s="369"/>
      <c r="AL89" s="369"/>
      <c r="AM89" s="369"/>
      <c r="AN89" s="369"/>
      <c r="AO89" s="369"/>
      <c r="AP89" s="369"/>
      <c r="AQ89" s="369"/>
      <c r="AR89" s="369"/>
      <c r="AS89" s="369"/>
      <c r="AT89" s="369"/>
      <c r="AU89" s="369"/>
      <c r="AV89" s="369"/>
      <c r="AW89" s="369"/>
      <c r="AX89" s="369"/>
      <c r="AY89" s="369"/>
      <c r="AZ89" s="369"/>
      <c r="BA89" s="369"/>
      <c r="BB89" s="369"/>
      <c r="BC89" s="369"/>
      <c r="BD89" s="369"/>
      <c r="BE89" s="369"/>
      <c r="BF89" s="369"/>
      <c r="BG89" s="369"/>
      <c r="BH89" s="369"/>
      <c r="BI89" s="99"/>
      <c r="BK89" s="655"/>
      <c r="BL89" s="655"/>
      <c r="BM89" s="655"/>
      <c r="BN89" s="655"/>
      <c r="BO89" s="655"/>
      <c r="BP89" s="655"/>
      <c r="BQ89" s="655"/>
      <c r="BR89" s="655"/>
      <c r="BS89" s="655"/>
      <c r="BT89" s="655"/>
      <c r="BU89" s="655"/>
      <c r="BV89" s="655"/>
      <c r="BW89" s="655"/>
      <c r="BX89" s="655"/>
      <c r="BY89" s="655"/>
      <c r="BZ89" s="655"/>
      <c r="CA89" s="655"/>
      <c r="CB89" s="655"/>
      <c r="CC89" s="655"/>
      <c r="CD89" s="655"/>
      <c r="CE89" s="655"/>
      <c r="CF89" s="655"/>
      <c r="CG89" s="655"/>
      <c r="CH89" s="655"/>
      <c r="CI89" s="656"/>
      <c r="CJ89" s="656"/>
      <c r="CK89" s="656"/>
      <c r="CL89" s="656"/>
      <c r="CM89" s="656"/>
      <c r="CN89" s="656"/>
      <c r="CO89" s="656"/>
      <c r="CP89" s="656"/>
      <c r="CQ89" s="656"/>
      <c r="CR89" s="656"/>
    </row>
    <row r="90" spans="1:96" s="24" customFormat="1" ht="13.5" customHeight="1" outlineLevel="1">
      <c r="A90" s="114"/>
      <c r="B90" s="605"/>
      <c r="C90" s="606"/>
      <c r="D90" s="606"/>
      <c r="E90" s="606"/>
      <c r="F90" s="606"/>
      <c r="G90" s="606"/>
      <c r="H90" s="607" t="str">
        <f>IF(ISERROR(VLOOKUP($B90,項目定義!$B:$X,8,FALSE)),"",VLOOKUP($B90,項目定義!$B:$X,8,FALSE))</f>
        <v/>
      </c>
      <c r="I90" s="608"/>
      <c r="J90" s="608"/>
      <c r="K90" s="608"/>
      <c r="L90" s="608"/>
      <c r="M90" s="609"/>
      <c r="N90" s="783" t="str">
        <f>IF($H90="","",VLOOKUP($B90,項目定義!$B:$X,12,FALSE))</f>
        <v/>
      </c>
      <c r="O90" s="611"/>
      <c r="P90" s="612" t="str">
        <f>IF($H90="","",VLOOKUP($B90,項目定義!$B:$X,16,FALSE))</f>
        <v/>
      </c>
      <c r="Q90" s="613"/>
      <c r="R90" s="613"/>
      <c r="S90" s="612" t="str">
        <f>IF($H90="","",VLOOKUP($B90,項目定義!$B:$X,15,FALSE))</f>
        <v/>
      </c>
      <c r="T90" s="613"/>
      <c r="U90" s="614"/>
      <c r="V90" s="615"/>
      <c r="W90" s="616"/>
      <c r="X90" s="617"/>
      <c r="Y90" s="617"/>
      <c r="Z90" s="618" t="str">
        <f>IF($X90="","",VLOOKUP($B90,項目定義!$B:$X,18,FALSE))</f>
        <v/>
      </c>
      <c r="AA90" s="613"/>
      <c r="AB90" s="613"/>
      <c r="AC90" s="614"/>
      <c r="AD90" s="369"/>
      <c r="AE90" s="97"/>
      <c r="AF90" s="369"/>
      <c r="AG90" s="369"/>
      <c r="AH90" s="369"/>
      <c r="AI90" s="98"/>
      <c r="AJ90" s="98"/>
      <c r="AK90" s="369"/>
      <c r="AL90" s="369"/>
      <c r="AM90" s="369"/>
      <c r="AN90" s="369"/>
      <c r="AO90" s="369"/>
      <c r="AP90" s="369"/>
      <c r="AQ90" s="369"/>
      <c r="AR90" s="369"/>
      <c r="AS90" s="369"/>
      <c r="AT90" s="369"/>
      <c r="AU90" s="369"/>
      <c r="AV90" s="369"/>
      <c r="AW90" s="369"/>
      <c r="AX90" s="369"/>
      <c r="AY90" s="369"/>
      <c r="AZ90" s="369"/>
      <c r="BA90" s="369"/>
      <c r="BB90" s="369"/>
      <c r="BC90" s="369"/>
      <c r="BD90" s="369"/>
      <c r="BE90" s="369"/>
      <c r="BF90" s="369"/>
      <c r="BG90" s="369"/>
      <c r="BH90" s="369"/>
      <c r="BI90" s="99"/>
      <c r="BK90" s="655"/>
      <c r="BL90" s="655"/>
      <c r="BM90" s="655"/>
      <c r="BN90" s="655"/>
      <c r="BO90" s="655"/>
      <c r="BP90" s="655"/>
      <c r="BQ90" s="655"/>
      <c r="BR90" s="655"/>
      <c r="BS90" s="655"/>
      <c r="BT90" s="655"/>
      <c r="BU90" s="655"/>
      <c r="BV90" s="655"/>
      <c r="BW90" s="655"/>
      <c r="BX90" s="655"/>
      <c r="BY90" s="655"/>
      <c r="BZ90" s="655"/>
      <c r="CA90" s="655"/>
      <c r="CB90" s="655"/>
      <c r="CC90" s="655"/>
      <c r="CD90" s="655"/>
      <c r="CE90" s="655"/>
      <c r="CF90" s="655"/>
      <c r="CG90" s="655"/>
      <c r="CH90" s="655"/>
      <c r="CI90" s="656"/>
      <c r="CJ90" s="656"/>
      <c r="CK90" s="656"/>
      <c r="CL90" s="656"/>
      <c r="CM90" s="656"/>
      <c r="CN90" s="656"/>
      <c r="CO90" s="656"/>
      <c r="CP90" s="656"/>
      <c r="CQ90" s="656"/>
      <c r="CR90" s="656"/>
    </row>
    <row r="91" spans="1:96" s="24" customFormat="1" ht="13.5" customHeight="1" outlineLevel="1">
      <c r="A91" s="380" t="s">
        <v>406</v>
      </c>
      <c r="B91" s="381"/>
      <c r="C91" s="381"/>
      <c r="D91" s="381"/>
      <c r="E91" s="381"/>
      <c r="F91" s="381"/>
      <c r="G91" s="381"/>
      <c r="H91" s="291"/>
      <c r="I91" s="291"/>
      <c r="J91" s="291"/>
      <c r="K91" s="291"/>
      <c r="L91" s="291"/>
      <c r="M91" s="291"/>
      <c r="N91" s="291"/>
      <c r="O91" s="291"/>
      <c r="P91" s="291"/>
      <c r="Q91" s="291"/>
      <c r="R91" s="291"/>
      <c r="S91" s="291"/>
      <c r="T91" s="291"/>
      <c r="U91" s="291"/>
      <c r="V91" s="291"/>
      <c r="W91" s="291"/>
      <c r="X91" s="291"/>
      <c r="Y91" s="291"/>
      <c r="Z91" s="291"/>
      <c r="AA91" s="381"/>
      <c r="AB91" s="381"/>
      <c r="AC91" s="381"/>
      <c r="AD91" s="381"/>
      <c r="AE91" s="381"/>
      <c r="AF91" s="381"/>
      <c r="AG91" s="381"/>
      <c r="AH91" s="381"/>
      <c r="AI91" s="381"/>
      <c r="AJ91" s="381"/>
      <c r="AK91" s="381"/>
      <c r="AL91" s="381"/>
      <c r="AM91" s="381"/>
      <c r="AN91" s="381"/>
      <c r="AO91" s="381"/>
      <c r="AP91" s="381"/>
      <c r="AQ91" s="381"/>
      <c r="AR91" s="381"/>
      <c r="AS91" s="381"/>
      <c r="AT91" s="381"/>
      <c r="AU91" s="381"/>
      <c r="AV91" s="381"/>
      <c r="AW91" s="381"/>
      <c r="AX91" s="381"/>
      <c r="AY91" s="381"/>
      <c r="AZ91" s="381"/>
      <c r="BA91" s="381"/>
      <c r="BB91" s="381"/>
      <c r="BC91" s="381"/>
      <c r="BD91" s="381"/>
      <c r="BE91" s="381"/>
      <c r="BF91" s="381"/>
      <c r="BG91" s="381"/>
      <c r="BH91" s="381"/>
      <c r="BI91" s="290"/>
      <c r="BK91" s="655"/>
      <c r="BL91" s="655"/>
      <c r="BM91" s="655"/>
      <c r="BN91" s="655"/>
      <c r="BO91" s="655"/>
      <c r="BP91" s="655"/>
      <c r="BQ91" s="655"/>
      <c r="BR91" s="655"/>
      <c r="BS91" s="655"/>
      <c r="BT91" s="655"/>
      <c r="BU91" s="655"/>
      <c r="BV91" s="655"/>
      <c r="BW91" s="655"/>
      <c r="BX91" s="655"/>
      <c r="BY91" s="655"/>
      <c r="BZ91" s="655"/>
      <c r="CA91" s="655"/>
      <c r="CB91" s="655"/>
      <c r="CC91" s="655"/>
      <c r="CD91" s="655"/>
      <c r="CE91" s="655"/>
      <c r="CF91" s="655"/>
      <c r="CG91" s="655"/>
      <c r="CH91" s="655"/>
      <c r="CI91" s="656"/>
      <c r="CJ91" s="656"/>
      <c r="CK91" s="656"/>
      <c r="CL91" s="656"/>
      <c r="CM91" s="656"/>
      <c r="CN91" s="656"/>
      <c r="CO91" s="656"/>
      <c r="CP91" s="656"/>
      <c r="CQ91" s="656"/>
      <c r="CR91" s="656"/>
    </row>
    <row r="92" spans="1:96" s="24" customFormat="1" ht="13.5" customHeight="1" outlineLevel="1">
      <c r="A92" s="111" t="s">
        <v>101</v>
      </c>
      <c r="B92" s="785"/>
      <c r="C92" s="786"/>
      <c r="D92" s="786"/>
      <c r="E92" s="786"/>
      <c r="F92" s="786"/>
      <c r="G92" s="786"/>
      <c r="H92" s="786"/>
      <c r="I92" s="786"/>
      <c r="J92" s="786"/>
      <c r="K92" s="786"/>
      <c r="L92" s="786"/>
      <c r="M92" s="786"/>
      <c r="N92" s="786"/>
      <c r="O92" s="786"/>
      <c r="P92" s="786"/>
      <c r="Q92" s="786"/>
      <c r="R92" s="786"/>
      <c r="S92" s="786"/>
      <c r="T92" s="786"/>
      <c r="U92" s="787"/>
      <c r="V92" s="788"/>
      <c r="W92" s="789"/>
      <c r="X92" s="789"/>
      <c r="Y92" s="789"/>
      <c r="Z92" s="789"/>
      <c r="AA92" s="789"/>
      <c r="AB92" s="789"/>
      <c r="AC92" s="789"/>
      <c r="AD92" s="156"/>
      <c r="AE92" s="157"/>
      <c r="AF92" s="157"/>
      <c r="AG92" s="158"/>
      <c r="AH92" s="158"/>
      <c r="AI92" s="158"/>
      <c r="AJ92" s="158"/>
      <c r="AK92" s="158"/>
      <c r="AL92" s="158"/>
      <c r="AM92" s="158"/>
      <c r="AN92" s="158"/>
      <c r="AO92" s="158"/>
      <c r="AP92" s="158"/>
      <c r="AQ92" s="158"/>
      <c r="AR92" s="158"/>
      <c r="AS92" s="158"/>
      <c r="AT92" s="158"/>
      <c r="AU92" s="158"/>
      <c r="AV92" s="158"/>
      <c r="AW92" s="158"/>
      <c r="AX92" s="158"/>
      <c r="AY92" s="158"/>
      <c r="AZ92" s="158"/>
      <c r="BA92" s="158"/>
      <c r="BB92" s="158"/>
      <c r="BC92" s="158"/>
      <c r="BD92" s="158"/>
      <c r="BE92" s="158"/>
      <c r="BF92" s="158"/>
      <c r="BG92" s="158"/>
      <c r="BH92" s="158"/>
      <c r="BI92" s="159"/>
      <c r="BK92" s="655"/>
      <c r="BL92" s="655"/>
      <c r="BM92" s="655"/>
      <c r="BN92" s="655"/>
      <c r="BO92" s="655"/>
      <c r="BP92" s="655"/>
      <c r="BQ92" s="655"/>
      <c r="BR92" s="655"/>
      <c r="BS92" s="655"/>
      <c r="BT92" s="655"/>
      <c r="BU92" s="655"/>
      <c r="BV92" s="655"/>
      <c r="BW92" s="655"/>
      <c r="BX92" s="655"/>
      <c r="BY92" s="655"/>
      <c r="BZ92" s="655"/>
      <c r="CA92" s="655"/>
      <c r="CB92" s="655"/>
      <c r="CC92" s="655"/>
      <c r="CD92" s="655"/>
      <c r="CE92" s="655"/>
      <c r="CF92" s="655"/>
      <c r="CG92" s="655"/>
      <c r="CH92" s="655"/>
      <c r="CI92" s="656"/>
      <c r="CJ92" s="656"/>
      <c r="CK92" s="656"/>
      <c r="CL92" s="656"/>
      <c r="CM92" s="656"/>
      <c r="CN92" s="656"/>
      <c r="CO92" s="656"/>
      <c r="CP92" s="656"/>
      <c r="CQ92" s="656"/>
      <c r="CR92" s="656"/>
    </row>
    <row r="93" spans="1:96" s="24" customFormat="1" ht="13.5" customHeight="1" outlineLevel="1">
      <c r="A93" s="112" t="s">
        <v>102</v>
      </c>
      <c r="B93" s="790"/>
      <c r="C93" s="791"/>
      <c r="D93" s="791"/>
      <c r="E93" s="791"/>
      <c r="F93" s="791"/>
      <c r="G93" s="791"/>
      <c r="H93" s="791"/>
      <c r="I93" s="791"/>
      <c r="J93" s="791"/>
      <c r="K93" s="791"/>
      <c r="L93" s="791"/>
      <c r="M93" s="791"/>
      <c r="N93" s="791"/>
      <c r="O93" s="791"/>
      <c r="P93" s="791"/>
      <c r="Q93" s="791"/>
      <c r="R93" s="791"/>
      <c r="S93" s="791"/>
      <c r="T93" s="791"/>
      <c r="U93" s="792"/>
      <c r="V93" s="793"/>
      <c r="W93" s="794"/>
      <c r="X93" s="794"/>
      <c r="Y93" s="794"/>
      <c r="Z93" s="794"/>
      <c r="AA93" s="794"/>
      <c r="AB93" s="794"/>
      <c r="AC93" s="794"/>
      <c r="AD93" s="160"/>
      <c r="AE93" s="154"/>
      <c r="AF93" s="154"/>
      <c r="AG93" s="153"/>
      <c r="AH93" s="153"/>
      <c r="AI93" s="153"/>
      <c r="AJ93" s="153"/>
      <c r="AK93" s="153"/>
      <c r="AL93" s="153"/>
      <c r="AM93" s="153"/>
      <c r="AN93" s="153"/>
      <c r="AO93" s="153"/>
      <c r="AP93" s="153"/>
      <c r="AQ93" s="153"/>
      <c r="AR93" s="153"/>
      <c r="AS93" s="153"/>
      <c r="AT93" s="153"/>
      <c r="AU93" s="153"/>
      <c r="AV93" s="153"/>
      <c r="AW93" s="153"/>
      <c r="AX93" s="153"/>
      <c r="AY93" s="153"/>
      <c r="AZ93" s="153"/>
      <c r="BA93" s="153"/>
      <c r="BB93" s="153"/>
      <c r="BC93" s="153"/>
      <c r="BD93" s="153"/>
      <c r="BE93" s="153"/>
      <c r="BF93" s="153"/>
      <c r="BG93" s="153"/>
      <c r="BH93" s="153"/>
      <c r="BI93" s="155"/>
      <c r="BK93" s="655"/>
      <c r="BL93" s="655"/>
      <c r="BM93" s="655"/>
      <c r="BN93" s="655"/>
      <c r="BO93" s="655"/>
      <c r="BP93" s="655"/>
      <c r="BQ93" s="655"/>
      <c r="BR93" s="655"/>
      <c r="BS93" s="655"/>
      <c r="BT93" s="655"/>
      <c r="BU93" s="655"/>
      <c r="BV93" s="655"/>
      <c r="BW93" s="655"/>
      <c r="BX93" s="655"/>
      <c r="BY93" s="655"/>
      <c r="BZ93" s="655"/>
      <c r="CA93" s="655"/>
      <c r="CB93" s="655"/>
      <c r="CC93" s="655"/>
      <c r="CD93" s="655"/>
      <c r="CE93" s="655"/>
      <c r="CF93" s="655"/>
      <c r="CG93" s="655"/>
      <c r="CH93" s="655"/>
      <c r="CI93" s="656"/>
      <c r="CJ93" s="656"/>
      <c r="CK93" s="656"/>
      <c r="CL93" s="656"/>
      <c r="CM93" s="656"/>
      <c r="CN93" s="656"/>
      <c r="CO93" s="656"/>
      <c r="CP93" s="656"/>
      <c r="CQ93" s="656"/>
      <c r="CR93" s="656"/>
    </row>
    <row r="94" spans="1:96" s="24" customFormat="1" ht="13.5" customHeight="1" outlineLevel="1">
      <c r="A94" s="112" t="s">
        <v>125</v>
      </c>
      <c r="B94" s="790"/>
      <c r="C94" s="791"/>
      <c r="D94" s="791"/>
      <c r="E94" s="791"/>
      <c r="F94" s="791"/>
      <c r="G94" s="791"/>
      <c r="H94" s="791"/>
      <c r="I94" s="791"/>
      <c r="J94" s="791"/>
      <c r="K94" s="791"/>
      <c r="L94" s="791"/>
      <c r="M94" s="791"/>
      <c r="N94" s="791"/>
      <c r="O94" s="791"/>
      <c r="P94" s="791"/>
      <c r="Q94" s="791"/>
      <c r="R94" s="791"/>
      <c r="S94" s="791"/>
      <c r="T94" s="791"/>
      <c r="U94" s="792"/>
      <c r="V94" s="793"/>
      <c r="W94" s="794"/>
      <c r="X94" s="794"/>
      <c r="Y94" s="794"/>
      <c r="Z94" s="794"/>
      <c r="AA94" s="794"/>
      <c r="AB94" s="794"/>
      <c r="AC94" s="794"/>
      <c r="AD94" s="160"/>
      <c r="AE94" s="154"/>
      <c r="AF94" s="154"/>
      <c r="AG94" s="153"/>
      <c r="AH94" s="153"/>
      <c r="AI94" s="153"/>
      <c r="AJ94" s="153"/>
      <c r="AK94" s="153"/>
      <c r="AL94" s="153"/>
      <c r="AM94" s="153"/>
      <c r="AN94" s="153"/>
      <c r="AO94" s="153"/>
      <c r="AP94" s="153"/>
      <c r="AQ94" s="153"/>
      <c r="AR94" s="153"/>
      <c r="AS94" s="153"/>
      <c r="AT94" s="153"/>
      <c r="AU94" s="153"/>
      <c r="AV94" s="153"/>
      <c r="AW94" s="153"/>
      <c r="AX94" s="153"/>
      <c r="AY94" s="153"/>
      <c r="AZ94" s="153"/>
      <c r="BA94" s="153"/>
      <c r="BB94" s="153"/>
      <c r="BC94" s="153"/>
      <c r="BD94" s="153"/>
      <c r="BE94" s="153"/>
      <c r="BF94" s="153"/>
      <c r="BG94" s="153"/>
      <c r="BH94" s="153"/>
      <c r="BI94" s="155"/>
      <c r="BK94" s="655"/>
      <c r="BL94" s="655"/>
      <c r="BM94" s="655"/>
      <c r="BN94" s="655"/>
      <c r="BO94" s="655"/>
      <c r="BP94" s="655"/>
      <c r="BQ94" s="655"/>
      <c r="BR94" s="655"/>
      <c r="BS94" s="655"/>
      <c r="BT94" s="655"/>
      <c r="BU94" s="655"/>
      <c r="BV94" s="655"/>
      <c r="BW94" s="655"/>
      <c r="BX94" s="655"/>
      <c r="BY94" s="655"/>
      <c r="BZ94" s="655"/>
      <c r="CA94" s="655"/>
      <c r="CB94" s="655"/>
      <c r="CC94" s="655"/>
      <c r="CD94" s="655"/>
      <c r="CE94" s="655"/>
      <c r="CF94" s="655"/>
      <c r="CG94" s="655"/>
      <c r="CH94" s="655"/>
      <c r="CI94" s="656"/>
      <c r="CJ94" s="656"/>
      <c r="CK94" s="656"/>
      <c r="CL94" s="656"/>
      <c r="CM94" s="656"/>
      <c r="CN94" s="656"/>
      <c r="CO94" s="656"/>
      <c r="CP94" s="656"/>
      <c r="CQ94" s="656"/>
      <c r="CR94" s="656"/>
    </row>
    <row r="95" spans="1:96" s="24" customFormat="1" ht="13.5" customHeight="1" outlineLevel="1">
      <c r="A95" s="112" t="s">
        <v>126</v>
      </c>
      <c r="B95" s="790"/>
      <c r="C95" s="791"/>
      <c r="D95" s="791"/>
      <c r="E95" s="791"/>
      <c r="F95" s="791"/>
      <c r="G95" s="791"/>
      <c r="H95" s="791"/>
      <c r="I95" s="791"/>
      <c r="J95" s="791"/>
      <c r="K95" s="791"/>
      <c r="L95" s="791"/>
      <c r="M95" s="791"/>
      <c r="N95" s="791"/>
      <c r="O95" s="791"/>
      <c r="P95" s="791"/>
      <c r="Q95" s="791"/>
      <c r="R95" s="791"/>
      <c r="S95" s="791"/>
      <c r="T95" s="791"/>
      <c r="U95" s="792"/>
      <c r="V95" s="793"/>
      <c r="W95" s="794"/>
      <c r="X95" s="794"/>
      <c r="Y95" s="794"/>
      <c r="Z95" s="794"/>
      <c r="AA95" s="794"/>
      <c r="AB95" s="794"/>
      <c r="AC95" s="794"/>
      <c r="AD95" s="160"/>
      <c r="AE95" s="154"/>
      <c r="AF95" s="154"/>
      <c r="AG95" s="153"/>
      <c r="AH95" s="153"/>
      <c r="AI95" s="153"/>
      <c r="AJ95" s="153"/>
      <c r="AK95" s="153"/>
      <c r="AL95" s="153"/>
      <c r="AM95" s="153"/>
      <c r="AN95" s="153"/>
      <c r="AO95" s="153"/>
      <c r="AP95" s="153"/>
      <c r="AQ95" s="153"/>
      <c r="AR95" s="153"/>
      <c r="AS95" s="153"/>
      <c r="AT95" s="153"/>
      <c r="AU95" s="153"/>
      <c r="AV95" s="153"/>
      <c r="AW95" s="153"/>
      <c r="AX95" s="153"/>
      <c r="AY95" s="153"/>
      <c r="AZ95" s="153"/>
      <c r="BA95" s="153"/>
      <c r="BB95" s="153"/>
      <c r="BC95" s="153"/>
      <c r="BD95" s="153"/>
      <c r="BE95" s="153"/>
      <c r="BF95" s="153"/>
      <c r="BG95" s="153"/>
      <c r="BH95" s="153"/>
      <c r="BI95" s="155"/>
      <c r="BK95" s="655"/>
      <c r="BL95" s="655"/>
      <c r="BM95" s="655"/>
      <c r="BN95" s="655"/>
      <c r="BO95" s="655"/>
      <c r="BP95" s="655"/>
      <c r="BQ95" s="655"/>
      <c r="BR95" s="655"/>
      <c r="BS95" s="655"/>
      <c r="BT95" s="655"/>
      <c r="BU95" s="655"/>
      <c r="BV95" s="655"/>
      <c r="BW95" s="655"/>
      <c r="BX95" s="655"/>
      <c r="BY95" s="655"/>
      <c r="BZ95" s="655"/>
      <c r="CA95" s="655"/>
      <c r="CB95" s="655"/>
      <c r="CC95" s="655"/>
      <c r="CD95" s="655"/>
      <c r="CE95" s="655"/>
      <c r="CF95" s="655"/>
      <c r="CG95" s="655"/>
      <c r="CH95" s="655"/>
      <c r="CI95" s="656"/>
      <c r="CJ95" s="656"/>
      <c r="CK95" s="656"/>
      <c r="CL95" s="656"/>
      <c r="CM95" s="656"/>
      <c r="CN95" s="656"/>
      <c r="CO95" s="656"/>
      <c r="CP95" s="656"/>
      <c r="CQ95" s="656"/>
      <c r="CR95" s="656"/>
    </row>
    <row r="96" spans="1:96" s="24" customFormat="1" ht="13.5" customHeight="1" outlineLevel="1">
      <c r="A96" s="112" t="s">
        <v>127</v>
      </c>
      <c r="B96" s="815"/>
      <c r="C96" s="816"/>
      <c r="D96" s="816"/>
      <c r="E96" s="816"/>
      <c r="F96" s="816"/>
      <c r="G96" s="816"/>
      <c r="H96" s="816"/>
      <c r="I96" s="816"/>
      <c r="J96" s="816"/>
      <c r="K96" s="816"/>
      <c r="L96" s="816"/>
      <c r="M96" s="816"/>
      <c r="N96" s="816"/>
      <c r="O96" s="816"/>
      <c r="P96" s="816"/>
      <c r="Q96" s="816"/>
      <c r="R96" s="816"/>
      <c r="S96" s="816"/>
      <c r="T96" s="816"/>
      <c r="U96" s="817"/>
      <c r="V96" s="818"/>
      <c r="W96" s="705"/>
      <c r="X96" s="705"/>
      <c r="Y96" s="705"/>
      <c r="Z96" s="705"/>
      <c r="AA96" s="705"/>
      <c r="AB96" s="705"/>
      <c r="AC96" s="819"/>
      <c r="AD96" s="161"/>
      <c r="AE96" s="162"/>
      <c r="AF96" s="162"/>
      <c r="AG96" s="163"/>
      <c r="AH96" s="163"/>
      <c r="AI96" s="163"/>
      <c r="AJ96" s="163"/>
      <c r="AK96" s="163"/>
      <c r="AL96" s="163"/>
      <c r="AM96" s="163"/>
      <c r="AN96" s="163"/>
      <c r="AO96" s="163"/>
      <c r="AP96" s="163"/>
      <c r="AQ96" s="163"/>
      <c r="AR96" s="163"/>
      <c r="AS96" s="163"/>
      <c r="AT96" s="163"/>
      <c r="AU96" s="163"/>
      <c r="AV96" s="163"/>
      <c r="AW96" s="163"/>
      <c r="AX96" s="163"/>
      <c r="AY96" s="163"/>
      <c r="AZ96" s="163"/>
      <c r="BA96" s="163"/>
      <c r="BB96" s="163"/>
      <c r="BC96" s="163"/>
      <c r="BD96" s="163"/>
      <c r="BE96" s="163"/>
      <c r="BF96" s="163"/>
      <c r="BG96" s="163"/>
      <c r="BH96" s="163"/>
      <c r="BI96" s="164"/>
      <c r="BK96" s="655"/>
      <c r="BL96" s="655"/>
      <c r="BM96" s="655"/>
      <c r="BN96" s="655"/>
      <c r="BO96" s="655"/>
      <c r="BP96" s="655"/>
      <c r="BQ96" s="655"/>
      <c r="BR96" s="655"/>
      <c r="BS96" s="655"/>
      <c r="BT96" s="655"/>
      <c r="BU96" s="655"/>
      <c r="BV96" s="655"/>
      <c r="BW96" s="655"/>
      <c r="BX96" s="655"/>
      <c r="BY96" s="655"/>
      <c r="BZ96" s="655"/>
      <c r="CA96" s="655"/>
      <c r="CB96" s="655"/>
      <c r="CC96" s="655"/>
      <c r="CD96" s="655"/>
      <c r="CE96" s="655"/>
      <c r="CF96" s="655"/>
      <c r="CG96" s="655"/>
      <c r="CH96" s="655"/>
      <c r="CI96" s="656"/>
      <c r="CJ96" s="656"/>
      <c r="CK96" s="656"/>
      <c r="CL96" s="656"/>
      <c r="CM96" s="656"/>
      <c r="CN96" s="656"/>
      <c r="CO96" s="656"/>
      <c r="CP96" s="656"/>
      <c r="CQ96" s="656"/>
      <c r="CR96" s="656"/>
    </row>
    <row r="97" spans="1:96" s="24" customFormat="1" ht="13.5" customHeight="1">
      <c r="A97" s="80" t="s">
        <v>253</v>
      </c>
      <c r="B97" s="81"/>
      <c r="C97" s="81"/>
      <c r="D97" s="81"/>
      <c r="E97" s="81"/>
      <c r="F97" s="81"/>
      <c r="G97" s="81" t="s">
        <v>254</v>
      </c>
      <c r="H97" s="88"/>
      <c r="I97" s="88"/>
      <c r="J97" s="88"/>
      <c r="K97" s="88"/>
      <c r="L97" s="88"/>
      <c r="M97" s="88"/>
      <c r="N97" s="88"/>
      <c r="O97" s="88"/>
      <c r="P97" s="88"/>
      <c r="Q97" s="88"/>
      <c r="R97" s="88"/>
      <c r="S97" s="88"/>
      <c r="T97" s="88"/>
      <c r="U97" s="88"/>
      <c r="V97" s="88"/>
      <c r="W97" s="88"/>
      <c r="X97" s="88"/>
      <c r="Y97" s="88"/>
      <c r="Z97" s="88"/>
      <c r="AA97" s="88"/>
      <c r="AB97" s="88"/>
      <c r="AC97" s="88"/>
      <c r="AD97" s="81"/>
      <c r="AE97" s="81"/>
      <c r="AF97" s="81"/>
      <c r="AG97" s="81"/>
      <c r="AH97" s="81"/>
      <c r="AI97" s="81"/>
      <c r="AJ97" s="81"/>
      <c r="AK97" s="81"/>
      <c r="AL97" s="81"/>
      <c r="AM97" s="81"/>
      <c r="AN97" s="81"/>
      <c r="AO97" s="81"/>
      <c r="AP97" s="81"/>
      <c r="AQ97" s="81"/>
      <c r="AR97" s="81"/>
      <c r="AS97" s="81"/>
      <c r="AT97" s="81"/>
      <c r="AU97" s="81"/>
      <c r="AV97" s="81"/>
      <c r="AW97" s="81"/>
      <c r="AX97" s="81"/>
      <c r="AY97" s="81"/>
      <c r="AZ97" s="81"/>
      <c r="BA97" s="81"/>
      <c r="BB97" s="81"/>
      <c r="BC97" s="81"/>
      <c r="BD97" s="81"/>
      <c r="BE97" s="81"/>
      <c r="BF97" s="81"/>
      <c r="BG97" s="81"/>
      <c r="BH97" s="81"/>
      <c r="BI97" s="82"/>
      <c r="BK97" s="656"/>
      <c r="BL97" s="656"/>
      <c r="BM97" s="656"/>
      <c r="BN97" s="656"/>
      <c r="BO97" s="656"/>
      <c r="BP97" s="656"/>
      <c r="BQ97" s="656"/>
      <c r="BR97" s="656"/>
      <c r="BS97" s="656"/>
      <c r="BT97" s="656"/>
      <c r="BU97" s="656"/>
      <c r="BV97" s="656"/>
      <c r="BW97" s="656"/>
      <c r="BX97" s="656"/>
      <c r="BY97" s="656"/>
      <c r="BZ97" s="656"/>
      <c r="CA97" s="656"/>
      <c r="CB97" s="656"/>
      <c r="CC97" s="656"/>
      <c r="CD97" s="656"/>
      <c r="CE97" s="656"/>
      <c r="CF97" s="656"/>
      <c r="CG97" s="656"/>
      <c r="CH97" s="656"/>
      <c r="CI97" s="656"/>
      <c r="CJ97" s="656"/>
      <c r="CK97" s="656"/>
      <c r="CL97" s="656"/>
      <c r="CM97" s="656"/>
      <c r="CN97" s="656"/>
      <c r="CO97" s="656"/>
      <c r="CP97" s="656"/>
      <c r="CQ97" s="656"/>
      <c r="CR97" s="656"/>
    </row>
    <row r="98" spans="1:96" s="24" customFormat="1" ht="13.5" customHeight="1">
      <c r="A98" s="80" t="s">
        <v>7</v>
      </c>
      <c r="B98" s="81"/>
      <c r="C98" s="81"/>
      <c r="D98" s="81"/>
      <c r="E98" s="81"/>
      <c r="F98" s="81"/>
      <c r="G98" s="81"/>
      <c r="H98" s="81"/>
      <c r="I98" s="83"/>
      <c r="J98" s="84" t="s">
        <v>8</v>
      </c>
      <c r="K98" s="81"/>
      <c r="L98" s="81"/>
      <c r="M98" s="81"/>
      <c r="N98" s="81"/>
      <c r="O98" s="81"/>
      <c r="P98" s="81"/>
      <c r="Q98" s="81"/>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81"/>
      <c r="AS98" s="81"/>
      <c r="AT98" s="81"/>
      <c r="AU98" s="81"/>
      <c r="AV98" s="81"/>
      <c r="AW98" s="81"/>
      <c r="AX98" s="81"/>
      <c r="AY98" s="81"/>
      <c r="AZ98" s="81"/>
      <c r="BA98" s="81"/>
      <c r="BB98" s="81"/>
      <c r="BC98" s="81"/>
      <c r="BD98" s="81"/>
      <c r="BE98" s="81"/>
      <c r="BF98" s="81"/>
      <c r="BG98" s="81"/>
      <c r="BH98" s="81"/>
      <c r="BI98" s="82"/>
      <c r="BK98" s="656"/>
      <c r="BL98" s="656"/>
      <c r="BM98" s="656"/>
      <c r="BN98" s="656"/>
      <c r="BO98" s="656"/>
      <c r="BP98" s="656"/>
      <c r="BQ98" s="656"/>
      <c r="BR98" s="656"/>
      <c r="BS98" s="656"/>
      <c r="BT98" s="656"/>
      <c r="BU98" s="656"/>
      <c r="BV98" s="656"/>
      <c r="BW98" s="656"/>
      <c r="BX98" s="656"/>
      <c r="BY98" s="656"/>
      <c r="BZ98" s="656"/>
      <c r="CA98" s="656"/>
      <c r="CB98" s="656"/>
      <c r="CC98" s="656"/>
      <c r="CD98" s="656"/>
      <c r="CE98" s="656"/>
      <c r="CF98" s="656"/>
      <c r="CG98" s="656"/>
      <c r="CH98" s="656"/>
      <c r="CI98" s="656"/>
      <c r="CJ98" s="656"/>
      <c r="CK98" s="656"/>
      <c r="CL98" s="656"/>
      <c r="CM98" s="656"/>
      <c r="CN98" s="656"/>
      <c r="CO98" s="656"/>
      <c r="CP98" s="656"/>
      <c r="CQ98" s="656"/>
      <c r="CR98" s="656"/>
    </row>
    <row r="99" spans="1:96" s="24" customFormat="1" ht="13.5" customHeight="1">
      <c r="A99" s="32"/>
      <c r="B99" s="33"/>
      <c r="C99" s="33"/>
      <c r="D99" s="33"/>
      <c r="E99" s="33"/>
      <c r="F99" s="33"/>
      <c r="G99" s="33"/>
      <c r="H99" s="33"/>
      <c r="I99" s="34"/>
      <c r="J99" s="35"/>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6"/>
      <c r="BK99" s="656"/>
      <c r="BL99" s="656"/>
      <c r="BM99" s="656"/>
      <c r="BN99" s="656"/>
      <c r="BO99" s="656"/>
      <c r="BP99" s="656"/>
      <c r="BQ99" s="656"/>
      <c r="BR99" s="656"/>
      <c r="BS99" s="656"/>
      <c r="BT99" s="656"/>
      <c r="BU99" s="656"/>
      <c r="BV99" s="656"/>
      <c r="BW99" s="656"/>
      <c r="BX99" s="656"/>
      <c r="BY99" s="656"/>
      <c r="BZ99" s="656"/>
      <c r="CA99" s="656"/>
      <c r="CB99" s="656"/>
      <c r="CC99" s="656"/>
      <c r="CD99" s="656"/>
      <c r="CE99" s="656"/>
      <c r="CF99" s="656"/>
      <c r="CG99" s="656"/>
      <c r="CH99" s="656"/>
      <c r="CI99" s="656"/>
      <c r="CJ99" s="656"/>
      <c r="CK99" s="656"/>
      <c r="CL99" s="656"/>
      <c r="CM99" s="656"/>
      <c r="CN99" s="656"/>
      <c r="CO99" s="656"/>
      <c r="CP99" s="656"/>
      <c r="CQ99" s="656"/>
      <c r="CR99" s="656"/>
    </row>
    <row r="100" spans="1:96" s="24" customFormat="1" ht="13.5" customHeight="1">
      <c r="A100" s="37"/>
      <c r="B100" s="38"/>
      <c r="C100" s="38"/>
      <c r="D100" s="38"/>
      <c r="E100" s="38"/>
      <c r="F100" s="38"/>
      <c r="G100" s="38"/>
      <c r="H100" s="38"/>
      <c r="I100" s="39"/>
      <c r="J100" s="366"/>
      <c r="K100" s="367"/>
      <c r="L100" s="367"/>
      <c r="M100" s="367"/>
      <c r="N100" s="367"/>
      <c r="O100" s="367"/>
      <c r="P100" s="367"/>
      <c r="Q100" s="367"/>
      <c r="R100" s="367"/>
      <c r="S100" s="367"/>
      <c r="T100" s="367"/>
      <c r="U100" s="367"/>
      <c r="V100" s="367"/>
      <c r="W100" s="367"/>
      <c r="X100" s="367"/>
      <c r="Y100" s="367"/>
      <c r="Z100" s="367"/>
      <c r="AA100" s="367"/>
      <c r="AB100" s="367"/>
      <c r="AC100" s="367"/>
      <c r="AD100" s="367"/>
      <c r="AE100" s="367"/>
      <c r="AF100" s="367"/>
      <c r="AG100" s="367"/>
      <c r="AH100" s="367"/>
      <c r="AI100" s="367"/>
      <c r="AJ100" s="367"/>
      <c r="AK100" s="367"/>
      <c r="AL100" s="367"/>
      <c r="AM100" s="367"/>
      <c r="AN100" s="367"/>
      <c r="AO100" s="367"/>
      <c r="AP100" s="367"/>
      <c r="AQ100" s="367"/>
      <c r="AR100" s="367"/>
      <c r="AS100" s="367"/>
      <c r="AT100" s="367"/>
      <c r="AU100" s="367"/>
      <c r="AV100" s="367"/>
      <c r="AW100" s="367"/>
      <c r="AX100" s="367"/>
      <c r="AY100" s="367"/>
      <c r="AZ100" s="367"/>
      <c r="BA100" s="367"/>
      <c r="BB100" s="367"/>
      <c r="BC100" s="367"/>
      <c r="BD100" s="367"/>
      <c r="BE100" s="367"/>
      <c r="BF100" s="367"/>
      <c r="BG100" s="367"/>
      <c r="BH100" s="367"/>
      <c r="BI100" s="30"/>
      <c r="BK100" s="656"/>
      <c r="BL100" s="656"/>
      <c r="BM100" s="656"/>
      <c r="BN100" s="656"/>
      <c r="BO100" s="656"/>
      <c r="BP100" s="656"/>
      <c r="BQ100" s="656"/>
      <c r="BR100" s="656"/>
      <c r="BS100" s="656"/>
      <c r="BT100" s="656"/>
      <c r="BU100" s="656"/>
      <c r="BV100" s="656"/>
      <c r="BW100" s="656"/>
      <c r="BX100" s="656"/>
      <c r="BY100" s="656"/>
      <c r="BZ100" s="656"/>
      <c r="CA100" s="656"/>
      <c r="CB100" s="656"/>
      <c r="CC100" s="656"/>
      <c r="CD100" s="656"/>
      <c r="CE100" s="656"/>
      <c r="CF100" s="656"/>
      <c r="CG100" s="656"/>
      <c r="CH100" s="656"/>
      <c r="CI100" s="656"/>
      <c r="CJ100" s="656"/>
      <c r="CK100" s="656"/>
      <c r="CL100" s="656"/>
      <c r="CM100" s="656"/>
      <c r="CN100" s="656"/>
      <c r="CO100" s="656"/>
      <c r="CP100" s="656"/>
      <c r="CQ100" s="656"/>
      <c r="CR100" s="656"/>
    </row>
    <row r="101" spans="1:96" s="24" customFormat="1" ht="13.5" customHeight="1">
      <c r="A101" s="37"/>
      <c r="B101" s="38"/>
      <c r="C101" s="38"/>
      <c r="D101" s="38"/>
      <c r="E101" s="38"/>
      <c r="F101" s="38"/>
      <c r="G101" s="38"/>
      <c r="H101" s="38"/>
      <c r="I101" s="39"/>
      <c r="J101" s="366"/>
      <c r="K101" s="367"/>
      <c r="L101" s="367"/>
      <c r="M101" s="367"/>
      <c r="N101" s="367"/>
      <c r="O101" s="367"/>
      <c r="P101" s="367"/>
      <c r="Q101" s="367"/>
      <c r="R101" s="367"/>
      <c r="S101" s="367"/>
      <c r="T101" s="367"/>
      <c r="U101" s="367"/>
      <c r="V101" s="367"/>
      <c r="W101" s="367"/>
      <c r="X101" s="367"/>
      <c r="Y101" s="367"/>
      <c r="Z101" s="367"/>
      <c r="AA101" s="367"/>
      <c r="AB101" s="367"/>
      <c r="AC101" s="367"/>
      <c r="AD101" s="367"/>
      <c r="AE101" s="367"/>
      <c r="AF101" s="367"/>
      <c r="AG101" s="367"/>
      <c r="AH101" s="367"/>
      <c r="AI101" s="367"/>
      <c r="AJ101" s="367"/>
      <c r="AK101" s="367"/>
      <c r="AL101" s="367"/>
      <c r="AM101" s="367"/>
      <c r="AN101" s="367"/>
      <c r="AO101" s="367"/>
      <c r="AP101" s="367"/>
      <c r="AQ101" s="367"/>
      <c r="AR101" s="367"/>
      <c r="AS101" s="367"/>
      <c r="AT101" s="367"/>
      <c r="AU101" s="367"/>
      <c r="AV101" s="367"/>
      <c r="AW101" s="367"/>
      <c r="AX101" s="367"/>
      <c r="AY101" s="367"/>
      <c r="AZ101" s="367"/>
      <c r="BA101" s="367"/>
      <c r="BB101" s="367"/>
      <c r="BC101" s="367"/>
      <c r="BD101" s="367"/>
      <c r="BE101" s="367"/>
      <c r="BF101" s="367"/>
      <c r="BG101" s="367"/>
      <c r="BH101" s="367"/>
      <c r="BI101" s="30"/>
      <c r="BK101" s="656"/>
      <c r="BL101" s="656"/>
      <c r="BM101" s="656"/>
      <c r="BN101" s="656"/>
      <c r="BO101" s="656"/>
      <c r="BP101" s="656"/>
      <c r="BQ101" s="656"/>
      <c r="BR101" s="656"/>
      <c r="BS101" s="656"/>
      <c r="BT101" s="656"/>
      <c r="BU101" s="656"/>
      <c r="BV101" s="656"/>
      <c r="BW101" s="656"/>
      <c r="BX101" s="656"/>
      <c r="BY101" s="656"/>
      <c r="BZ101" s="656"/>
      <c r="CA101" s="656"/>
      <c r="CB101" s="656"/>
      <c r="CC101" s="656"/>
      <c r="CD101" s="656"/>
      <c r="CE101" s="656"/>
      <c r="CF101" s="656"/>
      <c r="CG101" s="656"/>
      <c r="CH101" s="656"/>
      <c r="CI101" s="656"/>
      <c r="CJ101" s="656"/>
      <c r="CK101" s="656"/>
      <c r="CL101" s="656"/>
      <c r="CM101" s="656"/>
      <c r="CN101" s="656"/>
      <c r="CO101" s="656"/>
      <c r="CP101" s="656"/>
      <c r="CQ101" s="656"/>
      <c r="CR101" s="656"/>
    </row>
    <row r="102" spans="1:96" s="24" customFormat="1" ht="13.5" customHeight="1">
      <c r="A102" s="37"/>
      <c r="B102" s="38"/>
      <c r="C102" s="38"/>
      <c r="D102" s="38"/>
      <c r="E102" s="38"/>
      <c r="F102" s="38"/>
      <c r="G102" s="38"/>
      <c r="H102" s="38"/>
      <c r="I102" s="39"/>
      <c r="J102" s="366"/>
      <c r="K102" s="367"/>
      <c r="L102" s="367"/>
      <c r="M102" s="367"/>
      <c r="N102" s="367"/>
      <c r="O102" s="367"/>
      <c r="P102" s="367"/>
      <c r="Q102" s="367"/>
      <c r="R102" s="367"/>
      <c r="S102" s="367"/>
      <c r="T102" s="367"/>
      <c r="U102" s="367"/>
      <c r="V102" s="367"/>
      <c r="W102" s="367"/>
      <c r="X102" s="367"/>
      <c r="Y102" s="367"/>
      <c r="Z102" s="367"/>
      <c r="AA102" s="367"/>
      <c r="AB102" s="367"/>
      <c r="AC102" s="367"/>
      <c r="AD102" s="367"/>
      <c r="AE102" s="367"/>
      <c r="AF102" s="367"/>
      <c r="AG102" s="367"/>
      <c r="AH102" s="367"/>
      <c r="AI102" s="367"/>
      <c r="AJ102" s="367"/>
      <c r="AK102" s="367"/>
      <c r="AL102" s="367"/>
      <c r="AM102" s="367"/>
      <c r="AN102" s="367"/>
      <c r="AO102" s="367"/>
      <c r="AP102" s="367"/>
      <c r="AQ102" s="367"/>
      <c r="AR102" s="367"/>
      <c r="AS102" s="367"/>
      <c r="AT102" s="367"/>
      <c r="AU102" s="367"/>
      <c r="AV102" s="367"/>
      <c r="AW102" s="367"/>
      <c r="AX102" s="367"/>
      <c r="AY102" s="367"/>
      <c r="AZ102" s="367"/>
      <c r="BA102" s="367"/>
      <c r="BB102" s="367"/>
      <c r="BC102" s="367"/>
      <c r="BD102" s="367"/>
      <c r="BE102" s="367"/>
      <c r="BF102" s="367"/>
      <c r="BG102" s="367"/>
      <c r="BH102" s="367"/>
      <c r="BI102" s="30"/>
      <c r="BK102" s="656"/>
      <c r="BL102" s="656"/>
      <c r="BM102" s="656"/>
      <c r="BN102" s="656"/>
      <c r="BO102" s="656"/>
      <c r="BP102" s="656"/>
      <c r="BQ102" s="656"/>
      <c r="BR102" s="656"/>
      <c r="BS102" s="656"/>
      <c r="BT102" s="656"/>
      <c r="BU102" s="656"/>
      <c r="BV102" s="656"/>
      <c r="BW102" s="656"/>
      <c r="BX102" s="656"/>
      <c r="BY102" s="656"/>
      <c r="BZ102" s="656"/>
      <c r="CA102" s="656"/>
      <c r="CB102" s="656"/>
      <c r="CC102" s="656"/>
      <c r="CD102" s="656"/>
      <c r="CE102" s="656"/>
      <c r="CF102" s="656"/>
      <c r="CG102" s="656"/>
      <c r="CH102" s="656"/>
      <c r="CI102" s="656"/>
      <c r="CJ102" s="656"/>
      <c r="CK102" s="656"/>
      <c r="CL102" s="656"/>
      <c r="CM102" s="656"/>
      <c r="CN102" s="656"/>
      <c r="CO102" s="656"/>
      <c r="CP102" s="656"/>
      <c r="CQ102" s="656"/>
      <c r="CR102" s="656"/>
    </row>
    <row r="103" spans="1:96" s="24" customFormat="1" ht="13.5" customHeight="1">
      <c r="A103" s="37"/>
      <c r="B103" s="38"/>
      <c r="C103" s="38"/>
      <c r="D103" s="38"/>
      <c r="E103" s="38"/>
      <c r="F103" s="38"/>
      <c r="G103" s="38"/>
      <c r="H103" s="38"/>
      <c r="I103" s="39"/>
      <c r="J103" s="366"/>
      <c r="K103" s="367"/>
      <c r="L103" s="367"/>
      <c r="M103" s="367"/>
      <c r="N103" s="367"/>
      <c r="O103" s="367"/>
      <c r="P103" s="367"/>
      <c r="Q103" s="367"/>
      <c r="R103" s="367"/>
      <c r="S103" s="367"/>
      <c r="T103" s="367"/>
      <c r="U103" s="367"/>
      <c r="V103" s="367"/>
      <c r="W103" s="367"/>
      <c r="X103" s="367"/>
      <c r="Y103" s="367"/>
      <c r="Z103" s="367"/>
      <c r="AA103" s="367"/>
      <c r="AB103" s="367"/>
      <c r="AC103" s="367"/>
      <c r="AD103" s="367"/>
      <c r="AE103" s="367"/>
      <c r="AF103" s="367"/>
      <c r="AG103" s="367"/>
      <c r="AH103" s="367"/>
      <c r="AI103" s="367"/>
      <c r="AJ103" s="367"/>
      <c r="AK103" s="367"/>
      <c r="AL103" s="367"/>
      <c r="AM103" s="367"/>
      <c r="AN103" s="367"/>
      <c r="AO103" s="367"/>
      <c r="AP103" s="367"/>
      <c r="AQ103" s="367"/>
      <c r="AR103" s="367"/>
      <c r="AS103" s="367"/>
      <c r="AT103" s="367"/>
      <c r="AU103" s="367"/>
      <c r="AV103" s="367"/>
      <c r="AW103" s="367"/>
      <c r="AX103" s="367"/>
      <c r="AY103" s="367"/>
      <c r="AZ103" s="367"/>
      <c r="BA103" s="367"/>
      <c r="BB103" s="367"/>
      <c r="BC103" s="367"/>
      <c r="BD103" s="367"/>
      <c r="BE103" s="367"/>
      <c r="BF103" s="367"/>
      <c r="BG103" s="367"/>
      <c r="BH103" s="367"/>
      <c r="BI103" s="30"/>
    </row>
    <row r="104" spans="1:96" s="24" customFormat="1" ht="13.5" customHeight="1">
      <c r="A104" s="37"/>
      <c r="B104" s="38"/>
      <c r="C104" s="38"/>
      <c r="D104" s="38"/>
      <c r="E104" s="38"/>
      <c r="F104" s="38"/>
      <c r="G104" s="38"/>
      <c r="H104" s="38"/>
      <c r="I104" s="39"/>
      <c r="J104" s="366"/>
      <c r="K104" s="367"/>
      <c r="L104" s="367"/>
      <c r="M104" s="367"/>
      <c r="N104" s="367"/>
      <c r="O104" s="367"/>
      <c r="P104" s="367"/>
      <c r="Q104" s="367"/>
      <c r="R104" s="367"/>
      <c r="S104" s="367"/>
      <c r="T104" s="367"/>
      <c r="U104" s="367"/>
      <c r="V104" s="367"/>
      <c r="W104" s="367"/>
      <c r="X104" s="367"/>
      <c r="Y104" s="367"/>
      <c r="Z104" s="367"/>
      <c r="AA104" s="367"/>
      <c r="AB104" s="367"/>
      <c r="AC104" s="367"/>
      <c r="AD104" s="367"/>
      <c r="AE104" s="367"/>
      <c r="AF104" s="367"/>
      <c r="AG104" s="367"/>
      <c r="AH104" s="367"/>
      <c r="AI104" s="367"/>
      <c r="AJ104" s="367"/>
      <c r="AK104" s="367"/>
      <c r="AL104" s="367"/>
      <c r="AM104" s="367"/>
      <c r="AN104" s="367"/>
      <c r="AO104" s="367"/>
      <c r="AP104" s="367"/>
      <c r="AQ104" s="367"/>
      <c r="AR104" s="367"/>
      <c r="AS104" s="367"/>
      <c r="AT104" s="367"/>
      <c r="AU104" s="367"/>
      <c r="AV104" s="367"/>
      <c r="AW104" s="367"/>
      <c r="AX104" s="367"/>
      <c r="AY104" s="367"/>
      <c r="AZ104" s="367"/>
      <c r="BA104" s="367"/>
      <c r="BB104" s="367"/>
      <c r="BC104" s="367"/>
      <c r="BD104" s="367"/>
      <c r="BE104" s="367"/>
      <c r="BF104" s="367"/>
      <c r="BG104" s="367"/>
      <c r="BH104" s="367"/>
      <c r="BI104" s="30"/>
    </row>
    <row r="105" spans="1:96" s="24" customFormat="1" ht="13.5" customHeight="1">
      <c r="A105" s="37"/>
      <c r="B105" s="38"/>
      <c r="C105" s="38"/>
      <c r="D105" s="38"/>
      <c r="E105" s="38"/>
      <c r="F105" s="38"/>
      <c r="G105" s="38"/>
      <c r="H105" s="38"/>
      <c r="I105" s="39"/>
      <c r="J105" s="366"/>
      <c r="K105" s="367"/>
      <c r="L105" s="367"/>
      <c r="M105" s="367"/>
      <c r="N105" s="367"/>
      <c r="O105" s="367"/>
      <c r="P105" s="367"/>
      <c r="Q105" s="367"/>
      <c r="R105" s="367"/>
      <c r="S105" s="367"/>
      <c r="T105" s="367"/>
      <c r="U105" s="367"/>
      <c r="V105" s="367"/>
      <c r="W105" s="367"/>
      <c r="X105" s="367"/>
      <c r="Y105" s="367"/>
      <c r="Z105" s="367"/>
      <c r="AA105" s="367"/>
      <c r="AB105" s="367"/>
      <c r="AC105" s="367"/>
      <c r="AD105" s="367"/>
      <c r="AE105" s="367"/>
      <c r="AF105" s="367"/>
      <c r="AG105" s="367"/>
      <c r="AH105" s="367"/>
      <c r="AI105" s="367"/>
      <c r="AJ105" s="367"/>
      <c r="AK105" s="367"/>
      <c r="AL105" s="367"/>
      <c r="AM105" s="367"/>
      <c r="AN105" s="367"/>
      <c r="AO105" s="367"/>
      <c r="AP105" s="367"/>
      <c r="AQ105" s="367"/>
      <c r="AR105" s="367"/>
      <c r="AS105" s="367"/>
      <c r="AT105" s="367"/>
      <c r="AU105" s="367"/>
      <c r="AV105" s="367"/>
      <c r="AW105" s="367"/>
      <c r="AX105" s="367"/>
      <c r="AY105" s="367"/>
      <c r="AZ105" s="367"/>
      <c r="BA105" s="367"/>
      <c r="BB105" s="367"/>
      <c r="BC105" s="367"/>
      <c r="BD105" s="367"/>
      <c r="BE105" s="367"/>
      <c r="BF105" s="367"/>
      <c r="BG105" s="367"/>
      <c r="BH105" s="367"/>
      <c r="BI105" s="30"/>
    </row>
    <row r="106" spans="1:96" s="24" customFormat="1" ht="13.5" customHeight="1">
      <c r="A106" s="31"/>
      <c r="B106" s="367"/>
      <c r="C106" s="367"/>
      <c r="D106" s="367"/>
      <c r="E106" s="367"/>
      <c r="F106" s="367"/>
      <c r="G106" s="367"/>
      <c r="H106" s="367"/>
      <c r="I106" s="28"/>
      <c r="J106" s="366"/>
      <c r="K106" s="367"/>
      <c r="L106" s="367"/>
      <c r="M106" s="367"/>
      <c r="N106" s="367"/>
      <c r="O106" s="367"/>
      <c r="P106" s="367"/>
      <c r="Q106" s="367"/>
      <c r="R106" s="367"/>
      <c r="S106" s="367"/>
      <c r="T106" s="367"/>
      <c r="U106" s="367"/>
      <c r="V106" s="367"/>
      <c r="W106" s="367"/>
      <c r="X106" s="367"/>
      <c r="Y106" s="367"/>
      <c r="Z106" s="367"/>
      <c r="AA106" s="367"/>
      <c r="AB106" s="367"/>
      <c r="AC106" s="367"/>
      <c r="AD106" s="367"/>
      <c r="AE106" s="367"/>
      <c r="AF106" s="367"/>
      <c r="AG106" s="367"/>
      <c r="AH106" s="367"/>
      <c r="AI106" s="367"/>
      <c r="AJ106" s="367"/>
      <c r="AK106" s="367"/>
      <c r="AL106" s="367"/>
      <c r="AM106" s="367"/>
      <c r="AN106" s="367"/>
      <c r="AO106" s="367"/>
      <c r="AP106" s="367"/>
      <c r="AQ106" s="367"/>
      <c r="AR106" s="367"/>
      <c r="AS106" s="367"/>
      <c r="AT106" s="367"/>
      <c r="AU106" s="367"/>
      <c r="AV106" s="367"/>
      <c r="AW106" s="367"/>
      <c r="AX106" s="367"/>
      <c r="AY106" s="367"/>
      <c r="AZ106" s="367"/>
      <c r="BA106" s="367"/>
      <c r="BB106" s="367"/>
      <c r="BC106" s="367"/>
      <c r="BD106" s="367"/>
      <c r="BE106" s="367"/>
      <c r="BF106" s="367"/>
      <c r="BG106" s="367"/>
      <c r="BH106" s="367"/>
      <c r="BI106" s="30"/>
    </row>
    <row r="107" spans="1:96" s="24" customFormat="1" ht="13.5" customHeight="1" thickBot="1">
      <c r="A107" s="185"/>
      <c r="B107" s="186"/>
      <c r="C107" s="186"/>
      <c r="D107" s="186"/>
      <c r="E107" s="186"/>
      <c r="F107" s="186"/>
      <c r="G107" s="186"/>
      <c r="H107" s="186"/>
      <c r="I107" s="187"/>
      <c r="J107" s="188"/>
      <c r="K107" s="186"/>
      <c r="L107" s="186"/>
      <c r="M107" s="186"/>
      <c r="N107" s="186"/>
      <c r="O107" s="186"/>
      <c r="P107" s="186"/>
      <c r="Q107" s="186"/>
      <c r="R107" s="186"/>
      <c r="S107" s="186"/>
      <c r="T107" s="186"/>
      <c r="U107" s="186"/>
      <c r="V107" s="186"/>
      <c r="W107" s="186"/>
      <c r="X107" s="186"/>
      <c r="Y107" s="186"/>
      <c r="Z107" s="186"/>
      <c r="AA107" s="186"/>
      <c r="AB107" s="186"/>
      <c r="AC107" s="186"/>
      <c r="AD107" s="186"/>
      <c r="AE107" s="186"/>
      <c r="AF107" s="186"/>
      <c r="AG107" s="186"/>
      <c r="AH107" s="186"/>
      <c r="AI107" s="186"/>
      <c r="AJ107" s="186"/>
      <c r="AK107" s="186"/>
      <c r="AL107" s="186"/>
      <c r="AM107" s="186"/>
      <c r="AN107" s="186"/>
      <c r="AO107" s="186"/>
      <c r="AP107" s="186"/>
      <c r="AQ107" s="186"/>
      <c r="AR107" s="186"/>
      <c r="AS107" s="186"/>
      <c r="AT107" s="186"/>
      <c r="AU107" s="186"/>
      <c r="AV107" s="186"/>
      <c r="AW107" s="186"/>
      <c r="AX107" s="186"/>
      <c r="AY107" s="186"/>
      <c r="AZ107" s="186"/>
      <c r="BA107" s="186"/>
      <c r="BB107" s="186"/>
      <c r="BC107" s="186"/>
      <c r="BD107" s="186"/>
      <c r="BE107" s="186"/>
      <c r="BF107" s="186"/>
      <c r="BG107" s="186"/>
      <c r="BH107" s="186"/>
      <c r="BI107" s="189"/>
    </row>
    <row r="108" spans="1:96" s="24" customFormat="1" ht="13.5" customHeight="1">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row>
    <row r="109" spans="1:96" ht="13.5" customHeight="1">
      <c r="BQ109" s="24"/>
      <c r="BR109" s="24"/>
      <c r="BS109" s="24"/>
      <c r="BT109" s="24"/>
      <c r="BU109" s="24"/>
      <c r="BV109" s="24"/>
      <c r="BW109" s="24"/>
      <c r="BX109" s="24"/>
      <c r="BY109" s="24"/>
      <c r="BZ109" s="24"/>
      <c r="CA109" s="24"/>
      <c r="CB109" s="24"/>
      <c r="CC109" s="24"/>
    </row>
    <row r="110" spans="1:96"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96"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96"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8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8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81" ht="13.5" customHeight="1">
      <c r="BJ115" s="24"/>
      <c r="BK115" s="24"/>
      <c r="BL115" s="24"/>
      <c r="BM115" s="24"/>
      <c r="BN115" s="24"/>
      <c r="BO115" s="24"/>
      <c r="BP115" s="24"/>
      <c r="BQ115" s="24"/>
      <c r="BR115" s="24"/>
      <c r="BS115" s="24"/>
      <c r="BT115" s="24"/>
      <c r="BU115" s="24"/>
      <c r="BV115" s="24"/>
      <c r="BW115" s="24"/>
      <c r="BX115" s="24"/>
      <c r="BY115" s="24"/>
      <c r="BZ115" s="24"/>
      <c r="CA115" s="24"/>
      <c r="CB115" s="24"/>
      <c r="CC115" s="24"/>
    </row>
    <row r="116" spans="1:81" ht="13.5" customHeight="1">
      <c r="BJ116" s="24"/>
      <c r="BK116" s="24"/>
      <c r="BL116" s="24"/>
      <c r="BM116" s="24"/>
      <c r="BN116" s="24"/>
      <c r="BO116" s="24"/>
      <c r="BP116" s="24"/>
      <c r="BQ116" s="24"/>
      <c r="BR116" s="24"/>
      <c r="BS116" s="24"/>
      <c r="BT116" s="24"/>
      <c r="BU116" s="24"/>
      <c r="BV116" s="24"/>
      <c r="BW116" s="24"/>
      <c r="BX116" s="24"/>
      <c r="BY116" s="24"/>
      <c r="BZ116" s="24"/>
      <c r="CA116" s="24"/>
      <c r="CB116" s="24"/>
      <c r="CC116" s="24"/>
    </row>
    <row r="117" spans="1:81" s="24" customFormat="1" ht="13.5" customHeight="1">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row r="118" spans="1:81" s="24" customFormat="1" ht="13.5" customHeight="1">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c r="AA118" s="41"/>
      <c r="AB118" s="41"/>
      <c r="AC118" s="41"/>
      <c r="AD118" s="41"/>
      <c r="AE118" s="41"/>
      <c r="AF118" s="41"/>
      <c r="AG118" s="41"/>
      <c r="AH118" s="41"/>
      <c r="AI118" s="41"/>
      <c r="AJ118" s="41"/>
      <c r="AK118" s="41"/>
      <c r="AL118" s="41"/>
      <c r="AM118" s="41"/>
      <c r="AN118" s="41"/>
      <c r="AO118" s="41"/>
      <c r="AP118" s="41"/>
      <c r="AQ118" s="41"/>
      <c r="AR118" s="41"/>
      <c r="AS118" s="41"/>
      <c r="AT118" s="41"/>
      <c r="AU118" s="41"/>
      <c r="AV118" s="41"/>
      <c r="AW118" s="41"/>
      <c r="AX118" s="41"/>
      <c r="AY118" s="41"/>
      <c r="AZ118" s="41"/>
      <c r="BA118" s="41"/>
      <c r="BB118" s="41"/>
      <c r="BC118" s="41"/>
      <c r="BD118" s="41"/>
      <c r="BE118" s="41"/>
      <c r="BF118" s="41"/>
      <c r="BG118" s="41"/>
      <c r="BH118" s="41"/>
      <c r="BI118" s="41"/>
    </row>
    <row r="119" spans="1:81" s="24" customFormat="1" ht="13.5" customHeight="1">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c r="AA119" s="41"/>
      <c r="AB119" s="41"/>
      <c r="AC119" s="41"/>
      <c r="AD119" s="41"/>
      <c r="AE119" s="41"/>
      <c r="AF119" s="41"/>
      <c r="AG119" s="41"/>
      <c r="AH119" s="41"/>
      <c r="AI119" s="41"/>
      <c r="AJ119" s="41"/>
      <c r="AK119" s="41"/>
      <c r="AL119" s="41"/>
      <c r="AM119" s="41"/>
      <c r="AN119" s="41"/>
      <c r="AO119" s="41"/>
      <c r="AP119" s="41"/>
      <c r="AQ119" s="41"/>
      <c r="AR119" s="41"/>
      <c r="AS119" s="41"/>
      <c r="AT119" s="41"/>
      <c r="AU119" s="41"/>
      <c r="AV119" s="41"/>
      <c r="AW119" s="41"/>
      <c r="AX119" s="41"/>
      <c r="AY119" s="41"/>
      <c r="AZ119" s="41"/>
      <c r="BA119" s="41"/>
      <c r="BB119" s="41"/>
      <c r="BC119" s="41"/>
      <c r="BD119" s="41"/>
      <c r="BE119" s="41"/>
      <c r="BF119" s="41"/>
      <c r="BG119" s="41"/>
      <c r="BH119" s="41"/>
      <c r="BI119" s="41"/>
    </row>
    <row r="120" spans="1:81" s="24" customFormat="1" ht="13.5" customHeight="1">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c r="AA120" s="41"/>
      <c r="AB120" s="41"/>
      <c r="AC120" s="41"/>
      <c r="AD120" s="41"/>
      <c r="AE120" s="41"/>
      <c r="AF120" s="41"/>
      <c r="AG120" s="41"/>
      <c r="AH120" s="41"/>
      <c r="AI120" s="41"/>
      <c r="AJ120" s="41"/>
      <c r="AK120" s="41"/>
      <c r="AL120" s="41"/>
      <c r="AM120" s="41"/>
      <c r="AN120" s="41"/>
      <c r="AO120" s="41"/>
      <c r="AP120" s="41"/>
      <c r="AQ120" s="41"/>
      <c r="AR120" s="41"/>
      <c r="AS120" s="41"/>
      <c r="AT120" s="41"/>
      <c r="AU120" s="41"/>
      <c r="AV120" s="41"/>
      <c r="AW120" s="41"/>
      <c r="AX120" s="41"/>
      <c r="AY120" s="41"/>
      <c r="AZ120" s="41"/>
      <c r="BA120" s="41"/>
      <c r="BB120" s="41"/>
      <c r="BC120" s="41"/>
      <c r="BD120" s="41"/>
      <c r="BE120" s="41"/>
      <c r="BF120" s="41"/>
      <c r="BG120" s="41"/>
      <c r="BH120" s="41"/>
      <c r="BI120" s="41"/>
    </row>
    <row r="121" spans="1:81" s="24" customFormat="1" ht="13.5" customHeight="1">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c r="AA121" s="41"/>
      <c r="AB121" s="41"/>
      <c r="AC121" s="41"/>
      <c r="AD121" s="41"/>
      <c r="AE121" s="41"/>
      <c r="AF121" s="41"/>
      <c r="AG121" s="41"/>
      <c r="AH121" s="41"/>
      <c r="AI121" s="41"/>
      <c r="AJ121" s="41"/>
      <c r="AK121" s="41"/>
      <c r="AL121" s="41"/>
      <c r="AM121" s="41"/>
      <c r="AN121" s="41"/>
      <c r="AO121" s="41"/>
      <c r="AP121" s="41"/>
      <c r="AQ121" s="41"/>
      <c r="AR121" s="41"/>
      <c r="AS121" s="41"/>
      <c r="AT121" s="41"/>
      <c r="AU121" s="41"/>
      <c r="AV121" s="41"/>
      <c r="AW121" s="41"/>
      <c r="AX121" s="41"/>
      <c r="AY121" s="41"/>
      <c r="AZ121" s="41"/>
      <c r="BA121" s="41"/>
      <c r="BB121" s="41"/>
      <c r="BC121" s="41"/>
      <c r="BD121" s="41"/>
      <c r="BE121" s="41"/>
      <c r="BF121" s="41"/>
      <c r="BG121" s="41"/>
      <c r="BH121" s="41"/>
      <c r="BI121" s="41"/>
    </row>
    <row r="122" spans="1:81" s="24" customFormat="1" ht="13.5" customHeight="1">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c r="AA122" s="41"/>
      <c r="AB122" s="41"/>
      <c r="AC122" s="41"/>
      <c r="AD122" s="41"/>
      <c r="AE122" s="41"/>
      <c r="AF122" s="41"/>
      <c r="AG122" s="41"/>
      <c r="AH122" s="41"/>
      <c r="AI122" s="41"/>
      <c r="AJ122" s="41"/>
      <c r="AK122" s="41"/>
      <c r="AL122" s="41"/>
      <c r="AM122" s="41"/>
      <c r="AN122" s="41"/>
      <c r="AO122" s="41"/>
      <c r="AP122" s="41"/>
      <c r="AQ122" s="41"/>
      <c r="AR122" s="41"/>
      <c r="AS122" s="41"/>
      <c r="AT122" s="41"/>
      <c r="AU122" s="41"/>
      <c r="AV122" s="41"/>
      <c r="AW122" s="41"/>
      <c r="AX122" s="41"/>
      <c r="AY122" s="41"/>
      <c r="AZ122" s="41"/>
      <c r="BA122" s="41"/>
      <c r="BB122" s="41"/>
      <c r="BC122" s="41"/>
      <c r="BD122" s="41"/>
      <c r="BE122" s="41"/>
      <c r="BF122" s="41"/>
      <c r="BG122" s="41"/>
      <c r="BH122" s="41"/>
      <c r="BI122" s="41"/>
    </row>
    <row r="123" spans="1:81" s="24" customFormat="1" ht="13.5" customHeight="1">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c r="AA123" s="41"/>
      <c r="AB123" s="41"/>
      <c r="AC123" s="41"/>
      <c r="AD123" s="41"/>
      <c r="AE123" s="41"/>
      <c r="AF123" s="41"/>
      <c r="AG123" s="41"/>
      <c r="AH123" s="41"/>
      <c r="AI123" s="41"/>
      <c r="AJ123" s="41"/>
      <c r="AK123" s="41"/>
      <c r="AL123" s="41"/>
      <c r="AM123" s="41"/>
      <c r="AN123" s="41"/>
      <c r="AO123" s="41"/>
      <c r="AP123" s="41"/>
      <c r="AQ123" s="41"/>
      <c r="AR123" s="41"/>
      <c r="AS123" s="41"/>
      <c r="AT123" s="41"/>
      <c r="AU123" s="41"/>
      <c r="AV123" s="41"/>
      <c r="AW123" s="41"/>
      <c r="AX123" s="41"/>
      <c r="AY123" s="41"/>
      <c r="AZ123" s="41"/>
      <c r="BA123" s="41"/>
      <c r="BB123" s="41"/>
      <c r="BC123" s="41"/>
      <c r="BD123" s="41"/>
      <c r="BE123" s="41"/>
      <c r="BF123" s="41"/>
      <c r="BG123" s="41"/>
      <c r="BH123" s="41"/>
      <c r="BI123" s="41"/>
    </row>
    <row r="124" spans="1:81" s="24" customFormat="1" ht="13.5" customHeight="1">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c r="AA124" s="41"/>
      <c r="AB124" s="41"/>
      <c r="AC124" s="41"/>
      <c r="AD124" s="41"/>
      <c r="AE124" s="41"/>
      <c r="AF124" s="41"/>
      <c r="AG124" s="41"/>
      <c r="AH124" s="41"/>
      <c r="AI124" s="41"/>
      <c r="AJ124" s="41"/>
      <c r="AK124" s="41"/>
      <c r="AL124" s="41"/>
      <c r="AM124" s="41"/>
      <c r="AN124" s="41"/>
      <c r="AO124" s="41"/>
      <c r="AP124" s="41"/>
      <c r="AQ124" s="41"/>
      <c r="AR124" s="41"/>
      <c r="AS124" s="41"/>
      <c r="AT124" s="41"/>
      <c r="AU124" s="41"/>
      <c r="AV124" s="41"/>
      <c r="AW124" s="41"/>
      <c r="AX124" s="41"/>
      <c r="AY124" s="41"/>
      <c r="AZ124" s="41"/>
      <c r="BA124" s="41"/>
      <c r="BB124" s="41"/>
      <c r="BC124" s="41"/>
      <c r="BD124" s="41"/>
      <c r="BE124" s="41"/>
      <c r="BF124" s="41"/>
      <c r="BG124" s="41"/>
      <c r="BH124" s="41"/>
      <c r="BI124" s="41"/>
    </row>
    <row r="125" spans="1:81" s="24" customFormat="1" ht="13.5" customHeight="1">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c r="AA125" s="41"/>
      <c r="AB125" s="41"/>
      <c r="AC125" s="41"/>
      <c r="AD125" s="41"/>
      <c r="AE125" s="41"/>
      <c r="AF125" s="41"/>
      <c r="AG125" s="41"/>
      <c r="AH125" s="41"/>
      <c r="AI125" s="41"/>
      <c r="AJ125" s="41"/>
      <c r="AK125" s="41"/>
      <c r="AL125" s="41"/>
      <c r="AM125" s="41"/>
      <c r="AN125" s="41"/>
      <c r="AO125" s="41"/>
      <c r="AP125" s="41"/>
      <c r="AQ125" s="41"/>
      <c r="AR125" s="41"/>
      <c r="AS125" s="41"/>
      <c r="AT125" s="41"/>
      <c r="AU125" s="41"/>
      <c r="AV125" s="41"/>
      <c r="AW125" s="41"/>
      <c r="AX125" s="41"/>
      <c r="AY125" s="41"/>
      <c r="AZ125" s="41"/>
      <c r="BA125" s="41"/>
      <c r="BB125" s="41"/>
      <c r="BC125" s="41"/>
      <c r="BD125" s="41"/>
      <c r="BE125" s="41"/>
      <c r="BF125" s="41"/>
      <c r="BG125" s="41"/>
      <c r="BH125" s="41"/>
      <c r="BI125" s="41"/>
    </row>
    <row r="126" spans="1:81" s="24" customFormat="1" ht="13.5" customHeight="1">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c r="AA126" s="41"/>
      <c r="AB126" s="41"/>
      <c r="AC126" s="41"/>
      <c r="AD126" s="41"/>
      <c r="AE126" s="41"/>
      <c r="AF126" s="41"/>
      <c r="AG126" s="41"/>
      <c r="AH126" s="41"/>
      <c r="AI126" s="41"/>
      <c r="AJ126" s="41"/>
      <c r="AK126" s="41"/>
      <c r="AL126" s="41"/>
      <c r="AM126" s="41"/>
      <c r="AN126" s="41"/>
      <c r="AO126" s="41"/>
      <c r="AP126" s="41"/>
      <c r="AQ126" s="41"/>
      <c r="AR126" s="41"/>
      <c r="AS126" s="41"/>
      <c r="AT126" s="41"/>
      <c r="AU126" s="41"/>
      <c r="AV126" s="41"/>
      <c r="AW126" s="41"/>
      <c r="AX126" s="41"/>
      <c r="AY126" s="41"/>
      <c r="AZ126" s="41"/>
      <c r="BA126" s="41"/>
      <c r="BB126" s="41"/>
      <c r="BC126" s="41"/>
      <c r="BD126" s="41"/>
      <c r="BE126" s="41"/>
      <c r="BF126" s="41"/>
      <c r="BG126" s="41"/>
      <c r="BH126" s="41"/>
      <c r="BI126" s="41"/>
    </row>
  </sheetData>
  <dataConsolidate/>
  <mergeCells count="286">
    <mergeCell ref="B59:G59"/>
    <mergeCell ref="B88:G88"/>
    <mergeCell ref="B94:U94"/>
    <mergeCell ref="V94:AC94"/>
    <mergeCell ref="B95:U95"/>
    <mergeCell ref="V95:AC95"/>
    <mergeCell ref="B96:U96"/>
    <mergeCell ref="V96:AC96"/>
    <mergeCell ref="X90:Y90"/>
    <mergeCell ref="Z90:AC90"/>
    <mergeCell ref="B92:U92"/>
    <mergeCell ref="V92:AC92"/>
    <mergeCell ref="B93:U93"/>
    <mergeCell ref="V93:AC93"/>
    <mergeCell ref="B90:G90"/>
    <mergeCell ref="H90:M90"/>
    <mergeCell ref="N90:O90"/>
    <mergeCell ref="P90:R90"/>
    <mergeCell ref="S90:U90"/>
    <mergeCell ref="V90:W90"/>
    <mergeCell ref="Z88:AC88"/>
    <mergeCell ref="B89:G89"/>
    <mergeCell ref="H89:M89"/>
    <mergeCell ref="N89:O89"/>
    <mergeCell ref="P89:R89"/>
    <mergeCell ref="S89:U89"/>
    <mergeCell ref="V89:W89"/>
    <mergeCell ref="X89:Y89"/>
    <mergeCell ref="Z89:AC89"/>
    <mergeCell ref="H88:M88"/>
    <mergeCell ref="N88:O88"/>
    <mergeCell ref="P88:R88"/>
    <mergeCell ref="S88:U88"/>
    <mergeCell ref="V88:W88"/>
    <mergeCell ref="X88:Y88"/>
    <mergeCell ref="X86:Y86"/>
    <mergeCell ref="Z86:AC86"/>
    <mergeCell ref="B87:G87"/>
    <mergeCell ref="H87:M87"/>
    <mergeCell ref="N87:O87"/>
    <mergeCell ref="P87:R87"/>
    <mergeCell ref="S87:U87"/>
    <mergeCell ref="V87:W87"/>
    <mergeCell ref="X87:Y87"/>
    <mergeCell ref="Z87:AC87"/>
    <mergeCell ref="B86:G86"/>
    <mergeCell ref="H86:M86"/>
    <mergeCell ref="N86:O86"/>
    <mergeCell ref="P86:R86"/>
    <mergeCell ref="S86:U86"/>
    <mergeCell ref="V86:W86"/>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V82:W82"/>
    <mergeCell ref="X82:Y82"/>
    <mergeCell ref="Z82:AC82"/>
    <mergeCell ref="B83:G83"/>
    <mergeCell ref="H83:M83"/>
    <mergeCell ref="N83:O83"/>
    <mergeCell ref="P83:R83"/>
    <mergeCell ref="S83:U83"/>
    <mergeCell ref="V83:W83"/>
    <mergeCell ref="X83:Y83"/>
    <mergeCell ref="Z83:AC83"/>
    <mergeCell ref="X70:Y70"/>
    <mergeCell ref="Z70:AC70"/>
    <mergeCell ref="BK71:CR102"/>
    <mergeCell ref="B72:U72"/>
    <mergeCell ref="V72:AC72"/>
    <mergeCell ref="B73:U73"/>
    <mergeCell ref="V73:AC73"/>
    <mergeCell ref="B74:U74"/>
    <mergeCell ref="V74:AC74"/>
    <mergeCell ref="N79:P79"/>
    <mergeCell ref="B70:G70"/>
    <mergeCell ref="H70:M70"/>
    <mergeCell ref="N70:O70"/>
    <mergeCell ref="P70:R70"/>
    <mergeCell ref="S70:U70"/>
    <mergeCell ref="V70:W70"/>
    <mergeCell ref="Q79:R79"/>
    <mergeCell ref="S79:T79"/>
    <mergeCell ref="U79:W79"/>
    <mergeCell ref="X79:Z79"/>
    <mergeCell ref="A80:F80"/>
    <mergeCell ref="N82:O82"/>
    <mergeCell ref="P82:R82"/>
    <mergeCell ref="S82:U82"/>
    <mergeCell ref="X68:Y68"/>
    <mergeCell ref="Z68:AC68"/>
    <mergeCell ref="B69:G69"/>
    <mergeCell ref="H69:M69"/>
    <mergeCell ref="N69:O69"/>
    <mergeCell ref="P69:R69"/>
    <mergeCell ref="S69:U69"/>
    <mergeCell ref="V69:W69"/>
    <mergeCell ref="X69:Y69"/>
    <mergeCell ref="Z69:AC69"/>
    <mergeCell ref="B68:G68"/>
    <mergeCell ref="H68:M68"/>
    <mergeCell ref="N68:O68"/>
    <mergeCell ref="P68:R68"/>
    <mergeCell ref="S68:U68"/>
    <mergeCell ref="V68:W68"/>
    <mergeCell ref="N65:O65"/>
    <mergeCell ref="P65:R65"/>
    <mergeCell ref="S65:U65"/>
    <mergeCell ref="V65:W65"/>
    <mergeCell ref="X65:Y65"/>
    <mergeCell ref="Z65:AC65"/>
    <mergeCell ref="X66:Y66"/>
    <mergeCell ref="Z66:AC66"/>
    <mergeCell ref="B67:G67"/>
    <mergeCell ref="H67:M67"/>
    <mergeCell ref="N67:O67"/>
    <mergeCell ref="P67:R67"/>
    <mergeCell ref="S67:U67"/>
    <mergeCell ref="V67:W67"/>
    <mergeCell ref="X67:Y67"/>
    <mergeCell ref="Z67:AC67"/>
    <mergeCell ref="B66:G66"/>
    <mergeCell ref="H66:M66"/>
    <mergeCell ref="N66:O66"/>
    <mergeCell ref="P66:R66"/>
    <mergeCell ref="S66:U66"/>
    <mergeCell ref="V66:W66"/>
    <mergeCell ref="N59:P59"/>
    <mergeCell ref="Q59:R59"/>
    <mergeCell ref="S59:T59"/>
    <mergeCell ref="U59:W59"/>
    <mergeCell ref="X59:Z59"/>
    <mergeCell ref="X63:Y63"/>
    <mergeCell ref="Z63:AC63"/>
    <mergeCell ref="BK63:CH68"/>
    <mergeCell ref="B64:G64"/>
    <mergeCell ref="H64:M64"/>
    <mergeCell ref="N64:O64"/>
    <mergeCell ref="P64:R64"/>
    <mergeCell ref="S64:U64"/>
    <mergeCell ref="V64:W64"/>
    <mergeCell ref="X64:Y64"/>
    <mergeCell ref="B63:G63"/>
    <mergeCell ref="H63:M63"/>
    <mergeCell ref="N63:O63"/>
    <mergeCell ref="P63:R63"/>
    <mergeCell ref="S63:U63"/>
    <mergeCell ref="V63:W63"/>
    <mergeCell ref="Z64:AC64"/>
    <mergeCell ref="B65:G65"/>
    <mergeCell ref="H65:M65"/>
    <mergeCell ref="B58:G58"/>
    <mergeCell ref="H58:M58"/>
    <mergeCell ref="N58:P58"/>
    <mergeCell ref="Q58:R58"/>
    <mergeCell ref="S58:T58"/>
    <mergeCell ref="U58:W58"/>
    <mergeCell ref="X58:Z58"/>
    <mergeCell ref="AA58:AC58"/>
    <mergeCell ref="N62:O62"/>
    <mergeCell ref="P62:R62"/>
    <mergeCell ref="S62:U62"/>
    <mergeCell ref="V62:W62"/>
    <mergeCell ref="X62:Y62"/>
    <mergeCell ref="Z62:AC62"/>
    <mergeCell ref="AA59:AC59"/>
    <mergeCell ref="B60:G60"/>
    <mergeCell ref="H60:M60"/>
    <mergeCell ref="N60:P60"/>
    <mergeCell ref="Q60:R60"/>
    <mergeCell ref="S60:T60"/>
    <mergeCell ref="U60:W60"/>
    <mergeCell ref="X60:Z60"/>
    <mergeCell ref="AA60:AC60"/>
    <mergeCell ref="H59:M59"/>
    <mergeCell ref="AA56:AC56"/>
    <mergeCell ref="B57:G57"/>
    <mergeCell ref="H57:M57"/>
    <mergeCell ref="N57:P57"/>
    <mergeCell ref="Q57:R57"/>
    <mergeCell ref="S57:T57"/>
    <mergeCell ref="U57:W57"/>
    <mergeCell ref="X57:Z57"/>
    <mergeCell ref="AA57:AC57"/>
    <mergeCell ref="N55:P55"/>
    <mergeCell ref="Q55:R55"/>
    <mergeCell ref="S55:T55"/>
    <mergeCell ref="U55:W55"/>
    <mergeCell ref="X55:Z55"/>
    <mergeCell ref="B56:G56"/>
    <mergeCell ref="H56:M56"/>
    <mergeCell ref="N56:P56"/>
    <mergeCell ref="Q56:R56"/>
    <mergeCell ref="S56:T56"/>
    <mergeCell ref="U56:W56"/>
    <mergeCell ref="X56:Z56"/>
    <mergeCell ref="H45:BI45"/>
    <mergeCell ref="N52:P52"/>
    <mergeCell ref="Q52:R52"/>
    <mergeCell ref="S52:T52"/>
    <mergeCell ref="U52:W52"/>
    <mergeCell ref="X52:Z52"/>
    <mergeCell ref="H44:Q44"/>
    <mergeCell ref="V44:AB44"/>
    <mergeCell ref="AC44:AI44"/>
    <mergeCell ref="AJ44:AM44"/>
    <mergeCell ref="AR44:AX44"/>
    <mergeCell ref="AY44:BE44"/>
    <mergeCell ref="H42:Q42"/>
    <mergeCell ref="V42:AB42"/>
    <mergeCell ref="AC42:AI42"/>
    <mergeCell ref="AJ42:AM42"/>
    <mergeCell ref="AR42:AX42"/>
    <mergeCell ref="AY42:BE42"/>
    <mergeCell ref="BF42:BI42"/>
    <mergeCell ref="H43:Q43"/>
    <mergeCell ref="V43:AB43"/>
    <mergeCell ref="AC43:AI43"/>
    <mergeCell ref="AJ43:AM43"/>
    <mergeCell ref="AR43:AX43"/>
    <mergeCell ref="AY43:BE43"/>
    <mergeCell ref="BF43:BI43"/>
    <mergeCell ref="BF40:BI40"/>
    <mergeCell ref="AN38:AQ44"/>
    <mergeCell ref="AR38:AX38"/>
    <mergeCell ref="AY38:BE38"/>
    <mergeCell ref="BF38:BI38"/>
    <mergeCell ref="AC41:AI41"/>
    <mergeCell ref="AJ41:AM41"/>
    <mergeCell ref="AR41:AX41"/>
    <mergeCell ref="AY41:BE41"/>
    <mergeCell ref="BF41:BI41"/>
    <mergeCell ref="BF44:BI44"/>
    <mergeCell ref="BK38:CH60"/>
    <mergeCell ref="H39:Q39"/>
    <mergeCell ref="V39:AB39"/>
    <mergeCell ref="AC39:AI39"/>
    <mergeCell ref="AJ39:AM39"/>
    <mergeCell ref="AR39:AX39"/>
    <mergeCell ref="A8:J8"/>
    <mergeCell ref="H38:Q38"/>
    <mergeCell ref="R38:U44"/>
    <mergeCell ref="V38:AB38"/>
    <mergeCell ref="AC38:AI38"/>
    <mergeCell ref="AJ38:AM38"/>
    <mergeCell ref="H41:K41"/>
    <mergeCell ref="L41:M41"/>
    <mergeCell ref="N41:Q41"/>
    <mergeCell ref="V41:AB41"/>
    <mergeCell ref="AY39:BE39"/>
    <mergeCell ref="BF39:BI39"/>
    <mergeCell ref="H40:Q40"/>
    <mergeCell ref="V40:AB40"/>
    <mergeCell ref="AC40:AI40"/>
    <mergeCell ref="AJ40:AM40"/>
    <mergeCell ref="AR40:AX40"/>
    <mergeCell ref="AY40:BE4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 priority="4" operator="equal">
      <formula>""</formula>
    </cfRule>
  </conditionalFormatting>
  <conditionalFormatting sqref="AG4">
    <cfRule type="cellIs" dxfId="7" priority="3" operator="equal">
      <formula>""</formula>
    </cfRule>
  </conditionalFormatting>
  <conditionalFormatting sqref="H39">
    <cfRule type="cellIs" dxfId="6" priority="1" operator="equal">
      <formula>""</formula>
    </cfRule>
  </conditionalFormatting>
  <conditionalFormatting sqref="H38">
    <cfRule type="cellIs" dxfId="5" priority="2" operator="equal">
      <formula>""</formula>
    </cfRule>
  </conditionalFormatting>
  <dataValidations count="10">
    <dataValidation type="list" allowBlank="1" showInputMessage="1" showErrorMessage="1" sqref="BF38:BI44 AJ38:AM44">
      <formula1>自動更新条件</formula1>
    </dataValidation>
    <dataValidation type="list" allowBlank="1" showInputMessage="1" showErrorMessage="1" sqref="N41">
      <formula1>チェックボックス種別</formula1>
    </dataValidation>
    <dataValidation type="list" allowBlank="1" showInputMessage="1" showErrorMessage="1" sqref="H44">
      <formula1>リスト種別</formula1>
    </dataValidation>
    <dataValidation type="list" allowBlank="1" showInputMessage="1" showErrorMessage="1" sqref="X63:X70 V63:V70 X83:X90 V83:V90 AA56:AA60">
      <formula1>"○,"</formula1>
    </dataValidation>
    <dataValidation type="list" allowBlank="1" showInputMessage="1" showErrorMessage="1" sqref="AG4:BI4 V38:V44 AR38:AR44">
      <formula1>ページ識別</formula1>
    </dataValidation>
    <dataValidation type="list" allowBlank="1" showInputMessage="1" showErrorMessage="1" sqref="V72:V74 V92:V96">
      <formula1>昇降順</formula1>
    </dataValidation>
    <dataValidation type="list" allowBlank="1" showInputMessage="1" showErrorMessage="1" sqref="H40:H43">
      <formula1>有無設定</formula1>
    </dataValidation>
    <dataValidation type="list" allowBlank="1" showInputMessage="1" showErrorMessage="1" sqref="H38">
      <formula1>TABLE一覧</formula1>
    </dataValidation>
    <dataValidation type="list" allowBlank="1" showInputMessage="1" showErrorMessage="1" sqref="B40 B92:B96 B72:B74 A80 B63:B70 B56:B60 B83:B90">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6182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CH136"/>
  <sheetViews>
    <sheetView zoomScaleNormal="100" workbookViewId="0">
      <selection activeCell="F13" sqref="F1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6" t="s">
        <v>163</v>
      </c>
      <c r="BA1" s="557"/>
      <c r="BB1" s="557"/>
      <c r="BC1" s="557"/>
      <c r="BD1" s="558"/>
      <c r="BE1" s="708"/>
      <c r="BF1" s="709"/>
      <c r="BG1" s="709"/>
      <c r="BH1" s="709"/>
      <c r="BI1" s="710"/>
      <c r="BJ1" s="3"/>
      <c r="BK1" s="3"/>
      <c r="BL1" s="3"/>
      <c r="BM1" s="3"/>
      <c r="BN1" s="3"/>
      <c r="BO1" s="3"/>
      <c r="BP1" s="3"/>
      <c r="BQ1" s="3"/>
      <c r="BR1" s="3"/>
    </row>
    <row r="2" spans="1:79" s="4" customFormat="1" ht="13.5" customHeight="1">
      <c r="A2" s="562" t="s">
        <v>258</v>
      </c>
      <c r="B2" s="563"/>
      <c r="C2" s="563"/>
      <c r="D2" s="563"/>
      <c r="E2" s="563"/>
      <c r="F2" s="563"/>
      <c r="G2" s="563"/>
      <c r="H2" s="563"/>
      <c r="I2" s="563"/>
      <c r="J2" s="563"/>
      <c r="K2" s="564"/>
      <c r="L2" s="568" t="s">
        <v>0</v>
      </c>
      <c r="M2" s="569"/>
      <c r="N2" s="569"/>
      <c r="O2" s="569"/>
      <c r="P2" s="570"/>
      <c r="Q2" s="571" t="str">
        <f>システム名</f>
        <v>PJ管理システム</v>
      </c>
      <c r="R2" s="572"/>
      <c r="S2" s="572"/>
      <c r="T2" s="572"/>
      <c r="U2" s="572"/>
      <c r="V2" s="572"/>
      <c r="W2" s="572"/>
      <c r="X2" s="572"/>
      <c r="Y2" s="572"/>
      <c r="Z2" s="572"/>
      <c r="AA2" s="572"/>
      <c r="AB2" s="572"/>
      <c r="AC2" s="572"/>
      <c r="AD2" s="572"/>
      <c r="AE2" s="572"/>
      <c r="AF2" s="572"/>
      <c r="AG2" s="572"/>
      <c r="AH2" s="572"/>
      <c r="AI2" s="572"/>
      <c r="AJ2" s="572"/>
      <c r="AK2" s="572"/>
      <c r="AL2" s="572"/>
      <c r="AM2" s="572"/>
      <c r="AN2" s="572"/>
      <c r="AO2" s="572"/>
      <c r="AP2" s="572"/>
      <c r="AQ2" s="572"/>
      <c r="AR2" s="572"/>
      <c r="AS2" s="572"/>
      <c r="AT2" s="572"/>
      <c r="AU2" s="572"/>
      <c r="AV2" s="572"/>
      <c r="AW2" s="572"/>
      <c r="AX2" s="572"/>
      <c r="AY2" s="573"/>
      <c r="AZ2" s="574" t="s">
        <v>1</v>
      </c>
      <c r="BA2" s="575"/>
      <c r="BB2" s="575"/>
      <c r="BC2" s="575"/>
      <c r="BD2" s="576"/>
      <c r="BE2" s="753"/>
      <c r="BF2" s="754"/>
      <c r="BG2" s="754"/>
      <c r="BH2" s="754"/>
      <c r="BI2" s="755"/>
      <c r="BJ2" s="3"/>
      <c r="BK2" s="3"/>
      <c r="BL2" s="3"/>
      <c r="BM2" s="3"/>
      <c r="BN2" s="3"/>
      <c r="BO2" s="3"/>
      <c r="BP2" s="3"/>
      <c r="BQ2" s="3"/>
      <c r="BR2" s="3"/>
    </row>
    <row r="3" spans="1:79" s="4" customFormat="1" ht="13.5" customHeight="1" thickBot="1">
      <c r="A3" s="565"/>
      <c r="B3" s="566"/>
      <c r="C3" s="566"/>
      <c r="D3" s="566"/>
      <c r="E3" s="566"/>
      <c r="F3" s="566"/>
      <c r="G3" s="566"/>
      <c r="H3" s="566"/>
      <c r="I3" s="566"/>
      <c r="J3" s="566"/>
      <c r="K3" s="567"/>
      <c r="L3" s="580" t="s">
        <v>9</v>
      </c>
      <c r="M3" s="581"/>
      <c r="N3" s="581"/>
      <c r="O3" s="581"/>
      <c r="P3" s="582"/>
      <c r="Q3" s="583"/>
      <c r="R3" s="584"/>
      <c r="S3" s="584"/>
      <c r="T3" s="584"/>
      <c r="U3" s="584"/>
      <c r="V3" s="584"/>
      <c r="W3" s="584"/>
      <c r="X3" s="584"/>
      <c r="Y3" s="584"/>
      <c r="Z3" s="584"/>
      <c r="AA3" s="585"/>
      <c r="AB3" s="586" t="s">
        <v>2</v>
      </c>
      <c r="AC3" s="551"/>
      <c r="AD3" s="551"/>
      <c r="AE3" s="551"/>
      <c r="AF3" s="552"/>
      <c r="AG3" s="547"/>
      <c r="AH3" s="548"/>
      <c r="AI3" s="548"/>
      <c r="AJ3" s="548"/>
      <c r="AK3" s="548"/>
      <c r="AL3" s="548"/>
      <c r="AM3" s="548"/>
      <c r="AN3" s="548"/>
      <c r="AO3" s="548"/>
      <c r="AP3" s="548"/>
      <c r="AQ3" s="548"/>
      <c r="AR3" s="548"/>
      <c r="AS3" s="548"/>
      <c r="AT3" s="548"/>
      <c r="AU3" s="548"/>
      <c r="AV3" s="548"/>
      <c r="AW3" s="548"/>
      <c r="AX3" s="548"/>
      <c r="AY3" s="549"/>
      <c r="AZ3" s="550" t="s">
        <v>3</v>
      </c>
      <c r="BA3" s="551"/>
      <c r="BB3" s="551"/>
      <c r="BC3" s="551"/>
      <c r="BD3" s="552"/>
      <c r="BE3" s="553"/>
      <c r="BF3" s="554"/>
      <c r="BG3" s="554"/>
      <c r="BH3" s="554"/>
      <c r="BI3" s="555"/>
      <c r="BJ3" s="3"/>
      <c r="BK3" s="3"/>
      <c r="BL3" s="3"/>
      <c r="BM3" s="3"/>
      <c r="BN3" s="3"/>
      <c r="BO3" s="3"/>
      <c r="BP3" s="3"/>
      <c r="BQ3" s="3"/>
      <c r="BR3" s="3"/>
    </row>
    <row r="4" spans="1:79" s="3" customFormat="1" ht="13.5" customHeight="1">
      <c r="A4" s="74" t="s">
        <v>4</v>
      </c>
      <c r="B4" s="71"/>
      <c r="C4" s="71"/>
      <c r="D4" s="75"/>
      <c r="E4" s="714"/>
      <c r="F4" s="715"/>
      <c r="G4" s="715"/>
      <c r="H4" s="715"/>
      <c r="I4" s="715"/>
      <c r="J4" s="715"/>
      <c r="K4" s="715"/>
      <c r="L4" s="715"/>
      <c r="M4" s="715"/>
      <c r="N4" s="715"/>
      <c r="O4" s="715"/>
      <c r="P4" s="715"/>
      <c r="Q4" s="715"/>
      <c r="R4" s="715"/>
      <c r="S4" s="715"/>
      <c r="T4" s="715"/>
      <c r="U4" s="715"/>
      <c r="V4" s="715"/>
      <c r="W4" s="715"/>
      <c r="X4" s="715"/>
      <c r="Y4" s="715"/>
      <c r="Z4" s="715"/>
      <c r="AA4" s="716"/>
      <c r="AB4" s="717" t="s">
        <v>96</v>
      </c>
      <c r="AC4" s="718"/>
      <c r="AD4" s="718"/>
      <c r="AE4" s="718"/>
      <c r="AF4" s="719"/>
      <c r="AG4" s="720"/>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2"/>
    </row>
    <row r="5" spans="1:79" s="14" customFormat="1" ht="13.5" customHeight="1">
      <c r="A5" s="76" t="s">
        <v>5</v>
      </c>
      <c r="B5" s="72"/>
      <c r="C5" s="72"/>
      <c r="D5" s="77"/>
      <c r="E5" s="8"/>
      <c r="F5" s="9"/>
      <c r="G5" s="379"/>
      <c r="H5" s="379"/>
      <c r="I5" s="379"/>
      <c r="J5" s="379"/>
      <c r="K5" s="379"/>
      <c r="L5" s="379"/>
      <c r="M5" s="379"/>
      <c r="N5" s="379"/>
      <c r="O5" s="379"/>
      <c r="P5" s="379"/>
      <c r="Q5" s="379"/>
      <c r="R5" s="379"/>
      <c r="S5" s="379"/>
      <c r="T5" s="379"/>
      <c r="U5" s="11"/>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BI9" s="22"/>
    </row>
    <row r="10" spans="1:79" s="3" customFormat="1" ht="13.5" customHeight="1">
      <c r="A10" s="21"/>
      <c r="BI10" s="22"/>
    </row>
    <row r="11" spans="1:79" s="3" customFormat="1" ht="13.5" customHeight="1">
      <c r="A11" s="21"/>
      <c r="BI11" s="22"/>
    </row>
    <row r="12" spans="1:79" s="3" customFormat="1" ht="13.5" customHeight="1">
      <c r="A12" s="21"/>
      <c r="BI12" s="22"/>
    </row>
    <row r="13" spans="1:79" s="3" customFormat="1" ht="13.5" customHeight="1">
      <c r="A13" s="21"/>
      <c r="BI13" s="22"/>
    </row>
    <row r="14" spans="1:79" s="3" customFormat="1" ht="13.5" customHeight="1">
      <c r="A14" s="21"/>
      <c r="BI14" s="22"/>
    </row>
    <row r="15" spans="1:79" s="3" customFormat="1" ht="13.5" customHeight="1">
      <c r="A15" s="21"/>
      <c r="B15" s="234"/>
      <c r="BI15" s="22"/>
    </row>
    <row r="16" spans="1:79" s="3" customFormat="1" ht="13.5" customHeight="1">
      <c r="A16" s="21"/>
      <c r="AY16" s="316"/>
      <c r="BI16" s="22"/>
    </row>
    <row r="17" spans="1:86" s="3" customFormat="1" ht="13.5" customHeight="1">
      <c r="A17" s="21"/>
      <c r="BI17" s="22"/>
    </row>
    <row r="18" spans="1:86" s="24" customFormat="1" ht="13.5" customHeight="1">
      <c r="A18" s="23"/>
      <c r="BI18" s="25"/>
    </row>
    <row r="19" spans="1:86" ht="13.5" customHeight="1">
      <c r="A19" s="100" t="s">
        <v>143</v>
      </c>
      <c r="B19" s="101"/>
      <c r="C19" s="101"/>
      <c r="D19" s="101"/>
      <c r="E19" s="101"/>
      <c r="F19" s="101"/>
      <c r="G19" s="101"/>
      <c r="H19" s="101"/>
      <c r="I19" s="101"/>
      <c r="J19" s="101"/>
      <c r="K19" s="101"/>
      <c r="L19" s="101"/>
      <c r="M19" s="101"/>
      <c r="N19" s="101"/>
      <c r="O19" s="101"/>
      <c r="P19" s="101"/>
      <c r="Q19" s="101"/>
      <c r="R19" s="101"/>
      <c r="S19" s="101"/>
      <c r="T19" s="101"/>
      <c r="U19" s="101"/>
      <c r="V19" s="101"/>
      <c r="W19" s="101"/>
      <c r="X19" s="101"/>
      <c r="Y19" s="101"/>
      <c r="Z19" s="101"/>
      <c r="AA19" s="101"/>
      <c r="AB19" s="101"/>
      <c r="AC19" s="101"/>
      <c r="AD19" s="101"/>
      <c r="AE19" s="101"/>
      <c r="AF19" s="101"/>
      <c r="AG19" s="101"/>
      <c r="AH19" s="101"/>
      <c r="AI19" s="101"/>
      <c r="AJ19" s="195"/>
      <c r="AK19" s="195"/>
      <c r="AL19" s="195"/>
      <c r="AM19" s="195"/>
      <c r="AN19" s="195"/>
      <c r="AO19" s="195"/>
      <c r="AP19" s="195"/>
      <c r="AQ19" s="195"/>
      <c r="AR19" s="101"/>
      <c r="AS19" s="101"/>
      <c r="AT19" s="101"/>
      <c r="AU19" s="101"/>
      <c r="AV19" s="101"/>
      <c r="AW19" s="101"/>
      <c r="AX19" s="101"/>
      <c r="AY19" s="101"/>
      <c r="AZ19" s="101"/>
      <c r="BA19" s="101"/>
      <c r="BB19" s="101"/>
      <c r="BC19" s="195"/>
      <c r="BD19" s="195"/>
      <c r="BE19" s="195"/>
      <c r="BF19" s="195"/>
      <c r="BG19" s="195"/>
      <c r="BH19" s="195"/>
      <c r="BI19" s="196"/>
      <c r="BJ19" s="184"/>
      <c r="BK19" s="182" t="s">
        <v>261</v>
      </c>
      <c r="BL19" s="182"/>
      <c r="BM19" s="182"/>
      <c r="BN19" s="182"/>
      <c r="BO19" s="182"/>
      <c r="BP19" s="182"/>
      <c r="BQ19" s="182"/>
      <c r="BR19" s="182"/>
      <c r="BS19" s="182"/>
      <c r="BT19" s="182"/>
      <c r="BU19" s="182"/>
      <c r="BV19" s="182"/>
      <c r="BW19" s="182"/>
      <c r="BX19" s="182"/>
      <c r="BY19" s="182"/>
      <c r="BZ19" s="182"/>
      <c r="CA19" s="182"/>
      <c r="CB19" s="182"/>
      <c r="CC19" s="182"/>
      <c r="CD19" s="182"/>
      <c r="CE19" s="182"/>
      <c r="CF19" s="182"/>
      <c r="CG19" s="182"/>
      <c r="CH19" s="182"/>
    </row>
    <row r="20" spans="1:86" ht="13.5" customHeight="1">
      <c r="A20" s="80" t="s">
        <v>144</v>
      </c>
      <c r="B20" s="81"/>
      <c r="C20" s="81"/>
      <c r="D20" s="81"/>
      <c r="E20" s="81"/>
      <c r="F20" s="81"/>
      <c r="G20" s="83"/>
      <c r="H20" s="676"/>
      <c r="I20" s="677"/>
      <c r="J20" s="677"/>
      <c r="K20" s="677"/>
      <c r="L20" s="677"/>
      <c r="M20" s="677"/>
      <c r="N20" s="677"/>
      <c r="O20" s="677"/>
      <c r="P20" s="677"/>
      <c r="Q20" s="678"/>
      <c r="R20" s="679" t="s">
        <v>220</v>
      </c>
      <c r="S20" s="680"/>
      <c r="T20" s="680"/>
      <c r="U20" s="681"/>
      <c r="V20" s="688"/>
      <c r="W20" s="688"/>
      <c r="X20" s="688"/>
      <c r="Y20" s="688"/>
      <c r="Z20" s="688"/>
      <c r="AA20" s="688"/>
      <c r="AB20" s="689"/>
      <c r="AC20" s="674" t="str">
        <f>IF(ISERROR(VLOOKUP($V20,ボタン定義!$B:$E,4,FALSE)),"",VLOOKUP($V20,ボタン定義!$B:$E,4,FALSE))</f>
        <v/>
      </c>
      <c r="AD20" s="625"/>
      <c r="AE20" s="625"/>
      <c r="AF20" s="625"/>
      <c r="AG20" s="625"/>
      <c r="AH20" s="625"/>
      <c r="AI20" s="675"/>
      <c r="AJ20" s="956"/>
      <c r="AK20" s="619"/>
      <c r="AL20" s="619"/>
      <c r="AM20" s="620"/>
      <c r="AN20" s="680" t="s">
        <v>221</v>
      </c>
      <c r="AO20" s="680"/>
      <c r="AP20" s="680"/>
      <c r="AQ20" s="681"/>
      <c r="AR20" s="688"/>
      <c r="AS20" s="688"/>
      <c r="AT20" s="688"/>
      <c r="AU20" s="688"/>
      <c r="AV20" s="688"/>
      <c r="AW20" s="688"/>
      <c r="AX20" s="689"/>
      <c r="AY20" s="737"/>
      <c r="AZ20" s="738"/>
      <c r="BA20" s="738"/>
      <c r="BB20" s="738"/>
      <c r="BC20" s="738"/>
      <c r="BD20" s="738"/>
      <c r="BE20" s="739"/>
      <c r="BF20" s="619"/>
      <c r="BG20" s="619"/>
      <c r="BH20" s="619"/>
      <c r="BI20" s="740"/>
      <c r="BJ20" s="183" t="s">
        <v>260</v>
      </c>
      <c r="BK20" s="654" t="s">
        <v>524</v>
      </c>
      <c r="BL20" s="654"/>
      <c r="BM20" s="654"/>
      <c r="BN20" s="654"/>
      <c r="BO20" s="654"/>
      <c r="BP20" s="654"/>
      <c r="BQ20" s="654"/>
      <c r="BR20" s="654"/>
      <c r="BS20" s="654"/>
      <c r="BT20" s="654"/>
      <c r="BU20" s="654"/>
      <c r="BV20" s="654"/>
      <c r="BW20" s="654"/>
      <c r="BX20" s="654"/>
      <c r="BY20" s="654"/>
      <c r="BZ20" s="654"/>
      <c r="CA20" s="654"/>
      <c r="CB20" s="654"/>
      <c r="CC20" s="654"/>
      <c r="CD20" s="654"/>
      <c r="CE20" s="654"/>
      <c r="CF20" s="654"/>
      <c r="CG20" s="654"/>
      <c r="CH20" s="654"/>
    </row>
    <row r="21" spans="1:86" s="24" customFormat="1" ht="13.5" customHeight="1">
      <c r="A21" s="103" t="s">
        <v>297</v>
      </c>
      <c r="B21" s="81"/>
      <c r="C21" s="81"/>
      <c r="D21" s="81"/>
      <c r="E21" s="81"/>
      <c r="F21" s="81"/>
      <c r="G21" s="83"/>
      <c r="H21" s="621" t="s">
        <v>299</v>
      </c>
      <c r="I21" s="622"/>
      <c r="J21" s="622"/>
      <c r="K21" s="622"/>
      <c r="L21" s="622"/>
      <c r="M21" s="622"/>
      <c r="N21" s="622"/>
      <c r="O21" s="622"/>
      <c r="P21" s="622"/>
      <c r="Q21" s="623"/>
      <c r="R21" s="682"/>
      <c r="S21" s="683"/>
      <c r="T21" s="683"/>
      <c r="U21" s="684"/>
      <c r="V21" s="590"/>
      <c r="W21" s="590"/>
      <c r="X21" s="590"/>
      <c r="Y21" s="590"/>
      <c r="Z21" s="590"/>
      <c r="AA21" s="590"/>
      <c r="AB21" s="624"/>
      <c r="AC21" s="674" t="str">
        <f>IF(ISERROR(VLOOKUP($V21,ボタン定義!$B:$E,4,FALSE)),"",VLOOKUP($V21,ボタン定義!$B:$E,4,FALSE))</f>
        <v/>
      </c>
      <c r="AD21" s="625"/>
      <c r="AE21" s="625"/>
      <c r="AF21" s="625"/>
      <c r="AG21" s="625"/>
      <c r="AH21" s="625"/>
      <c r="AI21" s="675"/>
      <c r="AJ21" s="674"/>
      <c r="AK21" s="625"/>
      <c r="AL21" s="625"/>
      <c r="AM21" s="626"/>
      <c r="AN21" s="683"/>
      <c r="AO21" s="683"/>
      <c r="AP21" s="683"/>
      <c r="AQ21" s="684"/>
      <c r="AR21" s="590"/>
      <c r="AS21" s="590"/>
      <c r="AT21" s="590"/>
      <c r="AU21" s="590"/>
      <c r="AV21" s="590"/>
      <c r="AW21" s="590"/>
      <c r="AX21" s="624"/>
      <c r="AY21" s="674" t="str">
        <f>IF(ISERROR(VLOOKUP($AR21,ボタン定義!$B:$E,4,FALSE)),"",VLOOKUP($AR21,ボタン定義!$B:$E,4,FALSE))</f>
        <v/>
      </c>
      <c r="AZ21" s="625"/>
      <c r="BA21" s="625"/>
      <c r="BB21" s="625"/>
      <c r="BC21" s="625"/>
      <c r="BD21" s="625"/>
      <c r="BE21" s="675"/>
      <c r="BF21" s="625"/>
      <c r="BG21" s="625"/>
      <c r="BH21" s="625"/>
      <c r="BI21" s="707"/>
      <c r="BK21" s="654"/>
      <c r="BL21" s="654"/>
      <c r="BM21" s="654"/>
      <c r="BN21" s="654"/>
      <c r="BO21" s="654"/>
      <c r="BP21" s="654"/>
      <c r="BQ21" s="654"/>
      <c r="BR21" s="654"/>
      <c r="BS21" s="654"/>
      <c r="BT21" s="654"/>
      <c r="BU21" s="654"/>
      <c r="BV21" s="654"/>
      <c r="BW21" s="654"/>
      <c r="BX21" s="654"/>
      <c r="BY21" s="654"/>
      <c r="BZ21" s="654"/>
      <c r="CA21" s="654"/>
      <c r="CB21" s="654"/>
      <c r="CC21" s="654"/>
      <c r="CD21" s="654"/>
      <c r="CE21" s="654"/>
      <c r="CF21" s="654"/>
      <c r="CG21" s="654"/>
      <c r="CH21" s="654"/>
    </row>
    <row r="22" spans="1:86" s="24" customFormat="1" ht="13.5" customHeight="1">
      <c r="A22" s="103" t="s">
        <v>366</v>
      </c>
      <c r="B22" s="81"/>
      <c r="C22" s="81"/>
      <c r="D22" s="81"/>
      <c r="E22" s="81"/>
      <c r="F22" s="81"/>
      <c r="G22" s="83"/>
      <c r="H22" s="621" t="s">
        <v>364</v>
      </c>
      <c r="I22" s="622"/>
      <c r="J22" s="622"/>
      <c r="K22" s="622"/>
      <c r="L22" s="622"/>
      <c r="M22" s="622"/>
      <c r="N22" s="622"/>
      <c r="O22" s="622"/>
      <c r="P22" s="622"/>
      <c r="Q22" s="623"/>
      <c r="R22" s="682"/>
      <c r="S22" s="683"/>
      <c r="T22" s="683"/>
      <c r="U22" s="684"/>
      <c r="V22" s="590"/>
      <c r="W22" s="590"/>
      <c r="X22" s="590"/>
      <c r="Y22" s="590"/>
      <c r="Z22" s="590"/>
      <c r="AA22" s="590"/>
      <c r="AB22" s="624"/>
      <c r="AC22" s="674" t="str">
        <f>IF(ISERROR(VLOOKUP($V22,ボタン定義!$B:$E,4,FALSE)),"",VLOOKUP($V22,ボタン定義!$B:$E,4,FALSE))</f>
        <v/>
      </c>
      <c r="AD22" s="625"/>
      <c r="AE22" s="625"/>
      <c r="AF22" s="625"/>
      <c r="AG22" s="625"/>
      <c r="AH22" s="625"/>
      <c r="AI22" s="675"/>
      <c r="AJ22" s="674"/>
      <c r="AK22" s="625"/>
      <c r="AL22" s="625"/>
      <c r="AM22" s="626"/>
      <c r="AN22" s="683"/>
      <c r="AO22" s="683"/>
      <c r="AP22" s="683"/>
      <c r="AQ22" s="684"/>
      <c r="AR22" s="590"/>
      <c r="AS22" s="590"/>
      <c r="AT22" s="590"/>
      <c r="AU22" s="590"/>
      <c r="AV22" s="590"/>
      <c r="AW22" s="590"/>
      <c r="AX22" s="624"/>
      <c r="AY22" s="674" t="str">
        <f>IF(ISERROR(VLOOKUP($AR22,ボタン定義!$B:$E,4,FALSE)),"",VLOOKUP($AR22,ボタン定義!$B:$E,4,FALSE))</f>
        <v/>
      </c>
      <c r="AZ22" s="625"/>
      <c r="BA22" s="625"/>
      <c r="BB22" s="625"/>
      <c r="BC22" s="625"/>
      <c r="BD22" s="625"/>
      <c r="BE22" s="675"/>
      <c r="BF22" s="625"/>
      <c r="BG22" s="625"/>
      <c r="BH22" s="625"/>
      <c r="BI22" s="707"/>
      <c r="BK22" s="654"/>
      <c r="BL22" s="654"/>
      <c r="BM22" s="654"/>
      <c r="BN22" s="654"/>
      <c r="BO22" s="654"/>
      <c r="BP22" s="654"/>
      <c r="BQ22" s="654"/>
      <c r="BR22" s="654"/>
      <c r="BS22" s="654"/>
      <c r="BT22" s="654"/>
      <c r="BU22" s="654"/>
      <c r="BV22" s="654"/>
      <c r="BW22" s="654"/>
      <c r="BX22" s="654"/>
      <c r="BY22" s="654"/>
      <c r="BZ22" s="654"/>
      <c r="CA22" s="654"/>
      <c r="CB22" s="654"/>
      <c r="CC22" s="654"/>
      <c r="CD22" s="654"/>
      <c r="CE22" s="654"/>
      <c r="CF22" s="654"/>
      <c r="CG22" s="654"/>
      <c r="CH22" s="654"/>
    </row>
    <row r="23" spans="1:86" s="24" customFormat="1" ht="13.5" customHeight="1">
      <c r="A23" s="167"/>
      <c r="B23" s="168"/>
      <c r="C23" s="168"/>
      <c r="D23" s="168"/>
      <c r="E23" s="168"/>
      <c r="F23" s="168"/>
      <c r="G23" s="168"/>
      <c r="H23" s="385"/>
      <c r="I23" s="385"/>
      <c r="J23" s="385"/>
      <c r="K23" s="385"/>
      <c r="L23" s="385"/>
      <c r="M23" s="385"/>
      <c r="N23" s="385"/>
      <c r="O23" s="385"/>
      <c r="P23" s="385"/>
      <c r="Q23" s="385"/>
      <c r="R23" s="682"/>
      <c r="S23" s="683"/>
      <c r="T23" s="683"/>
      <c r="U23" s="684"/>
      <c r="V23" s="590"/>
      <c r="W23" s="590"/>
      <c r="X23" s="590"/>
      <c r="Y23" s="590"/>
      <c r="Z23" s="590"/>
      <c r="AA23" s="590"/>
      <c r="AB23" s="624"/>
      <c r="AC23" s="674" t="str">
        <f>IF(ISERROR(VLOOKUP($V23,ボタン定義!$B:$E,4,FALSE)),"",VLOOKUP($V23,ボタン定義!$B:$E,4,FALSE))</f>
        <v/>
      </c>
      <c r="AD23" s="625"/>
      <c r="AE23" s="625"/>
      <c r="AF23" s="625"/>
      <c r="AG23" s="625"/>
      <c r="AH23" s="625"/>
      <c r="AI23" s="675"/>
      <c r="AJ23" s="674"/>
      <c r="AK23" s="625"/>
      <c r="AL23" s="625"/>
      <c r="AM23" s="626"/>
      <c r="AN23" s="683"/>
      <c r="AO23" s="683"/>
      <c r="AP23" s="683"/>
      <c r="AQ23" s="684"/>
      <c r="AR23" s="590"/>
      <c r="AS23" s="590"/>
      <c r="AT23" s="590"/>
      <c r="AU23" s="590"/>
      <c r="AV23" s="590"/>
      <c r="AW23" s="590"/>
      <c r="AX23" s="624"/>
      <c r="AY23" s="674" t="str">
        <f>IF(ISERROR(VLOOKUP($AR23,ボタン定義!$B:$E,4,FALSE)),"",VLOOKUP($AR23,ボタン定義!$B:$E,4,FALSE))</f>
        <v/>
      </c>
      <c r="AZ23" s="625"/>
      <c r="BA23" s="625"/>
      <c r="BB23" s="625"/>
      <c r="BC23" s="625"/>
      <c r="BD23" s="625"/>
      <c r="BE23" s="675"/>
      <c r="BF23" s="625"/>
      <c r="BG23" s="625"/>
      <c r="BH23" s="625"/>
      <c r="BI23" s="707"/>
      <c r="BK23" s="654"/>
      <c r="BL23" s="654"/>
      <c r="BM23" s="654"/>
      <c r="BN23" s="654"/>
      <c r="BO23" s="654"/>
      <c r="BP23" s="654"/>
      <c r="BQ23" s="654"/>
      <c r="BR23" s="654"/>
      <c r="BS23" s="654"/>
      <c r="BT23" s="654"/>
      <c r="BU23" s="654"/>
      <c r="BV23" s="654"/>
      <c r="BW23" s="654"/>
      <c r="BX23" s="654"/>
      <c r="BY23" s="654"/>
      <c r="BZ23" s="654"/>
      <c r="CA23" s="654"/>
      <c r="CB23" s="654"/>
      <c r="CC23" s="654"/>
      <c r="CD23" s="654"/>
      <c r="CE23" s="654"/>
      <c r="CF23" s="654"/>
      <c r="CG23" s="654"/>
      <c r="CH23" s="654"/>
    </row>
    <row r="24" spans="1:86" s="24" customFormat="1" ht="13.5" customHeight="1">
      <c r="A24" s="169"/>
      <c r="B24" s="170"/>
      <c r="C24" s="170"/>
      <c r="D24" s="171"/>
      <c r="E24" s="170"/>
      <c r="F24" s="170"/>
      <c r="G24" s="170"/>
      <c r="H24" s="386"/>
      <c r="I24" s="386"/>
      <c r="J24" s="386"/>
      <c r="K24" s="386"/>
      <c r="L24" s="386"/>
      <c r="M24" s="386"/>
      <c r="N24" s="386"/>
      <c r="O24" s="386"/>
      <c r="P24" s="386"/>
      <c r="Q24" s="386"/>
      <c r="R24" s="685"/>
      <c r="S24" s="686"/>
      <c r="T24" s="686"/>
      <c r="U24" s="687"/>
      <c r="V24" s="741"/>
      <c r="W24" s="741"/>
      <c r="X24" s="741"/>
      <c r="Y24" s="741"/>
      <c r="Z24" s="741"/>
      <c r="AA24" s="741"/>
      <c r="AB24" s="742"/>
      <c r="AC24" s="747" t="str">
        <f>IF(ISERROR(VLOOKUP($V24,ボタン定義!$B:$E,4,FALSE)),"",VLOOKUP($V24,ボタン定義!$B:$E,4,FALSE))</f>
        <v/>
      </c>
      <c r="AD24" s="748"/>
      <c r="AE24" s="748"/>
      <c r="AF24" s="748"/>
      <c r="AG24" s="748"/>
      <c r="AH24" s="748"/>
      <c r="AI24" s="749"/>
      <c r="AJ24" s="747"/>
      <c r="AK24" s="748"/>
      <c r="AL24" s="748"/>
      <c r="AM24" s="957"/>
      <c r="AN24" s="686"/>
      <c r="AO24" s="686"/>
      <c r="AP24" s="686"/>
      <c r="AQ24" s="687"/>
      <c r="AR24" s="741"/>
      <c r="AS24" s="741"/>
      <c r="AT24" s="741"/>
      <c r="AU24" s="741"/>
      <c r="AV24" s="741"/>
      <c r="AW24" s="741"/>
      <c r="AX24" s="742"/>
      <c r="AY24" s="743" t="str">
        <f>IF(ISERROR(VLOOKUP($AR24,ボタン定義!$B:$E,4,FALSE)),"",VLOOKUP($AR24,ボタン定義!$B:$E,4,FALSE))</f>
        <v/>
      </c>
      <c r="AZ24" s="744"/>
      <c r="BA24" s="744"/>
      <c r="BB24" s="744"/>
      <c r="BC24" s="744"/>
      <c r="BD24" s="744"/>
      <c r="BE24" s="745"/>
      <c r="BF24" s="748"/>
      <c r="BG24" s="748"/>
      <c r="BH24" s="748"/>
      <c r="BI24" s="879"/>
      <c r="BK24" s="654"/>
      <c r="BL24" s="654"/>
      <c r="BM24" s="654"/>
      <c r="BN24" s="654"/>
      <c r="BO24" s="654"/>
      <c r="BP24" s="654"/>
      <c r="BQ24" s="654"/>
      <c r="BR24" s="654"/>
      <c r="BS24" s="654"/>
      <c r="BT24" s="654"/>
      <c r="BU24" s="654"/>
      <c r="BV24" s="654"/>
      <c r="BW24" s="654"/>
      <c r="BX24" s="654"/>
      <c r="BY24" s="654"/>
      <c r="BZ24" s="654"/>
      <c r="CA24" s="654"/>
      <c r="CB24" s="654"/>
      <c r="CC24" s="654"/>
      <c r="CD24" s="654"/>
      <c r="CE24" s="654"/>
      <c r="CF24" s="654"/>
      <c r="CG24" s="654"/>
      <c r="CH24" s="654"/>
    </row>
    <row r="25" spans="1:86" ht="13.5" customHeight="1">
      <c r="A25" s="103" t="s">
        <v>522</v>
      </c>
      <c r="B25" s="81"/>
      <c r="C25" s="81"/>
      <c r="D25" s="81"/>
      <c r="E25" s="81"/>
      <c r="F25" s="81"/>
      <c r="G25" s="83"/>
      <c r="H25" s="705"/>
      <c r="I25" s="705"/>
      <c r="J25" s="705"/>
      <c r="K25" s="705"/>
      <c r="L25" s="705"/>
      <c r="M25" s="705"/>
      <c r="N25" s="705"/>
      <c r="O25" s="705"/>
      <c r="P25" s="705"/>
      <c r="Q25" s="705"/>
      <c r="R25" s="705"/>
      <c r="S25" s="705"/>
      <c r="T25" s="705"/>
      <c r="U25" s="705"/>
      <c r="V25" s="705"/>
      <c r="W25" s="705"/>
      <c r="X25" s="705"/>
      <c r="Y25" s="705"/>
      <c r="Z25" s="705"/>
      <c r="AA25" s="705"/>
      <c r="AB25" s="705"/>
      <c r="AC25" s="705"/>
      <c r="AD25" s="705"/>
      <c r="AE25" s="705"/>
      <c r="AF25" s="705"/>
      <c r="AG25" s="705"/>
      <c r="AH25" s="705"/>
      <c r="AI25" s="705"/>
      <c r="AJ25" s="705"/>
      <c r="AK25" s="705"/>
      <c r="AL25" s="705"/>
      <c r="AM25" s="705"/>
      <c r="AN25" s="705"/>
      <c r="AO25" s="705"/>
      <c r="AP25" s="705"/>
      <c r="AQ25" s="705"/>
      <c r="AR25" s="705"/>
      <c r="AS25" s="705"/>
      <c r="AT25" s="705"/>
      <c r="AU25" s="705"/>
      <c r="AV25" s="705"/>
      <c r="AW25" s="705"/>
      <c r="AX25" s="705"/>
      <c r="AY25" s="705"/>
      <c r="AZ25" s="705"/>
      <c r="BA25" s="705"/>
      <c r="BB25" s="705"/>
      <c r="BC25" s="705"/>
      <c r="BD25" s="705"/>
      <c r="BE25" s="705"/>
      <c r="BF25" s="705"/>
      <c r="BG25" s="705"/>
      <c r="BH25" s="705"/>
      <c r="BI25" s="706"/>
      <c r="BK25" s="654"/>
      <c r="BL25" s="654"/>
      <c r="BM25" s="654"/>
      <c r="BN25" s="654"/>
      <c r="BO25" s="654"/>
      <c r="BP25" s="654"/>
      <c r="BQ25" s="654"/>
      <c r="BR25" s="654"/>
      <c r="BS25" s="654"/>
      <c r="BT25" s="654"/>
      <c r="BU25" s="654"/>
      <c r="BV25" s="654"/>
      <c r="BW25" s="654"/>
      <c r="BX25" s="654"/>
      <c r="BY25" s="654"/>
      <c r="BZ25" s="654"/>
      <c r="CA25" s="654"/>
      <c r="CB25" s="654"/>
      <c r="CC25" s="654"/>
      <c r="CD25" s="654"/>
      <c r="CE25" s="654"/>
      <c r="CF25" s="654"/>
      <c r="CG25" s="654"/>
      <c r="CH25" s="654"/>
    </row>
    <row r="26" spans="1:86" ht="13.5" customHeight="1">
      <c r="A26" s="80" t="s">
        <v>257</v>
      </c>
      <c r="B26" s="81"/>
      <c r="C26" s="81"/>
      <c r="D26" s="81"/>
      <c r="E26" s="81"/>
      <c r="F26" s="81"/>
      <c r="G26" s="81"/>
      <c r="H26" s="88"/>
      <c r="I26" s="88"/>
      <c r="J26" s="88"/>
      <c r="K26" s="88"/>
      <c r="L26" s="88"/>
      <c r="M26" s="88"/>
      <c r="N26" s="88"/>
      <c r="O26" s="88"/>
      <c r="P26" s="88"/>
      <c r="Q26" s="88"/>
      <c r="R26" s="88"/>
      <c r="S26" s="88"/>
      <c r="T26" s="88"/>
      <c r="U26" s="88"/>
      <c r="V26" s="88"/>
      <c r="W26" s="88"/>
      <c r="X26" s="88"/>
      <c r="Y26" s="88"/>
      <c r="Z26" s="88"/>
      <c r="AA26" s="88"/>
      <c r="AB26" s="88"/>
      <c r="AC26" s="88"/>
      <c r="AD26" s="81"/>
      <c r="AE26" s="81"/>
      <c r="AF26" s="81"/>
      <c r="AG26" s="81"/>
      <c r="AH26" s="81"/>
      <c r="AI26" s="81"/>
      <c r="AJ26" s="88"/>
      <c r="AK26" s="88"/>
      <c r="AL26" s="88"/>
      <c r="AM26" s="88"/>
      <c r="AN26" s="88"/>
      <c r="AO26" s="88"/>
      <c r="AP26" s="88"/>
      <c r="AQ26" s="88"/>
      <c r="AR26" s="81"/>
      <c r="AS26" s="81"/>
      <c r="AT26" s="81"/>
      <c r="AU26" s="81"/>
      <c r="AV26" s="81"/>
      <c r="AW26" s="81"/>
      <c r="AX26" s="81"/>
      <c r="AY26" s="81"/>
      <c r="AZ26" s="81"/>
      <c r="BA26" s="81"/>
      <c r="BB26" s="81"/>
      <c r="BC26" s="88"/>
      <c r="BD26" s="88"/>
      <c r="BE26" s="88"/>
      <c r="BF26" s="88"/>
      <c r="BG26" s="88"/>
      <c r="BH26" s="88"/>
      <c r="BI26" s="198"/>
      <c r="BK26" s="654"/>
      <c r="BL26" s="654"/>
      <c r="BM26" s="654"/>
      <c r="BN26" s="654"/>
      <c r="BO26" s="654"/>
      <c r="BP26" s="654"/>
      <c r="BQ26" s="654"/>
      <c r="BR26" s="654"/>
      <c r="BS26" s="654"/>
      <c r="BT26" s="654"/>
      <c r="BU26" s="654"/>
      <c r="BV26" s="654"/>
      <c r="BW26" s="654"/>
      <c r="BX26" s="654"/>
      <c r="BY26" s="654"/>
      <c r="BZ26" s="654"/>
      <c r="CA26" s="654"/>
      <c r="CB26" s="654"/>
      <c r="CC26" s="654"/>
      <c r="CD26" s="654"/>
      <c r="CE26" s="654"/>
      <c r="CF26" s="654"/>
      <c r="CG26" s="654"/>
      <c r="CH26" s="654"/>
    </row>
    <row r="27" spans="1:86" s="24" customFormat="1" ht="13.5" customHeight="1">
      <c r="A27" s="80" t="s">
        <v>100</v>
      </c>
      <c r="B27" s="80" t="s">
        <v>103</v>
      </c>
      <c r="C27" s="81"/>
      <c r="D27" s="81"/>
      <c r="E27" s="81"/>
      <c r="F27" s="81"/>
      <c r="G27" s="83"/>
      <c r="H27" s="85" t="s">
        <v>104</v>
      </c>
      <c r="I27" s="86"/>
      <c r="J27" s="86"/>
      <c r="K27" s="86"/>
      <c r="L27" s="86"/>
      <c r="M27" s="87"/>
      <c r="N27" s="629" t="s">
        <v>224</v>
      </c>
      <c r="O27" s="629"/>
      <c r="P27" s="629"/>
      <c r="Q27" s="628"/>
      <c r="R27" s="873" t="s">
        <v>34</v>
      </c>
      <c r="S27" s="874"/>
      <c r="T27" s="627" t="s">
        <v>107</v>
      </c>
      <c r="U27" s="628"/>
      <c r="V27" s="627" t="s">
        <v>137</v>
      </c>
      <c r="W27" s="629"/>
      <c r="X27" s="628"/>
      <c r="Y27" s="627" t="s">
        <v>222</v>
      </c>
      <c r="Z27" s="629"/>
      <c r="AA27" s="628"/>
      <c r="AB27" s="627" t="s">
        <v>226</v>
      </c>
      <c r="AC27" s="629"/>
      <c r="AD27" s="628"/>
      <c r="AE27" s="875" t="s">
        <v>223</v>
      </c>
      <c r="AF27" s="876"/>
      <c r="AG27" s="877"/>
      <c r="AH27" s="875" t="s">
        <v>138</v>
      </c>
      <c r="AI27" s="876"/>
      <c r="AJ27" s="877"/>
      <c r="AK27" s="630" t="s">
        <v>228</v>
      </c>
      <c r="AL27" s="632"/>
      <c r="AM27" s="632"/>
      <c r="AN27" s="631"/>
      <c r="AO27" s="878" t="s">
        <v>229</v>
      </c>
      <c r="AP27" s="878"/>
      <c r="AQ27" s="878"/>
      <c r="AR27" s="878"/>
      <c r="AS27" s="81" t="s">
        <v>227</v>
      </c>
      <c r="AT27" s="81"/>
      <c r="AU27" s="81"/>
      <c r="AV27" s="81"/>
      <c r="AW27" s="81"/>
      <c r="AX27" s="81"/>
      <c r="AY27" s="81"/>
      <c r="AZ27" s="81"/>
      <c r="BA27" s="81"/>
      <c r="BB27" s="81"/>
      <c r="BC27" s="81"/>
      <c r="BD27" s="81"/>
      <c r="BE27" s="81"/>
      <c r="BF27" s="81"/>
      <c r="BG27" s="81"/>
      <c r="BH27" s="81"/>
      <c r="BI27" s="82"/>
      <c r="BK27" s="654"/>
      <c r="BL27" s="654"/>
      <c r="BM27" s="654"/>
      <c r="BN27" s="654"/>
      <c r="BO27" s="654"/>
      <c r="BP27" s="654"/>
      <c r="BQ27" s="654"/>
      <c r="BR27" s="654"/>
      <c r="BS27" s="654"/>
      <c r="BT27" s="654"/>
      <c r="BU27" s="654"/>
      <c r="BV27" s="654"/>
      <c r="BW27" s="654"/>
      <c r="BX27" s="654"/>
      <c r="BY27" s="654"/>
      <c r="BZ27" s="654"/>
      <c r="CA27" s="654"/>
      <c r="CB27" s="654"/>
      <c r="CC27" s="654"/>
      <c r="CD27" s="654"/>
      <c r="CE27" s="654"/>
      <c r="CF27" s="654"/>
      <c r="CG27" s="654"/>
      <c r="CH27" s="654"/>
    </row>
    <row r="28" spans="1:86" s="24" customFormat="1" ht="13.5" customHeight="1">
      <c r="A28" s="113" t="s">
        <v>101</v>
      </c>
      <c r="B28" s="633"/>
      <c r="C28" s="634"/>
      <c r="D28" s="634"/>
      <c r="E28" s="634"/>
      <c r="F28" s="634"/>
      <c r="G28" s="634"/>
      <c r="H28" s="868" t="str">
        <f>IF(ISERROR(VLOOKUP($B28,項目定義!$B:$X,8,FALSE)),"",VLOOKUP($B28,項目定義!$B:$X,8,FALSE))</f>
        <v/>
      </c>
      <c r="I28" s="869"/>
      <c r="J28" s="869"/>
      <c r="K28" s="869"/>
      <c r="L28" s="869"/>
      <c r="M28" s="870"/>
      <c r="N28" s="811" t="str">
        <f>IF($B28="","",VLOOKUP($B28,項目定義!$B:$X,11,FALSE))</f>
        <v/>
      </c>
      <c r="O28" s="760"/>
      <c r="P28" s="760"/>
      <c r="Q28" s="806"/>
      <c r="R28" s="871" t="str">
        <f>IF($H28="","",VLOOKUP($B28,項目定義!$B:$X,5,FALSE))</f>
        <v/>
      </c>
      <c r="S28" s="872"/>
      <c r="T28" s="762" t="str">
        <f>IF($H28="","",VLOOKUP($B28,項目定義!$B:$X,12,FALSE))</f>
        <v/>
      </c>
      <c r="U28" s="763"/>
      <c r="V28" s="759" t="str">
        <f>IF($H28="","",VLOOKUP($B28,項目定義!$B:$X,13,FALSE))</f>
        <v/>
      </c>
      <c r="W28" s="760"/>
      <c r="X28" s="806"/>
      <c r="Y28" s="759" t="str">
        <f>IF($H28="","",VLOOKUP($B28,項目定義!$B:$X,6,FALSE))</f>
        <v/>
      </c>
      <c r="Z28" s="760"/>
      <c r="AA28" s="806"/>
      <c r="AB28" s="759" t="str">
        <f>IF($H28="","",VLOOKUP($B28,項目定義!$B:$X,14,FALSE))</f>
        <v/>
      </c>
      <c r="AC28" s="760"/>
      <c r="AD28" s="806"/>
      <c r="AE28" s="759" t="str">
        <f>IF($H28="","",VLOOKUP($B28,項目定義!$B:$X,9,FALSE))&amp;""</f>
        <v/>
      </c>
      <c r="AF28" s="760"/>
      <c r="AG28" s="761"/>
      <c r="AH28" s="762" t="str">
        <f>IF($H28="","",VLOOKUP($B28,項目定義!$B:$X,21,FALSE))&amp;""</f>
        <v/>
      </c>
      <c r="AI28" s="764"/>
      <c r="AJ28" s="765"/>
      <c r="AK28" s="809"/>
      <c r="AL28" s="809"/>
      <c r="AM28" s="809"/>
      <c r="AN28" s="864"/>
      <c r="AO28" s="865"/>
      <c r="AP28" s="866"/>
      <c r="AQ28" s="866"/>
      <c r="AR28" s="867"/>
      <c r="AS28" s="92"/>
      <c r="AT28" s="92"/>
      <c r="AU28" s="92"/>
      <c r="AV28" s="92"/>
      <c r="AW28" s="92"/>
      <c r="AX28" s="92"/>
      <c r="AY28" s="92"/>
      <c r="AZ28" s="92"/>
      <c r="BA28" s="92"/>
      <c r="BB28" s="92"/>
      <c r="BC28" s="92"/>
      <c r="BD28" s="92"/>
      <c r="BE28" s="92"/>
      <c r="BF28" s="92"/>
      <c r="BG28" s="92"/>
      <c r="BH28" s="92"/>
      <c r="BI28" s="95"/>
      <c r="BK28" s="654"/>
      <c r="BL28" s="654"/>
      <c r="BM28" s="654"/>
      <c r="BN28" s="654"/>
      <c r="BO28" s="654"/>
      <c r="BP28" s="654"/>
      <c r="BQ28" s="654"/>
      <c r="BR28" s="654"/>
      <c r="BS28" s="654"/>
      <c r="BT28" s="654"/>
      <c r="BU28" s="654"/>
      <c r="BV28" s="654"/>
      <c r="BW28" s="654"/>
      <c r="BX28" s="654"/>
      <c r="BY28" s="654"/>
      <c r="BZ28" s="654"/>
      <c r="CA28" s="654"/>
      <c r="CB28" s="654"/>
      <c r="CC28" s="654"/>
      <c r="CD28" s="654"/>
      <c r="CE28" s="654"/>
      <c r="CF28" s="654"/>
      <c r="CG28" s="654"/>
      <c r="CH28" s="654"/>
    </row>
    <row r="29" spans="1:86" s="24" customFormat="1" ht="13.5" customHeight="1">
      <c r="A29" s="114" t="s">
        <v>102</v>
      </c>
      <c r="B29" s="770"/>
      <c r="C29" s="671"/>
      <c r="D29" s="671"/>
      <c r="E29" s="671"/>
      <c r="F29" s="671"/>
      <c r="G29" s="671"/>
      <c r="H29" s="859" t="str">
        <f>IF(ISERROR(VLOOKUP($B29,項目定義!$B:$X,8,FALSE)),"",VLOOKUP($B29,項目定義!$B:$X,8,FALSE))</f>
        <v/>
      </c>
      <c r="I29" s="860"/>
      <c r="J29" s="860"/>
      <c r="K29" s="860"/>
      <c r="L29" s="860"/>
      <c r="M29" s="861"/>
      <c r="N29" s="752" t="str">
        <f>IF($B29="","",VLOOKUP($B29,項目定義!$B:$X,11,FALSE))</f>
        <v/>
      </c>
      <c r="O29" s="641"/>
      <c r="P29" s="641"/>
      <c r="Q29" s="642"/>
      <c r="R29" s="862" t="str">
        <f>IF($H29="","",VLOOKUP($B29,項目定義!$B:$X,5,FALSE))</f>
        <v/>
      </c>
      <c r="S29" s="863"/>
      <c r="T29" s="812" t="str">
        <f>IF($H29="","",VLOOKUP($B29,項目定義!$B:$X,12,FALSE))</f>
        <v/>
      </c>
      <c r="U29" s="813"/>
      <c r="V29" s="640" t="str">
        <f>IF($H29="","",VLOOKUP($B29,項目定義!$B:$X,13,FALSE))</f>
        <v/>
      </c>
      <c r="W29" s="641"/>
      <c r="X29" s="642"/>
      <c r="Y29" s="640" t="str">
        <f>IF($H29="","",VLOOKUP($B29,項目定義!$B:$X,6,FALSE))</f>
        <v/>
      </c>
      <c r="Z29" s="641"/>
      <c r="AA29" s="642"/>
      <c r="AB29" s="640" t="str">
        <f>IF($H29="","",VLOOKUP($B29,項目定義!$B:$X,14,FALSE))</f>
        <v/>
      </c>
      <c r="AC29" s="641"/>
      <c r="AD29" s="642"/>
      <c r="AE29" s="640" t="str">
        <f>IF($H29="","",VLOOKUP($B29,項目定義!$B:$X,9,FALSE))&amp;""</f>
        <v/>
      </c>
      <c r="AF29" s="641"/>
      <c r="AG29" s="642"/>
      <c r="AH29" s="812" t="str">
        <f>IF($H29="","",VLOOKUP($B29,項目定義!$B:$X,21,FALSE))&amp;""</f>
        <v/>
      </c>
      <c r="AI29" s="854"/>
      <c r="AJ29" s="855"/>
      <c r="AK29" s="751"/>
      <c r="AL29" s="751"/>
      <c r="AM29" s="751"/>
      <c r="AN29" s="767"/>
      <c r="AO29" s="856"/>
      <c r="AP29" s="857"/>
      <c r="AQ29" s="857"/>
      <c r="AR29" s="858"/>
      <c r="AS29" s="369"/>
      <c r="AT29" s="369"/>
      <c r="AU29" s="369"/>
      <c r="AV29" s="369"/>
      <c r="AW29" s="369"/>
      <c r="AX29" s="369"/>
      <c r="AY29" s="369"/>
      <c r="AZ29" s="369"/>
      <c r="BA29" s="369"/>
      <c r="BB29" s="369"/>
      <c r="BC29" s="369"/>
      <c r="BD29" s="369"/>
      <c r="BE29" s="369"/>
      <c r="BF29" s="369"/>
      <c r="BG29" s="369"/>
      <c r="BH29" s="369"/>
      <c r="BI29" s="99"/>
      <c r="BK29" s="654"/>
      <c r="BL29" s="654"/>
      <c r="BM29" s="654"/>
      <c r="BN29" s="654"/>
      <c r="BO29" s="654"/>
      <c r="BP29" s="654"/>
      <c r="BQ29" s="654"/>
      <c r="BR29" s="654"/>
      <c r="BS29" s="654"/>
      <c r="BT29" s="654"/>
      <c r="BU29" s="654"/>
      <c r="BV29" s="654"/>
      <c r="BW29" s="654"/>
      <c r="BX29" s="654"/>
      <c r="BY29" s="654"/>
      <c r="BZ29" s="654"/>
      <c r="CA29" s="654"/>
      <c r="CB29" s="654"/>
      <c r="CC29" s="654"/>
      <c r="CD29" s="654"/>
      <c r="CE29" s="654"/>
      <c r="CF29" s="654"/>
      <c r="CG29" s="654"/>
      <c r="CH29" s="654"/>
    </row>
    <row r="30" spans="1:86" s="24" customFormat="1" ht="13.5" customHeight="1">
      <c r="A30" s="114" t="s">
        <v>125</v>
      </c>
      <c r="B30" s="770"/>
      <c r="C30" s="671"/>
      <c r="D30" s="671"/>
      <c r="E30" s="671"/>
      <c r="F30" s="671"/>
      <c r="G30" s="671"/>
      <c r="H30" s="859" t="str">
        <f>IF(ISERROR(VLOOKUP($B30,項目定義!$B:$X,8,FALSE)),"",VLOOKUP($B30,項目定義!$B:$X,8,FALSE))</f>
        <v/>
      </c>
      <c r="I30" s="860"/>
      <c r="J30" s="860"/>
      <c r="K30" s="860"/>
      <c r="L30" s="860"/>
      <c r="M30" s="861"/>
      <c r="N30" s="752" t="str">
        <f>IF($B30="","",VLOOKUP($B30,項目定義!$B:$X,11,FALSE))</f>
        <v/>
      </c>
      <c r="O30" s="641"/>
      <c r="P30" s="641"/>
      <c r="Q30" s="642"/>
      <c r="R30" s="862" t="str">
        <f>IF($H30="","",VLOOKUP($B30,項目定義!$B:$X,5,FALSE))</f>
        <v/>
      </c>
      <c r="S30" s="863"/>
      <c r="T30" s="768" t="str">
        <f>IF($H30="","",VLOOKUP($B30,項目定義!$B:$X,12,FALSE))</f>
        <v/>
      </c>
      <c r="U30" s="639"/>
      <c r="V30" s="640" t="str">
        <f>IF($H30="","",VLOOKUP($B30,項目定義!$B:$X,13,FALSE))</f>
        <v/>
      </c>
      <c r="W30" s="641"/>
      <c r="X30" s="642"/>
      <c r="Y30" s="640" t="str">
        <f>IF($H30="","",VLOOKUP($B30,項目定義!$B:$X,6,FALSE))</f>
        <v/>
      </c>
      <c r="Z30" s="641"/>
      <c r="AA30" s="642"/>
      <c r="AB30" s="640" t="str">
        <f>IF($H30="","",VLOOKUP($B30,項目定義!$B:$X,14,FALSE))</f>
        <v/>
      </c>
      <c r="AC30" s="641"/>
      <c r="AD30" s="642"/>
      <c r="AE30" s="640" t="str">
        <f>IF($H30="","",VLOOKUP($B30,項目定義!$B:$X,9,FALSE))&amp;""</f>
        <v/>
      </c>
      <c r="AF30" s="641"/>
      <c r="AG30" s="642"/>
      <c r="AH30" s="812" t="str">
        <f>IF($H30="","",VLOOKUP($B30,項目定義!$B:$X,21,FALSE))&amp;""</f>
        <v/>
      </c>
      <c r="AI30" s="854"/>
      <c r="AJ30" s="855"/>
      <c r="AK30" s="751"/>
      <c r="AL30" s="751"/>
      <c r="AM30" s="751"/>
      <c r="AN30" s="767"/>
      <c r="AO30" s="856"/>
      <c r="AP30" s="857"/>
      <c r="AQ30" s="857"/>
      <c r="AR30" s="858"/>
      <c r="AS30" s="369"/>
      <c r="AT30" s="369"/>
      <c r="AU30" s="369"/>
      <c r="AV30" s="369"/>
      <c r="AW30" s="369"/>
      <c r="AX30" s="369"/>
      <c r="AY30" s="369"/>
      <c r="AZ30" s="369"/>
      <c r="BA30" s="369"/>
      <c r="BB30" s="369"/>
      <c r="BC30" s="369"/>
      <c r="BD30" s="369"/>
      <c r="BE30" s="369"/>
      <c r="BF30" s="369"/>
      <c r="BG30" s="369"/>
      <c r="BH30" s="369"/>
      <c r="BI30" s="99"/>
      <c r="BK30" s="654"/>
      <c r="BL30" s="654"/>
      <c r="BM30" s="654"/>
      <c r="BN30" s="654"/>
      <c r="BO30" s="654"/>
      <c r="BP30" s="654"/>
      <c r="BQ30" s="654"/>
      <c r="BR30" s="654"/>
      <c r="BS30" s="654"/>
      <c r="BT30" s="654"/>
      <c r="BU30" s="654"/>
      <c r="BV30" s="654"/>
      <c r="BW30" s="654"/>
      <c r="BX30" s="654"/>
      <c r="BY30" s="654"/>
      <c r="BZ30" s="654"/>
      <c r="CA30" s="654"/>
      <c r="CB30" s="654"/>
      <c r="CC30" s="654"/>
      <c r="CD30" s="654"/>
      <c r="CE30" s="654"/>
      <c r="CF30" s="654"/>
      <c r="CG30" s="654"/>
      <c r="CH30" s="654"/>
    </row>
    <row r="31" spans="1:86" s="24" customFormat="1" ht="13.5" customHeight="1">
      <c r="A31" s="114" t="s">
        <v>126</v>
      </c>
      <c r="B31" s="770"/>
      <c r="C31" s="671"/>
      <c r="D31" s="671"/>
      <c r="E31" s="671"/>
      <c r="F31" s="671"/>
      <c r="G31" s="671"/>
      <c r="H31" s="859" t="str">
        <f>IF(ISERROR(VLOOKUP($B31,項目定義!$B:$X,8,FALSE)),"",VLOOKUP($B31,項目定義!$B:$X,8,FALSE))</f>
        <v/>
      </c>
      <c r="I31" s="860"/>
      <c r="J31" s="860"/>
      <c r="K31" s="860"/>
      <c r="L31" s="860"/>
      <c r="M31" s="861"/>
      <c r="N31" s="752" t="str">
        <f>IF($B31="","",VLOOKUP($B31,項目定義!$B:$X,11,FALSE))</f>
        <v/>
      </c>
      <c r="O31" s="641"/>
      <c r="P31" s="641"/>
      <c r="Q31" s="642"/>
      <c r="R31" s="862" t="str">
        <f>IF($H31="","",VLOOKUP($B31,項目定義!$B:$X,5,FALSE))</f>
        <v/>
      </c>
      <c r="S31" s="863"/>
      <c r="T31" s="768" t="str">
        <f>IF($H31="","",VLOOKUP($B31,項目定義!$B:$X,12,FALSE))</f>
        <v/>
      </c>
      <c r="U31" s="639"/>
      <c r="V31" s="640" t="str">
        <f>IF($H31="","",VLOOKUP($B31,項目定義!$B:$X,13,FALSE))</f>
        <v/>
      </c>
      <c r="W31" s="641"/>
      <c r="X31" s="642"/>
      <c r="Y31" s="640" t="str">
        <f>IF($H31="","",VLOOKUP($B31,項目定義!$B:$X,6,FALSE))</f>
        <v/>
      </c>
      <c r="Z31" s="641"/>
      <c r="AA31" s="642"/>
      <c r="AB31" s="640" t="str">
        <f>IF($H31="","",VLOOKUP($B31,項目定義!$B:$X,14,FALSE))</f>
        <v/>
      </c>
      <c r="AC31" s="641"/>
      <c r="AD31" s="642"/>
      <c r="AE31" s="640" t="str">
        <f>IF($H31="","",VLOOKUP($B31,項目定義!$B:$X,9,FALSE))&amp;""</f>
        <v/>
      </c>
      <c r="AF31" s="641"/>
      <c r="AG31" s="642"/>
      <c r="AH31" s="812" t="str">
        <f>IF($H31="","",VLOOKUP($B31,項目定義!$B:$X,21,FALSE))&amp;""</f>
        <v/>
      </c>
      <c r="AI31" s="854"/>
      <c r="AJ31" s="855"/>
      <c r="AK31" s="751"/>
      <c r="AL31" s="751"/>
      <c r="AM31" s="751"/>
      <c r="AN31" s="767"/>
      <c r="AO31" s="856"/>
      <c r="AP31" s="857"/>
      <c r="AQ31" s="857"/>
      <c r="AR31" s="858"/>
      <c r="AS31" s="369"/>
      <c r="AT31" s="369"/>
      <c r="AU31" s="369"/>
      <c r="AV31" s="369"/>
      <c r="AW31" s="369"/>
      <c r="AX31" s="369"/>
      <c r="AY31" s="369"/>
      <c r="AZ31" s="369"/>
      <c r="BA31" s="369"/>
      <c r="BB31" s="369"/>
      <c r="BC31" s="369"/>
      <c r="BD31" s="369"/>
      <c r="BE31" s="369"/>
      <c r="BF31" s="369"/>
      <c r="BG31" s="369"/>
      <c r="BH31" s="369"/>
      <c r="BI31" s="99"/>
      <c r="BK31" s="654"/>
      <c r="BL31" s="654"/>
      <c r="BM31" s="654"/>
      <c r="BN31" s="654"/>
      <c r="BO31" s="654"/>
      <c r="BP31" s="654"/>
      <c r="BQ31" s="654"/>
      <c r="BR31" s="654"/>
      <c r="BS31" s="654"/>
      <c r="BT31" s="654"/>
      <c r="BU31" s="654"/>
      <c r="BV31" s="654"/>
      <c r="BW31" s="654"/>
      <c r="BX31" s="654"/>
      <c r="BY31" s="654"/>
      <c r="BZ31" s="654"/>
      <c r="CA31" s="654"/>
      <c r="CB31" s="654"/>
      <c r="CC31" s="654"/>
      <c r="CD31" s="654"/>
      <c r="CE31" s="654"/>
      <c r="CF31" s="654"/>
      <c r="CG31" s="654"/>
      <c r="CH31" s="654"/>
    </row>
    <row r="32" spans="1:86" s="24" customFormat="1" ht="13.5" customHeight="1">
      <c r="A32" s="114" t="s">
        <v>127</v>
      </c>
      <c r="B32" s="770"/>
      <c r="C32" s="671"/>
      <c r="D32" s="671"/>
      <c r="E32" s="671"/>
      <c r="F32" s="671"/>
      <c r="G32" s="671"/>
      <c r="H32" s="859" t="str">
        <f>IF(ISERROR(VLOOKUP($B32,項目定義!$B:$X,8,FALSE)),"",VLOOKUP($B32,項目定義!$B:$X,8,FALSE))</f>
        <v/>
      </c>
      <c r="I32" s="860"/>
      <c r="J32" s="860"/>
      <c r="K32" s="860"/>
      <c r="L32" s="860"/>
      <c r="M32" s="861"/>
      <c r="N32" s="752" t="str">
        <f>IF($B32="","",VLOOKUP($B32,項目定義!$B:$X,11,FALSE))</f>
        <v/>
      </c>
      <c r="O32" s="641"/>
      <c r="P32" s="641"/>
      <c r="Q32" s="642"/>
      <c r="R32" s="862" t="str">
        <f>IF($H32="","",VLOOKUP($B32,項目定義!$B:$X,5,FALSE))</f>
        <v/>
      </c>
      <c r="S32" s="863"/>
      <c r="T32" s="768" t="str">
        <f>IF($H32="","",VLOOKUP($B32,項目定義!$B:$X,12,FALSE))</f>
        <v/>
      </c>
      <c r="U32" s="639"/>
      <c r="V32" s="640" t="str">
        <f>IF($H32="","",VLOOKUP($B32,項目定義!$B:$X,13,FALSE))</f>
        <v/>
      </c>
      <c r="W32" s="641"/>
      <c r="X32" s="642"/>
      <c r="Y32" s="640" t="str">
        <f>IF($H32="","",VLOOKUP($B32,項目定義!$B:$X,6,FALSE))</f>
        <v/>
      </c>
      <c r="Z32" s="641"/>
      <c r="AA32" s="642"/>
      <c r="AB32" s="640" t="str">
        <f>IF($H32="","",VLOOKUP($B32,項目定義!$B:$X,14,FALSE))</f>
        <v/>
      </c>
      <c r="AC32" s="641"/>
      <c r="AD32" s="642"/>
      <c r="AE32" s="640" t="str">
        <f>IF($H32="","",VLOOKUP($B32,項目定義!$B:$X,9,FALSE))&amp;""</f>
        <v/>
      </c>
      <c r="AF32" s="641"/>
      <c r="AG32" s="642"/>
      <c r="AH32" s="812" t="str">
        <f>IF($H32="","",VLOOKUP($B32,項目定義!$B:$X,21,FALSE))&amp;""</f>
        <v/>
      </c>
      <c r="AI32" s="854"/>
      <c r="AJ32" s="855"/>
      <c r="AK32" s="751"/>
      <c r="AL32" s="751"/>
      <c r="AM32" s="751"/>
      <c r="AN32" s="767"/>
      <c r="AO32" s="856"/>
      <c r="AP32" s="857"/>
      <c r="AQ32" s="857"/>
      <c r="AR32" s="858"/>
      <c r="AS32" s="369"/>
      <c r="AT32" s="369"/>
      <c r="AU32" s="369"/>
      <c r="AV32" s="369"/>
      <c r="AW32" s="369"/>
      <c r="AX32" s="369"/>
      <c r="AY32" s="369"/>
      <c r="AZ32" s="369"/>
      <c r="BA32" s="369"/>
      <c r="BB32" s="369"/>
      <c r="BC32" s="369"/>
      <c r="BD32" s="369"/>
      <c r="BE32" s="369"/>
      <c r="BF32" s="369"/>
      <c r="BG32" s="369"/>
      <c r="BH32" s="369"/>
      <c r="BI32" s="99"/>
      <c r="BK32" s="654"/>
      <c r="BL32" s="654"/>
      <c r="BM32" s="654"/>
      <c r="BN32" s="654"/>
      <c r="BO32" s="654"/>
      <c r="BP32" s="654"/>
      <c r="BQ32" s="654"/>
      <c r="BR32" s="654"/>
      <c r="BS32" s="654"/>
      <c r="BT32" s="654"/>
      <c r="BU32" s="654"/>
      <c r="BV32" s="654"/>
      <c r="BW32" s="654"/>
      <c r="BX32" s="654"/>
      <c r="BY32" s="654"/>
      <c r="BZ32" s="654"/>
      <c r="CA32" s="654"/>
      <c r="CB32" s="654"/>
      <c r="CC32" s="654"/>
      <c r="CD32" s="654"/>
      <c r="CE32" s="654"/>
      <c r="CF32" s="654"/>
      <c r="CG32" s="654"/>
      <c r="CH32" s="654"/>
    </row>
    <row r="33" spans="1:86" s="24" customFormat="1" ht="13.5" customHeight="1">
      <c r="A33" s="114" t="s">
        <v>128</v>
      </c>
      <c r="B33" s="770"/>
      <c r="C33" s="671"/>
      <c r="D33" s="671"/>
      <c r="E33" s="671"/>
      <c r="F33" s="671"/>
      <c r="G33" s="671"/>
      <c r="H33" s="859" t="str">
        <f>IF(ISERROR(VLOOKUP($B33,項目定義!$B:$X,8,FALSE)),"",VLOOKUP($B33,項目定義!$B:$X,8,FALSE))</f>
        <v/>
      </c>
      <c r="I33" s="860"/>
      <c r="J33" s="860"/>
      <c r="K33" s="860"/>
      <c r="L33" s="860"/>
      <c r="M33" s="861"/>
      <c r="N33" s="752" t="str">
        <f>IF($B33="","",VLOOKUP($B33,項目定義!$B:$X,11,FALSE))</f>
        <v/>
      </c>
      <c r="O33" s="641"/>
      <c r="P33" s="641"/>
      <c r="Q33" s="642"/>
      <c r="R33" s="862" t="str">
        <f>IF($H33="","",VLOOKUP($B33,項目定義!$B:$X,5,FALSE))</f>
        <v/>
      </c>
      <c r="S33" s="863"/>
      <c r="T33" s="768" t="str">
        <f>IF($H33="","",VLOOKUP($B33,項目定義!$B:$X,12,FALSE))</f>
        <v/>
      </c>
      <c r="U33" s="639"/>
      <c r="V33" s="640" t="str">
        <f>IF($H33="","",VLOOKUP($B33,項目定義!$B:$X,13,FALSE))</f>
        <v/>
      </c>
      <c r="W33" s="641"/>
      <c r="X33" s="642"/>
      <c r="Y33" s="640" t="str">
        <f>IF($H33="","",VLOOKUP($B33,項目定義!$B:$X,6,FALSE))</f>
        <v/>
      </c>
      <c r="Z33" s="641"/>
      <c r="AA33" s="642"/>
      <c r="AB33" s="640" t="str">
        <f>IF($H33="","",VLOOKUP($B33,項目定義!$B:$X,14,FALSE))</f>
        <v/>
      </c>
      <c r="AC33" s="641"/>
      <c r="AD33" s="642"/>
      <c r="AE33" s="640" t="str">
        <f>IF($H33="","",VLOOKUP($B33,項目定義!$B:$X,9,FALSE))&amp;""</f>
        <v/>
      </c>
      <c r="AF33" s="641"/>
      <c r="AG33" s="642"/>
      <c r="AH33" s="812" t="str">
        <f>IF($H33="","",VLOOKUP($B33,項目定義!$B:$X,21,FALSE))&amp;""</f>
        <v/>
      </c>
      <c r="AI33" s="854"/>
      <c r="AJ33" s="855"/>
      <c r="AK33" s="751"/>
      <c r="AL33" s="751"/>
      <c r="AM33" s="751"/>
      <c r="AN33" s="767"/>
      <c r="AO33" s="856"/>
      <c r="AP33" s="857"/>
      <c r="AQ33" s="857"/>
      <c r="AR33" s="858"/>
      <c r="AS33" s="369"/>
      <c r="AT33" s="369"/>
      <c r="AU33" s="369"/>
      <c r="AV33" s="369"/>
      <c r="AW33" s="369"/>
      <c r="AX33" s="369"/>
      <c r="AY33" s="369"/>
      <c r="AZ33" s="369"/>
      <c r="BA33" s="369"/>
      <c r="BB33" s="369"/>
      <c r="BC33" s="369"/>
      <c r="BD33" s="369"/>
      <c r="BE33" s="369"/>
      <c r="BF33" s="369"/>
      <c r="BG33" s="369"/>
      <c r="BH33" s="369"/>
      <c r="BI33" s="99"/>
      <c r="BK33" s="654"/>
      <c r="BL33" s="654"/>
      <c r="BM33" s="654"/>
      <c r="BN33" s="654"/>
      <c r="BO33" s="654"/>
      <c r="BP33" s="654"/>
      <c r="BQ33" s="654"/>
      <c r="BR33" s="654"/>
      <c r="BS33" s="654"/>
      <c r="BT33" s="654"/>
      <c r="BU33" s="654"/>
      <c r="BV33" s="654"/>
      <c r="BW33" s="654"/>
      <c r="BX33" s="654"/>
      <c r="BY33" s="654"/>
      <c r="BZ33" s="654"/>
      <c r="CA33" s="654"/>
      <c r="CB33" s="654"/>
      <c r="CC33" s="654"/>
      <c r="CD33" s="654"/>
      <c r="CE33" s="654"/>
      <c r="CF33" s="654"/>
      <c r="CG33" s="654"/>
      <c r="CH33" s="654"/>
    </row>
    <row r="34" spans="1:86" s="24" customFormat="1" ht="13.5" customHeight="1">
      <c r="A34" s="114" t="s">
        <v>129</v>
      </c>
      <c r="B34" s="770"/>
      <c r="C34" s="671"/>
      <c r="D34" s="671"/>
      <c r="E34" s="671"/>
      <c r="F34" s="671"/>
      <c r="G34" s="671"/>
      <c r="H34" s="859" t="str">
        <f>IF(ISERROR(VLOOKUP($B34,項目定義!$B:$X,8,FALSE)),"",VLOOKUP($B34,項目定義!$B:$X,8,FALSE))</f>
        <v/>
      </c>
      <c r="I34" s="860"/>
      <c r="J34" s="860"/>
      <c r="K34" s="860"/>
      <c r="L34" s="860"/>
      <c r="M34" s="861"/>
      <c r="N34" s="752" t="str">
        <f>IF($B34="","",VLOOKUP($B34,項目定義!$B:$X,11,FALSE))</f>
        <v/>
      </c>
      <c r="O34" s="641"/>
      <c r="P34" s="641"/>
      <c r="Q34" s="642"/>
      <c r="R34" s="862" t="str">
        <f>IF($H34="","",VLOOKUP($B34,項目定義!$B:$X,5,FALSE))</f>
        <v/>
      </c>
      <c r="S34" s="863"/>
      <c r="T34" s="768" t="str">
        <f>IF($H34="","",VLOOKUP($B34,項目定義!$B:$X,12,FALSE))</f>
        <v/>
      </c>
      <c r="U34" s="639"/>
      <c r="V34" s="640" t="str">
        <f>IF($H34="","",VLOOKUP($B34,項目定義!$B:$X,13,FALSE))</f>
        <v/>
      </c>
      <c r="W34" s="641"/>
      <c r="X34" s="642"/>
      <c r="Y34" s="640" t="str">
        <f>IF($H34="","",VLOOKUP($B34,項目定義!$B:$X,6,FALSE))</f>
        <v/>
      </c>
      <c r="Z34" s="641"/>
      <c r="AA34" s="642"/>
      <c r="AB34" s="640" t="str">
        <f>IF($H34="","",VLOOKUP($B34,項目定義!$B:$X,14,FALSE))</f>
        <v/>
      </c>
      <c r="AC34" s="641"/>
      <c r="AD34" s="642"/>
      <c r="AE34" s="640" t="str">
        <f>IF($H34="","",VLOOKUP($B34,項目定義!$B:$X,9,FALSE))&amp;""</f>
        <v/>
      </c>
      <c r="AF34" s="641"/>
      <c r="AG34" s="642"/>
      <c r="AH34" s="812" t="str">
        <f>IF($H34="","",VLOOKUP($B34,項目定義!$B:$X,21,FALSE))&amp;""</f>
        <v/>
      </c>
      <c r="AI34" s="854"/>
      <c r="AJ34" s="855"/>
      <c r="AK34" s="751"/>
      <c r="AL34" s="751"/>
      <c r="AM34" s="751"/>
      <c r="AN34" s="767"/>
      <c r="AO34" s="856"/>
      <c r="AP34" s="857"/>
      <c r="AQ34" s="857"/>
      <c r="AR34" s="858"/>
      <c r="AS34" s="369"/>
      <c r="AT34" s="369"/>
      <c r="AU34" s="369"/>
      <c r="AV34" s="369"/>
      <c r="AW34" s="369"/>
      <c r="AX34" s="369"/>
      <c r="AY34" s="369"/>
      <c r="AZ34" s="369"/>
      <c r="BA34" s="369"/>
      <c r="BB34" s="369"/>
      <c r="BC34" s="369"/>
      <c r="BD34" s="369"/>
      <c r="BE34" s="369"/>
      <c r="BF34" s="369"/>
      <c r="BG34" s="369"/>
      <c r="BH34" s="369"/>
      <c r="BI34" s="99"/>
      <c r="BK34" s="654"/>
      <c r="BL34" s="654"/>
      <c r="BM34" s="654"/>
      <c r="BN34" s="654"/>
      <c r="BO34" s="654"/>
      <c r="BP34" s="654"/>
      <c r="BQ34" s="654"/>
      <c r="BR34" s="654"/>
      <c r="BS34" s="654"/>
      <c r="BT34" s="654"/>
      <c r="BU34" s="654"/>
      <c r="BV34" s="654"/>
      <c r="BW34" s="654"/>
      <c r="BX34" s="654"/>
      <c r="BY34" s="654"/>
      <c r="BZ34" s="654"/>
      <c r="CA34" s="654"/>
      <c r="CB34" s="654"/>
      <c r="CC34" s="654"/>
      <c r="CD34" s="654"/>
      <c r="CE34" s="654"/>
      <c r="CF34" s="654"/>
      <c r="CG34" s="654"/>
      <c r="CH34" s="654"/>
    </row>
    <row r="35" spans="1:86" s="24" customFormat="1" ht="13.5" customHeight="1">
      <c r="A35" s="114" t="s">
        <v>130</v>
      </c>
      <c r="B35" s="770"/>
      <c r="C35" s="671"/>
      <c r="D35" s="671"/>
      <c r="E35" s="671"/>
      <c r="F35" s="671"/>
      <c r="G35" s="671"/>
      <c r="H35" s="859" t="str">
        <f>IF(ISERROR(VLOOKUP($B35,項目定義!$B:$X,8,FALSE)),"",VLOOKUP($B35,項目定義!$B:$X,8,FALSE))</f>
        <v/>
      </c>
      <c r="I35" s="860"/>
      <c r="J35" s="860"/>
      <c r="K35" s="860"/>
      <c r="L35" s="860"/>
      <c r="M35" s="861"/>
      <c r="N35" s="752" t="str">
        <f>IF($B35="","",VLOOKUP($B35,項目定義!$B:$X,11,FALSE))</f>
        <v/>
      </c>
      <c r="O35" s="641"/>
      <c r="P35" s="641"/>
      <c r="Q35" s="642"/>
      <c r="R35" s="862" t="str">
        <f>IF($H35="","",VLOOKUP($B35,項目定義!$B:$X,5,FALSE))</f>
        <v/>
      </c>
      <c r="S35" s="863"/>
      <c r="T35" s="768" t="str">
        <f>IF($H35="","",VLOOKUP($B35,項目定義!$B:$X,12,FALSE))</f>
        <v/>
      </c>
      <c r="U35" s="639"/>
      <c r="V35" s="640" t="str">
        <f>IF($H35="","",VLOOKUP($B35,項目定義!$B:$X,13,FALSE))</f>
        <v/>
      </c>
      <c r="W35" s="641"/>
      <c r="X35" s="642"/>
      <c r="Y35" s="640" t="str">
        <f>IF($H35="","",VLOOKUP($B35,項目定義!$B:$X,6,FALSE))</f>
        <v/>
      </c>
      <c r="Z35" s="641"/>
      <c r="AA35" s="642"/>
      <c r="AB35" s="640" t="str">
        <f>IF($H35="","",VLOOKUP($B35,項目定義!$B:$X,14,FALSE))</f>
        <v/>
      </c>
      <c r="AC35" s="641"/>
      <c r="AD35" s="642"/>
      <c r="AE35" s="640" t="str">
        <f>IF($H35="","",VLOOKUP($B35,項目定義!$B:$X,9,FALSE))&amp;""</f>
        <v/>
      </c>
      <c r="AF35" s="641"/>
      <c r="AG35" s="642"/>
      <c r="AH35" s="812" t="str">
        <f>IF($H35="","",VLOOKUP($B35,項目定義!$B:$X,21,FALSE))&amp;""</f>
        <v/>
      </c>
      <c r="AI35" s="854"/>
      <c r="AJ35" s="855"/>
      <c r="AK35" s="751"/>
      <c r="AL35" s="751"/>
      <c r="AM35" s="751"/>
      <c r="AN35" s="767"/>
      <c r="AO35" s="856"/>
      <c r="AP35" s="857"/>
      <c r="AQ35" s="857"/>
      <c r="AR35" s="858"/>
      <c r="AS35" s="369"/>
      <c r="AT35" s="369"/>
      <c r="AU35" s="369"/>
      <c r="AV35" s="369"/>
      <c r="AW35" s="369"/>
      <c r="AX35" s="369"/>
      <c r="AY35" s="369"/>
      <c r="AZ35" s="369"/>
      <c r="BA35" s="369"/>
      <c r="BB35" s="369"/>
      <c r="BC35" s="369"/>
      <c r="BD35" s="369"/>
      <c r="BE35" s="369"/>
      <c r="BF35" s="369"/>
      <c r="BG35" s="369"/>
      <c r="BH35" s="369"/>
      <c r="BI35" s="99"/>
      <c r="BK35" s="654"/>
      <c r="BL35" s="654"/>
      <c r="BM35" s="654"/>
      <c r="BN35" s="654"/>
      <c r="BO35" s="654"/>
      <c r="BP35" s="654"/>
      <c r="BQ35" s="654"/>
      <c r="BR35" s="654"/>
      <c r="BS35" s="654"/>
      <c r="BT35" s="654"/>
      <c r="BU35" s="654"/>
      <c r="BV35" s="654"/>
      <c r="BW35" s="654"/>
      <c r="BX35" s="654"/>
      <c r="BY35" s="654"/>
      <c r="BZ35" s="654"/>
      <c r="CA35" s="654"/>
      <c r="CB35" s="654"/>
      <c r="CC35" s="654"/>
      <c r="CD35" s="654"/>
      <c r="CE35" s="654"/>
      <c r="CF35" s="654"/>
      <c r="CG35" s="654"/>
      <c r="CH35" s="654"/>
    </row>
    <row r="36" spans="1:86" s="24" customFormat="1" ht="13.5" customHeight="1">
      <c r="A36" s="114" t="s">
        <v>131</v>
      </c>
      <c r="B36" s="770"/>
      <c r="C36" s="671"/>
      <c r="D36" s="671"/>
      <c r="E36" s="671"/>
      <c r="F36" s="671"/>
      <c r="G36" s="671"/>
      <c r="H36" s="859" t="str">
        <f>IF(ISERROR(VLOOKUP($B36,項目定義!$B:$X,8,FALSE)),"",VLOOKUP($B36,項目定義!$B:$X,8,FALSE))</f>
        <v/>
      </c>
      <c r="I36" s="860"/>
      <c r="J36" s="860"/>
      <c r="K36" s="860"/>
      <c r="L36" s="860"/>
      <c r="M36" s="861"/>
      <c r="N36" s="752" t="str">
        <f>IF($B36="","",VLOOKUP($B36,項目定義!$B:$X,11,FALSE))</f>
        <v/>
      </c>
      <c r="O36" s="641"/>
      <c r="P36" s="641"/>
      <c r="Q36" s="642"/>
      <c r="R36" s="862" t="str">
        <f>IF($H36="","",VLOOKUP($B36,項目定義!$B:$X,5,FALSE))</f>
        <v/>
      </c>
      <c r="S36" s="863"/>
      <c r="T36" s="768" t="str">
        <f>IF($H36="","",VLOOKUP($B36,項目定義!$B:$X,12,FALSE))</f>
        <v/>
      </c>
      <c r="U36" s="639"/>
      <c r="V36" s="640" t="str">
        <f>IF($H36="","",VLOOKUP($B36,項目定義!$B:$X,13,FALSE))</f>
        <v/>
      </c>
      <c r="W36" s="641"/>
      <c r="X36" s="642"/>
      <c r="Y36" s="640" t="str">
        <f>IF($H36="","",VLOOKUP($B36,項目定義!$B:$X,6,FALSE))</f>
        <v/>
      </c>
      <c r="Z36" s="641"/>
      <c r="AA36" s="642"/>
      <c r="AB36" s="640" t="str">
        <f>IF($H36="","",VLOOKUP($B36,項目定義!$B:$X,14,FALSE))</f>
        <v/>
      </c>
      <c r="AC36" s="641"/>
      <c r="AD36" s="642"/>
      <c r="AE36" s="640" t="str">
        <f>IF($H36="","",VLOOKUP($B36,項目定義!$B:$X,9,FALSE))&amp;""</f>
        <v/>
      </c>
      <c r="AF36" s="641"/>
      <c r="AG36" s="642"/>
      <c r="AH36" s="812" t="str">
        <f>IF($H36="","",VLOOKUP($B36,項目定義!$B:$X,21,FALSE))&amp;""</f>
        <v/>
      </c>
      <c r="AI36" s="854"/>
      <c r="AJ36" s="855"/>
      <c r="AK36" s="751"/>
      <c r="AL36" s="751"/>
      <c r="AM36" s="751"/>
      <c r="AN36" s="767"/>
      <c r="AO36" s="856"/>
      <c r="AP36" s="857"/>
      <c r="AQ36" s="857"/>
      <c r="AR36" s="858"/>
      <c r="AS36" s="369"/>
      <c r="AT36" s="369"/>
      <c r="AU36" s="369"/>
      <c r="AV36" s="369"/>
      <c r="AW36" s="369"/>
      <c r="AX36" s="369"/>
      <c r="AY36" s="369"/>
      <c r="AZ36" s="369"/>
      <c r="BA36" s="369"/>
      <c r="BB36" s="369"/>
      <c r="BC36" s="369"/>
      <c r="BD36" s="369"/>
      <c r="BE36" s="369"/>
      <c r="BF36" s="369"/>
      <c r="BG36" s="369"/>
      <c r="BH36" s="369"/>
      <c r="BI36" s="99"/>
      <c r="BK36" s="654"/>
      <c r="BL36" s="654"/>
      <c r="BM36" s="654"/>
      <c r="BN36" s="654"/>
      <c r="BO36" s="654"/>
      <c r="BP36" s="654"/>
      <c r="BQ36" s="654"/>
      <c r="BR36" s="654"/>
      <c r="BS36" s="654"/>
      <c r="BT36" s="654"/>
      <c r="BU36" s="654"/>
      <c r="BV36" s="654"/>
      <c r="BW36" s="654"/>
      <c r="BX36" s="654"/>
      <c r="BY36" s="654"/>
      <c r="BZ36" s="654"/>
      <c r="CA36" s="654"/>
      <c r="CB36" s="654"/>
      <c r="CC36" s="654"/>
      <c r="CD36" s="654"/>
      <c r="CE36" s="654"/>
      <c r="CF36" s="654"/>
      <c r="CG36" s="654"/>
      <c r="CH36" s="654"/>
    </row>
    <row r="37" spans="1:86" s="24" customFormat="1" ht="13.5" customHeight="1">
      <c r="A37" s="114" t="s">
        <v>132</v>
      </c>
      <c r="B37" s="770"/>
      <c r="C37" s="671"/>
      <c r="D37" s="671"/>
      <c r="E37" s="671"/>
      <c r="F37" s="671"/>
      <c r="G37" s="671"/>
      <c r="H37" s="859" t="str">
        <f>IF(ISERROR(VLOOKUP($B37,項目定義!$B:$X,8,FALSE)),"",VLOOKUP($B37,項目定義!$B:$X,8,FALSE))</f>
        <v/>
      </c>
      <c r="I37" s="860"/>
      <c r="J37" s="860"/>
      <c r="K37" s="860"/>
      <c r="L37" s="860"/>
      <c r="M37" s="861"/>
      <c r="N37" s="752" t="str">
        <f>IF($B37="","",VLOOKUP($B37,項目定義!$B:$X,11,FALSE))</f>
        <v/>
      </c>
      <c r="O37" s="641"/>
      <c r="P37" s="641"/>
      <c r="Q37" s="642"/>
      <c r="R37" s="862" t="str">
        <f>IF($H37="","",VLOOKUP($B37,項目定義!$B:$X,5,FALSE))</f>
        <v/>
      </c>
      <c r="S37" s="863"/>
      <c r="T37" s="768" t="str">
        <f>IF($H37="","",VLOOKUP($B37,項目定義!$B:$X,12,FALSE))</f>
        <v/>
      </c>
      <c r="U37" s="639"/>
      <c r="V37" s="640" t="str">
        <f>IF($H37="","",VLOOKUP($B37,項目定義!$B:$X,13,FALSE))</f>
        <v/>
      </c>
      <c r="W37" s="641"/>
      <c r="X37" s="642"/>
      <c r="Y37" s="640" t="str">
        <f>IF($H37="","",VLOOKUP($B37,項目定義!$B:$X,6,FALSE))</f>
        <v/>
      </c>
      <c r="Z37" s="641"/>
      <c r="AA37" s="642"/>
      <c r="AB37" s="640" t="str">
        <f>IF($H37="","",VLOOKUP($B37,項目定義!$B:$X,14,FALSE))</f>
        <v/>
      </c>
      <c r="AC37" s="641"/>
      <c r="AD37" s="642"/>
      <c r="AE37" s="640" t="str">
        <f>IF($H37="","",VLOOKUP($B37,項目定義!$B:$X,9,FALSE))&amp;""</f>
        <v/>
      </c>
      <c r="AF37" s="641"/>
      <c r="AG37" s="642"/>
      <c r="AH37" s="812" t="str">
        <f>IF($H37="","",VLOOKUP($B37,項目定義!$B:$X,21,FALSE))&amp;""</f>
        <v/>
      </c>
      <c r="AI37" s="854"/>
      <c r="AJ37" s="855"/>
      <c r="AK37" s="751"/>
      <c r="AL37" s="751"/>
      <c r="AM37" s="751"/>
      <c r="AN37" s="767"/>
      <c r="AO37" s="856"/>
      <c r="AP37" s="857"/>
      <c r="AQ37" s="857"/>
      <c r="AR37" s="858"/>
      <c r="AS37" s="369"/>
      <c r="AT37" s="369"/>
      <c r="AU37" s="369"/>
      <c r="AV37" s="369"/>
      <c r="AW37" s="369"/>
      <c r="AX37" s="369"/>
      <c r="AY37" s="369"/>
      <c r="AZ37" s="369"/>
      <c r="BA37" s="369"/>
      <c r="BB37" s="369"/>
      <c r="BC37" s="369"/>
      <c r="BD37" s="369"/>
      <c r="BE37" s="369"/>
      <c r="BF37" s="369"/>
      <c r="BG37" s="369"/>
      <c r="BH37" s="369"/>
      <c r="BI37" s="99"/>
      <c r="BK37" s="654"/>
      <c r="BL37" s="654"/>
      <c r="BM37" s="654"/>
      <c r="BN37" s="654"/>
      <c r="BO37" s="654"/>
      <c r="BP37" s="654"/>
      <c r="BQ37" s="654"/>
      <c r="BR37" s="654"/>
      <c r="BS37" s="654"/>
      <c r="BT37" s="654"/>
      <c r="BU37" s="654"/>
      <c r="BV37" s="654"/>
      <c r="BW37" s="654"/>
      <c r="BX37" s="654"/>
      <c r="BY37" s="654"/>
      <c r="BZ37" s="654"/>
      <c r="CA37" s="654"/>
      <c r="CB37" s="654"/>
      <c r="CC37" s="654"/>
      <c r="CD37" s="654"/>
      <c r="CE37" s="654"/>
      <c r="CF37" s="654"/>
      <c r="CG37" s="654"/>
      <c r="CH37" s="654"/>
    </row>
    <row r="38" spans="1:86" s="24" customFormat="1" ht="13.5" customHeight="1">
      <c r="A38" s="114" t="s">
        <v>133</v>
      </c>
      <c r="B38" s="770"/>
      <c r="C38" s="671"/>
      <c r="D38" s="671"/>
      <c r="E38" s="671"/>
      <c r="F38" s="671"/>
      <c r="G38" s="671"/>
      <c r="H38" s="859" t="str">
        <f>IF(ISERROR(VLOOKUP($B38,項目定義!$B:$X,8,FALSE)),"",VLOOKUP($B38,項目定義!$B:$X,8,FALSE))</f>
        <v/>
      </c>
      <c r="I38" s="860"/>
      <c r="J38" s="860"/>
      <c r="K38" s="860"/>
      <c r="L38" s="860"/>
      <c r="M38" s="861"/>
      <c r="N38" s="752" t="str">
        <f>IF($B38="","",VLOOKUP($B38,項目定義!$B:$X,11,FALSE))</f>
        <v/>
      </c>
      <c r="O38" s="641"/>
      <c r="P38" s="641"/>
      <c r="Q38" s="642"/>
      <c r="R38" s="862" t="str">
        <f>IF($H38="","",VLOOKUP($B38,項目定義!$B:$X,5,FALSE))</f>
        <v/>
      </c>
      <c r="S38" s="863"/>
      <c r="T38" s="768" t="str">
        <f>IF($H38="","",VLOOKUP($B38,項目定義!$B:$X,12,FALSE))</f>
        <v/>
      </c>
      <c r="U38" s="639"/>
      <c r="V38" s="640" t="str">
        <f>IF($H38="","",VLOOKUP($B38,項目定義!$B:$X,13,FALSE))</f>
        <v/>
      </c>
      <c r="W38" s="641"/>
      <c r="X38" s="642"/>
      <c r="Y38" s="640" t="str">
        <f>IF($H38="","",VLOOKUP($B38,項目定義!$B:$X,6,FALSE))</f>
        <v/>
      </c>
      <c r="Z38" s="641"/>
      <c r="AA38" s="642"/>
      <c r="AB38" s="640" t="str">
        <f>IF($H38="","",VLOOKUP($B38,項目定義!$B:$X,14,FALSE))</f>
        <v/>
      </c>
      <c r="AC38" s="641"/>
      <c r="AD38" s="642"/>
      <c r="AE38" s="640" t="str">
        <f>IF($H38="","",VLOOKUP($B38,項目定義!$B:$X,9,FALSE))&amp;""</f>
        <v/>
      </c>
      <c r="AF38" s="641"/>
      <c r="AG38" s="642"/>
      <c r="AH38" s="812" t="str">
        <f>IF($H38="","",VLOOKUP($B38,項目定義!$B:$X,21,FALSE))&amp;""</f>
        <v/>
      </c>
      <c r="AI38" s="854"/>
      <c r="AJ38" s="855"/>
      <c r="AK38" s="751"/>
      <c r="AL38" s="751"/>
      <c r="AM38" s="751"/>
      <c r="AN38" s="767"/>
      <c r="AO38" s="856"/>
      <c r="AP38" s="857"/>
      <c r="AQ38" s="857"/>
      <c r="AR38" s="858"/>
      <c r="AS38" s="369"/>
      <c r="AT38" s="369"/>
      <c r="AU38" s="369"/>
      <c r="AV38" s="369"/>
      <c r="AW38" s="369"/>
      <c r="AX38" s="369"/>
      <c r="AY38" s="369"/>
      <c r="AZ38" s="369"/>
      <c r="BA38" s="369"/>
      <c r="BB38" s="369"/>
      <c r="BC38" s="369"/>
      <c r="BD38" s="369"/>
      <c r="BE38" s="369"/>
      <c r="BF38" s="369"/>
      <c r="BG38" s="369"/>
      <c r="BH38" s="369"/>
      <c r="BI38" s="99"/>
      <c r="BK38" s="361"/>
      <c r="BL38" s="361"/>
      <c r="BM38" s="361"/>
      <c r="BN38" s="361"/>
      <c r="BO38" s="361"/>
      <c r="BP38" s="361"/>
      <c r="BQ38" s="361"/>
      <c r="BR38" s="361"/>
      <c r="BS38" s="361"/>
      <c r="BT38" s="361"/>
      <c r="BU38" s="361"/>
      <c r="BV38" s="361"/>
      <c r="BW38" s="361"/>
      <c r="BX38" s="361"/>
      <c r="BY38" s="361"/>
      <c r="BZ38" s="361"/>
      <c r="CA38" s="361"/>
      <c r="CB38" s="361"/>
      <c r="CC38" s="361"/>
      <c r="CD38" s="361"/>
      <c r="CE38" s="361"/>
      <c r="CF38" s="361"/>
      <c r="CG38" s="361"/>
      <c r="CH38" s="361"/>
    </row>
    <row r="39" spans="1:86" s="24" customFormat="1" ht="13.5" customHeight="1">
      <c r="A39" s="114" t="s">
        <v>134</v>
      </c>
      <c r="B39" s="770"/>
      <c r="C39" s="671"/>
      <c r="D39" s="671"/>
      <c r="E39" s="671"/>
      <c r="F39" s="671"/>
      <c r="G39" s="671"/>
      <c r="H39" s="859" t="str">
        <f>IF(ISERROR(VLOOKUP($B39,項目定義!$B:$X,8,FALSE)),"",VLOOKUP($B39,項目定義!$B:$X,8,FALSE))</f>
        <v/>
      </c>
      <c r="I39" s="860"/>
      <c r="J39" s="860"/>
      <c r="K39" s="860"/>
      <c r="L39" s="860"/>
      <c r="M39" s="861"/>
      <c r="N39" s="752" t="str">
        <f>IF($B39="","",VLOOKUP($B39,項目定義!$B:$X,11,FALSE))</f>
        <v/>
      </c>
      <c r="O39" s="641"/>
      <c r="P39" s="641"/>
      <c r="Q39" s="642"/>
      <c r="R39" s="862" t="str">
        <f>IF($H39="","",VLOOKUP($B39,項目定義!$B:$X,5,FALSE))</f>
        <v/>
      </c>
      <c r="S39" s="863"/>
      <c r="T39" s="768" t="str">
        <f>IF($H39="","",VLOOKUP($B39,項目定義!$B:$X,12,FALSE))</f>
        <v/>
      </c>
      <c r="U39" s="639"/>
      <c r="V39" s="640" t="str">
        <f>IF($H39="","",VLOOKUP($B39,項目定義!$B:$X,13,FALSE))</f>
        <v/>
      </c>
      <c r="W39" s="641"/>
      <c r="X39" s="642"/>
      <c r="Y39" s="640" t="str">
        <f>IF($H39="","",VLOOKUP($B39,項目定義!$B:$X,6,FALSE))</f>
        <v/>
      </c>
      <c r="Z39" s="641"/>
      <c r="AA39" s="642"/>
      <c r="AB39" s="640" t="str">
        <f>IF($H39="","",VLOOKUP($B39,項目定義!$B:$X,14,FALSE))</f>
        <v/>
      </c>
      <c r="AC39" s="641"/>
      <c r="AD39" s="642"/>
      <c r="AE39" s="640" t="str">
        <f>IF($H39="","",VLOOKUP($B39,項目定義!$B:$X,9,FALSE))&amp;""</f>
        <v/>
      </c>
      <c r="AF39" s="641"/>
      <c r="AG39" s="642"/>
      <c r="AH39" s="812" t="str">
        <f>IF($H39="","",VLOOKUP($B39,項目定義!$B:$X,21,FALSE))&amp;""</f>
        <v/>
      </c>
      <c r="AI39" s="854"/>
      <c r="AJ39" s="855"/>
      <c r="AK39" s="751"/>
      <c r="AL39" s="751"/>
      <c r="AM39" s="751"/>
      <c r="AN39" s="767"/>
      <c r="AO39" s="856"/>
      <c r="AP39" s="857"/>
      <c r="AQ39" s="857"/>
      <c r="AR39" s="858"/>
      <c r="AS39" s="369"/>
      <c r="AT39" s="369"/>
      <c r="AU39" s="369"/>
      <c r="AV39" s="369"/>
      <c r="AW39" s="369"/>
      <c r="AX39" s="369"/>
      <c r="AY39" s="369"/>
      <c r="AZ39" s="369"/>
      <c r="BA39" s="369"/>
      <c r="BB39" s="369"/>
      <c r="BC39" s="369"/>
      <c r="BD39" s="369"/>
      <c r="BE39" s="369"/>
      <c r="BF39" s="369"/>
      <c r="BG39" s="369"/>
      <c r="BH39" s="369"/>
      <c r="BI39" s="99"/>
      <c r="BK39" s="182" t="s">
        <v>262</v>
      </c>
      <c r="BL39" s="182"/>
      <c r="BM39" s="182"/>
      <c r="BN39" s="182"/>
      <c r="BO39" s="182"/>
      <c r="BP39" s="182"/>
      <c r="BQ39" s="182"/>
      <c r="BR39" s="182"/>
      <c r="BS39" s="182"/>
      <c r="BT39" s="182"/>
      <c r="BU39" s="182"/>
      <c r="BV39" s="182"/>
      <c r="BW39" s="182"/>
      <c r="BX39" s="182"/>
      <c r="BY39" s="182"/>
      <c r="BZ39" s="182"/>
      <c r="CA39" s="182"/>
      <c r="CB39" s="182"/>
      <c r="CC39" s="182"/>
      <c r="CD39" s="182"/>
      <c r="CE39" s="182"/>
      <c r="CF39" s="182"/>
      <c r="CG39" s="182"/>
      <c r="CH39" s="182"/>
    </row>
    <row r="40" spans="1:86" s="24" customFormat="1" ht="13.5" customHeight="1">
      <c r="A40" s="114" t="s">
        <v>558</v>
      </c>
      <c r="B40" s="770"/>
      <c r="C40" s="671"/>
      <c r="D40" s="671"/>
      <c r="E40" s="671"/>
      <c r="F40" s="671"/>
      <c r="G40" s="671"/>
      <c r="H40" s="859" t="str">
        <f>IF(ISERROR(VLOOKUP($B40,項目定義!$B:$X,8,FALSE)),"",VLOOKUP($B40,項目定義!$B:$X,8,FALSE))</f>
        <v/>
      </c>
      <c r="I40" s="860"/>
      <c r="J40" s="860"/>
      <c r="K40" s="860"/>
      <c r="L40" s="860"/>
      <c r="M40" s="861"/>
      <c r="N40" s="752" t="str">
        <f>IF($B40="","",VLOOKUP($B40,項目定義!$B:$X,11,FALSE))</f>
        <v/>
      </c>
      <c r="O40" s="641"/>
      <c r="P40" s="641"/>
      <c r="Q40" s="642"/>
      <c r="R40" s="862" t="str">
        <f>IF($H40="","",VLOOKUP($B40,項目定義!$B:$X,5,FALSE))</f>
        <v/>
      </c>
      <c r="S40" s="863"/>
      <c r="T40" s="768" t="str">
        <f>IF($H40="","",VLOOKUP($B40,項目定義!$B:$X,12,FALSE))</f>
        <v/>
      </c>
      <c r="U40" s="639"/>
      <c r="V40" s="640" t="str">
        <f>IF($H40="","",VLOOKUP($B40,項目定義!$B:$X,13,FALSE))</f>
        <v/>
      </c>
      <c r="W40" s="641"/>
      <c r="X40" s="642"/>
      <c r="Y40" s="640" t="str">
        <f>IF($H40="","",VLOOKUP($B40,項目定義!$B:$X,6,FALSE))</f>
        <v/>
      </c>
      <c r="Z40" s="641"/>
      <c r="AA40" s="642"/>
      <c r="AB40" s="640" t="str">
        <f>IF($H40="","",VLOOKUP($B40,項目定義!$B:$X,14,FALSE))</f>
        <v/>
      </c>
      <c r="AC40" s="641"/>
      <c r="AD40" s="642"/>
      <c r="AE40" s="640" t="str">
        <f>IF($H40="","",VLOOKUP($B40,項目定義!$B:$X,9,FALSE))&amp;""</f>
        <v/>
      </c>
      <c r="AF40" s="641"/>
      <c r="AG40" s="642"/>
      <c r="AH40" s="812" t="str">
        <f>IF($H40="","",VLOOKUP($B40,項目定義!$B:$X,21,FALSE))&amp;""</f>
        <v/>
      </c>
      <c r="AI40" s="854"/>
      <c r="AJ40" s="855"/>
      <c r="AK40" s="751"/>
      <c r="AL40" s="751"/>
      <c r="AM40" s="751"/>
      <c r="AN40" s="767"/>
      <c r="AO40" s="856"/>
      <c r="AP40" s="857"/>
      <c r="AQ40" s="857"/>
      <c r="AR40" s="858"/>
      <c r="AS40" s="369"/>
      <c r="AT40" s="369"/>
      <c r="AU40" s="369"/>
      <c r="AV40" s="369"/>
      <c r="AW40" s="369"/>
      <c r="AX40" s="369"/>
      <c r="AY40" s="369"/>
      <c r="AZ40" s="369"/>
      <c r="BA40" s="369"/>
      <c r="BB40" s="369"/>
      <c r="BC40" s="369"/>
      <c r="BD40" s="369"/>
      <c r="BE40" s="369"/>
      <c r="BF40" s="369"/>
      <c r="BG40" s="369"/>
      <c r="BH40" s="369"/>
      <c r="BI40" s="99"/>
      <c r="BK40" s="654" t="s">
        <v>525</v>
      </c>
      <c r="BL40" s="655"/>
      <c r="BM40" s="655"/>
      <c r="BN40" s="655"/>
      <c r="BO40" s="655"/>
      <c r="BP40" s="655"/>
      <c r="BQ40" s="655"/>
      <c r="BR40" s="655"/>
      <c r="BS40" s="655"/>
      <c r="BT40" s="655"/>
      <c r="BU40" s="655"/>
      <c r="BV40" s="655"/>
      <c r="BW40" s="655"/>
      <c r="BX40" s="655"/>
      <c r="BY40" s="655"/>
      <c r="BZ40" s="655"/>
      <c r="CA40" s="655"/>
      <c r="CB40" s="655"/>
      <c r="CC40" s="655"/>
      <c r="CD40" s="655"/>
      <c r="CE40" s="655"/>
      <c r="CF40" s="655"/>
      <c r="CG40" s="655"/>
      <c r="CH40" s="655"/>
    </row>
    <row r="41" spans="1:86" s="24" customFormat="1" ht="13.5" customHeight="1">
      <c r="A41" s="114" t="s">
        <v>559</v>
      </c>
      <c r="B41" s="770"/>
      <c r="C41" s="671"/>
      <c r="D41" s="671"/>
      <c r="E41" s="671"/>
      <c r="F41" s="671"/>
      <c r="G41" s="671"/>
      <c r="H41" s="859" t="str">
        <f>IF(ISERROR(VLOOKUP($B41,項目定義!$B:$X,8,FALSE)),"",VLOOKUP($B41,項目定義!$B:$X,8,FALSE))</f>
        <v/>
      </c>
      <c r="I41" s="860"/>
      <c r="J41" s="860"/>
      <c r="K41" s="860"/>
      <c r="L41" s="860"/>
      <c r="M41" s="861"/>
      <c r="N41" s="752" t="str">
        <f>IF($B41="","",VLOOKUP($B41,項目定義!$B:$X,11,FALSE))</f>
        <v/>
      </c>
      <c r="O41" s="641"/>
      <c r="P41" s="641"/>
      <c r="Q41" s="642"/>
      <c r="R41" s="862" t="str">
        <f>IF($H41="","",VLOOKUP($B41,項目定義!$B:$X,5,FALSE))</f>
        <v/>
      </c>
      <c r="S41" s="863"/>
      <c r="T41" s="768" t="str">
        <f>IF($H41="","",VLOOKUP($B41,項目定義!$B:$X,12,FALSE))</f>
        <v/>
      </c>
      <c r="U41" s="639"/>
      <c r="V41" s="640" t="str">
        <f>IF($H41="","",VLOOKUP($B41,項目定義!$B:$X,13,FALSE))</f>
        <v/>
      </c>
      <c r="W41" s="641"/>
      <c r="X41" s="642"/>
      <c r="Y41" s="640" t="str">
        <f>IF($H41="","",VLOOKUP($B41,項目定義!$B:$X,6,FALSE))</f>
        <v/>
      </c>
      <c r="Z41" s="641"/>
      <c r="AA41" s="642"/>
      <c r="AB41" s="640" t="str">
        <f>IF($H41="","",VLOOKUP($B41,項目定義!$B:$X,14,FALSE))</f>
        <v/>
      </c>
      <c r="AC41" s="641"/>
      <c r="AD41" s="642"/>
      <c r="AE41" s="640" t="str">
        <f>IF($H41="","",VLOOKUP($B41,項目定義!$B:$X,9,FALSE))&amp;""</f>
        <v/>
      </c>
      <c r="AF41" s="641"/>
      <c r="AG41" s="642"/>
      <c r="AH41" s="812" t="str">
        <f>IF($H41="","",VLOOKUP($B41,項目定義!$B:$X,21,FALSE))&amp;""</f>
        <v/>
      </c>
      <c r="AI41" s="854"/>
      <c r="AJ41" s="855"/>
      <c r="AK41" s="751"/>
      <c r="AL41" s="751"/>
      <c r="AM41" s="751"/>
      <c r="AN41" s="767"/>
      <c r="AO41" s="856"/>
      <c r="AP41" s="857"/>
      <c r="AQ41" s="857"/>
      <c r="AR41" s="858"/>
      <c r="AS41" s="369"/>
      <c r="AT41" s="369"/>
      <c r="AU41" s="369"/>
      <c r="AV41" s="369"/>
      <c r="AW41" s="369"/>
      <c r="AX41" s="369"/>
      <c r="AY41" s="369"/>
      <c r="AZ41" s="369"/>
      <c r="BA41" s="369"/>
      <c r="BB41" s="369"/>
      <c r="BC41" s="369"/>
      <c r="BD41" s="369"/>
      <c r="BE41" s="369"/>
      <c r="BF41" s="369"/>
      <c r="BG41" s="369"/>
      <c r="BH41" s="369"/>
      <c r="BI41" s="99"/>
      <c r="BK41" s="655"/>
      <c r="BL41" s="655"/>
      <c r="BM41" s="655"/>
      <c r="BN41" s="655"/>
      <c r="BO41" s="655"/>
      <c r="BP41" s="655"/>
      <c r="BQ41" s="655"/>
      <c r="BR41" s="655"/>
      <c r="BS41" s="655"/>
      <c r="BT41" s="655"/>
      <c r="BU41" s="655"/>
      <c r="BV41" s="655"/>
      <c r="BW41" s="655"/>
      <c r="BX41" s="655"/>
      <c r="BY41" s="655"/>
      <c r="BZ41" s="655"/>
      <c r="CA41" s="655"/>
      <c r="CB41" s="655"/>
      <c r="CC41" s="655"/>
      <c r="CD41" s="655"/>
      <c r="CE41" s="655"/>
      <c r="CF41" s="655"/>
      <c r="CG41" s="655"/>
      <c r="CH41" s="655"/>
    </row>
    <row r="42" spans="1:86" s="24" customFormat="1" ht="13.5" customHeight="1">
      <c r="A42" s="114" t="s">
        <v>560</v>
      </c>
      <c r="B42" s="770"/>
      <c r="C42" s="671"/>
      <c r="D42" s="671"/>
      <c r="E42" s="671"/>
      <c r="F42" s="671"/>
      <c r="G42" s="671"/>
      <c r="H42" s="859" t="str">
        <f>IF(ISERROR(VLOOKUP($B42,項目定義!$B:$X,8,FALSE)),"",VLOOKUP($B42,項目定義!$B:$X,8,FALSE))</f>
        <v/>
      </c>
      <c r="I42" s="860"/>
      <c r="J42" s="860"/>
      <c r="K42" s="860"/>
      <c r="L42" s="860"/>
      <c r="M42" s="861"/>
      <c r="N42" s="752" t="str">
        <f>IF($B42="","",VLOOKUP($B42,項目定義!$B:$X,11,FALSE))</f>
        <v/>
      </c>
      <c r="O42" s="641"/>
      <c r="P42" s="641"/>
      <c r="Q42" s="642"/>
      <c r="R42" s="862" t="str">
        <f>IF($H42="","",VLOOKUP($B42,項目定義!$B:$X,5,FALSE))</f>
        <v/>
      </c>
      <c r="S42" s="863"/>
      <c r="T42" s="768" t="str">
        <f>IF($H42="","",VLOOKUP($B42,項目定義!$B:$X,12,FALSE))</f>
        <v/>
      </c>
      <c r="U42" s="639"/>
      <c r="V42" s="640" t="str">
        <f>IF($H42="","",VLOOKUP($B42,項目定義!$B:$X,13,FALSE))</f>
        <v/>
      </c>
      <c r="W42" s="641"/>
      <c r="X42" s="642"/>
      <c r="Y42" s="640" t="str">
        <f>IF($H42="","",VLOOKUP($B42,項目定義!$B:$X,6,FALSE))</f>
        <v/>
      </c>
      <c r="Z42" s="641"/>
      <c r="AA42" s="642"/>
      <c r="AB42" s="640" t="str">
        <f>IF($H42="","",VLOOKUP($B42,項目定義!$B:$X,14,FALSE))</f>
        <v/>
      </c>
      <c r="AC42" s="641"/>
      <c r="AD42" s="642"/>
      <c r="AE42" s="640" t="str">
        <f>IF($H42="","",VLOOKUP($B42,項目定義!$B:$X,9,FALSE))&amp;""</f>
        <v/>
      </c>
      <c r="AF42" s="641"/>
      <c r="AG42" s="642"/>
      <c r="AH42" s="812" t="str">
        <f>IF($H42="","",VLOOKUP($B42,項目定義!$B:$X,21,FALSE))&amp;""</f>
        <v/>
      </c>
      <c r="AI42" s="854"/>
      <c r="AJ42" s="855"/>
      <c r="AK42" s="751"/>
      <c r="AL42" s="751"/>
      <c r="AM42" s="751"/>
      <c r="AN42" s="767"/>
      <c r="AO42" s="856"/>
      <c r="AP42" s="857"/>
      <c r="AQ42" s="857"/>
      <c r="AR42" s="858"/>
      <c r="AS42" s="369"/>
      <c r="AT42" s="369"/>
      <c r="AU42" s="369"/>
      <c r="AV42" s="369"/>
      <c r="AW42" s="369"/>
      <c r="AX42" s="369"/>
      <c r="AY42" s="369"/>
      <c r="AZ42" s="369"/>
      <c r="BA42" s="369"/>
      <c r="BB42" s="369"/>
      <c r="BC42" s="369"/>
      <c r="BD42" s="369"/>
      <c r="BE42" s="369"/>
      <c r="BF42" s="369"/>
      <c r="BG42" s="369"/>
      <c r="BH42" s="369"/>
      <c r="BI42" s="99"/>
      <c r="BK42" s="655"/>
      <c r="BL42" s="655"/>
      <c r="BM42" s="655"/>
      <c r="BN42" s="655"/>
      <c r="BO42" s="655"/>
      <c r="BP42" s="655"/>
      <c r="BQ42" s="655"/>
      <c r="BR42" s="655"/>
      <c r="BS42" s="655"/>
      <c r="BT42" s="655"/>
      <c r="BU42" s="655"/>
      <c r="BV42" s="655"/>
      <c r="BW42" s="655"/>
      <c r="BX42" s="655"/>
      <c r="BY42" s="655"/>
      <c r="BZ42" s="655"/>
      <c r="CA42" s="655"/>
      <c r="CB42" s="655"/>
      <c r="CC42" s="655"/>
      <c r="CD42" s="655"/>
      <c r="CE42" s="655"/>
      <c r="CF42" s="655"/>
      <c r="CG42" s="655"/>
      <c r="CH42" s="655"/>
    </row>
    <row r="43" spans="1:86" s="24" customFormat="1" ht="13.5" customHeight="1">
      <c r="A43" s="114" t="s">
        <v>561</v>
      </c>
      <c r="B43" s="770"/>
      <c r="C43" s="671"/>
      <c r="D43" s="671"/>
      <c r="E43" s="671"/>
      <c r="F43" s="671"/>
      <c r="G43" s="671"/>
      <c r="H43" s="859" t="str">
        <f>IF(ISERROR(VLOOKUP($B43,項目定義!$B:$X,8,FALSE)),"",VLOOKUP($B43,項目定義!$B:$X,8,FALSE))</f>
        <v/>
      </c>
      <c r="I43" s="860"/>
      <c r="J43" s="860"/>
      <c r="K43" s="860"/>
      <c r="L43" s="860"/>
      <c r="M43" s="861"/>
      <c r="N43" s="752" t="str">
        <f>IF($B43="","",VLOOKUP($B43,項目定義!$B:$X,11,FALSE))</f>
        <v/>
      </c>
      <c r="O43" s="641"/>
      <c r="P43" s="641"/>
      <c r="Q43" s="642"/>
      <c r="R43" s="862" t="str">
        <f>IF($H43="","",VLOOKUP($B43,項目定義!$B:$X,5,FALSE))</f>
        <v/>
      </c>
      <c r="S43" s="863"/>
      <c r="T43" s="768" t="str">
        <f>IF($H43="","",VLOOKUP($B43,項目定義!$B:$X,12,FALSE))</f>
        <v/>
      </c>
      <c r="U43" s="639"/>
      <c r="V43" s="640" t="str">
        <f>IF($H43="","",VLOOKUP($B43,項目定義!$B:$X,13,FALSE))</f>
        <v/>
      </c>
      <c r="W43" s="641"/>
      <c r="X43" s="642"/>
      <c r="Y43" s="640" t="str">
        <f>IF($H43="","",VLOOKUP($B43,項目定義!$B:$X,6,FALSE))</f>
        <v/>
      </c>
      <c r="Z43" s="641"/>
      <c r="AA43" s="642"/>
      <c r="AB43" s="640" t="str">
        <f>IF($H43="","",VLOOKUP($B43,項目定義!$B:$X,14,FALSE))</f>
        <v/>
      </c>
      <c r="AC43" s="641"/>
      <c r="AD43" s="642"/>
      <c r="AE43" s="640" t="str">
        <f>IF($H43="","",VLOOKUP($B43,項目定義!$B:$X,9,FALSE))&amp;""</f>
        <v/>
      </c>
      <c r="AF43" s="641"/>
      <c r="AG43" s="642"/>
      <c r="AH43" s="812" t="str">
        <f>IF($H43="","",VLOOKUP($B43,項目定義!$B:$X,21,FALSE))&amp;""</f>
        <v/>
      </c>
      <c r="AI43" s="854"/>
      <c r="AJ43" s="855"/>
      <c r="AK43" s="751"/>
      <c r="AL43" s="751"/>
      <c r="AM43" s="751"/>
      <c r="AN43" s="767"/>
      <c r="AO43" s="856"/>
      <c r="AP43" s="857"/>
      <c r="AQ43" s="857"/>
      <c r="AR43" s="858"/>
      <c r="AS43" s="369"/>
      <c r="AT43" s="369"/>
      <c r="AU43" s="369"/>
      <c r="AV43" s="369"/>
      <c r="AW43" s="369"/>
      <c r="AX43" s="369"/>
      <c r="AY43" s="369"/>
      <c r="AZ43" s="369"/>
      <c r="BA43" s="369"/>
      <c r="BB43" s="369"/>
      <c r="BC43" s="369"/>
      <c r="BD43" s="369"/>
      <c r="BE43" s="369"/>
      <c r="BF43" s="369"/>
      <c r="BG43" s="369"/>
      <c r="BH43" s="369"/>
      <c r="BI43" s="99"/>
      <c r="BK43" s="655"/>
      <c r="BL43" s="655"/>
      <c r="BM43" s="655"/>
      <c r="BN43" s="655"/>
      <c r="BO43" s="655"/>
      <c r="BP43" s="655"/>
      <c r="BQ43" s="655"/>
      <c r="BR43" s="655"/>
      <c r="BS43" s="655"/>
      <c r="BT43" s="655"/>
      <c r="BU43" s="655"/>
      <c r="BV43" s="655"/>
      <c r="BW43" s="655"/>
      <c r="BX43" s="655"/>
      <c r="BY43" s="655"/>
      <c r="BZ43" s="655"/>
      <c r="CA43" s="655"/>
      <c r="CB43" s="655"/>
      <c r="CC43" s="655"/>
      <c r="CD43" s="655"/>
      <c r="CE43" s="655"/>
      <c r="CF43" s="655"/>
      <c r="CG43" s="655"/>
      <c r="CH43" s="655"/>
    </row>
    <row r="44" spans="1:86" s="24" customFormat="1" ht="13.5" customHeight="1">
      <c r="A44" s="114" t="s">
        <v>562</v>
      </c>
      <c r="B44" s="770"/>
      <c r="C44" s="671"/>
      <c r="D44" s="671"/>
      <c r="E44" s="671"/>
      <c r="F44" s="671"/>
      <c r="G44" s="671"/>
      <c r="H44" s="859" t="str">
        <f>IF(ISERROR(VLOOKUP($B44,項目定義!$B:$X,8,FALSE)),"",VLOOKUP($B44,項目定義!$B:$X,8,FALSE))</f>
        <v/>
      </c>
      <c r="I44" s="860"/>
      <c r="J44" s="860"/>
      <c r="K44" s="860"/>
      <c r="L44" s="860"/>
      <c r="M44" s="861"/>
      <c r="N44" s="752" t="str">
        <f>IF($B44="","",VLOOKUP($B44,項目定義!$B:$X,11,FALSE))</f>
        <v/>
      </c>
      <c r="O44" s="641"/>
      <c r="P44" s="641"/>
      <c r="Q44" s="642"/>
      <c r="R44" s="862" t="str">
        <f>IF($H44="","",VLOOKUP($B44,項目定義!$B:$X,5,FALSE))</f>
        <v/>
      </c>
      <c r="S44" s="863"/>
      <c r="T44" s="768" t="str">
        <f>IF($H44="","",VLOOKUP($B44,項目定義!$B:$X,12,FALSE))</f>
        <v/>
      </c>
      <c r="U44" s="639"/>
      <c r="V44" s="640" t="str">
        <f>IF($H44="","",VLOOKUP($B44,項目定義!$B:$X,13,FALSE))</f>
        <v/>
      </c>
      <c r="W44" s="641"/>
      <c r="X44" s="642"/>
      <c r="Y44" s="640" t="str">
        <f>IF($H44="","",VLOOKUP($B44,項目定義!$B:$X,6,FALSE))</f>
        <v/>
      </c>
      <c r="Z44" s="641"/>
      <c r="AA44" s="642"/>
      <c r="AB44" s="640" t="str">
        <f>IF($H44="","",VLOOKUP($B44,項目定義!$B:$X,14,FALSE))</f>
        <v/>
      </c>
      <c r="AC44" s="641"/>
      <c r="AD44" s="642"/>
      <c r="AE44" s="640" t="str">
        <f>IF($H44="","",VLOOKUP($B44,項目定義!$B:$X,9,FALSE))&amp;""</f>
        <v/>
      </c>
      <c r="AF44" s="641"/>
      <c r="AG44" s="642"/>
      <c r="AH44" s="812" t="str">
        <f>IF($H44="","",VLOOKUP($B44,項目定義!$B:$X,21,FALSE))&amp;""</f>
        <v/>
      </c>
      <c r="AI44" s="854"/>
      <c r="AJ44" s="855"/>
      <c r="AK44" s="751"/>
      <c r="AL44" s="751"/>
      <c r="AM44" s="751"/>
      <c r="AN44" s="767"/>
      <c r="AO44" s="856"/>
      <c r="AP44" s="857"/>
      <c r="AQ44" s="857"/>
      <c r="AR44" s="858"/>
      <c r="AS44" s="369"/>
      <c r="AT44" s="369"/>
      <c r="AU44" s="369"/>
      <c r="AV44" s="369"/>
      <c r="AW44" s="369"/>
      <c r="AX44" s="369"/>
      <c r="AY44" s="369"/>
      <c r="AZ44" s="369"/>
      <c r="BA44" s="369"/>
      <c r="BB44" s="369"/>
      <c r="BC44" s="369"/>
      <c r="BD44" s="369"/>
      <c r="BE44" s="369"/>
      <c r="BF44" s="369"/>
      <c r="BG44" s="369"/>
      <c r="BH44" s="369"/>
      <c r="BI44" s="99"/>
      <c r="BK44" s="655"/>
      <c r="BL44" s="655"/>
      <c r="BM44" s="655"/>
      <c r="BN44" s="655"/>
      <c r="BO44" s="655"/>
      <c r="BP44" s="655"/>
      <c r="BQ44" s="655"/>
      <c r="BR44" s="655"/>
      <c r="BS44" s="655"/>
      <c r="BT44" s="655"/>
      <c r="BU44" s="655"/>
      <c r="BV44" s="655"/>
      <c r="BW44" s="655"/>
      <c r="BX44" s="655"/>
      <c r="BY44" s="655"/>
      <c r="BZ44" s="655"/>
      <c r="CA44" s="655"/>
      <c r="CB44" s="655"/>
      <c r="CC44" s="655"/>
      <c r="CD44" s="655"/>
      <c r="CE44" s="655"/>
      <c r="CF44" s="655"/>
      <c r="CG44" s="655"/>
      <c r="CH44" s="655"/>
    </row>
    <row r="45" spans="1:86" s="24" customFormat="1" ht="13.5" customHeight="1">
      <c r="A45" s="114" t="s">
        <v>563</v>
      </c>
      <c r="B45" s="770"/>
      <c r="C45" s="671"/>
      <c r="D45" s="671"/>
      <c r="E45" s="671"/>
      <c r="F45" s="671"/>
      <c r="G45" s="671"/>
      <c r="H45" s="859" t="str">
        <f>IF(ISERROR(VLOOKUP($B45,項目定義!$B:$X,8,FALSE)),"",VLOOKUP($B45,項目定義!$B:$X,8,FALSE))</f>
        <v/>
      </c>
      <c r="I45" s="860"/>
      <c r="J45" s="860"/>
      <c r="K45" s="860"/>
      <c r="L45" s="860"/>
      <c r="M45" s="861"/>
      <c r="N45" s="752" t="str">
        <f>IF($B45="","",VLOOKUP($B45,項目定義!$B:$X,11,FALSE))</f>
        <v/>
      </c>
      <c r="O45" s="641"/>
      <c r="P45" s="641"/>
      <c r="Q45" s="642"/>
      <c r="R45" s="862" t="str">
        <f>IF($H45="","",VLOOKUP($B45,項目定義!$B:$X,5,FALSE))</f>
        <v/>
      </c>
      <c r="S45" s="863"/>
      <c r="T45" s="768" t="str">
        <f>IF($H45="","",VLOOKUP($B45,項目定義!$B:$X,12,FALSE))</f>
        <v/>
      </c>
      <c r="U45" s="639"/>
      <c r="V45" s="640" t="str">
        <f>IF($H45="","",VLOOKUP($B45,項目定義!$B:$X,13,FALSE))</f>
        <v/>
      </c>
      <c r="W45" s="641"/>
      <c r="X45" s="642"/>
      <c r="Y45" s="640" t="str">
        <f>IF($H45="","",VLOOKUP($B45,項目定義!$B:$X,6,FALSE))</f>
        <v/>
      </c>
      <c r="Z45" s="641"/>
      <c r="AA45" s="642"/>
      <c r="AB45" s="640" t="str">
        <f>IF($H45="","",VLOOKUP($B45,項目定義!$B:$X,14,FALSE))</f>
        <v/>
      </c>
      <c r="AC45" s="641"/>
      <c r="AD45" s="642"/>
      <c r="AE45" s="640" t="str">
        <f>IF($H45="","",VLOOKUP($B45,項目定義!$B:$X,9,FALSE))&amp;""</f>
        <v/>
      </c>
      <c r="AF45" s="641"/>
      <c r="AG45" s="642"/>
      <c r="AH45" s="812" t="str">
        <f>IF($H45="","",VLOOKUP($B45,項目定義!$B:$X,21,FALSE))&amp;""</f>
        <v/>
      </c>
      <c r="AI45" s="854"/>
      <c r="AJ45" s="855"/>
      <c r="AK45" s="751"/>
      <c r="AL45" s="751"/>
      <c r="AM45" s="751"/>
      <c r="AN45" s="767"/>
      <c r="AO45" s="856"/>
      <c r="AP45" s="857"/>
      <c r="AQ45" s="857"/>
      <c r="AR45" s="858"/>
      <c r="AS45" s="369"/>
      <c r="AT45" s="369"/>
      <c r="AU45" s="369"/>
      <c r="AV45" s="369"/>
      <c r="AW45" s="369"/>
      <c r="AX45" s="369"/>
      <c r="AY45" s="369"/>
      <c r="AZ45" s="369"/>
      <c r="BA45" s="369"/>
      <c r="BB45" s="369"/>
      <c r="BC45" s="369"/>
      <c r="BD45" s="369"/>
      <c r="BE45" s="369"/>
      <c r="BF45" s="369"/>
      <c r="BG45" s="369"/>
      <c r="BH45" s="369"/>
      <c r="BI45" s="99"/>
      <c r="BK45" s="655"/>
      <c r="BL45" s="655"/>
      <c r="BM45" s="655"/>
      <c r="BN45" s="655"/>
      <c r="BO45" s="655"/>
      <c r="BP45" s="655"/>
      <c r="BQ45" s="655"/>
      <c r="BR45" s="655"/>
      <c r="BS45" s="655"/>
      <c r="BT45" s="655"/>
      <c r="BU45" s="655"/>
      <c r="BV45" s="655"/>
      <c r="BW45" s="655"/>
      <c r="BX45" s="655"/>
      <c r="BY45" s="655"/>
      <c r="BZ45" s="655"/>
      <c r="CA45" s="655"/>
      <c r="CB45" s="655"/>
      <c r="CC45" s="655"/>
      <c r="CD45" s="655"/>
      <c r="CE45" s="655"/>
      <c r="CF45" s="655"/>
      <c r="CG45" s="655"/>
      <c r="CH45" s="655"/>
    </row>
    <row r="46" spans="1:86" s="24" customFormat="1" ht="13.5" customHeight="1">
      <c r="A46" s="114" t="s">
        <v>564</v>
      </c>
      <c r="B46" s="770"/>
      <c r="C46" s="671"/>
      <c r="D46" s="671"/>
      <c r="E46" s="671"/>
      <c r="F46" s="671"/>
      <c r="G46" s="671"/>
      <c r="H46" s="859" t="str">
        <f>IF(ISERROR(VLOOKUP($B46,項目定義!$B:$X,8,FALSE)),"",VLOOKUP($B46,項目定義!$B:$X,8,FALSE))</f>
        <v/>
      </c>
      <c r="I46" s="860"/>
      <c r="J46" s="860"/>
      <c r="K46" s="860"/>
      <c r="L46" s="860"/>
      <c r="M46" s="861"/>
      <c r="N46" s="752" t="str">
        <f>IF($B46="","",VLOOKUP($B46,項目定義!$B:$X,11,FALSE))</f>
        <v/>
      </c>
      <c r="O46" s="641"/>
      <c r="P46" s="641"/>
      <c r="Q46" s="642"/>
      <c r="R46" s="862" t="str">
        <f>IF($H46="","",VLOOKUP($B46,項目定義!$B:$X,5,FALSE))</f>
        <v/>
      </c>
      <c r="S46" s="863"/>
      <c r="T46" s="768" t="str">
        <f>IF($H46="","",VLOOKUP($B46,項目定義!$B:$X,12,FALSE))</f>
        <v/>
      </c>
      <c r="U46" s="639"/>
      <c r="V46" s="640" t="str">
        <f>IF($H46="","",VLOOKUP($B46,項目定義!$B:$X,13,FALSE))</f>
        <v/>
      </c>
      <c r="W46" s="641"/>
      <c r="X46" s="642"/>
      <c r="Y46" s="640" t="str">
        <f>IF($H46="","",VLOOKUP($B46,項目定義!$B:$X,6,FALSE))</f>
        <v/>
      </c>
      <c r="Z46" s="641"/>
      <c r="AA46" s="642"/>
      <c r="AB46" s="640" t="str">
        <f>IF($H46="","",VLOOKUP($B46,項目定義!$B:$X,14,FALSE))</f>
        <v/>
      </c>
      <c r="AC46" s="641"/>
      <c r="AD46" s="642"/>
      <c r="AE46" s="640" t="str">
        <f>IF($H46="","",VLOOKUP($B46,項目定義!$B:$X,9,FALSE))&amp;""</f>
        <v/>
      </c>
      <c r="AF46" s="641"/>
      <c r="AG46" s="642"/>
      <c r="AH46" s="812" t="str">
        <f>IF($H46="","",VLOOKUP($B46,項目定義!$B:$X,21,FALSE))&amp;""</f>
        <v/>
      </c>
      <c r="AI46" s="854"/>
      <c r="AJ46" s="855"/>
      <c r="AK46" s="751"/>
      <c r="AL46" s="751"/>
      <c r="AM46" s="751"/>
      <c r="AN46" s="767"/>
      <c r="AO46" s="856"/>
      <c r="AP46" s="857"/>
      <c r="AQ46" s="857"/>
      <c r="AR46" s="858"/>
      <c r="AS46" s="369"/>
      <c r="AT46" s="369"/>
      <c r="AU46" s="369"/>
      <c r="AV46" s="369"/>
      <c r="AW46" s="369"/>
      <c r="AX46" s="369"/>
      <c r="AY46" s="369"/>
      <c r="AZ46" s="369"/>
      <c r="BA46" s="369"/>
      <c r="BB46" s="369"/>
      <c r="BC46" s="369"/>
      <c r="BD46" s="369"/>
      <c r="BE46" s="369"/>
      <c r="BF46" s="369"/>
      <c r="BG46" s="369"/>
      <c r="BH46" s="369"/>
      <c r="BI46" s="99"/>
      <c r="BP46" s="26"/>
      <c r="BQ46" s="26"/>
      <c r="BR46" s="26"/>
      <c r="BS46" s="26"/>
      <c r="BT46" s="26"/>
      <c r="BU46" s="26"/>
      <c r="BV46" s="26"/>
      <c r="BW46" s="26"/>
      <c r="BX46" s="26"/>
      <c r="BY46" s="26"/>
      <c r="BZ46" s="26"/>
      <c r="CA46" s="26"/>
      <c r="CB46" s="26"/>
      <c r="CC46" s="26"/>
      <c r="CD46" s="26"/>
      <c r="CE46" s="26"/>
      <c r="CF46" s="26"/>
    </row>
    <row r="47" spans="1:86" s="24" customFormat="1" ht="13.5" customHeight="1">
      <c r="A47" s="114" t="s">
        <v>565</v>
      </c>
      <c r="B47" s="605"/>
      <c r="C47" s="606"/>
      <c r="D47" s="606"/>
      <c r="E47" s="606"/>
      <c r="F47" s="606"/>
      <c r="G47" s="606"/>
      <c r="H47" s="848" t="str">
        <f>IF(ISERROR(VLOOKUP($B47,項目定義!$B:$X,8,FALSE)),"",VLOOKUP($B47,項目定義!$B:$X,8,FALSE))</f>
        <v/>
      </c>
      <c r="I47" s="849"/>
      <c r="J47" s="849"/>
      <c r="K47" s="849"/>
      <c r="L47" s="849"/>
      <c r="M47" s="850"/>
      <c r="N47" s="612" t="str">
        <f>IF($B47="","",VLOOKUP($B47,項目定義!$B:$X,11,FALSE))</f>
        <v/>
      </c>
      <c r="O47" s="613"/>
      <c r="P47" s="613"/>
      <c r="Q47" s="851"/>
      <c r="R47" s="852" t="str">
        <f>IF($H47="","",VLOOKUP($B47,項目定義!$B:$X,5,FALSE))</f>
        <v/>
      </c>
      <c r="S47" s="853"/>
      <c r="T47" s="783" t="str">
        <f>IF($H47="","",VLOOKUP($B47,項目定義!$B:$X,12,FALSE))</f>
        <v/>
      </c>
      <c r="U47" s="611"/>
      <c r="V47" s="612" t="str">
        <f>IF($H47="","",VLOOKUP($B47,項目定義!$B:$X,13,FALSE))</f>
        <v/>
      </c>
      <c r="W47" s="613"/>
      <c r="X47" s="614"/>
      <c r="Y47" s="612" t="str">
        <f>IF($H47="","",VLOOKUP($B47,項目定義!$B:$X,6,FALSE))</f>
        <v/>
      </c>
      <c r="Z47" s="613"/>
      <c r="AA47" s="614"/>
      <c r="AB47" s="612" t="str">
        <f>IF($H47="","",VLOOKUP($B47,項目定義!$B:$X,14,FALSE))</f>
        <v/>
      </c>
      <c r="AC47" s="613"/>
      <c r="AD47" s="614"/>
      <c r="AE47" s="612" t="str">
        <f>IF($H47="","",VLOOKUP($B47,項目定義!$B:$X,9,FALSE))&amp;""</f>
        <v/>
      </c>
      <c r="AF47" s="613"/>
      <c r="AG47" s="614"/>
      <c r="AH47" s="841" t="str">
        <f>IF($H47="","",VLOOKUP($B47,項目定義!$B:$X,21,FALSE))&amp;""</f>
        <v/>
      </c>
      <c r="AI47" s="842"/>
      <c r="AJ47" s="843"/>
      <c r="AK47" s="617"/>
      <c r="AL47" s="617"/>
      <c r="AM47" s="617"/>
      <c r="AN47" s="844"/>
      <c r="AO47" s="845"/>
      <c r="AP47" s="846"/>
      <c r="AQ47" s="846"/>
      <c r="AR47" s="847"/>
      <c r="AS47" s="369"/>
      <c r="AT47" s="369"/>
      <c r="AU47" s="369"/>
      <c r="AV47" s="369"/>
      <c r="AW47" s="369"/>
      <c r="AX47" s="369"/>
      <c r="AY47" s="369"/>
      <c r="AZ47" s="369"/>
      <c r="BA47" s="369"/>
      <c r="BB47" s="369"/>
      <c r="BC47" s="369"/>
      <c r="BD47" s="369"/>
      <c r="BE47" s="369"/>
      <c r="BF47" s="369"/>
      <c r="BG47" s="369"/>
      <c r="BH47" s="369"/>
      <c r="BI47" s="99"/>
      <c r="BK47" s="182" t="s">
        <v>263</v>
      </c>
      <c r="BL47" s="182"/>
      <c r="BM47" s="182"/>
      <c r="BN47" s="182"/>
      <c r="BO47" s="182"/>
      <c r="BP47" s="182"/>
      <c r="BQ47" s="182"/>
      <c r="BR47" s="182"/>
      <c r="BS47" s="182"/>
      <c r="BT47" s="182"/>
      <c r="BU47" s="182"/>
      <c r="BV47" s="182"/>
      <c r="BW47" s="182"/>
      <c r="BX47" s="182"/>
      <c r="BY47" s="182"/>
      <c r="BZ47" s="182"/>
      <c r="CA47" s="182"/>
      <c r="CB47" s="182"/>
      <c r="CC47" s="182"/>
      <c r="CD47" s="182"/>
      <c r="CE47" s="182"/>
      <c r="CF47" s="182"/>
      <c r="CG47" s="182"/>
      <c r="CH47" s="182"/>
    </row>
    <row r="48" spans="1:86" ht="13.5" customHeight="1">
      <c r="A48" s="80" t="s">
        <v>256</v>
      </c>
      <c r="B48" s="81"/>
      <c r="C48" s="81"/>
      <c r="D48" s="81"/>
      <c r="E48" s="81"/>
      <c r="F48" s="81"/>
      <c r="G48" s="81"/>
      <c r="H48" s="88"/>
      <c r="I48" s="88"/>
      <c r="J48" s="88"/>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8"/>
      <c r="AK48" s="81"/>
      <c r="AL48" s="81"/>
      <c r="AM48" s="81"/>
      <c r="AN48" s="81"/>
      <c r="AO48" s="81"/>
      <c r="AP48" s="81"/>
      <c r="AQ48" s="81"/>
      <c r="AR48" s="81"/>
      <c r="AS48" s="81"/>
      <c r="AT48" s="81"/>
      <c r="AU48" s="81"/>
      <c r="AV48" s="81"/>
      <c r="AW48" s="81"/>
      <c r="AX48" s="81"/>
      <c r="AY48" s="81"/>
      <c r="AZ48" s="81"/>
      <c r="BA48" s="81"/>
      <c r="BB48" s="81"/>
      <c r="BC48" s="81"/>
      <c r="BD48" s="81"/>
      <c r="BE48" s="81"/>
      <c r="BF48" s="81"/>
      <c r="BG48" s="81"/>
      <c r="BH48" s="81"/>
      <c r="BI48" s="82"/>
      <c r="BK48" s="655"/>
      <c r="BL48" s="655"/>
      <c r="BM48" s="655"/>
      <c r="BN48" s="655"/>
      <c r="BO48" s="655"/>
      <c r="BP48" s="655"/>
      <c r="BQ48" s="655"/>
      <c r="BR48" s="655"/>
      <c r="BS48" s="655"/>
      <c r="BT48" s="655"/>
      <c r="BU48" s="655"/>
      <c r="BV48" s="655"/>
      <c r="BW48" s="655"/>
      <c r="BX48" s="655"/>
      <c r="BY48" s="655"/>
      <c r="BZ48" s="655"/>
      <c r="CA48" s="655"/>
      <c r="CB48" s="655"/>
      <c r="CC48" s="655"/>
      <c r="CD48" s="655"/>
      <c r="CE48" s="655"/>
      <c r="CF48" s="655"/>
      <c r="CG48" s="655"/>
      <c r="CH48" s="655"/>
    </row>
    <row r="49" spans="1:86" s="24" customFormat="1" ht="13.5" customHeight="1">
      <c r="A49" s="80" t="s">
        <v>100</v>
      </c>
      <c r="B49" s="80" t="s">
        <v>103</v>
      </c>
      <c r="C49" s="81"/>
      <c r="D49" s="81"/>
      <c r="E49" s="81"/>
      <c r="F49" s="81"/>
      <c r="G49" s="83"/>
      <c r="H49" s="85" t="s">
        <v>232</v>
      </c>
      <c r="I49" s="86"/>
      <c r="J49" s="86"/>
      <c r="K49" s="86"/>
      <c r="L49" s="86"/>
      <c r="M49" s="86"/>
      <c r="N49" s="86"/>
      <c r="O49" s="86"/>
      <c r="P49" s="87"/>
      <c r="Q49" s="84" t="s">
        <v>454</v>
      </c>
      <c r="R49" s="81"/>
      <c r="S49" s="81"/>
      <c r="T49" s="81"/>
      <c r="U49" s="81"/>
      <c r="V49" s="81"/>
      <c r="W49" s="81"/>
      <c r="X49" s="83"/>
      <c r="Y49" s="81"/>
      <c r="Z49" s="81"/>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655"/>
      <c r="BL49" s="655"/>
      <c r="BM49" s="655"/>
      <c r="BN49" s="655"/>
      <c r="BO49" s="655"/>
      <c r="BP49" s="655"/>
      <c r="BQ49" s="655"/>
      <c r="BR49" s="655"/>
      <c r="BS49" s="655"/>
      <c r="BT49" s="655"/>
      <c r="BU49" s="655"/>
      <c r="BV49" s="655"/>
      <c r="BW49" s="655"/>
      <c r="BX49" s="655"/>
      <c r="BY49" s="655"/>
      <c r="BZ49" s="655"/>
      <c r="CA49" s="655"/>
      <c r="CB49" s="655"/>
      <c r="CC49" s="655"/>
      <c r="CD49" s="655"/>
      <c r="CE49" s="655"/>
      <c r="CF49" s="655"/>
      <c r="CG49" s="655"/>
      <c r="CH49" s="655"/>
    </row>
    <row r="50" spans="1:86" s="24" customFormat="1" ht="13.5" customHeight="1">
      <c r="A50" s="70" t="s">
        <v>101</v>
      </c>
      <c r="B50" s="633"/>
      <c r="C50" s="634"/>
      <c r="D50" s="634"/>
      <c r="E50" s="634"/>
      <c r="F50" s="634"/>
      <c r="G50" s="634"/>
      <c r="H50" s="834"/>
      <c r="I50" s="835"/>
      <c r="J50" s="835"/>
      <c r="K50" s="835"/>
      <c r="L50" s="835"/>
      <c r="M50" s="835"/>
      <c r="N50" s="835"/>
      <c r="O50" s="835"/>
      <c r="P50" s="836"/>
      <c r="Q50" s="837"/>
      <c r="R50" s="838"/>
      <c r="S50" s="838"/>
      <c r="T50" s="838"/>
      <c r="U50" s="838"/>
      <c r="V50" s="838"/>
      <c r="W50" s="838"/>
      <c r="X50" s="839"/>
      <c r="Y50" s="369"/>
      <c r="Z50" s="369"/>
      <c r="AA50" s="369"/>
      <c r="AB50" s="369"/>
      <c r="AC50" s="369"/>
      <c r="AD50" s="92"/>
      <c r="AE50" s="93"/>
      <c r="AF50" s="92"/>
      <c r="AG50" s="92"/>
      <c r="AH50" s="92"/>
      <c r="AI50" s="94"/>
      <c r="AJ50" s="94"/>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5"/>
      <c r="BK50" s="655"/>
      <c r="BL50" s="655"/>
      <c r="BM50" s="655"/>
      <c r="BN50" s="655"/>
      <c r="BO50" s="655"/>
      <c r="BP50" s="655"/>
      <c r="BQ50" s="655"/>
      <c r="BR50" s="655"/>
      <c r="BS50" s="655"/>
      <c r="BT50" s="655"/>
      <c r="BU50" s="655"/>
      <c r="BV50" s="655"/>
      <c r="BW50" s="655"/>
      <c r="BX50" s="655"/>
      <c r="BY50" s="655"/>
      <c r="BZ50" s="655"/>
      <c r="CA50" s="655"/>
      <c r="CB50" s="655"/>
      <c r="CC50" s="655"/>
      <c r="CD50" s="655"/>
      <c r="CE50" s="655"/>
      <c r="CF50" s="655"/>
      <c r="CG50" s="655"/>
      <c r="CH50" s="655"/>
    </row>
    <row r="51" spans="1:86" s="24" customFormat="1" ht="13.5" customHeight="1">
      <c r="A51" s="69" t="s">
        <v>102</v>
      </c>
      <c r="B51" s="770"/>
      <c r="C51" s="671"/>
      <c r="D51" s="671"/>
      <c r="E51" s="671"/>
      <c r="F51" s="671"/>
      <c r="G51" s="671"/>
      <c r="H51" s="840"/>
      <c r="I51" s="636"/>
      <c r="J51" s="636"/>
      <c r="K51" s="636"/>
      <c r="L51" s="636"/>
      <c r="M51" s="636"/>
      <c r="N51" s="636"/>
      <c r="O51" s="636"/>
      <c r="P51" s="824"/>
      <c r="Q51" s="825"/>
      <c r="R51" s="826"/>
      <c r="S51" s="826"/>
      <c r="T51" s="826"/>
      <c r="U51" s="826"/>
      <c r="V51" s="826"/>
      <c r="W51" s="826"/>
      <c r="X51" s="827"/>
      <c r="Y51" s="369"/>
      <c r="Z51" s="369"/>
      <c r="AA51" s="369"/>
      <c r="AB51" s="369"/>
      <c r="AC51" s="369"/>
      <c r="AD51" s="369"/>
      <c r="AE51" s="97"/>
      <c r="AF51" s="369"/>
      <c r="AG51" s="369"/>
      <c r="AH51" s="369"/>
      <c r="AI51" s="98"/>
      <c r="AJ51" s="98"/>
      <c r="AK51" s="369"/>
      <c r="AL51" s="369"/>
      <c r="AM51" s="369"/>
      <c r="AN51" s="369"/>
      <c r="AO51" s="369"/>
      <c r="AP51" s="369"/>
      <c r="AQ51" s="369"/>
      <c r="AR51" s="369"/>
      <c r="AS51" s="369"/>
      <c r="AT51" s="369"/>
      <c r="AU51" s="369"/>
      <c r="AV51" s="369"/>
      <c r="AW51" s="369"/>
      <c r="AX51" s="369"/>
      <c r="AY51" s="369"/>
      <c r="AZ51" s="369"/>
      <c r="BA51" s="369"/>
      <c r="BB51" s="369"/>
      <c r="BC51" s="369"/>
      <c r="BD51" s="369"/>
      <c r="BE51" s="369"/>
      <c r="BF51" s="369"/>
      <c r="BG51" s="369"/>
      <c r="BH51" s="369"/>
      <c r="BI51" s="99"/>
      <c r="BK51" s="655"/>
      <c r="BL51" s="655"/>
      <c r="BM51" s="655"/>
      <c r="BN51" s="655"/>
      <c r="BO51" s="655"/>
      <c r="BP51" s="655"/>
      <c r="BQ51" s="655"/>
      <c r="BR51" s="655"/>
      <c r="BS51" s="655"/>
      <c r="BT51" s="655"/>
      <c r="BU51" s="655"/>
      <c r="BV51" s="655"/>
      <c r="BW51" s="655"/>
      <c r="BX51" s="655"/>
      <c r="BY51" s="655"/>
      <c r="BZ51" s="655"/>
      <c r="CA51" s="655"/>
      <c r="CB51" s="655"/>
      <c r="CC51" s="655"/>
      <c r="CD51" s="655"/>
      <c r="CE51" s="655"/>
      <c r="CF51" s="655"/>
      <c r="CG51" s="655"/>
      <c r="CH51" s="655"/>
    </row>
    <row r="52" spans="1:86" s="24" customFormat="1" ht="13.5" customHeight="1">
      <c r="A52" s="69" t="s">
        <v>125</v>
      </c>
      <c r="B52" s="770"/>
      <c r="C52" s="671"/>
      <c r="D52" s="671"/>
      <c r="E52" s="671"/>
      <c r="F52" s="671"/>
      <c r="G52" s="671"/>
      <c r="H52" s="840"/>
      <c r="I52" s="636"/>
      <c r="J52" s="636"/>
      <c r="K52" s="636"/>
      <c r="L52" s="636"/>
      <c r="M52" s="636"/>
      <c r="N52" s="636"/>
      <c r="O52" s="636"/>
      <c r="P52" s="824"/>
      <c r="Q52" s="825"/>
      <c r="R52" s="826"/>
      <c r="S52" s="826"/>
      <c r="T52" s="826"/>
      <c r="U52" s="826"/>
      <c r="V52" s="826"/>
      <c r="W52" s="826"/>
      <c r="X52" s="827"/>
      <c r="Y52" s="369"/>
      <c r="Z52" s="369"/>
      <c r="AA52" s="369"/>
      <c r="AB52" s="369"/>
      <c r="AC52" s="369"/>
      <c r="AD52" s="369"/>
      <c r="AE52" s="97"/>
      <c r="AF52" s="369"/>
      <c r="AG52" s="369"/>
      <c r="AH52" s="369"/>
      <c r="AI52" s="98"/>
      <c r="AJ52" s="98"/>
      <c r="AK52" s="369"/>
      <c r="AL52" s="369"/>
      <c r="AM52" s="369"/>
      <c r="AN52" s="369"/>
      <c r="AO52" s="369"/>
      <c r="AP52" s="369"/>
      <c r="AQ52" s="369"/>
      <c r="AR52" s="369"/>
      <c r="AS52" s="369"/>
      <c r="AT52" s="369"/>
      <c r="AU52" s="369"/>
      <c r="AV52" s="369"/>
      <c r="AW52" s="369"/>
      <c r="AX52" s="369"/>
      <c r="AY52" s="369"/>
      <c r="AZ52" s="369"/>
      <c r="BA52" s="369"/>
      <c r="BB52" s="369"/>
      <c r="BC52" s="369"/>
      <c r="BD52" s="369"/>
      <c r="BE52" s="369"/>
      <c r="BF52" s="369"/>
      <c r="BG52" s="369"/>
      <c r="BH52" s="369"/>
      <c r="BI52" s="99"/>
      <c r="BK52" s="655"/>
      <c r="BL52" s="655"/>
      <c r="BM52" s="655"/>
      <c r="BN52" s="655"/>
      <c r="BO52" s="655"/>
      <c r="BP52" s="655"/>
      <c r="BQ52" s="655"/>
      <c r="BR52" s="655"/>
      <c r="BS52" s="655"/>
      <c r="BT52" s="655"/>
      <c r="BU52" s="655"/>
      <c r="BV52" s="655"/>
      <c r="BW52" s="655"/>
      <c r="BX52" s="655"/>
      <c r="BY52" s="655"/>
      <c r="BZ52" s="655"/>
      <c r="CA52" s="655"/>
      <c r="CB52" s="655"/>
      <c r="CC52" s="655"/>
      <c r="CD52" s="655"/>
      <c r="CE52" s="655"/>
      <c r="CF52" s="655"/>
      <c r="CG52" s="655"/>
      <c r="CH52" s="655"/>
    </row>
    <row r="53" spans="1:86" s="24" customFormat="1" ht="13.5" customHeight="1">
      <c r="A53" s="69" t="s">
        <v>126</v>
      </c>
      <c r="B53" s="770"/>
      <c r="C53" s="671"/>
      <c r="D53" s="671"/>
      <c r="E53" s="671"/>
      <c r="F53" s="671"/>
      <c r="G53" s="671"/>
      <c r="H53" s="823"/>
      <c r="I53" s="636"/>
      <c r="J53" s="636"/>
      <c r="K53" s="636"/>
      <c r="L53" s="636"/>
      <c r="M53" s="636"/>
      <c r="N53" s="636"/>
      <c r="O53" s="636"/>
      <c r="P53" s="824"/>
      <c r="Q53" s="825"/>
      <c r="R53" s="826"/>
      <c r="S53" s="826"/>
      <c r="T53" s="826"/>
      <c r="U53" s="826"/>
      <c r="V53" s="826"/>
      <c r="W53" s="826"/>
      <c r="X53" s="827"/>
      <c r="Y53" s="369"/>
      <c r="Z53" s="369"/>
      <c r="AA53" s="369"/>
      <c r="AB53" s="369"/>
      <c r="AC53" s="369"/>
      <c r="AD53" s="369"/>
      <c r="AE53" s="97"/>
      <c r="AF53" s="369"/>
      <c r="AG53" s="369"/>
      <c r="AH53" s="369"/>
      <c r="AI53" s="98"/>
      <c r="AJ53" s="98"/>
      <c r="AK53" s="369"/>
      <c r="AL53" s="369"/>
      <c r="AM53" s="369"/>
      <c r="AN53" s="369"/>
      <c r="AO53" s="369"/>
      <c r="AP53" s="369"/>
      <c r="AQ53" s="369"/>
      <c r="AR53" s="369"/>
      <c r="AS53" s="369"/>
      <c r="AT53" s="369"/>
      <c r="AU53" s="369"/>
      <c r="AV53" s="369"/>
      <c r="AW53" s="369"/>
      <c r="AX53" s="369"/>
      <c r="AY53" s="369"/>
      <c r="AZ53" s="369"/>
      <c r="BA53" s="369"/>
      <c r="BB53" s="369"/>
      <c r="BC53" s="369"/>
      <c r="BD53" s="369"/>
      <c r="BE53" s="369"/>
      <c r="BF53" s="369"/>
      <c r="BG53" s="369"/>
      <c r="BH53" s="369"/>
      <c r="BI53" s="99"/>
      <c r="BK53" s="655"/>
      <c r="BL53" s="655"/>
      <c r="BM53" s="655"/>
      <c r="BN53" s="655"/>
      <c r="BO53" s="655"/>
      <c r="BP53" s="655"/>
      <c r="BQ53" s="655"/>
      <c r="BR53" s="655"/>
      <c r="BS53" s="655"/>
      <c r="BT53" s="655"/>
      <c r="BU53" s="655"/>
      <c r="BV53" s="655"/>
      <c r="BW53" s="655"/>
      <c r="BX53" s="655"/>
      <c r="BY53" s="655"/>
      <c r="BZ53" s="655"/>
      <c r="CA53" s="655"/>
      <c r="CB53" s="655"/>
      <c r="CC53" s="655"/>
      <c r="CD53" s="655"/>
      <c r="CE53" s="655"/>
      <c r="CF53" s="655"/>
      <c r="CG53" s="655"/>
      <c r="CH53" s="655"/>
    </row>
    <row r="54" spans="1:86" ht="13.5" customHeight="1">
      <c r="A54" s="69" t="s">
        <v>127</v>
      </c>
      <c r="B54" s="770"/>
      <c r="C54" s="671"/>
      <c r="D54" s="671"/>
      <c r="E54" s="671"/>
      <c r="F54" s="671"/>
      <c r="G54" s="671"/>
      <c r="H54" s="828"/>
      <c r="I54" s="829"/>
      <c r="J54" s="829"/>
      <c r="K54" s="829"/>
      <c r="L54" s="829"/>
      <c r="M54" s="829"/>
      <c r="N54" s="829"/>
      <c r="O54" s="829"/>
      <c r="P54" s="830"/>
      <c r="Q54" s="831"/>
      <c r="R54" s="832"/>
      <c r="S54" s="832"/>
      <c r="T54" s="832"/>
      <c r="U54" s="832"/>
      <c r="V54" s="832"/>
      <c r="W54" s="832"/>
      <c r="X54" s="833"/>
      <c r="Y54" s="370"/>
      <c r="Z54" s="370"/>
      <c r="AA54" s="370"/>
      <c r="AB54" s="370"/>
      <c r="AC54" s="370"/>
      <c r="AD54" s="370"/>
      <c r="AE54" s="165"/>
      <c r="AF54" s="370"/>
      <c r="AG54" s="370"/>
      <c r="AH54" s="370"/>
      <c r="AI54" s="98"/>
      <c r="AJ54" s="98"/>
      <c r="AK54" s="369"/>
      <c r="AL54" s="369"/>
      <c r="AM54" s="369"/>
      <c r="AN54" s="369"/>
      <c r="AO54" s="369"/>
      <c r="AP54" s="369"/>
      <c r="AQ54" s="369"/>
      <c r="AR54" s="369"/>
      <c r="AS54" s="369"/>
      <c r="AT54" s="369"/>
      <c r="AU54" s="369"/>
      <c r="AV54" s="369"/>
      <c r="AW54" s="369"/>
      <c r="AX54" s="369"/>
      <c r="AY54" s="369"/>
      <c r="AZ54" s="369"/>
      <c r="BA54" s="369"/>
      <c r="BB54" s="369"/>
      <c r="BC54" s="369"/>
      <c r="BD54" s="369"/>
      <c r="BE54" s="369"/>
      <c r="BF54" s="369"/>
      <c r="BG54" s="369"/>
      <c r="BH54" s="369"/>
      <c r="BI54" s="99"/>
      <c r="BJ54" s="24"/>
      <c r="BK54" s="656"/>
      <c r="BL54" s="656"/>
      <c r="BM54" s="656"/>
      <c r="BN54" s="656"/>
      <c r="BO54" s="656"/>
      <c r="BP54" s="656"/>
      <c r="BQ54" s="656"/>
      <c r="BR54" s="656"/>
      <c r="BS54" s="656"/>
      <c r="BT54" s="656"/>
      <c r="BU54" s="656"/>
      <c r="BV54" s="656"/>
      <c r="BW54" s="656"/>
      <c r="BX54" s="656"/>
      <c r="BY54" s="656"/>
      <c r="BZ54" s="656"/>
      <c r="CA54" s="656"/>
      <c r="CB54" s="656"/>
      <c r="CC54" s="656"/>
      <c r="CD54" s="656"/>
      <c r="CE54" s="656"/>
      <c r="CF54" s="656"/>
      <c r="CG54" s="656"/>
      <c r="CH54" s="656"/>
    </row>
    <row r="55" spans="1:86" ht="13.5" hidden="1" customHeight="1" outlineLevel="1">
      <c r="A55" s="226" t="s">
        <v>351</v>
      </c>
      <c r="B55" s="223"/>
      <c r="C55" s="223"/>
      <c r="D55" s="223"/>
      <c r="E55" s="223"/>
      <c r="F55" s="223"/>
      <c r="G55" s="223"/>
      <c r="H55" s="223"/>
      <c r="I55" s="223"/>
      <c r="J55" s="223"/>
      <c r="K55" s="223"/>
      <c r="L55" s="223"/>
      <c r="M55" s="223"/>
      <c r="N55" s="223"/>
      <c r="O55" s="223"/>
      <c r="P55" s="223"/>
      <c r="Q55" s="223"/>
      <c r="R55" s="223"/>
      <c r="S55" s="223"/>
      <c r="T55" s="223"/>
      <c r="U55" s="223"/>
      <c r="V55" s="223"/>
      <c r="W55" s="223"/>
      <c r="X55" s="223"/>
      <c r="Y55" s="223"/>
      <c r="Z55" s="223"/>
      <c r="AA55" s="223"/>
      <c r="AB55" s="223"/>
      <c r="AC55" s="223"/>
      <c r="AD55" s="223"/>
      <c r="AE55" s="223"/>
      <c r="AF55" s="223"/>
      <c r="AG55" s="223"/>
      <c r="AH55" s="223"/>
      <c r="AI55" s="223"/>
      <c r="AJ55" s="223"/>
      <c r="AK55" s="224"/>
      <c r="AL55" s="224"/>
      <c r="AM55" s="224"/>
      <c r="AN55" s="224"/>
      <c r="AO55" s="224"/>
      <c r="AP55" s="224"/>
      <c r="AQ55" s="224"/>
      <c r="AR55" s="223"/>
      <c r="AS55" s="223"/>
      <c r="AT55" s="223"/>
      <c r="AU55" s="223"/>
      <c r="AV55" s="223"/>
      <c r="AW55" s="223"/>
      <c r="AX55" s="223"/>
      <c r="AY55" s="223"/>
      <c r="AZ55" s="223"/>
      <c r="BA55" s="223"/>
      <c r="BB55" s="223"/>
      <c r="BC55" s="224"/>
      <c r="BD55" s="224"/>
      <c r="BE55" s="224"/>
      <c r="BF55" s="224"/>
      <c r="BG55" s="224"/>
      <c r="BH55" s="224"/>
      <c r="BI55" s="225"/>
      <c r="BJ55" s="24"/>
      <c r="BK55" s="656"/>
      <c r="BL55" s="656"/>
      <c r="BM55" s="656"/>
      <c r="BN55" s="656"/>
      <c r="BO55" s="656"/>
      <c r="BP55" s="656"/>
      <c r="BQ55" s="656"/>
      <c r="BR55" s="656"/>
      <c r="BS55" s="656"/>
      <c r="BT55" s="656"/>
      <c r="BU55" s="656"/>
      <c r="BV55" s="656"/>
      <c r="BW55" s="656"/>
      <c r="BX55" s="656"/>
      <c r="BY55" s="656"/>
      <c r="BZ55" s="656"/>
      <c r="CA55" s="656"/>
      <c r="CB55" s="656"/>
      <c r="CC55" s="656"/>
      <c r="CD55" s="656"/>
      <c r="CE55" s="656"/>
      <c r="CF55" s="656"/>
      <c r="CG55" s="656"/>
      <c r="CH55" s="656"/>
    </row>
    <row r="56" spans="1:86" s="24" customFormat="1" ht="13.5" hidden="1" customHeight="1" outlineLevel="1">
      <c r="A56" s="382" t="s">
        <v>144</v>
      </c>
      <c r="B56" s="375"/>
      <c r="C56" s="375"/>
      <c r="D56" s="375"/>
      <c r="E56" s="375"/>
      <c r="F56" s="375"/>
      <c r="G56" s="383"/>
      <c r="H56" s="676"/>
      <c r="I56" s="677"/>
      <c r="J56" s="677"/>
      <c r="K56" s="677"/>
      <c r="L56" s="677"/>
      <c r="M56" s="677"/>
      <c r="N56" s="677"/>
      <c r="O56" s="677"/>
      <c r="P56" s="677"/>
      <c r="Q56" s="677"/>
      <c r="R56" s="677"/>
      <c r="S56" s="677"/>
      <c r="T56" s="677"/>
      <c r="U56" s="677"/>
      <c r="V56" s="677"/>
      <c r="W56" s="677"/>
      <c r="X56" s="677"/>
      <c r="Y56" s="678"/>
      <c r="Z56" s="969" t="s">
        <v>220</v>
      </c>
      <c r="AA56" s="969"/>
      <c r="AB56" s="969"/>
      <c r="AC56" s="969"/>
      <c r="AD56" s="971"/>
      <c r="AE56" s="971"/>
      <c r="AF56" s="971"/>
      <c r="AG56" s="971"/>
      <c r="AH56" s="971"/>
      <c r="AI56" s="971"/>
      <c r="AJ56" s="972"/>
      <c r="AK56" s="973" t="str">
        <f>IF(ISERROR(VLOOKUP($AD56,ボタン定義!$B:$E,4,FALSE)),"",VLOOKUP($AD56,ボタン定義!$B:$E,4,FALSE))</f>
        <v/>
      </c>
      <c r="AL56" s="974"/>
      <c r="AM56" s="974"/>
      <c r="AN56" s="974"/>
      <c r="AO56" s="974"/>
      <c r="AP56" s="974"/>
      <c r="AQ56" s="975"/>
      <c r="AR56" s="969"/>
      <c r="AS56" s="969"/>
      <c r="AT56" s="969"/>
      <c r="AU56" s="969"/>
      <c r="AV56" s="971"/>
      <c r="AW56" s="971"/>
      <c r="AX56" s="971"/>
      <c r="AY56" s="971"/>
      <c r="AZ56" s="971"/>
      <c r="BA56" s="971"/>
      <c r="BB56" s="972"/>
      <c r="BC56" s="958" t="str">
        <f>IF(ISERROR(VLOOKUP($AV56,ボタン定義!$B:$E,4,FALSE)),"",VLOOKUP($AV56,ボタン定義!$B:$E,4,FALSE))</f>
        <v/>
      </c>
      <c r="BD56" s="959"/>
      <c r="BE56" s="959"/>
      <c r="BF56" s="959"/>
      <c r="BG56" s="959"/>
      <c r="BH56" s="959"/>
      <c r="BI56" s="960"/>
      <c r="BK56" s="656"/>
      <c r="BL56" s="656"/>
      <c r="BM56" s="656"/>
      <c r="BN56" s="656"/>
      <c r="BO56" s="656"/>
      <c r="BP56" s="656"/>
      <c r="BQ56" s="656"/>
      <c r="BR56" s="656"/>
      <c r="BS56" s="656"/>
      <c r="BT56" s="656"/>
      <c r="BU56" s="656"/>
      <c r="BV56" s="656"/>
      <c r="BW56" s="656"/>
      <c r="BX56" s="656"/>
      <c r="BY56" s="656"/>
      <c r="BZ56" s="656"/>
      <c r="CA56" s="656"/>
      <c r="CB56" s="656"/>
      <c r="CC56" s="656"/>
      <c r="CD56" s="656"/>
      <c r="CE56" s="656"/>
      <c r="CF56" s="656"/>
      <c r="CG56" s="656"/>
      <c r="CH56" s="656"/>
    </row>
    <row r="57" spans="1:86" s="24" customFormat="1" ht="13.5" hidden="1" customHeight="1" outlineLevel="1">
      <c r="A57" s="227" t="s">
        <v>358</v>
      </c>
      <c r="B57" s="375"/>
      <c r="C57" s="375"/>
      <c r="D57" s="375"/>
      <c r="E57" s="375"/>
      <c r="F57" s="375"/>
      <c r="G57" s="383"/>
      <c r="H57" s="961"/>
      <c r="I57" s="962"/>
      <c r="J57" s="962"/>
      <c r="K57" s="962"/>
      <c r="L57" s="962"/>
      <c r="M57" s="962"/>
      <c r="N57" s="962"/>
      <c r="O57" s="962"/>
      <c r="P57" s="962"/>
      <c r="Q57" s="962"/>
      <c r="R57" s="962"/>
      <c r="S57" s="962"/>
      <c r="T57" s="962"/>
      <c r="U57" s="962"/>
      <c r="V57" s="962"/>
      <c r="W57" s="962"/>
      <c r="X57" s="962"/>
      <c r="Y57" s="963"/>
      <c r="Z57" s="970"/>
      <c r="AA57" s="970"/>
      <c r="AB57" s="970"/>
      <c r="AC57" s="970"/>
      <c r="AD57" s="539"/>
      <c r="AE57" s="539"/>
      <c r="AF57" s="539"/>
      <c r="AG57" s="539"/>
      <c r="AH57" s="539"/>
      <c r="AI57" s="539"/>
      <c r="AJ57" s="964"/>
      <c r="AK57" s="965" t="str">
        <f>IF(ISERROR(VLOOKUP($AD57,ボタン定義!$B:$E,4,FALSE)),"",VLOOKUP($AD57,ボタン定義!$B:$E,4,FALSE))</f>
        <v/>
      </c>
      <c r="AL57" s="966"/>
      <c r="AM57" s="966"/>
      <c r="AN57" s="966"/>
      <c r="AO57" s="966"/>
      <c r="AP57" s="966"/>
      <c r="AQ57" s="967"/>
      <c r="AR57" s="970"/>
      <c r="AS57" s="970"/>
      <c r="AT57" s="970"/>
      <c r="AU57" s="970"/>
      <c r="AV57" s="539"/>
      <c r="AW57" s="539"/>
      <c r="AX57" s="539"/>
      <c r="AY57" s="539"/>
      <c r="AZ57" s="539"/>
      <c r="BA57" s="539"/>
      <c r="BB57" s="964"/>
      <c r="BC57" s="965" t="str">
        <f>IF(ISERROR(VLOOKUP($AV57,ボタン定義!$B:$E,4,FALSE)),"",VLOOKUP($AV57,ボタン定義!$B:$E,4,FALSE))</f>
        <v/>
      </c>
      <c r="BD57" s="966"/>
      <c r="BE57" s="966"/>
      <c r="BF57" s="966"/>
      <c r="BG57" s="966"/>
      <c r="BH57" s="966"/>
      <c r="BI57" s="968"/>
      <c r="BK57" s="362"/>
      <c r="BL57" s="362"/>
      <c r="BM57" s="362"/>
      <c r="BN57" s="362"/>
      <c r="BO57" s="362"/>
      <c r="BP57" s="362"/>
      <c r="BQ57" s="362"/>
      <c r="BR57" s="362"/>
      <c r="BS57" s="362"/>
      <c r="BT57" s="362"/>
      <c r="BU57" s="362"/>
      <c r="BV57" s="362"/>
      <c r="BW57" s="362"/>
      <c r="BX57" s="362"/>
      <c r="BY57" s="362"/>
      <c r="BZ57" s="362"/>
      <c r="CA57" s="362"/>
      <c r="CB57" s="362"/>
      <c r="CC57" s="362"/>
      <c r="CD57" s="362"/>
      <c r="CE57" s="362"/>
      <c r="CF57" s="362"/>
      <c r="CG57" s="362"/>
      <c r="CH57" s="362"/>
    </row>
    <row r="58" spans="1:86" s="24" customFormat="1" ht="13.5" hidden="1" customHeight="1" outlineLevel="1">
      <c r="A58" s="227" t="s">
        <v>520</v>
      </c>
      <c r="B58" s="375"/>
      <c r="C58" s="375"/>
      <c r="D58" s="375"/>
      <c r="E58" s="375"/>
      <c r="F58" s="375"/>
      <c r="G58" s="383"/>
      <c r="H58" s="961"/>
      <c r="I58" s="962"/>
      <c r="J58" s="962"/>
      <c r="K58" s="962"/>
      <c r="L58" s="962"/>
      <c r="M58" s="962"/>
      <c r="N58" s="962"/>
      <c r="O58" s="962"/>
      <c r="P58" s="962"/>
      <c r="Q58" s="962"/>
      <c r="R58" s="962"/>
      <c r="S58" s="962"/>
      <c r="T58" s="962"/>
      <c r="U58" s="962"/>
      <c r="V58" s="962"/>
      <c r="W58" s="962"/>
      <c r="X58" s="962"/>
      <c r="Y58" s="963"/>
      <c r="Z58" s="351"/>
      <c r="AA58" s="352"/>
      <c r="AB58" s="352"/>
      <c r="AC58" s="353"/>
      <c r="AD58" s="976"/>
      <c r="AE58" s="976"/>
      <c r="AF58" s="976"/>
      <c r="AG58" s="976"/>
      <c r="AH58" s="976"/>
      <c r="AI58" s="976"/>
      <c r="AJ58" s="977"/>
      <c r="AK58" s="978" t="str">
        <f>IF(ISERROR(VLOOKUP($AD58,ボタン定義!$B:$E,4,FALSE)),"",VLOOKUP($AD58,ボタン定義!$B:$E,4,FALSE))</f>
        <v/>
      </c>
      <c r="AL58" s="979"/>
      <c r="AM58" s="979"/>
      <c r="AN58" s="979"/>
      <c r="AO58" s="979"/>
      <c r="AP58" s="979"/>
      <c r="AQ58" s="980"/>
      <c r="AR58" s="378"/>
      <c r="AS58" s="378"/>
      <c r="AT58" s="378"/>
      <c r="AU58" s="378"/>
      <c r="AV58" s="976"/>
      <c r="AW58" s="976"/>
      <c r="AX58" s="976"/>
      <c r="AY58" s="976"/>
      <c r="AZ58" s="976"/>
      <c r="BA58" s="976"/>
      <c r="BB58" s="977"/>
      <c r="BC58" s="978" t="str">
        <f>IF(ISERROR(VLOOKUP($AV58,ボタン定義!$B:$E,4,FALSE)),"",VLOOKUP($AV58,ボタン定義!$B:$E,4,FALSE))</f>
        <v/>
      </c>
      <c r="BD58" s="979"/>
      <c r="BE58" s="979"/>
      <c r="BF58" s="979"/>
      <c r="BG58" s="979"/>
      <c r="BH58" s="979"/>
      <c r="BI58" s="981"/>
    </row>
    <row r="59" spans="1:86" s="24" customFormat="1" ht="13.5" hidden="1" customHeight="1" outlineLevel="1">
      <c r="A59" s="382" t="s">
        <v>352</v>
      </c>
      <c r="B59" s="375"/>
      <c r="C59" s="375"/>
      <c r="D59" s="375"/>
      <c r="E59" s="375"/>
      <c r="F59" s="375"/>
      <c r="G59" s="375"/>
      <c r="H59" s="228"/>
      <c r="I59" s="228"/>
      <c r="J59" s="228"/>
      <c r="K59" s="228"/>
      <c r="L59" s="228"/>
      <c r="M59" s="228"/>
      <c r="N59" s="228"/>
      <c r="O59" s="228"/>
      <c r="P59" s="228"/>
      <c r="Q59" s="228"/>
      <c r="R59" s="228"/>
      <c r="S59" s="228"/>
      <c r="T59" s="228"/>
      <c r="U59" s="228"/>
      <c r="V59" s="228"/>
      <c r="W59" s="228"/>
      <c r="X59" s="228"/>
      <c r="Y59" s="228"/>
      <c r="Z59" s="228"/>
      <c r="AA59" s="228"/>
      <c r="AB59" s="228"/>
      <c r="AC59" s="228"/>
      <c r="AD59" s="375"/>
      <c r="AE59" s="375"/>
      <c r="AF59" s="375"/>
      <c r="AG59" s="375"/>
      <c r="AH59" s="375"/>
      <c r="AI59" s="375"/>
      <c r="AJ59" s="375"/>
      <c r="AK59" s="228"/>
      <c r="AL59" s="228"/>
      <c r="AM59" s="228"/>
      <c r="AN59" s="228"/>
      <c r="AO59" s="228"/>
      <c r="AP59" s="228"/>
      <c r="AQ59" s="228"/>
      <c r="AR59" s="375"/>
      <c r="AS59" s="375"/>
      <c r="AT59" s="375"/>
      <c r="AU59" s="375"/>
      <c r="AV59" s="375"/>
      <c r="AW59" s="375"/>
      <c r="AX59" s="375"/>
      <c r="AY59" s="375"/>
      <c r="AZ59" s="375"/>
      <c r="BA59" s="375"/>
      <c r="BB59" s="375"/>
      <c r="BC59" s="228"/>
      <c r="BD59" s="228"/>
      <c r="BE59" s="228"/>
      <c r="BF59" s="228"/>
      <c r="BG59" s="228"/>
      <c r="BH59" s="228"/>
      <c r="BI59" s="229"/>
    </row>
    <row r="60" spans="1:86" s="24" customFormat="1" ht="13.5" hidden="1" customHeight="1" outlineLevel="1">
      <c r="A60" s="382" t="s">
        <v>100</v>
      </c>
      <c r="B60" s="382" t="s">
        <v>103</v>
      </c>
      <c r="C60" s="375"/>
      <c r="D60" s="375"/>
      <c r="E60" s="375"/>
      <c r="F60" s="375"/>
      <c r="G60" s="383"/>
      <c r="H60" s="230" t="s">
        <v>104</v>
      </c>
      <c r="I60" s="376"/>
      <c r="J60" s="376"/>
      <c r="K60" s="376"/>
      <c r="L60" s="376"/>
      <c r="M60" s="377"/>
      <c r="N60" s="982" t="s">
        <v>224</v>
      </c>
      <c r="O60" s="982"/>
      <c r="P60" s="982"/>
      <c r="Q60" s="983"/>
      <c r="R60" s="984" t="s">
        <v>34</v>
      </c>
      <c r="S60" s="985"/>
      <c r="T60" s="986" t="s">
        <v>107</v>
      </c>
      <c r="U60" s="983"/>
      <c r="V60" s="986" t="s">
        <v>137</v>
      </c>
      <c r="W60" s="982"/>
      <c r="X60" s="983"/>
      <c r="Y60" s="986" t="s">
        <v>222</v>
      </c>
      <c r="Z60" s="982"/>
      <c r="AA60" s="983"/>
      <c r="AB60" s="986" t="s">
        <v>226</v>
      </c>
      <c r="AC60" s="982"/>
      <c r="AD60" s="983"/>
      <c r="AE60" s="987" t="s">
        <v>223</v>
      </c>
      <c r="AF60" s="988"/>
      <c r="AG60" s="989"/>
      <c r="AH60" s="987" t="s">
        <v>138</v>
      </c>
      <c r="AI60" s="988"/>
      <c r="AJ60" s="989"/>
      <c r="AK60" s="990"/>
      <c r="AL60" s="991"/>
      <c r="AM60" s="991"/>
      <c r="AN60" s="992"/>
      <c r="AO60" s="993" t="s">
        <v>229</v>
      </c>
      <c r="AP60" s="993"/>
      <c r="AQ60" s="993"/>
      <c r="AR60" s="993"/>
      <c r="AS60" s="375" t="s">
        <v>227</v>
      </c>
      <c r="AT60" s="375"/>
      <c r="AU60" s="375"/>
      <c r="AV60" s="375"/>
      <c r="AW60" s="375"/>
      <c r="AX60" s="375"/>
      <c r="AY60" s="375"/>
      <c r="AZ60" s="375"/>
      <c r="BA60" s="375"/>
      <c r="BB60" s="375"/>
      <c r="BC60" s="375"/>
      <c r="BD60" s="375"/>
      <c r="BE60" s="375"/>
      <c r="BF60" s="375"/>
      <c r="BG60" s="375"/>
      <c r="BH60" s="375"/>
      <c r="BI60" s="231"/>
    </row>
    <row r="61" spans="1:86" s="24" customFormat="1" ht="13.5" hidden="1" customHeight="1" outlineLevel="1">
      <c r="A61" s="113" t="s">
        <v>101</v>
      </c>
      <c r="B61" s="633"/>
      <c r="C61" s="634"/>
      <c r="D61" s="634"/>
      <c r="E61" s="634"/>
      <c r="F61" s="634"/>
      <c r="G61" s="634"/>
      <c r="H61" s="868" t="str">
        <f>IF(ISERROR(VLOOKUP($B61,項目定義!$B:$X,8,FALSE)),"",VLOOKUP($B61,項目定義!$B:$X,8,FALSE))</f>
        <v/>
      </c>
      <c r="I61" s="869"/>
      <c r="J61" s="869"/>
      <c r="K61" s="869"/>
      <c r="L61" s="869"/>
      <c r="M61" s="870"/>
      <c r="N61" s="811" t="str">
        <f>IF($B61="","",VLOOKUP($B61,項目定義!$B:$X,11,FALSE))</f>
        <v/>
      </c>
      <c r="O61" s="760"/>
      <c r="P61" s="760"/>
      <c r="Q61" s="806"/>
      <c r="R61" s="871" t="str">
        <f>IF($H61="","",VLOOKUP($B61,項目定義!$B:$X,5,FALSE))</f>
        <v/>
      </c>
      <c r="S61" s="872"/>
      <c r="T61" s="762" t="str">
        <f>IF($H61="","",VLOOKUP($B61,項目定義!$B:$X,12,FALSE))</f>
        <v/>
      </c>
      <c r="U61" s="763"/>
      <c r="V61" s="759" t="str">
        <f>IF($H61="","",VLOOKUP($B61,項目定義!$B:$X,13,FALSE))</f>
        <v/>
      </c>
      <c r="W61" s="760"/>
      <c r="X61" s="806"/>
      <c r="Y61" s="759" t="str">
        <f>IF($H61="","",VLOOKUP($B61,項目定義!$B:$X,6,FALSE))</f>
        <v/>
      </c>
      <c r="Z61" s="760"/>
      <c r="AA61" s="806"/>
      <c r="AB61" s="759" t="str">
        <f>IF($H61="","",VLOOKUP($B61,項目定義!$B:$X,14,FALSE))</f>
        <v/>
      </c>
      <c r="AC61" s="760"/>
      <c r="AD61" s="806"/>
      <c r="AE61" s="759" t="str">
        <f>IF($H61="","",VLOOKUP($B61,項目定義!$B:$X,9,FALSE))&amp;""</f>
        <v/>
      </c>
      <c r="AF61" s="760"/>
      <c r="AG61" s="761"/>
      <c r="AH61" s="762" t="str">
        <f>IF($H61="","",VLOOKUP($B61,項目定義!$B:$X,21,FALSE))&amp;""</f>
        <v/>
      </c>
      <c r="AI61" s="764"/>
      <c r="AJ61" s="765"/>
      <c r="AK61" s="809"/>
      <c r="AL61" s="809"/>
      <c r="AM61" s="809"/>
      <c r="AN61" s="864"/>
      <c r="AO61" s="865"/>
      <c r="AP61" s="866"/>
      <c r="AQ61" s="866"/>
      <c r="AR61" s="867"/>
      <c r="AS61" s="92"/>
      <c r="AT61" s="92"/>
      <c r="AU61" s="92"/>
      <c r="AV61" s="92"/>
      <c r="AW61" s="92"/>
      <c r="AX61" s="92"/>
      <c r="AY61" s="92"/>
      <c r="AZ61" s="92"/>
      <c r="BA61" s="92"/>
      <c r="BB61" s="92"/>
      <c r="BC61" s="92"/>
      <c r="BD61" s="92"/>
      <c r="BE61" s="92"/>
      <c r="BF61" s="92"/>
      <c r="BG61" s="92"/>
      <c r="BH61" s="92"/>
      <c r="BI61" s="95"/>
    </row>
    <row r="62" spans="1:86" s="24" customFormat="1" ht="13.5" hidden="1" customHeight="1" outlineLevel="1">
      <c r="A62" s="114" t="s">
        <v>102</v>
      </c>
      <c r="B62" s="770"/>
      <c r="C62" s="671"/>
      <c r="D62" s="671"/>
      <c r="E62" s="671"/>
      <c r="F62" s="671"/>
      <c r="G62" s="671"/>
      <c r="H62" s="859" t="str">
        <f>IF(ISERROR(VLOOKUP($B62,項目定義!$B:$X,8,FALSE)),"",VLOOKUP($B62,項目定義!$B:$X,8,FALSE))</f>
        <v/>
      </c>
      <c r="I62" s="860"/>
      <c r="J62" s="860"/>
      <c r="K62" s="860"/>
      <c r="L62" s="860"/>
      <c r="M62" s="861"/>
      <c r="N62" s="752" t="str">
        <f>IF($B62="","",VLOOKUP($B62,項目定義!$B:$X,11,FALSE))</f>
        <v/>
      </c>
      <c r="O62" s="641"/>
      <c r="P62" s="641"/>
      <c r="Q62" s="642"/>
      <c r="R62" s="862" t="str">
        <f>IF($H62="","",VLOOKUP($B62,項目定義!$B:$X,5,FALSE))</f>
        <v/>
      </c>
      <c r="S62" s="863"/>
      <c r="T62" s="812" t="str">
        <f>IF($H62="","",VLOOKUP($B62,項目定義!$B:$X,12,FALSE))</f>
        <v/>
      </c>
      <c r="U62" s="813"/>
      <c r="V62" s="640" t="str">
        <f>IF($H62="","",VLOOKUP($B62,項目定義!$B:$X,13,FALSE))</f>
        <v/>
      </c>
      <c r="W62" s="641"/>
      <c r="X62" s="642"/>
      <c r="Y62" s="640" t="str">
        <f>IF($H62="","",VLOOKUP($B62,項目定義!$B:$X,6,FALSE))</f>
        <v/>
      </c>
      <c r="Z62" s="641"/>
      <c r="AA62" s="642"/>
      <c r="AB62" s="640" t="str">
        <f>IF($H62="","",VLOOKUP($B62,項目定義!$B:$X,14,FALSE))</f>
        <v/>
      </c>
      <c r="AC62" s="641"/>
      <c r="AD62" s="642"/>
      <c r="AE62" s="640" t="str">
        <f>IF($H62="","",VLOOKUP($B62,項目定義!$B:$X,9,FALSE))&amp;""</f>
        <v/>
      </c>
      <c r="AF62" s="641"/>
      <c r="AG62" s="642"/>
      <c r="AH62" s="812" t="str">
        <f>IF($H62="","",VLOOKUP($B62,項目定義!$B:$X,22,FALSE))&amp;""</f>
        <v/>
      </c>
      <c r="AI62" s="854"/>
      <c r="AJ62" s="855"/>
      <c r="AK62" s="751"/>
      <c r="AL62" s="751"/>
      <c r="AM62" s="751"/>
      <c r="AN62" s="767"/>
      <c r="AO62" s="856"/>
      <c r="AP62" s="857"/>
      <c r="AQ62" s="857"/>
      <c r="AR62" s="858"/>
      <c r="AS62" s="369"/>
      <c r="AT62" s="369"/>
      <c r="AU62" s="369"/>
      <c r="AV62" s="369"/>
      <c r="AW62" s="369"/>
      <c r="AX62" s="369"/>
      <c r="AY62" s="369"/>
      <c r="AZ62" s="369"/>
      <c r="BA62" s="369"/>
      <c r="BB62" s="369"/>
      <c r="BC62" s="369"/>
      <c r="BD62" s="369"/>
      <c r="BE62" s="369"/>
      <c r="BF62" s="369"/>
      <c r="BG62" s="369"/>
      <c r="BH62" s="369"/>
      <c r="BI62" s="99"/>
    </row>
    <row r="63" spans="1:86" s="24" customFormat="1" ht="13.5" hidden="1" customHeight="1" outlineLevel="1">
      <c r="A63" s="114" t="s">
        <v>125</v>
      </c>
      <c r="B63" s="770"/>
      <c r="C63" s="671"/>
      <c r="D63" s="671"/>
      <c r="E63" s="671"/>
      <c r="F63" s="671"/>
      <c r="G63" s="671"/>
      <c r="H63" s="859" t="str">
        <f>IF(ISERROR(VLOOKUP($B63,項目定義!$B:$X,8,FALSE)),"",VLOOKUP($B63,項目定義!$B:$X,8,FALSE))</f>
        <v/>
      </c>
      <c r="I63" s="860"/>
      <c r="J63" s="860"/>
      <c r="K63" s="860"/>
      <c r="L63" s="860"/>
      <c r="M63" s="861"/>
      <c r="N63" s="752" t="str">
        <f>IF($B63="","",VLOOKUP($B63,項目定義!$B:$X,11,FALSE))</f>
        <v/>
      </c>
      <c r="O63" s="641"/>
      <c r="P63" s="641"/>
      <c r="Q63" s="642"/>
      <c r="R63" s="862" t="str">
        <f>IF($H63="","",VLOOKUP($B63,項目定義!$B:$X,5,FALSE))</f>
        <v/>
      </c>
      <c r="S63" s="863"/>
      <c r="T63" s="768" t="str">
        <f>IF($H63="","",VLOOKUP($B63,項目定義!$B:$X,12,FALSE))</f>
        <v/>
      </c>
      <c r="U63" s="639"/>
      <c r="V63" s="640" t="str">
        <f>IF($H63="","",VLOOKUP($B63,項目定義!$B:$X,13,FALSE))</f>
        <v/>
      </c>
      <c r="W63" s="641"/>
      <c r="X63" s="642"/>
      <c r="Y63" s="640" t="str">
        <f>IF($H63="","",VLOOKUP($B63,項目定義!$B:$X,6,FALSE))</f>
        <v/>
      </c>
      <c r="Z63" s="641"/>
      <c r="AA63" s="642"/>
      <c r="AB63" s="640" t="str">
        <f>IF($H63="","",VLOOKUP($B63,項目定義!$B:$X,14,FALSE))</f>
        <v/>
      </c>
      <c r="AC63" s="641"/>
      <c r="AD63" s="642"/>
      <c r="AE63" s="640" t="str">
        <f>IF($H63="","",VLOOKUP($B63,項目定義!$B:$X,9,FALSE))&amp;""</f>
        <v/>
      </c>
      <c r="AF63" s="641"/>
      <c r="AG63" s="642"/>
      <c r="AH63" s="812" t="str">
        <f>IF($H63="","",VLOOKUP($B63,項目定義!$B:$X,21,FALSE))&amp;""</f>
        <v/>
      </c>
      <c r="AI63" s="854"/>
      <c r="AJ63" s="855"/>
      <c r="AK63" s="751"/>
      <c r="AL63" s="751"/>
      <c r="AM63" s="751"/>
      <c r="AN63" s="767"/>
      <c r="AO63" s="856"/>
      <c r="AP63" s="857"/>
      <c r="AQ63" s="857"/>
      <c r="AR63" s="858"/>
      <c r="AS63" s="369"/>
      <c r="AT63" s="369"/>
      <c r="AU63" s="369"/>
      <c r="AV63" s="369"/>
      <c r="AW63" s="369"/>
      <c r="AX63" s="369"/>
      <c r="AY63" s="369"/>
      <c r="AZ63" s="369"/>
      <c r="BA63" s="369"/>
      <c r="BB63" s="369"/>
      <c r="BC63" s="369"/>
      <c r="BD63" s="369"/>
      <c r="BE63" s="369"/>
      <c r="BF63" s="369"/>
      <c r="BG63" s="369"/>
      <c r="BH63" s="369"/>
      <c r="BI63" s="99"/>
    </row>
    <row r="64" spans="1:86" ht="13.5" hidden="1" customHeight="1" outlineLevel="1">
      <c r="A64" s="114" t="s">
        <v>126</v>
      </c>
      <c r="B64" s="770"/>
      <c r="C64" s="671"/>
      <c r="D64" s="671"/>
      <c r="E64" s="671"/>
      <c r="F64" s="671"/>
      <c r="G64" s="671"/>
      <c r="H64" s="859" t="str">
        <f>IF(ISERROR(VLOOKUP($B64,項目定義!$B:$X,8,FALSE)),"",VLOOKUP($B64,項目定義!$B:$X,8,FALSE))</f>
        <v/>
      </c>
      <c r="I64" s="860"/>
      <c r="J64" s="860"/>
      <c r="K64" s="860"/>
      <c r="L64" s="860"/>
      <c r="M64" s="861"/>
      <c r="N64" s="752" t="str">
        <f>IF($B64="","",VLOOKUP($B64,項目定義!$B:$X,11,FALSE))</f>
        <v/>
      </c>
      <c r="O64" s="641"/>
      <c r="P64" s="641"/>
      <c r="Q64" s="642"/>
      <c r="R64" s="862" t="str">
        <f>IF($H64="","",VLOOKUP($B64,項目定義!$B:$X,5,FALSE))</f>
        <v/>
      </c>
      <c r="S64" s="863"/>
      <c r="T64" s="768" t="str">
        <f>IF($H64="","",VLOOKUP($B64,項目定義!$B:$X,12,FALSE))</f>
        <v/>
      </c>
      <c r="U64" s="639"/>
      <c r="V64" s="640" t="str">
        <f>IF($H64="","",VLOOKUP($B64,項目定義!$B:$X,13,FALSE))</f>
        <v/>
      </c>
      <c r="W64" s="641"/>
      <c r="X64" s="642"/>
      <c r="Y64" s="640" t="str">
        <f>IF($H64="","",VLOOKUP($B64,項目定義!$B:$X,6,FALSE))</f>
        <v/>
      </c>
      <c r="Z64" s="641"/>
      <c r="AA64" s="642"/>
      <c r="AB64" s="640" t="str">
        <f>IF($H64="","",VLOOKUP($B64,項目定義!$B:$X,14,FALSE))</f>
        <v/>
      </c>
      <c r="AC64" s="641"/>
      <c r="AD64" s="642"/>
      <c r="AE64" s="640" t="str">
        <f>IF($H64="","",VLOOKUP($B64,項目定義!$B:$X,9,FALSE))&amp;""</f>
        <v/>
      </c>
      <c r="AF64" s="641"/>
      <c r="AG64" s="642"/>
      <c r="AH64" s="812" t="str">
        <f>IF($H64="","",VLOOKUP($B64,項目定義!$B:$X,21,FALSE))&amp;""</f>
        <v/>
      </c>
      <c r="AI64" s="854"/>
      <c r="AJ64" s="855"/>
      <c r="AK64" s="751"/>
      <c r="AL64" s="751"/>
      <c r="AM64" s="751"/>
      <c r="AN64" s="767"/>
      <c r="AO64" s="856"/>
      <c r="AP64" s="857"/>
      <c r="AQ64" s="857"/>
      <c r="AR64" s="858"/>
      <c r="AS64" s="369"/>
      <c r="AT64" s="369"/>
      <c r="AU64" s="369"/>
      <c r="AV64" s="369"/>
      <c r="AW64" s="369"/>
      <c r="AX64" s="369"/>
      <c r="AY64" s="369"/>
      <c r="AZ64" s="369"/>
      <c r="BA64" s="369"/>
      <c r="BB64" s="369"/>
      <c r="BC64" s="369"/>
      <c r="BD64" s="369"/>
      <c r="BE64" s="369"/>
      <c r="BF64" s="369"/>
      <c r="BG64" s="369"/>
      <c r="BH64" s="369"/>
      <c r="BI64" s="99"/>
    </row>
    <row r="65" spans="1:61" ht="13.5" hidden="1" customHeight="1" outlineLevel="1">
      <c r="A65" s="114" t="s">
        <v>127</v>
      </c>
      <c r="B65" s="770"/>
      <c r="C65" s="671"/>
      <c r="D65" s="671"/>
      <c r="E65" s="671"/>
      <c r="F65" s="671"/>
      <c r="G65" s="671"/>
      <c r="H65" s="859" t="str">
        <f>IF(ISERROR(VLOOKUP($B65,項目定義!$B:$X,8,FALSE)),"",VLOOKUP($B65,項目定義!$B:$X,8,FALSE))</f>
        <v/>
      </c>
      <c r="I65" s="860"/>
      <c r="J65" s="860"/>
      <c r="K65" s="860"/>
      <c r="L65" s="860"/>
      <c r="M65" s="861"/>
      <c r="N65" s="752" t="str">
        <f>IF($B65="","",VLOOKUP($B65,項目定義!$B:$X,11,FALSE))</f>
        <v/>
      </c>
      <c r="O65" s="641"/>
      <c r="P65" s="641"/>
      <c r="Q65" s="642"/>
      <c r="R65" s="862" t="str">
        <f>IF($H65="","",VLOOKUP($B65,項目定義!$B:$X,5,FALSE))</f>
        <v/>
      </c>
      <c r="S65" s="863"/>
      <c r="T65" s="768" t="str">
        <f>IF($H65="","",VLOOKUP($B65,項目定義!$B:$X,12,FALSE))</f>
        <v/>
      </c>
      <c r="U65" s="639"/>
      <c r="V65" s="640" t="str">
        <f>IF($H65="","",VLOOKUP($B65,項目定義!$B:$X,13,FALSE))</f>
        <v/>
      </c>
      <c r="W65" s="641"/>
      <c r="X65" s="642"/>
      <c r="Y65" s="640" t="str">
        <f>IF($H65="","",VLOOKUP($B65,項目定義!$B:$X,6,FALSE))</f>
        <v/>
      </c>
      <c r="Z65" s="641"/>
      <c r="AA65" s="642"/>
      <c r="AB65" s="640" t="str">
        <f>IF($H65="","",VLOOKUP($B65,項目定義!$B:$X,14,FALSE))</f>
        <v/>
      </c>
      <c r="AC65" s="641"/>
      <c r="AD65" s="642"/>
      <c r="AE65" s="640" t="str">
        <f>IF($H65="","",VLOOKUP($B65,項目定義!$B:$X,9,FALSE))&amp;""</f>
        <v/>
      </c>
      <c r="AF65" s="641"/>
      <c r="AG65" s="642"/>
      <c r="AH65" s="812" t="str">
        <f>IF($H65="","",VLOOKUP($B65,項目定義!$B:$X,21,FALSE))&amp;""</f>
        <v/>
      </c>
      <c r="AI65" s="854"/>
      <c r="AJ65" s="855"/>
      <c r="AK65" s="751"/>
      <c r="AL65" s="751"/>
      <c r="AM65" s="751"/>
      <c r="AN65" s="767"/>
      <c r="AO65" s="856"/>
      <c r="AP65" s="857"/>
      <c r="AQ65" s="857"/>
      <c r="AR65" s="858"/>
      <c r="AS65" s="369"/>
      <c r="AT65" s="369"/>
      <c r="AU65" s="369"/>
      <c r="AV65" s="369"/>
      <c r="AW65" s="369"/>
      <c r="AX65" s="369"/>
      <c r="AY65" s="369"/>
      <c r="AZ65" s="369"/>
      <c r="BA65" s="369"/>
      <c r="BB65" s="369"/>
      <c r="BC65" s="369"/>
      <c r="BD65" s="369"/>
      <c r="BE65" s="369"/>
      <c r="BF65" s="369"/>
      <c r="BG65" s="369"/>
      <c r="BH65" s="369"/>
      <c r="BI65" s="99"/>
    </row>
    <row r="66" spans="1:61" ht="13.5" hidden="1" customHeight="1" outlineLevel="1">
      <c r="A66" s="114" t="s">
        <v>128</v>
      </c>
      <c r="B66" s="770"/>
      <c r="C66" s="671"/>
      <c r="D66" s="671"/>
      <c r="E66" s="671"/>
      <c r="F66" s="671"/>
      <c r="G66" s="671"/>
      <c r="H66" s="859" t="str">
        <f>IF(ISERROR(VLOOKUP($B66,項目定義!$B:$X,8,FALSE)),"",VLOOKUP($B66,項目定義!$B:$X,8,FALSE))</f>
        <v/>
      </c>
      <c r="I66" s="860"/>
      <c r="J66" s="860"/>
      <c r="K66" s="860"/>
      <c r="L66" s="860"/>
      <c r="M66" s="861"/>
      <c r="N66" s="752" t="str">
        <f>IF($B66="","",VLOOKUP($B66,項目定義!$B:$X,11,FALSE))</f>
        <v/>
      </c>
      <c r="O66" s="641"/>
      <c r="P66" s="641"/>
      <c r="Q66" s="642"/>
      <c r="R66" s="862" t="str">
        <f>IF($H66="","",VLOOKUP($B66,項目定義!$B:$X,5,FALSE))</f>
        <v/>
      </c>
      <c r="S66" s="863"/>
      <c r="T66" s="768" t="str">
        <f>IF($H66="","",VLOOKUP($B66,項目定義!$B:$X,12,FALSE))</f>
        <v/>
      </c>
      <c r="U66" s="639"/>
      <c r="V66" s="640" t="str">
        <f>IF($H66="","",VLOOKUP($B66,項目定義!$B:$X,13,FALSE))</f>
        <v/>
      </c>
      <c r="W66" s="641"/>
      <c r="X66" s="642"/>
      <c r="Y66" s="640" t="str">
        <f>IF($H66="","",VLOOKUP($B66,項目定義!$B:$X,6,FALSE))</f>
        <v/>
      </c>
      <c r="Z66" s="641"/>
      <c r="AA66" s="642"/>
      <c r="AB66" s="640" t="str">
        <f>IF($H66="","",VLOOKUP($B66,項目定義!$B:$X,14,FALSE))</f>
        <v/>
      </c>
      <c r="AC66" s="641"/>
      <c r="AD66" s="642"/>
      <c r="AE66" s="640" t="str">
        <f>IF($H66="","",VLOOKUP($B66,項目定義!$B:$X,9,FALSE))&amp;""</f>
        <v/>
      </c>
      <c r="AF66" s="641"/>
      <c r="AG66" s="642"/>
      <c r="AH66" s="812" t="str">
        <f>IF($H66="","",VLOOKUP($B66,項目定義!$B:$X,21,FALSE))&amp;""</f>
        <v/>
      </c>
      <c r="AI66" s="854"/>
      <c r="AJ66" s="855"/>
      <c r="AK66" s="751"/>
      <c r="AL66" s="751"/>
      <c r="AM66" s="751"/>
      <c r="AN66" s="767"/>
      <c r="AO66" s="856"/>
      <c r="AP66" s="857"/>
      <c r="AQ66" s="857"/>
      <c r="AR66" s="858"/>
      <c r="AS66" s="369"/>
      <c r="AT66" s="369"/>
      <c r="AU66" s="369"/>
      <c r="AV66" s="369"/>
      <c r="AW66" s="369"/>
      <c r="AX66" s="369"/>
      <c r="AY66" s="369"/>
      <c r="AZ66" s="369"/>
      <c r="BA66" s="369"/>
      <c r="BB66" s="369"/>
      <c r="BC66" s="369"/>
      <c r="BD66" s="369"/>
      <c r="BE66" s="369"/>
      <c r="BF66" s="369"/>
      <c r="BG66" s="369"/>
      <c r="BH66" s="369"/>
      <c r="BI66" s="99"/>
    </row>
    <row r="67" spans="1:61" ht="13.5" hidden="1" customHeight="1" outlineLevel="1">
      <c r="A67" s="114" t="s">
        <v>129</v>
      </c>
      <c r="B67" s="770"/>
      <c r="C67" s="671"/>
      <c r="D67" s="671"/>
      <c r="E67" s="671"/>
      <c r="F67" s="671"/>
      <c r="G67" s="671"/>
      <c r="H67" s="859" t="str">
        <f>IF(ISERROR(VLOOKUP($B67,項目定義!$B:$X,8,FALSE)),"",VLOOKUP($B67,項目定義!$B:$X,8,FALSE))</f>
        <v/>
      </c>
      <c r="I67" s="860"/>
      <c r="J67" s="860"/>
      <c r="K67" s="860"/>
      <c r="L67" s="860"/>
      <c r="M67" s="861"/>
      <c r="N67" s="752" t="str">
        <f>IF($B67="","",VLOOKUP($B67,項目定義!$B:$X,11,FALSE))</f>
        <v/>
      </c>
      <c r="O67" s="641"/>
      <c r="P67" s="641"/>
      <c r="Q67" s="642"/>
      <c r="R67" s="862" t="str">
        <f>IF($H67="","",VLOOKUP($B67,項目定義!$B:$X,5,FALSE))</f>
        <v/>
      </c>
      <c r="S67" s="863"/>
      <c r="T67" s="768" t="str">
        <f>IF($H67="","",VLOOKUP($B67,項目定義!$B:$X,12,FALSE))</f>
        <v/>
      </c>
      <c r="U67" s="639"/>
      <c r="V67" s="640" t="str">
        <f>IF($H67="","",VLOOKUP($B67,項目定義!$B:$X,13,FALSE))</f>
        <v/>
      </c>
      <c r="W67" s="641"/>
      <c r="X67" s="642"/>
      <c r="Y67" s="640" t="str">
        <f>IF($H67="","",VLOOKUP($B67,項目定義!$B:$X,6,FALSE))</f>
        <v/>
      </c>
      <c r="Z67" s="641"/>
      <c r="AA67" s="642"/>
      <c r="AB67" s="640" t="str">
        <f>IF($H67="","",VLOOKUP($B67,項目定義!$B:$X,14,FALSE))</f>
        <v/>
      </c>
      <c r="AC67" s="641"/>
      <c r="AD67" s="642"/>
      <c r="AE67" s="640" t="str">
        <f>IF($H67="","",VLOOKUP($B67,項目定義!$B:$X,9,FALSE))&amp;""</f>
        <v/>
      </c>
      <c r="AF67" s="641"/>
      <c r="AG67" s="642"/>
      <c r="AH67" s="812" t="str">
        <f>IF($H67="","",VLOOKUP($B67,項目定義!$B:$X,21,FALSE))&amp;""</f>
        <v/>
      </c>
      <c r="AI67" s="854"/>
      <c r="AJ67" s="855"/>
      <c r="AK67" s="751"/>
      <c r="AL67" s="751"/>
      <c r="AM67" s="751"/>
      <c r="AN67" s="767"/>
      <c r="AO67" s="856"/>
      <c r="AP67" s="857"/>
      <c r="AQ67" s="857"/>
      <c r="AR67" s="858"/>
      <c r="AS67" s="369"/>
      <c r="AT67" s="369"/>
      <c r="AU67" s="369"/>
      <c r="AV67" s="369"/>
      <c r="AW67" s="369"/>
      <c r="AX67" s="369"/>
      <c r="AY67" s="369"/>
      <c r="AZ67" s="369"/>
      <c r="BA67" s="369"/>
      <c r="BB67" s="369"/>
      <c r="BC67" s="369"/>
      <c r="BD67" s="369"/>
      <c r="BE67" s="369"/>
      <c r="BF67" s="369"/>
      <c r="BG67" s="369"/>
      <c r="BH67" s="369"/>
      <c r="BI67" s="99"/>
    </row>
    <row r="68" spans="1:61" ht="13.5" hidden="1" customHeight="1" outlineLevel="1">
      <c r="A68" s="114"/>
      <c r="B68" s="770"/>
      <c r="C68" s="671"/>
      <c r="D68" s="671"/>
      <c r="E68" s="671"/>
      <c r="F68" s="671"/>
      <c r="G68" s="671"/>
      <c r="H68" s="859" t="str">
        <f>IF(ISERROR(VLOOKUP($B68,項目定義!$B:$X,8,FALSE)),"",VLOOKUP($B68,項目定義!$B:$X,8,FALSE))</f>
        <v/>
      </c>
      <c r="I68" s="860"/>
      <c r="J68" s="860"/>
      <c r="K68" s="860"/>
      <c r="L68" s="860"/>
      <c r="M68" s="861"/>
      <c r="N68" s="752" t="str">
        <f>IF($B68="","",VLOOKUP($B68,項目定義!$B:$X,11,FALSE))</f>
        <v/>
      </c>
      <c r="O68" s="641"/>
      <c r="P68" s="641"/>
      <c r="Q68" s="642"/>
      <c r="R68" s="862" t="str">
        <f>IF($H68="","",VLOOKUP($B68,項目定義!$B:$X,5,FALSE))</f>
        <v/>
      </c>
      <c r="S68" s="863"/>
      <c r="T68" s="768" t="str">
        <f>IF($H68="","",VLOOKUP($B68,項目定義!$B:$X,12,FALSE))</f>
        <v/>
      </c>
      <c r="U68" s="639"/>
      <c r="V68" s="640" t="str">
        <f>IF($H68="","",VLOOKUP($B68,項目定義!$B:$X,13,FALSE))</f>
        <v/>
      </c>
      <c r="W68" s="641"/>
      <c r="X68" s="642"/>
      <c r="Y68" s="640" t="str">
        <f>IF($H68="","",VLOOKUP($B68,項目定義!$B:$X,6,FALSE))</f>
        <v/>
      </c>
      <c r="Z68" s="641"/>
      <c r="AA68" s="642"/>
      <c r="AB68" s="640" t="str">
        <f>IF($H68="","",VLOOKUP($B68,項目定義!$B:$X,14,FALSE))</f>
        <v/>
      </c>
      <c r="AC68" s="641"/>
      <c r="AD68" s="642"/>
      <c r="AE68" s="640" t="str">
        <f>IF($H68="","",VLOOKUP($B68,項目定義!$B:$X,9,FALSE))&amp;""</f>
        <v/>
      </c>
      <c r="AF68" s="641"/>
      <c r="AG68" s="642"/>
      <c r="AH68" s="812" t="str">
        <f>IF($H68="","",VLOOKUP($B68,項目定義!$B:$X,21,FALSE))&amp;""</f>
        <v/>
      </c>
      <c r="AI68" s="854"/>
      <c r="AJ68" s="855"/>
      <c r="AK68" s="751"/>
      <c r="AL68" s="751"/>
      <c r="AM68" s="751"/>
      <c r="AN68" s="767"/>
      <c r="AO68" s="856"/>
      <c r="AP68" s="857"/>
      <c r="AQ68" s="857"/>
      <c r="AR68" s="858"/>
      <c r="AS68" s="369"/>
      <c r="AT68" s="369"/>
      <c r="AU68" s="369"/>
      <c r="AV68" s="369"/>
      <c r="AW68" s="369"/>
      <c r="AX68" s="369"/>
      <c r="AY68" s="369"/>
      <c r="AZ68" s="369"/>
      <c r="BA68" s="369"/>
      <c r="BB68" s="369"/>
      <c r="BC68" s="369"/>
      <c r="BD68" s="369"/>
      <c r="BE68" s="369"/>
      <c r="BF68" s="369"/>
      <c r="BG68" s="369"/>
      <c r="BH68" s="369"/>
      <c r="BI68" s="99"/>
    </row>
    <row r="69" spans="1:61" ht="13.5" hidden="1" customHeight="1" outlineLevel="1">
      <c r="A69" s="114"/>
      <c r="B69" s="770"/>
      <c r="C69" s="671"/>
      <c r="D69" s="671"/>
      <c r="E69" s="671"/>
      <c r="F69" s="671"/>
      <c r="G69" s="671"/>
      <c r="H69" s="859" t="str">
        <f>IF(ISERROR(VLOOKUP($B69,項目定義!$B:$X,8,FALSE)),"",VLOOKUP($B69,項目定義!$B:$X,8,FALSE))</f>
        <v/>
      </c>
      <c r="I69" s="860"/>
      <c r="J69" s="860"/>
      <c r="K69" s="860"/>
      <c r="L69" s="860"/>
      <c r="M69" s="861"/>
      <c r="N69" s="752" t="str">
        <f>IF($B69="","",VLOOKUP($B69,項目定義!$B:$X,11,FALSE))</f>
        <v/>
      </c>
      <c r="O69" s="641"/>
      <c r="P69" s="641"/>
      <c r="Q69" s="642"/>
      <c r="R69" s="862" t="str">
        <f>IF($H69="","",VLOOKUP($B69,項目定義!$B:$X,5,FALSE))</f>
        <v/>
      </c>
      <c r="S69" s="863"/>
      <c r="T69" s="768" t="str">
        <f>IF($H69="","",VLOOKUP($B69,項目定義!$B:$X,12,FALSE))</f>
        <v/>
      </c>
      <c r="U69" s="639"/>
      <c r="V69" s="640" t="str">
        <f>IF($H69="","",VLOOKUP($B69,項目定義!$B:$X,13,FALSE))</f>
        <v/>
      </c>
      <c r="W69" s="641"/>
      <c r="X69" s="642"/>
      <c r="Y69" s="640" t="str">
        <f>IF($H69="","",VLOOKUP($B69,項目定義!$B:$X,6,FALSE))</f>
        <v/>
      </c>
      <c r="Z69" s="641"/>
      <c r="AA69" s="642"/>
      <c r="AB69" s="640" t="str">
        <f>IF($H69="","",VLOOKUP($B69,項目定義!$B:$X,14,FALSE))</f>
        <v/>
      </c>
      <c r="AC69" s="641"/>
      <c r="AD69" s="642"/>
      <c r="AE69" s="640" t="str">
        <f>IF($H69="","",VLOOKUP($B69,項目定義!$B:$X,9,FALSE))&amp;""</f>
        <v/>
      </c>
      <c r="AF69" s="641"/>
      <c r="AG69" s="642"/>
      <c r="AH69" s="812" t="str">
        <f>IF($H69="","",VLOOKUP($B69,項目定義!$B:$X,21,FALSE))&amp;""</f>
        <v/>
      </c>
      <c r="AI69" s="854"/>
      <c r="AJ69" s="855"/>
      <c r="AK69" s="751"/>
      <c r="AL69" s="751"/>
      <c r="AM69" s="751"/>
      <c r="AN69" s="767"/>
      <c r="AO69" s="856"/>
      <c r="AP69" s="857"/>
      <c r="AQ69" s="857"/>
      <c r="AR69" s="858"/>
      <c r="AS69" s="369"/>
      <c r="AT69" s="369"/>
      <c r="AU69" s="369"/>
      <c r="AV69" s="369"/>
      <c r="AW69" s="369"/>
      <c r="AX69" s="369"/>
      <c r="AY69" s="369"/>
      <c r="AZ69" s="369"/>
      <c r="BA69" s="369"/>
      <c r="BB69" s="369"/>
      <c r="BC69" s="369"/>
      <c r="BD69" s="369"/>
      <c r="BE69" s="369"/>
      <c r="BF69" s="369"/>
      <c r="BG69" s="369"/>
      <c r="BH69" s="369"/>
      <c r="BI69" s="99"/>
    </row>
    <row r="70" spans="1:61" ht="13.5" hidden="1" customHeight="1" outlineLevel="1">
      <c r="A70" s="114"/>
      <c r="B70" s="770"/>
      <c r="C70" s="671"/>
      <c r="D70" s="671"/>
      <c r="E70" s="671"/>
      <c r="F70" s="671"/>
      <c r="G70" s="671"/>
      <c r="H70" s="859" t="str">
        <f>IF(ISERROR(VLOOKUP($B70,項目定義!$B:$X,8,FALSE)),"",VLOOKUP($B70,項目定義!$B:$X,8,FALSE))</f>
        <v/>
      </c>
      <c r="I70" s="860"/>
      <c r="J70" s="860"/>
      <c r="K70" s="860"/>
      <c r="L70" s="860"/>
      <c r="M70" s="861"/>
      <c r="N70" s="752" t="str">
        <f>IF($B70="","",VLOOKUP($B70,項目定義!$B:$X,11,FALSE))</f>
        <v/>
      </c>
      <c r="O70" s="641"/>
      <c r="P70" s="641"/>
      <c r="Q70" s="642"/>
      <c r="R70" s="862" t="str">
        <f>IF($H70="","",VLOOKUP($B70,項目定義!$B:$X,5,FALSE))</f>
        <v/>
      </c>
      <c r="S70" s="863"/>
      <c r="T70" s="768" t="str">
        <f>IF($H70="","",VLOOKUP($B70,項目定義!$B:$X,12,FALSE))</f>
        <v/>
      </c>
      <c r="U70" s="639"/>
      <c r="V70" s="640" t="str">
        <f>IF($H70="","",VLOOKUP($B70,項目定義!$B:$X,13,FALSE))</f>
        <v/>
      </c>
      <c r="W70" s="641"/>
      <c r="X70" s="642"/>
      <c r="Y70" s="640" t="str">
        <f>IF($H70="","",VLOOKUP($B70,項目定義!$B:$X,6,FALSE))</f>
        <v/>
      </c>
      <c r="Z70" s="641"/>
      <c r="AA70" s="642"/>
      <c r="AB70" s="640" t="str">
        <f>IF($H70="","",VLOOKUP($B70,項目定義!$B:$X,14,FALSE))</f>
        <v/>
      </c>
      <c r="AC70" s="641"/>
      <c r="AD70" s="642"/>
      <c r="AE70" s="640" t="str">
        <f>IF($H70="","",VLOOKUP($B70,項目定義!$B:$X,9,FALSE))&amp;""</f>
        <v/>
      </c>
      <c r="AF70" s="641"/>
      <c r="AG70" s="642"/>
      <c r="AH70" s="812" t="str">
        <f>IF($H70="","",VLOOKUP($B70,項目定義!$B:$X,21,FALSE))&amp;""</f>
        <v/>
      </c>
      <c r="AI70" s="854"/>
      <c r="AJ70" s="855"/>
      <c r="AK70" s="751"/>
      <c r="AL70" s="751"/>
      <c r="AM70" s="751"/>
      <c r="AN70" s="767"/>
      <c r="AO70" s="856"/>
      <c r="AP70" s="857"/>
      <c r="AQ70" s="857"/>
      <c r="AR70" s="858"/>
      <c r="AS70" s="369"/>
      <c r="AT70" s="369"/>
      <c r="AU70" s="369"/>
      <c r="AV70" s="369"/>
      <c r="AW70" s="369"/>
      <c r="AX70" s="369"/>
      <c r="AY70" s="369"/>
      <c r="AZ70" s="369"/>
      <c r="BA70" s="369"/>
      <c r="BB70" s="369"/>
      <c r="BC70" s="369"/>
      <c r="BD70" s="369"/>
      <c r="BE70" s="369"/>
      <c r="BF70" s="369"/>
      <c r="BG70" s="369"/>
      <c r="BH70" s="369"/>
      <c r="BI70" s="99"/>
    </row>
    <row r="71" spans="1:61" ht="13.5" hidden="1" customHeight="1" outlineLevel="1">
      <c r="A71" s="114"/>
      <c r="B71" s="770"/>
      <c r="C71" s="671"/>
      <c r="D71" s="671"/>
      <c r="E71" s="671"/>
      <c r="F71" s="671"/>
      <c r="G71" s="671"/>
      <c r="H71" s="859" t="str">
        <f>IF(ISERROR(VLOOKUP($B71,項目定義!$B:$X,8,FALSE)),"",VLOOKUP($B71,項目定義!$B:$X,8,FALSE))</f>
        <v/>
      </c>
      <c r="I71" s="860"/>
      <c r="J71" s="860"/>
      <c r="K71" s="860"/>
      <c r="L71" s="860"/>
      <c r="M71" s="861"/>
      <c r="N71" s="752" t="str">
        <f>IF($B71="","",VLOOKUP($B71,項目定義!$B:$X,11,FALSE))</f>
        <v/>
      </c>
      <c r="O71" s="641"/>
      <c r="P71" s="641"/>
      <c r="Q71" s="642"/>
      <c r="R71" s="862" t="str">
        <f>IF($H71="","",VLOOKUP($B71,項目定義!$B:$X,5,FALSE))</f>
        <v/>
      </c>
      <c r="S71" s="863"/>
      <c r="T71" s="768" t="str">
        <f>IF($H71="","",VLOOKUP($B71,項目定義!$B:$X,12,FALSE))</f>
        <v/>
      </c>
      <c r="U71" s="639"/>
      <c r="V71" s="640" t="str">
        <f>IF($H71="","",VLOOKUP($B71,項目定義!$B:$X,13,FALSE))</f>
        <v/>
      </c>
      <c r="W71" s="641"/>
      <c r="X71" s="642"/>
      <c r="Y71" s="640" t="str">
        <f>IF($H71="","",VLOOKUP($B71,項目定義!$B:$X,6,FALSE))</f>
        <v/>
      </c>
      <c r="Z71" s="641"/>
      <c r="AA71" s="642"/>
      <c r="AB71" s="640" t="str">
        <f>IF($H71="","",VLOOKUP($B71,項目定義!$B:$X,14,FALSE))</f>
        <v/>
      </c>
      <c r="AC71" s="641"/>
      <c r="AD71" s="642"/>
      <c r="AE71" s="640" t="str">
        <f>IF($H71="","",VLOOKUP($B71,項目定義!$B:$X,9,FALSE))&amp;""</f>
        <v/>
      </c>
      <c r="AF71" s="641"/>
      <c r="AG71" s="642"/>
      <c r="AH71" s="812" t="str">
        <f>IF($H71="","",VLOOKUP($B71,項目定義!$B:$X,21,FALSE))&amp;""</f>
        <v/>
      </c>
      <c r="AI71" s="854"/>
      <c r="AJ71" s="855"/>
      <c r="AK71" s="751"/>
      <c r="AL71" s="751"/>
      <c r="AM71" s="751"/>
      <c r="AN71" s="767"/>
      <c r="AO71" s="856"/>
      <c r="AP71" s="857"/>
      <c r="AQ71" s="857"/>
      <c r="AR71" s="858"/>
      <c r="AS71" s="369"/>
      <c r="AT71" s="369"/>
      <c r="AU71" s="369"/>
      <c r="AV71" s="369"/>
      <c r="AW71" s="369"/>
      <c r="AX71" s="369"/>
      <c r="AY71" s="369"/>
      <c r="AZ71" s="369"/>
      <c r="BA71" s="369"/>
      <c r="BB71" s="369"/>
      <c r="BC71" s="369"/>
      <c r="BD71" s="369"/>
      <c r="BE71" s="369"/>
      <c r="BF71" s="369"/>
      <c r="BG71" s="369"/>
      <c r="BH71" s="369"/>
      <c r="BI71" s="99"/>
    </row>
    <row r="72" spans="1:61" ht="13.5" hidden="1" customHeight="1" outlineLevel="1">
      <c r="A72" s="114"/>
      <c r="B72" s="770"/>
      <c r="C72" s="671"/>
      <c r="D72" s="671"/>
      <c r="E72" s="671"/>
      <c r="F72" s="671"/>
      <c r="G72" s="671"/>
      <c r="H72" s="859" t="str">
        <f>IF(ISERROR(VLOOKUP($B72,項目定義!$B:$X,8,FALSE)),"",VLOOKUP($B72,項目定義!$B:$X,8,FALSE))</f>
        <v/>
      </c>
      <c r="I72" s="860"/>
      <c r="J72" s="860"/>
      <c r="K72" s="860"/>
      <c r="L72" s="860"/>
      <c r="M72" s="861"/>
      <c r="N72" s="752" t="str">
        <f>IF($B72="","",VLOOKUP($B72,項目定義!$B:$X,11,FALSE))</f>
        <v/>
      </c>
      <c r="O72" s="641"/>
      <c r="P72" s="641"/>
      <c r="Q72" s="642"/>
      <c r="R72" s="862" t="str">
        <f>IF($H72="","",VLOOKUP($B72,項目定義!$B:$X,5,FALSE))</f>
        <v/>
      </c>
      <c r="S72" s="863"/>
      <c r="T72" s="768" t="str">
        <f>IF($H72="","",VLOOKUP($B72,項目定義!$B:$X,12,FALSE))</f>
        <v/>
      </c>
      <c r="U72" s="639"/>
      <c r="V72" s="640" t="str">
        <f>IF($H72="","",VLOOKUP($B72,項目定義!$B:$X,13,FALSE))</f>
        <v/>
      </c>
      <c r="W72" s="641"/>
      <c r="X72" s="642"/>
      <c r="Y72" s="640" t="str">
        <f>IF($H72="","",VLOOKUP($B72,項目定義!$B:$X,6,FALSE))</f>
        <v/>
      </c>
      <c r="Z72" s="641"/>
      <c r="AA72" s="642"/>
      <c r="AB72" s="640" t="str">
        <f>IF($H72="","",VLOOKUP($B72,項目定義!$B:$X,14,FALSE))</f>
        <v/>
      </c>
      <c r="AC72" s="641"/>
      <c r="AD72" s="642"/>
      <c r="AE72" s="640" t="str">
        <f>IF($H72="","",VLOOKUP($B72,項目定義!$B:$X,9,FALSE))&amp;""</f>
        <v/>
      </c>
      <c r="AF72" s="641"/>
      <c r="AG72" s="642"/>
      <c r="AH72" s="812" t="str">
        <f>IF($H72="","",VLOOKUP($B72,項目定義!$B:$X,21,FALSE))&amp;""</f>
        <v/>
      </c>
      <c r="AI72" s="854"/>
      <c r="AJ72" s="855"/>
      <c r="AK72" s="751"/>
      <c r="AL72" s="751"/>
      <c r="AM72" s="751"/>
      <c r="AN72" s="767"/>
      <c r="AO72" s="856"/>
      <c r="AP72" s="857"/>
      <c r="AQ72" s="857"/>
      <c r="AR72" s="858"/>
      <c r="AS72" s="369"/>
      <c r="AT72" s="369"/>
      <c r="AU72" s="369"/>
      <c r="AV72" s="369"/>
      <c r="AW72" s="369"/>
      <c r="AX72" s="369"/>
      <c r="AY72" s="369"/>
      <c r="AZ72" s="369"/>
      <c r="BA72" s="369"/>
      <c r="BB72" s="369"/>
      <c r="BC72" s="369"/>
      <c r="BD72" s="369"/>
      <c r="BE72" s="369"/>
      <c r="BF72" s="369"/>
      <c r="BG72" s="369"/>
      <c r="BH72" s="369"/>
      <c r="BI72" s="99"/>
    </row>
    <row r="73" spans="1:61" ht="13.5" hidden="1" customHeight="1" outlineLevel="1">
      <c r="A73" s="114"/>
      <c r="B73" s="770"/>
      <c r="C73" s="671"/>
      <c r="D73" s="671"/>
      <c r="E73" s="671"/>
      <c r="F73" s="671"/>
      <c r="G73" s="671"/>
      <c r="H73" s="859" t="str">
        <f>IF(ISERROR(VLOOKUP($B73,項目定義!$B:$X,8,FALSE)),"",VLOOKUP($B73,項目定義!$B:$X,8,FALSE))</f>
        <v/>
      </c>
      <c r="I73" s="860"/>
      <c r="J73" s="860"/>
      <c r="K73" s="860"/>
      <c r="L73" s="860"/>
      <c r="M73" s="861"/>
      <c r="N73" s="752" t="str">
        <f>IF($B73="","",VLOOKUP($B73,項目定義!$B:$X,11,FALSE))</f>
        <v/>
      </c>
      <c r="O73" s="641"/>
      <c r="P73" s="641"/>
      <c r="Q73" s="642"/>
      <c r="R73" s="862" t="str">
        <f>IF($H73="","",VLOOKUP($B73,項目定義!$B:$X,5,FALSE))</f>
        <v/>
      </c>
      <c r="S73" s="863"/>
      <c r="T73" s="768" t="str">
        <f>IF($H73="","",VLOOKUP($B73,項目定義!$B:$X,12,FALSE))</f>
        <v/>
      </c>
      <c r="U73" s="639"/>
      <c r="V73" s="640" t="str">
        <f>IF($H73="","",VLOOKUP($B73,項目定義!$B:$X,13,FALSE))</f>
        <v/>
      </c>
      <c r="W73" s="641"/>
      <c r="X73" s="642"/>
      <c r="Y73" s="640" t="str">
        <f>IF($H73="","",VLOOKUP($B73,項目定義!$B:$X,6,FALSE))</f>
        <v/>
      </c>
      <c r="Z73" s="641"/>
      <c r="AA73" s="642"/>
      <c r="AB73" s="640" t="str">
        <f>IF($H73="","",VLOOKUP($B73,項目定義!$B:$X,14,FALSE))</f>
        <v/>
      </c>
      <c r="AC73" s="641"/>
      <c r="AD73" s="642"/>
      <c r="AE73" s="640" t="str">
        <f>IF($H73="","",VLOOKUP($B73,項目定義!$B:$X,9,FALSE))&amp;""</f>
        <v/>
      </c>
      <c r="AF73" s="641"/>
      <c r="AG73" s="642"/>
      <c r="AH73" s="812" t="str">
        <f>IF($H73="","",VLOOKUP($B73,項目定義!$B:$X,21,FALSE))&amp;""</f>
        <v/>
      </c>
      <c r="AI73" s="854"/>
      <c r="AJ73" s="855"/>
      <c r="AK73" s="751"/>
      <c r="AL73" s="751"/>
      <c r="AM73" s="751"/>
      <c r="AN73" s="767"/>
      <c r="AO73" s="856"/>
      <c r="AP73" s="857"/>
      <c r="AQ73" s="857"/>
      <c r="AR73" s="858"/>
      <c r="AS73" s="369"/>
      <c r="AT73" s="369"/>
      <c r="AU73" s="369"/>
      <c r="AV73" s="369"/>
      <c r="AW73" s="369"/>
      <c r="AX73" s="369"/>
      <c r="AY73" s="369"/>
      <c r="AZ73" s="369"/>
      <c r="BA73" s="369"/>
      <c r="BB73" s="369"/>
      <c r="BC73" s="369"/>
      <c r="BD73" s="369"/>
      <c r="BE73" s="369"/>
      <c r="BF73" s="369"/>
      <c r="BG73" s="369"/>
      <c r="BH73" s="369"/>
      <c r="BI73" s="99"/>
    </row>
    <row r="74" spans="1:61" ht="13.5" hidden="1" customHeight="1" outlineLevel="1">
      <c r="A74" s="114"/>
      <c r="B74" s="770"/>
      <c r="C74" s="671"/>
      <c r="D74" s="671"/>
      <c r="E74" s="671"/>
      <c r="F74" s="671"/>
      <c r="G74" s="671"/>
      <c r="H74" s="859" t="str">
        <f>IF(ISERROR(VLOOKUP($B74,項目定義!$B:$X,8,FALSE)),"",VLOOKUP($B74,項目定義!$B:$X,8,FALSE))</f>
        <v/>
      </c>
      <c r="I74" s="860"/>
      <c r="J74" s="860"/>
      <c r="K74" s="860"/>
      <c r="L74" s="860"/>
      <c r="M74" s="861"/>
      <c r="N74" s="752" t="str">
        <f>IF($B74="","",VLOOKUP($B74,項目定義!$B:$X,11,FALSE))</f>
        <v/>
      </c>
      <c r="O74" s="641"/>
      <c r="P74" s="641"/>
      <c r="Q74" s="642"/>
      <c r="R74" s="862" t="str">
        <f>IF($H74="","",VLOOKUP($B74,項目定義!$B:$X,5,FALSE))</f>
        <v/>
      </c>
      <c r="S74" s="863"/>
      <c r="T74" s="768" t="str">
        <f>IF($H74="","",VLOOKUP($B74,項目定義!$B:$X,12,FALSE))</f>
        <v/>
      </c>
      <c r="U74" s="639"/>
      <c r="V74" s="640" t="str">
        <f>IF($H74="","",VLOOKUP($B74,項目定義!$B:$X,13,FALSE))</f>
        <v/>
      </c>
      <c r="W74" s="641"/>
      <c r="X74" s="642"/>
      <c r="Y74" s="640" t="str">
        <f>IF($H74="","",VLOOKUP($B74,項目定義!$B:$X,6,FALSE))</f>
        <v/>
      </c>
      <c r="Z74" s="641"/>
      <c r="AA74" s="642"/>
      <c r="AB74" s="640" t="str">
        <f>IF($H74="","",VLOOKUP($B74,項目定義!$B:$X,14,FALSE))</f>
        <v/>
      </c>
      <c r="AC74" s="641"/>
      <c r="AD74" s="642"/>
      <c r="AE74" s="640" t="str">
        <f>IF($H74="","",VLOOKUP($B74,項目定義!$B:$X,9,FALSE))&amp;""</f>
        <v/>
      </c>
      <c r="AF74" s="641"/>
      <c r="AG74" s="642"/>
      <c r="AH74" s="812" t="str">
        <f>IF($H74="","",VLOOKUP($B74,項目定義!$B:$X,21,FALSE))&amp;""</f>
        <v/>
      </c>
      <c r="AI74" s="854"/>
      <c r="AJ74" s="855"/>
      <c r="AK74" s="751"/>
      <c r="AL74" s="751"/>
      <c r="AM74" s="751"/>
      <c r="AN74" s="767"/>
      <c r="AO74" s="856"/>
      <c r="AP74" s="857"/>
      <c r="AQ74" s="857"/>
      <c r="AR74" s="858"/>
      <c r="AS74" s="369"/>
      <c r="AT74" s="369"/>
      <c r="AU74" s="369"/>
      <c r="AV74" s="369"/>
      <c r="AW74" s="369"/>
      <c r="AX74" s="369"/>
      <c r="AY74" s="369"/>
      <c r="AZ74" s="369"/>
      <c r="BA74" s="369"/>
      <c r="BB74" s="369"/>
      <c r="BC74" s="369"/>
      <c r="BD74" s="369"/>
      <c r="BE74" s="369"/>
      <c r="BF74" s="369"/>
      <c r="BG74" s="369"/>
      <c r="BH74" s="369"/>
      <c r="BI74" s="99"/>
    </row>
    <row r="75" spans="1:61" ht="13.5" hidden="1" customHeight="1" outlineLevel="1">
      <c r="A75" s="114"/>
      <c r="B75" s="770"/>
      <c r="C75" s="671"/>
      <c r="D75" s="671"/>
      <c r="E75" s="671"/>
      <c r="F75" s="671"/>
      <c r="G75" s="671"/>
      <c r="H75" s="848" t="str">
        <f>IF(ISERROR(VLOOKUP($B75,項目定義!$B:$X,8,FALSE)),"",VLOOKUP($B75,項目定義!$B:$X,8,FALSE))</f>
        <v/>
      </c>
      <c r="I75" s="849"/>
      <c r="J75" s="849"/>
      <c r="K75" s="849"/>
      <c r="L75" s="849"/>
      <c r="M75" s="850"/>
      <c r="N75" s="618" t="str">
        <f>IF($B75="","",VLOOKUP($B75,項目定義!$B:$X,11,FALSE))</f>
        <v/>
      </c>
      <c r="O75" s="613"/>
      <c r="P75" s="613"/>
      <c r="Q75" s="614"/>
      <c r="R75" s="852" t="str">
        <f>IF($H75="","",VLOOKUP($B75,項目定義!$B:$X,5,FALSE))</f>
        <v/>
      </c>
      <c r="S75" s="853"/>
      <c r="T75" s="841" t="str">
        <f>IF($H75="","",VLOOKUP($B75,項目定義!$B:$X,12,FALSE))</f>
        <v/>
      </c>
      <c r="U75" s="999"/>
      <c r="V75" s="612" t="str">
        <f>IF($H75="","",VLOOKUP($B75,項目定義!$B:$X,13,FALSE))</f>
        <v/>
      </c>
      <c r="W75" s="613"/>
      <c r="X75" s="614"/>
      <c r="Y75" s="612" t="str">
        <f>IF($H75="","",VLOOKUP($B75,項目定義!$B:$X,6,FALSE))</f>
        <v/>
      </c>
      <c r="Z75" s="613"/>
      <c r="AA75" s="614"/>
      <c r="AB75" s="612" t="str">
        <f>IF($H75="","",VLOOKUP($B75,項目定義!$B:$X,14,FALSE))</f>
        <v/>
      </c>
      <c r="AC75" s="613"/>
      <c r="AD75" s="614"/>
      <c r="AE75" s="612" t="str">
        <f>IF($H75="","",VLOOKUP($B75,項目定義!$B:$X,9,FALSE))&amp;""</f>
        <v/>
      </c>
      <c r="AF75" s="613"/>
      <c r="AG75" s="614"/>
      <c r="AH75" s="841" t="str">
        <f>IF($H75="","",VLOOKUP($B75,項目定義!$B:$X,21,FALSE))&amp;""</f>
        <v/>
      </c>
      <c r="AI75" s="842"/>
      <c r="AJ75" s="843"/>
      <c r="AK75" s="751"/>
      <c r="AL75" s="751"/>
      <c r="AM75" s="751"/>
      <c r="AN75" s="767"/>
      <c r="AO75" s="856"/>
      <c r="AP75" s="857"/>
      <c r="AQ75" s="857"/>
      <c r="AR75" s="858"/>
      <c r="AS75" s="369"/>
      <c r="AT75" s="369"/>
      <c r="AU75" s="369"/>
      <c r="AV75" s="369"/>
      <c r="AW75" s="369"/>
      <c r="AX75" s="369"/>
      <c r="AY75" s="369"/>
      <c r="AZ75" s="369"/>
      <c r="BA75" s="369"/>
      <c r="BB75" s="369"/>
      <c r="BC75" s="369"/>
      <c r="BD75" s="369"/>
      <c r="BE75" s="369"/>
      <c r="BF75" s="369"/>
      <c r="BG75" s="369"/>
      <c r="BH75" s="369"/>
      <c r="BI75" s="99"/>
    </row>
    <row r="76" spans="1:61" ht="13.5" hidden="1" customHeight="1" outlineLevel="1">
      <c r="A76" s="382" t="s">
        <v>372</v>
      </c>
      <c r="B76" s="375"/>
      <c r="C76" s="375"/>
      <c r="D76" s="375"/>
      <c r="E76" s="375"/>
      <c r="F76" s="375"/>
      <c r="G76" s="375"/>
      <c r="H76" s="228"/>
      <c r="I76" s="228" t="s">
        <v>383</v>
      </c>
      <c r="J76" s="228"/>
      <c r="K76" s="228"/>
      <c r="L76" s="228"/>
      <c r="M76" s="228"/>
      <c r="N76" s="228"/>
      <c r="O76" s="228"/>
      <c r="P76" s="228"/>
      <c r="Q76" s="228"/>
      <c r="R76" s="228"/>
      <c r="S76" s="228"/>
      <c r="T76" s="228"/>
      <c r="U76" s="228"/>
      <c r="V76" s="228"/>
      <c r="W76" s="228"/>
      <c r="X76" s="228"/>
      <c r="Y76" s="228"/>
      <c r="Z76" s="228"/>
      <c r="AA76" s="228"/>
      <c r="AB76" s="228"/>
      <c r="AC76" s="228"/>
      <c r="AD76" s="228"/>
      <c r="AE76" s="228"/>
      <c r="AF76" s="228"/>
      <c r="AG76" s="228"/>
      <c r="AH76" s="228"/>
      <c r="AI76" s="228"/>
      <c r="AJ76" s="228"/>
      <c r="AK76" s="375"/>
      <c r="AL76" s="375"/>
      <c r="AM76" s="375"/>
      <c r="AN76" s="375"/>
      <c r="AO76" s="375"/>
      <c r="AP76" s="375"/>
      <c r="AQ76" s="375"/>
      <c r="AR76" s="375"/>
      <c r="AS76" s="375"/>
      <c r="AT76" s="375"/>
      <c r="AU76" s="375"/>
      <c r="AV76" s="375"/>
      <c r="AW76" s="375"/>
      <c r="AX76" s="375"/>
      <c r="AY76" s="375"/>
      <c r="AZ76" s="375"/>
      <c r="BA76" s="375"/>
      <c r="BB76" s="375"/>
      <c r="BC76" s="375"/>
      <c r="BD76" s="375"/>
      <c r="BE76" s="375"/>
      <c r="BF76" s="375"/>
      <c r="BG76" s="375"/>
      <c r="BH76" s="375"/>
      <c r="BI76" s="231"/>
    </row>
    <row r="77" spans="1:61" ht="13.5" hidden="1" customHeight="1" outlineLevel="1">
      <c r="A77" s="382" t="s">
        <v>100</v>
      </c>
      <c r="B77" s="994" t="s">
        <v>368</v>
      </c>
      <c r="C77" s="995"/>
      <c r="D77" s="995"/>
      <c r="E77" s="995"/>
      <c r="F77" s="995"/>
      <c r="G77" s="995"/>
      <c r="H77" s="995"/>
      <c r="I77" s="995"/>
      <c r="J77" s="996"/>
      <c r="K77" s="997" t="s">
        <v>369</v>
      </c>
      <c r="L77" s="998"/>
      <c r="M77" s="998"/>
      <c r="N77" s="998"/>
      <c r="O77" s="998"/>
      <c r="P77" s="998"/>
      <c r="Q77" s="998"/>
      <c r="R77" s="998"/>
      <c r="S77" s="375"/>
      <c r="T77" s="375"/>
      <c r="U77" s="375"/>
      <c r="V77" s="375"/>
      <c r="W77" s="375"/>
      <c r="X77" s="375"/>
      <c r="Y77" s="375"/>
      <c r="Z77" s="375"/>
      <c r="AA77" s="375"/>
      <c r="AB77" s="375"/>
      <c r="AC77" s="375"/>
      <c r="AD77" s="375"/>
      <c r="AE77" s="375"/>
      <c r="AF77" s="375"/>
      <c r="AG77" s="375"/>
      <c r="AH77" s="375"/>
      <c r="AI77" s="375"/>
      <c r="AJ77" s="375"/>
      <c r="AK77" s="375"/>
      <c r="AL77" s="375"/>
      <c r="AM77" s="375"/>
      <c r="AN77" s="375"/>
      <c r="AO77" s="375"/>
      <c r="AP77" s="375"/>
      <c r="AQ77" s="375"/>
      <c r="AR77" s="375"/>
      <c r="AS77" s="375"/>
      <c r="AT77" s="375"/>
      <c r="AU77" s="375"/>
      <c r="AV77" s="375"/>
      <c r="AW77" s="375"/>
      <c r="AX77" s="375"/>
      <c r="AY77" s="375"/>
      <c r="AZ77" s="375"/>
      <c r="BA77" s="375"/>
      <c r="BB77" s="375"/>
      <c r="BC77" s="375"/>
      <c r="BD77" s="375"/>
      <c r="BE77" s="375"/>
      <c r="BF77" s="375"/>
      <c r="BG77" s="375"/>
      <c r="BH77" s="375"/>
      <c r="BI77" s="231"/>
    </row>
    <row r="78" spans="1:61" ht="13.5" hidden="1" customHeight="1" outlineLevel="1">
      <c r="A78" s="70" t="s">
        <v>101</v>
      </c>
      <c r="B78" s="1004" t="s">
        <v>370</v>
      </c>
      <c r="C78" s="1005"/>
      <c r="D78" s="1005"/>
      <c r="E78" s="1005"/>
      <c r="F78" s="1005"/>
      <c r="G78" s="1005"/>
      <c r="H78" s="1005"/>
      <c r="I78" s="1005"/>
      <c r="J78" s="1006"/>
      <c r="K78" s="668"/>
      <c r="L78" s="668"/>
      <c r="M78" s="668"/>
      <c r="N78" s="668"/>
      <c r="O78" s="668"/>
      <c r="P78" s="668"/>
      <c r="Q78" s="668"/>
      <c r="R78" s="1007"/>
      <c r="S78" s="371"/>
      <c r="T78" s="368"/>
      <c r="U78" s="369"/>
      <c r="V78" s="369"/>
      <c r="W78" s="369"/>
      <c r="X78" s="369"/>
      <c r="Y78" s="369"/>
      <c r="Z78" s="369"/>
      <c r="AA78" s="369"/>
      <c r="AB78" s="369"/>
      <c r="AC78" s="369"/>
      <c r="AD78" s="369"/>
      <c r="AE78" s="369"/>
      <c r="AF78" s="369"/>
      <c r="AG78" s="369"/>
      <c r="AH78" s="369"/>
      <c r="AI78" s="369"/>
      <c r="AJ78" s="369"/>
      <c r="AK78" s="369"/>
      <c r="AL78" s="369"/>
      <c r="AM78" s="369"/>
      <c r="AN78" s="369"/>
      <c r="AO78" s="369"/>
      <c r="AP78" s="92"/>
      <c r="AQ78" s="92"/>
      <c r="AR78" s="92"/>
      <c r="AS78" s="92"/>
      <c r="AT78" s="92"/>
      <c r="AU78" s="92"/>
      <c r="AV78" s="92"/>
      <c r="AW78" s="92"/>
      <c r="AX78" s="92"/>
      <c r="AY78" s="92"/>
      <c r="AZ78" s="92"/>
      <c r="BA78" s="92"/>
      <c r="BB78" s="92"/>
      <c r="BC78" s="92"/>
      <c r="BD78" s="92"/>
      <c r="BE78" s="92"/>
      <c r="BF78" s="92"/>
      <c r="BG78" s="92"/>
      <c r="BH78" s="92"/>
      <c r="BI78" s="95"/>
    </row>
    <row r="79" spans="1:61" ht="13.5" hidden="1" customHeight="1" outlineLevel="1">
      <c r="A79" s="69" t="s">
        <v>102</v>
      </c>
      <c r="B79" s="1000" t="s">
        <v>375</v>
      </c>
      <c r="C79" s="1001"/>
      <c r="D79" s="1001"/>
      <c r="E79" s="1001"/>
      <c r="F79" s="1001"/>
      <c r="G79" s="1001"/>
      <c r="H79" s="1001"/>
      <c r="I79" s="1001"/>
      <c r="J79" s="1002"/>
      <c r="K79" s="671"/>
      <c r="L79" s="671"/>
      <c r="M79" s="671"/>
      <c r="N79" s="671"/>
      <c r="O79" s="671"/>
      <c r="P79" s="671"/>
      <c r="Q79" s="671"/>
      <c r="R79" s="1003"/>
      <c r="S79" s="372"/>
      <c r="T79" s="369"/>
      <c r="U79" s="369"/>
      <c r="V79" s="369"/>
      <c r="W79" s="369"/>
      <c r="X79" s="369"/>
      <c r="Y79" s="369"/>
      <c r="Z79" s="369"/>
      <c r="AA79" s="369"/>
      <c r="AB79" s="369"/>
      <c r="AC79" s="369"/>
      <c r="AD79" s="369"/>
      <c r="AE79" s="369"/>
      <c r="AF79" s="369"/>
      <c r="AG79" s="369"/>
      <c r="AH79" s="369"/>
      <c r="AI79" s="369"/>
      <c r="AJ79" s="369"/>
      <c r="AK79" s="369"/>
      <c r="AL79" s="369"/>
      <c r="AM79" s="369"/>
      <c r="AN79" s="369"/>
      <c r="AO79" s="369"/>
      <c r="AP79" s="369"/>
      <c r="AQ79" s="369"/>
      <c r="AR79" s="369"/>
      <c r="AS79" s="369"/>
      <c r="AT79" s="369"/>
      <c r="AU79" s="369"/>
      <c r="AV79" s="369"/>
      <c r="AW79" s="369"/>
      <c r="AX79" s="369"/>
      <c r="AY79" s="369"/>
      <c r="AZ79" s="369"/>
      <c r="BA79" s="369"/>
      <c r="BB79" s="369"/>
      <c r="BC79" s="369"/>
      <c r="BD79" s="369"/>
      <c r="BE79" s="369"/>
      <c r="BF79" s="369"/>
      <c r="BG79" s="369"/>
      <c r="BH79" s="369"/>
      <c r="BI79" s="99"/>
    </row>
    <row r="80" spans="1:61" ht="13.5" hidden="1" customHeight="1" outlineLevel="1">
      <c r="A80" s="69" t="s">
        <v>125</v>
      </c>
      <c r="B80" s="1000" t="s">
        <v>376</v>
      </c>
      <c r="C80" s="1001"/>
      <c r="D80" s="1001"/>
      <c r="E80" s="1001"/>
      <c r="F80" s="1001"/>
      <c r="G80" s="1001"/>
      <c r="H80" s="1001"/>
      <c r="I80" s="1001"/>
      <c r="J80" s="1002"/>
      <c r="K80" s="671"/>
      <c r="L80" s="671"/>
      <c r="M80" s="671"/>
      <c r="N80" s="671"/>
      <c r="O80" s="671"/>
      <c r="P80" s="671"/>
      <c r="Q80" s="671"/>
      <c r="R80" s="1003"/>
      <c r="S80" s="372"/>
      <c r="T80" s="369"/>
      <c r="U80" s="369"/>
      <c r="V80" s="369"/>
      <c r="W80" s="369"/>
      <c r="X80" s="369"/>
      <c r="Y80" s="369"/>
      <c r="Z80" s="369"/>
      <c r="AA80" s="369"/>
      <c r="AB80" s="369"/>
      <c r="AC80" s="369"/>
      <c r="AD80" s="369"/>
      <c r="AE80" s="369"/>
      <c r="AF80" s="369"/>
      <c r="AG80" s="369"/>
      <c r="AH80" s="369"/>
      <c r="AI80" s="369"/>
      <c r="AJ80" s="369"/>
      <c r="AK80" s="369"/>
      <c r="AL80" s="369"/>
      <c r="AM80" s="369"/>
      <c r="AN80" s="369"/>
      <c r="AO80" s="369"/>
      <c r="AP80" s="369"/>
      <c r="AQ80" s="369"/>
      <c r="AR80" s="369"/>
      <c r="AS80" s="369"/>
      <c r="AT80" s="369"/>
      <c r="AU80" s="369"/>
      <c r="AV80" s="369"/>
      <c r="AW80" s="369"/>
      <c r="AX80" s="369"/>
      <c r="AY80" s="369"/>
      <c r="AZ80" s="369"/>
      <c r="BA80" s="369"/>
      <c r="BB80" s="369"/>
      <c r="BC80" s="369"/>
      <c r="BD80" s="369"/>
      <c r="BE80" s="369"/>
      <c r="BF80" s="369"/>
      <c r="BG80" s="369"/>
      <c r="BH80" s="369"/>
      <c r="BI80" s="99"/>
    </row>
    <row r="81" spans="1:86" ht="13.5" hidden="1" customHeight="1" outlineLevel="1">
      <c r="A81" s="69" t="s">
        <v>126</v>
      </c>
      <c r="B81" s="1000" t="s">
        <v>374</v>
      </c>
      <c r="C81" s="1001"/>
      <c r="D81" s="1001"/>
      <c r="E81" s="1001"/>
      <c r="F81" s="1001"/>
      <c r="G81" s="1001"/>
      <c r="H81" s="1001"/>
      <c r="I81" s="1001"/>
      <c r="J81" s="1002"/>
      <c r="K81" s="671"/>
      <c r="L81" s="671"/>
      <c r="M81" s="671"/>
      <c r="N81" s="671"/>
      <c r="O81" s="671"/>
      <c r="P81" s="671"/>
      <c r="Q81" s="671"/>
      <c r="R81" s="1003"/>
      <c r="S81" s="372"/>
      <c r="T81" s="369"/>
      <c r="U81" s="369"/>
      <c r="V81" s="369"/>
      <c r="W81" s="369"/>
      <c r="X81" s="369"/>
      <c r="Y81" s="369"/>
      <c r="Z81" s="369"/>
      <c r="AA81" s="369"/>
      <c r="AB81" s="369"/>
      <c r="AC81" s="369"/>
      <c r="AD81" s="369"/>
      <c r="AE81" s="369"/>
      <c r="AF81" s="369"/>
      <c r="AG81" s="369"/>
      <c r="AH81" s="369"/>
      <c r="AI81" s="369"/>
      <c r="AJ81" s="369"/>
      <c r="AK81" s="369"/>
      <c r="AL81" s="369"/>
      <c r="AM81" s="369"/>
      <c r="AN81" s="369"/>
      <c r="AO81" s="369"/>
      <c r="AP81" s="369"/>
      <c r="AQ81" s="369"/>
      <c r="AR81" s="369"/>
      <c r="AS81" s="369"/>
      <c r="AT81" s="369"/>
      <c r="AU81" s="369"/>
      <c r="AV81" s="369"/>
      <c r="AW81" s="369"/>
      <c r="AX81" s="369"/>
      <c r="AY81" s="369"/>
      <c r="AZ81" s="369"/>
      <c r="BA81" s="369"/>
      <c r="BB81" s="369"/>
      <c r="BC81" s="369"/>
      <c r="BD81" s="369"/>
      <c r="BE81" s="369"/>
      <c r="BF81" s="369"/>
      <c r="BG81" s="369"/>
      <c r="BH81" s="369"/>
      <c r="BI81" s="99"/>
    </row>
    <row r="82" spans="1:86" ht="13.5" hidden="1" customHeight="1" outlineLevel="1">
      <c r="A82" s="69" t="s">
        <v>127</v>
      </c>
      <c r="B82" s="1000" t="s">
        <v>373</v>
      </c>
      <c r="C82" s="1001"/>
      <c r="D82" s="1001"/>
      <c r="E82" s="1001"/>
      <c r="F82" s="1001"/>
      <c r="G82" s="1001"/>
      <c r="H82" s="1001"/>
      <c r="I82" s="1001"/>
      <c r="J82" s="1002"/>
      <c r="K82" s="671"/>
      <c r="L82" s="671"/>
      <c r="M82" s="671"/>
      <c r="N82" s="671"/>
      <c r="O82" s="671"/>
      <c r="P82" s="671"/>
      <c r="Q82" s="671"/>
      <c r="R82" s="1003"/>
      <c r="S82" s="372"/>
      <c r="T82" s="369"/>
      <c r="U82" s="369"/>
      <c r="V82" s="369"/>
      <c r="W82" s="369"/>
      <c r="X82" s="369"/>
      <c r="Y82" s="369"/>
      <c r="Z82" s="369"/>
      <c r="AA82" s="369"/>
      <c r="AB82" s="369"/>
      <c r="AC82" s="369"/>
      <c r="AD82" s="369"/>
      <c r="AE82" s="369"/>
      <c r="AF82" s="369"/>
      <c r="AG82" s="369"/>
      <c r="AH82" s="369"/>
      <c r="AI82" s="369"/>
      <c r="AJ82" s="369"/>
      <c r="AK82" s="369"/>
      <c r="AL82" s="369"/>
      <c r="AM82" s="369"/>
      <c r="AN82" s="369"/>
      <c r="AO82" s="369"/>
      <c r="AP82" s="369"/>
      <c r="AQ82" s="369"/>
      <c r="AR82" s="369"/>
      <c r="AS82" s="369"/>
      <c r="AT82" s="369"/>
      <c r="AU82" s="369"/>
      <c r="AV82" s="369"/>
      <c r="AW82" s="369"/>
      <c r="AX82" s="369"/>
      <c r="AY82" s="369"/>
      <c r="AZ82" s="369"/>
      <c r="BA82" s="369"/>
      <c r="BB82" s="369"/>
      <c r="BC82" s="369"/>
      <c r="BD82" s="369"/>
      <c r="BE82" s="369"/>
      <c r="BF82" s="369"/>
      <c r="BG82" s="369"/>
      <c r="BH82" s="369"/>
      <c r="BI82" s="99"/>
    </row>
    <row r="83" spans="1:86" ht="13.5" hidden="1" customHeight="1" outlineLevel="1">
      <c r="A83" s="69" t="s">
        <v>128</v>
      </c>
      <c r="B83" s="1000" t="s">
        <v>521</v>
      </c>
      <c r="C83" s="1001"/>
      <c r="D83" s="1001"/>
      <c r="E83" s="1001"/>
      <c r="F83" s="1001"/>
      <c r="G83" s="1001"/>
      <c r="H83" s="1001"/>
      <c r="I83" s="1001"/>
      <c r="J83" s="1002"/>
      <c r="K83" s="671"/>
      <c r="L83" s="671"/>
      <c r="M83" s="671"/>
      <c r="N83" s="671"/>
      <c r="O83" s="671"/>
      <c r="P83" s="671"/>
      <c r="Q83" s="671"/>
      <c r="R83" s="1003"/>
      <c r="S83" s="372"/>
      <c r="T83" s="369"/>
      <c r="U83" s="369"/>
      <c r="V83" s="369"/>
      <c r="W83" s="369"/>
      <c r="X83" s="369"/>
      <c r="Y83" s="369"/>
      <c r="Z83" s="369"/>
      <c r="AA83" s="369"/>
      <c r="AB83" s="369"/>
      <c r="AC83" s="369"/>
      <c r="AD83" s="369"/>
      <c r="AE83" s="369"/>
      <c r="AF83" s="369"/>
      <c r="AG83" s="369"/>
      <c r="AH83" s="369"/>
      <c r="AI83" s="369"/>
      <c r="AJ83" s="369"/>
      <c r="AK83" s="369"/>
      <c r="AL83" s="369"/>
      <c r="AM83" s="369"/>
      <c r="AN83" s="369"/>
      <c r="AO83" s="369"/>
      <c r="AP83" s="369"/>
      <c r="AQ83" s="369"/>
      <c r="AR83" s="369"/>
      <c r="AS83" s="369"/>
      <c r="AT83" s="369"/>
      <c r="AU83" s="369"/>
      <c r="AV83" s="369"/>
      <c r="AW83" s="369"/>
      <c r="AX83" s="369"/>
      <c r="AY83" s="369"/>
      <c r="AZ83" s="369"/>
      <c r="BA83" s="369"/>
      <c r="BB83" s="369"/>
      <c r="BC83" s="369"/>
      <c r="BD83" s="369"/>
      <c r="BE83" s="369"/>
      <c r="BF83" s="369"/>
      <c r="BG83" s="369"/>
      <c r="BH83" s="369"/>
      <c r="BI83" s="99"/>
    </row>
    <row r="84" spans="1:86" ht="13.5" hidden="1" customHeight="1" outlineLevel="1">
      <c r="A84" s="69" t="s">
        <v>129</v>
      </c>
      <c r="B84" s="1000" t="s">
        <v>371</v>
      </c>
      <c r="C84" s="1001"/>
      <c r="D84" s="1001"/>
      <c r="E84" s="1001"/>
      <c r="F84" s="1001"/>
      <c r="G84" s="1001"/>
      <c r="H84" s="1001"/>
      <c r="I84" s="1001"/>
      <c r="J84" s="1002"/>
      <c r="K84" s="671"/>
      <c r="L84" s="671"/>
      <c r="M84" s="671"/>
      <c r="N84" s="671"/>
      <c r="O84" s="671"/>
      <c r="P84" s="671"/>
      <c r="Q84" s="671"/>
      <c r="R84" s="1003"/>
      <c r="S84" s="372"/>
      <c r="T84" s="369"/>
      <c r="U84" s="369"/>
      <c r="V84" s="369"/>
      <c r="W84" s="369"/>
      <c r="X84" s="369"/>
      <c r="Y84" s="369"/>
      <c r="Z84" s="369"/>
      <c r="AA84" s="369"/>
      <c r="AB84" s="369"/>
      <c r="AC84" s="369"/>
      <c r="AD84" s="369"/>
      <c r="AE84" s="369"/>
      <c r="AF84" s="369"/>
      <c r="AG84" s="369"/>
      <c r="AH84" s="369"/>
      <c r="AI84" s="369"/>
      <c r="AJ84" s="369"/>
      <c r="AK84" s="369"/>
      <c r="AL84" s="369"/>
      <c r="AM84" s="369"/>
      <c r="AN84" s="369"/>
      <c r="AO84" s="369"/>
      <c r="AP84" s="369"/>
      <c r="AQ84" s="369"/>
      <c r="AR84" s="369"/>
      <c r="AS84" s="369"/>
      <c r="AT84" s="369"/>
      <c r="AU84" s="369"/>
      <c r="AV84" s="369"/>
      <c r="AW84" s="369"/>
      <c r="AX84" s="369"/>
      <c r="AY84" s="369"/>
      <c r="AZ84" s="369"/>
      <c r="BA84" s="369"/>
      <c r="BB84" s="369"/>
      <c r="BC84" s="369"/>
      <c r="BD84" s="369"/>
      <c r="BE84" s="369"/>
      <c r="BF84" s="369"/>
      <c r="BG84" s="369"/>
      <c r="BH84" s="369"/>
      <c r="BI84" s="99"/>
    </row>
    <row r="85" spans="1:86" ht="13.5" hidden="1" customHeight="1" outlineLevel="1">
      <c r="A85" s="69" t="s">
        <v>533</v>
      </c>
      <c r="B85" s="1000" t="s">
        <v>535</v>
      </c>
      <c r="C85" s="1001"/>
      <c r="D85" s="1001"/>
      <c r="E85" s="1001"/>
      <c r="F85" s="1001"/>
      <c r="G85" s="1001"/>
      <c r="H85" s="1001"/>
      <c r="I85" s="1001"/>
      <c r="J85" s="1002"/>
      <c r="K85" s="671"/>
      <c r="L85" s="671"/>
      <c r="M85" s="671"/>
      <c r="N85" s="671"/>
      <c r="O85" s="671"/>
      <c r="P85" s="671"/>
      <c r="Q85" s="671"/>
      <c r="R85" s="1003"/>
      <c r="S85" s="372"/>
      <c r="T85" s="369"/>
      <c r="U85" s="369"/>
      <c r="V85" s="369"/>
      <c r="W85" s="369"/>
      <c r="X85" s="369"/>
      <c r="Y85" s="369"/>
      <c r="Z85" s="369"/>
      <c r="AA85" s="369"/>
      <c r="AB85" s="369"/>
      <c r="AC85" s="369"/>
      <c r="AD85" s="369"/>
      <c r="AE85" s="369"/>
      <c r="AF85" s="369"/>
      <c r="AG85" s="369"/>
      <c r="AH85" s="369"/>
      <c r="AI85" s="369"/>
      <c r="AJ85" s="369"/>
      <c r="AK85" s="369"/>
      <c r="AL85" s="369"/>
      <c r="AM85" s="369"/>
      <c r="AN85" s="369"/>
      <c r="AO85" s="369"/>
      <c r="AP85" s="369"/>
      <c r="AQ85" s="369"/>
      <c r="AR85" s="369"/>
      <c r="AS85" s="369"/>
      <c r="AT85" s="369"/>
      <c r="AU85" s="369"/>
      <c r="AV85" s="369"/>
      <c r="AW85" s="369"/>
      <c r="AX85" s="369"/>
      <c r="AY85" s="369"/>
      <c r="AZ85" s="369"/>
      <c r="BA85" s="369"/>
      <c r="BB85" s="369"/>
      <c r="BC85" s="369"/>
      <c r="BD85" s="369"/>
      <c r="BE85" s="369"/>
      <c r="BF85" s="369"/>
      <c r="BG85" s="369"/>
      <c r="BH85" s="369"/>
      <c r="BI85" s="99"/>
    </row>
    <row r="86" spans="1:86" ht="13.5" hidden="1" customHeight="1" outlineLevel="1">
      <c r="A86" s="69" t="s">
        <v>534</v>
      </c>
      <c r="B86" s="1009"/>
      <c r="C86" s="1010"/>
      <c r="D86" s="1010"/>
      <c r="E86" s="1010"/>
      <c r="F86" s="1010"/>
      <c r="G86" s="1010"/>
      <c r="H86" s="1010"/>
      <c r="I86" s="1010"/>
      <c r="J86" s="1011"/>
      <c r="K86" s="606"/>
      <c r="L86" s="606"/>
      <c r="M86" s="606"/>
      <c r="N86" s="606"/>
      <c r="O86" s="606"/>
      <c r="P86" s="606"/>
      <c r="Q86" s="606"/>
      <c r="R86" s="1012"/>
      <c r="S86" s="374"/>
      <c r="T86" s="370"/>
      <c r="U86" s="370"/>
      <c r="V86" s="370"/>
      <c r="W86" s="370"/>
      <c r="X86" s="370"/>
      <c r="Y86" s="370"/>
      <c r="Z86" s="370"/>
      <c r="AA86" s="370"/>
      <c r="AB86" s="370"/>
      <c r="AC86" s="370"/>
      <c r="AD86" s="370"/>
      <c r="AE86" s="370"/>
      <c r="AF86" s="370"/>
      <c r="AG86" s="370"/>
      <c r="AH86" s="370"/>
      <c r="AI86" s="370"/>
      <c r="AJ86" s="370"/>
      <c r="AK86" s="370"/>
      <c r="AL86" s="370"/>
      <c r="AM86" s="370"/>
      <c r="AN86" s="370"/>
      <c r="AO86" s="370"/>
      <c r="AP86" s="369"/>
      <c r="AQ86" s="369"/>
      <c r="AR86" s="369"/>
      <c r="AS86" s="369"/>
      <c r="AT86" s="369"/>
      <c r="AU86" s="369"/>
      <c r="AV86" s="369"/>
      <c r="AW86" s="369"/>
      <c r="AX86" s="369"/>
      <c r="AY86" s="369"/>
      <c r="AZ86" s="369"/>
      <c r="BA86" s="369"/>
      <c r="BB86" s="369"/>
      <c r="BC86" s="369"/>
      <c r="BD86" s="369"/>
      <c r="BE86" s="369"/>
      <c r="BF86" s="369"/>
      <c r="BG86" s="369"/>
      <c r="BH86" s="369"/>
      <c r="BI86" s="99"/>
    </row>
    <row r="87" spans="1:86" ht="13.5" hidden="1" customHeight="1" outlineLevel="1">
      <c r="A87" s="382" t="s">
        <v>414</v>
      </c>
      <c r="B87" s="375"/>
      <c r="C87" s="375"/>
      <c r="D87" s="375"/>
      <c r="E87" s="375"/>
      <c r="F87" s="375"/>
      <c r="G87" s="375"/>
      <c r="H87" s="228"/>
      <c r="I87" s="228"/>
      <c r="J87" s="228"/>
      <c r="K87" s="228"/>
      <c r="L87" s="228"/>
      <c r="M87" s="228"/>
      <c r="N87" s="228"/>
      <c r="O87" s="228"/>
      <c r="P87" s="228"/>
      <c r="Q87" s="228"/>
      <c r="R87" s="228"/>
      <c r="S87" s="228"/>
      <c r="T87" s="228"/>
      <c r="U87" s="228"/>
      <c r="V87" s="228"/>
      <c r="W87" s="228"/>
      <c r="X87" s="228"/>
      <c r="Y87" s="228"/>
      <c r="Z87" s="228"/>
      <c r="AA87" s="228"/>
      <c r="AB87" s="228"/>
      <c r="AC87" s="228"/>
      <c r="AD87" s="228"/>
      <c r="AE87" s="228"/>
      <c r="AF87" s="228"/>
      <c r="AG87" s="228"/>
      <c r="AH87" s="228"/>
      <c r="AI87" s="228"/>
      <c r="AJ87" s="228"/>
      <c r="AK87" s="375"/>
      <c r="AL87" s="375"/>
      <c r="AM87" s="375"/>
      <c r="AN87" s="375"/>
      <c r="AO87" s="375"/>
      <c r="AP87" s="375"/>
      <c r="AQ87" s="375"/>
      <c r="AR87" s="375"/>
      <c r="AS87" s="375"/>
      <c r="AT87" s="375"/>
      <c r="AU87" s="375"/>
      <c r="AV87" s="375"/>
      <c r="AW87" s="375"/>
      <c r="AX87" s="375"/>
      <c r="AY87" s="375"/>
      <c r="AZ87" s="375"/>
      <c r="BA87" s="375"/>
      <c r="BB87" s="375"/>
      <c r="BC87" s="375"/>
      <c r="BD87" s="375"/>
      <c r="BE87" s="375"/>
      <c r="BF87" s="375"/>
      <c r="BG87" s="375"/>
      <c r="BH87" s="375"/>
      <c r="BI87" s="231"/>
    </row>
    <row r="88" spans="1:86" ht="13.5" hidden="1" customHeight="1" outlineLevel="1">
      <c r="A88" s="382" t="s">
        <v>100</v>
      </c>
      <c r="B88" s="382" t="s">
        <v>103</v>
      </c>
      <c r="C88" s="375"/>
      <c r="D88" s="375"/>
      <c r="E88" s="375"/>
      <c r="F88" s="375"/>
      <c r="G88" s="383"/>
      <c r="H88" s="230" t="s">
        <v>232</v>
      </c>
      <c r="I88" s="376"/>
      <c r="J88" s="376"/>
      <c r="K88" s="376"/>
      <c r="L88" s="376"/>
      <c r="M88" s="376"/>
      <c r="N88" s="376"/>
      <c r="O88" s="376"/>
      <c r="P88" s="377"/>
      <c r="Q88" s="375"/>
      <c r="R88" s="375"/>
      <c r="S88" s="375"/>
      <c r="T88" s="375"/>
      <c r="U88" s="375"/>
      <c r="V88" s="375"/>
      <c r="W88" s="375"/>
      <c r="X88" s="375"/>
      <c r="Y88" s="375"/>
      <c r="Z88" s="375"/>
      <c r="AA88" s="375"/>
      <c r="AB88" s="375"/>
      <c r="AC88" s="375"/>
      <c r="AD88" s="375"/>
      <c r="AE88" s="375"/>
      <c r="AF88" s="375"/>
      <c r="AG88" s="375"/>
      <c r="AH88" s="375"/>
      <c r="AI88" s="375"/>
      <c r="AJ88" s="375"/>
      <c r="AK88" s="375"/>
      <c r="AL88" s="375"/>
      <c r="AM88" s="375"/>
      <c r="AN88" s="375"/>
      <c r="AO88" s="375"/>
      <c r="AP88" s="375"/>
      <c r="AQ88" s="375"/>
      <c r="AR88" s="375"/>
      <c r="AS88" s="375"/>
      <c r="AT88" s="375"/>
      <c r="AU88" s="375"/>
      <c r="AV88" s="375"/>
      <c r="AW88" s="375"/>
      <c r="AX88" s="375"/>
      <c r="AY88" s="375"/>
      <c r="AZ88" s="375"/>
      <c r="BA88" s="375"/>
      <c r="BB88" s="375"/>
      <c r="BC88" s="375"/>
      <c r="BD88" s="375"/>
      <c r="BE88" s="375"/>
      <c r="BF88" s="375"/>
      <c r="BG88" s="375"/>
      <c r="BH88" s="375"/>
      <c r="BI88" s="231"/>
    </row>
    <row r="89" spans="1:86" ht="13.5" hidden="1" customHeight="1" outlineLevel="1">
      <c r="A89" s="70" t="s">
        <v>101</v>
      </c>
      <c r="B89" s="633"/>
      <c r="C89" s="634"/>
      <c r="D89" s="634"/>
      <c r="E89" s="634"/>
      <c r="F89" s="634"/>
      <c r="G89" s="634"/>
      <c r="H89" s="1008"/>
      <c r="I89" s="835"/>
      <c r="J89" s="835"/>
      <c r="K89" s="835"/>
      <c r="L89" s="835"/>
      <c r="M89" s="835"/>
      <c r="N89" s="835"/>
      <c r="O89" s="835"/>
      <c r="P89" s="836"/>
      <c r="Q89" s="369"/>
      <c r="R89" s="369"/>
      <c r="S89" s="369"/>
      <c r="T89" s="369"/>
      <c r="U89" s="369"/>
      <c r="V89" s="369"/>
      <c r="W89" s="369"/>
      <c r="X89" s="369"/>
      <c r="Y89" s="369"/>
      <c r="Z89" s="369"/>
      <c r="AA89" s="369"/>
      <c r="AB89" s="369"/>
      <c r="AC89" s="369"/>
      <c r="AD89" s="92"/>
      <c r="AE89" s="93"/>
      <c r="AF89" s="92"/>
      <c r="AG89" s="92"/>
      <c r="AH89" s="92"/>
      <c r="AI89" s="94"/>
      <c r="AJ89" s="94"/>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5"/>
    </row>
    <row r="90" spans="1:86" ht="13.5" hidden="1" customHeight="1" outlineLevel="1">
      <c r="A90" s="69" t="s">
        <v>102</v>
      </c>
      <c r="B90" s="770"/>
      <c r="C90" s="671"/>
      <c r="D90" s="671"/>
      <c r="E90" s="671"/>
      <c r="F90" s="671"/>
      <c r="G90" s="671"/>
      <c r="H90" s="840"/>
      <c r="I90" s="636"/>
      <c r="J90" s="636"/>
      <c r="K90" s="636"/>
      <c r="L90" s="636"/>
      <c r="M90" s="636"/>
      <c r="N90" s="636"/>
      <c r="O90" s="636"/>
      <c r="P90" s="824"/>
      <c r="Q90" s="369"/>
      <c r="R90" s="369"/>
      <c r="S90" s="369"/>
      <c r="T90" s="369"/>
      <c r="U90" s="369"/>
      <c r="V90" s="369"/>
      <c r="W90" s="369"/>
      <c r="X90" s="369"/>
      <c r="Y90" s="369"/>
      <c r="Z90" s="369"/>
      <c r="AA90" s="369"/>
      <c r="AB90" s="369"/>
      <c r="AC90" s="369"/>
      <c r="AD90" s="369"/>
      <c r="AE90" s="97"/>
      <c r="AF90" s="369"/>
      <c r="AG90" s="369"/>
      <c r="AH90" s="369"/>
      <c r="AI90" s="98"/>
      <c r="AJ90" s="98"/>
      <c r="AK90" s="369"/>
      <c r="AL90" s="369"/>
      <c r="AM90" s="369"/>
      <c r="AN90" s="369"/>
      <c r="AO90" s="369"/>
      <c r="AP90" s="369"/>
      <c r="AQ90" s="369"/>
      <c r="AR90" s="369"/>
      <c r="AS90" s="369"/>
      <c r="AT90" s="369"/>
      <c r="AU90" s="369"/>
      <c r="AV90" s="369"/>
      <c r="AW90" s="369"/>
      <c r="AX90" s="369"/>
      <c r="AY90" s="369"/>
      <c r="AZ90" s="369"/>
      <c r="BA90" s="369"/>
      <c r="BB90" s="369"/>
      <c r="BC90" s="369"/>
      <c r="BD90" s="369"/>
      <c r="BE90" s="369"/>
      <c r="BF90" s="369"/>
      <c r="BG90" s="369"/>
      <c r="BH90" s="369"/>
      <c r="BI90" s="99"/>
    </row>
    <row r="91" spans="1:86" ht="13.5" hidden="1" customHeight="1" outlineLevel="1">
      <c r="A91" s="69" t="s">
        <v>125</v>
      </c>
      <c r="B91" s="770"/>
      <c r="C91" s="671"/>
      <c r="D91" s="671"/>
      <c r="E91" s="671"/>
      <c r="F91" s="671"/>
      <c r="G91" s="671"/>
      <c r="H91" s="823"/>
      <c r="I91" s="636"/>
      <c r="J91" s="636"/>
      <c r="K91" s="636"/>
      <c r="L91" s="636"/>
      <c r="M91" s="636"/>
      <c r="N91" s="636"/>
      <c r="O91" s="636"/>
      <c r="P91" s="824"/>
      <c r="Q91" s="369"/>
      <c r="R91" s="369"/>
      <c r="S91" s="369"/>
      <c r="T91" s="369"/>
      <c r="U91" s="369"/>
      <c r="V91" s="369"/>
      <c r="W91" s="369"/>
      <c r="X91" s="369"/>
      <c r="Y91" s="369"/>
      <c r="Z91" s="369"/>
      <c r="AA91" s="369"/>
      <c r="AB91" s="369"/>
      <c r="AC91" s="369"/>
      <c r="AD91" s="369"/>
      <c r="AE91" s="97"/>
      <c r="AF91" s="369"/>
      <c r="AG91" s="369"/>
      <c r="AH91" s="369"/>
      <c r="AI91" s="98"/>
      <c r="AJ91" s="98"/>
      <c r="AK91" s="369"/>
      <c r="AL91" s="369"/>
      <c r="AM91" s="369"/>
      <c r="AN91" s="369"/>
      <c r="AO91" s="369"/>
      <c r="AP91" s="369"/>
      <c r="AQ91" s="369"/>
      <c r="AR91" s="369"/>
      <c r="AS91" s="369"/>
      <c r="AT91" s="369"/>
      <c r="AU91" s="369"/>
      <c r="AV91" s="369"/>
      <c r="AW91" s="369"/>
      <c r="AX91" s="369"/>
      <c r="AY91" s="369"/>
      <c r="AZ91" s="369"/>
      <c r="BA91" s="369"/>
      <c r="BB91" s="369"/>
      <c r="BC91" s="369"/>
      <c r="BD91" s="369"/>
      <c r="BE91" s="369"/>
      <c r="BF91" s="369"/>
      <c r="BG91" s="369"/>
      <c r="BH91" s="369"/>
      <c r="BI91" s="99"/>
    </row>
    <row r="92" spans="1:86" ht="13.5" hidden="1" customHeight="1" outlineLevel="1">
      <c r="A92" s="69" t="s">
        <v>126</v>
      </c>
      <c r="B92" s="770"/>
      <c r="C92" s="671"/>
      <c r="D92" s="671"/>
      <c r="E92" s="671"/>
      <c r="F92" s="671"/>
      <c r="G92" s="671"/>
      <c r="H92" s="823"/>
      <c r="I92" s="636"/>
      <c r="J92" s="636"/>
      <c r="K92" s="636"/>
      <c r="L92" s="636"/>
      <c r="M92" s="636"/>
      <c r="N92" s="636"/>
      <c r="O92" s="636"/>
      <c r="P92" s="824"/>
      <c r="Q92" s="369"/>
      <c r="R92" s="369"/>
      <c r="S92" s="369"/>
      <c r="T92" s="369"/>
      <c r="U92" s="369"/>
      <c r="V92" s="369"/>
      <c r="W92" s="369"/>
      <c r="X92" s="369"/>
      <c r="Y92" s="369"/>
      <c r="Z92" s="369"/>
      <c r="AA92" s="369"/>
      <c r="AB92" s="369"/>
      <c r="AC92" s="369"/>
      <c r="AD92" s="369"/>
      <c r="AE92" s="97"/>
      <c r="AF92" s="369"/>
      <c r="AG92" s="369"/>
      <c r="AH92" s="369"/>
      <c r="AI92" s="98"/>
      <c r="AJ92" s="98"/>
      <c r="AK92" s="369"/>
      <c r="AL92" s="369"/>
      <c r="AM92" s="369"/>
      <c r="AN92" s="369"/>
      <c r="AO92" s="369"/>
      <c r="AP92" s="369"/>
      <c r="AQ92" s="369"/>
      <c r="AR92" s="369"/>
      <c r="AS92" s="369"/>
      <c r="AT92" s="369"/>
      <c r="AU92" s="369"/>
      <c r="AV92" s="369"/>
      <c r="AW92" s="369"/>
      <c r="AX92" s="369"/>
      <c r="AY92" s="369"/>
      <c r="AZ92" s="369"/>
      <c r="BA92" s="369"/>
      <c r="BB92" s="369"/>
      <c r="BC92" s="369"/>
      <c r="BD92" s="369"/>
      <c r="BE92" s="369"/>
      <c r="BF92" s="369"/>
      <c r="BG92" s="369"/>
      <c r="BH92" s="369"/>
      <c r="BI92" s="99"/>
    </row>
    <row r="93" spans="1:86" ht="13.5" hidden="1" customHeight="1" outlineLevel="1">
      <c r="A93" s="69" t="s">
        <v>127</v>
      </c>
      <c r="B93" s="605"/>
      <c r="C93" s="606"/>
      <c r="D93" s="606"/>
      <c r="E93" s="606"/>
      <c r="F93" s="606"/>
      <c r="G93" s="1012"/>
      <c r="H93" s="828"/>
      <c r="I93" s="829"/>
      <c r="J93" s="829"/>
      <c r="K93" s="829"/>
      <c r="L93" s="829"/>
      <c r="M93" s="829"/>
      <c r="N93" s="829"/>
      <c r="O93" s="829"/>
      <c r="P93" s="830"/>
      <c r="Q93" s="370"/>
      <c r="R93" s="370"/>
      <c r="S93" s="370"/>
      <c r="T93" s="370"/>
      <c r="U93" s="370"/>
      <c r="V93" s="370"/>
      <c r="W93" s="370"/>
      <c r="X93" s="370"/>
      <c r="Y93" s="370"/>
      <c r="Z93" s="370"/>
      <c r="AA93" s="370"/>
      <c r="AB93" s="370"/>
      <c r="AC93" s="370"/>
      <c r="AD93" s="370"/>
      <c r="AE93" s="165"/>
      <c r="AF93" s="370"/>
      <c r="AG93" s="370"/>
      <c r="AH93" s="370"/>
      <c r="AI93" s="180"/>
      <c r="AJ93" s="180"/>
      <c r="AK93" s="369"/>
      <c r="AL93" s="369"/>
      <c r="AM93" s="369"/>
      <c r="AN93" s="369"/>
      <c r="AO93" s="369"/>
      <c r="AP93" s="369"/>
      <c r="AQ93" s="369"/>
      <c r="AR93" s="369"/>
      <c r="AS93" s="369"/>
      <c r="AT93" s="369"/>
      <c r="AU93" s="369"/>
      <c r="AV93" s="369"/>
      <c r="AW93" s="369"/>
      <c r="AX93" s="369"/>
      <c r="AY93" s="369"/>
      <c r="AZ93" s="369"/>
      <c r="BA93" s="369"/>
      <c r="BB93" s="369"/>
      <c r="BC93" s="369"/>
      <c r="BD93" s="369"/>
      <c r="BE93" s="369"/>
      <c r="BF93" s="369"/>
      <c r="BG93" s="369"/>
      <c r="BH93" s="369"/>
      <c r="BI93" s="99"/>
    </row>
    <row r="94" spans="1:86" s="24" customFormat="1" ht="13.5" hidden="1" customHeight="1" outlineLevel="1">
      <c r="A94" s="303" t="s">
        <v>566</v>
      </c>
      <c r="B94" s="412"/>
      <c r="C94" s="412"/>
      <c r="D94" s="412"/>
      <c r="E94" s="412"/>
      <c r="F94" s="412"/>
      <c r="G94" s="412"/>
      <c r="H94" s="412"/>
      <c r="I94" s="412"/>
      <c r="J94" s="412"/>
      <c r="K94" s="412"/>
      <c r="L94" s="412"/>
      <c r="M94" s="412"/>
      <c r="N94" s="412"/>
      <c r="O94" s="412"/>
      <c r="P94" s="412"/>
      <c r="Q94" s="412"/>
      <c r="R94" s="412"/>
      <c r="S94" s="412"/>
      <c r="T94" s="412"/>
      <c r="U94" s="412"/>
      <c r="V94" s="412"/>
      <c r="W94" s="412"/>
      <c r="X94" s="412"/>
      <c r="Y94" s="412"/>
      <c r="Z94" s="412"/>
      <c r="AA94" s="412"/>
      <c r="AB94" s="412"/>
      <c r="AC94" s="412"/>
      <c r="AD94" s="412"/>
      <c r="AE94" s="412"/>
      <c r="AF94" s="412"/>
      <c r="AG94" s="412"/>
      <c r="AH94" s="412"/>
      <c r="AI94" s="412"/>
      <c r="AJ94" s="412"/>
      <c r="AK94" s="412"/>
      <c r="AL94" s="412"/>
      <c r="AM94" s="412"/>
      <c r="AN94" s="412"/>
      <c r="AO94" s="412"/>
      <c r="AP94" s="412"/>
      <c r="AQ94" s="412"/>
      <c r="AR94" s="412"/>
      <c r="AS94" s="412"/>
      <c r="AT94" s="412"/>
      <c r="AU94" s="412"/>
      <c r="AV94" s="412"/>
      <c r="AW94" s="412"/>
      <c r="AX94" s="412"/>
      <c r="AY94" s="412"/>
      <c r="AZ94" s="412"/>
      <c r="BA94" s="412"/>
      <c r="BB94" s="412"/>
      <c r="BC94" s="412"/>
      <c r="BD94" s="412"/>
      <c r="BE94" s="412"/>
      <c r="BF94" s="412"/>
      <c r="BG94" s="412"/>
      <c r="BH94" s="412"/>
      <c r="BI94" s="290"/>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row>
    <row r="95" spans="1:86" s="24" customFormat="1" ht="13.5" hidden="1" customHeight="1" outlineLevel="1">
      <c r="A95" s="303" t="s">
        <v>100</v>
      </c>
      <c r="B95" s="900" t="s">
        <v>426</v>
      </c>
      <c r="C95" s="901"/>
      <c r="D95" s="901"/>
      <c r="E95" s="901"/>
      <c r="F95" s="901"/>
      <c r="G95" s="901"/>
      <c r="H95" s="901"/>
      <c r="I95" s="901"/>
      <c r="J95" s="902"/>
      <c r="K95" s="903" t="s">
        <v>385</v>
      </c>
      <c r="L95" s="889"/>
      <c r="M95" s="889"/>
      <c r="N95" s="889"/>
      <c r="O95" s="889"/>
      <c r="P95" s="889"/>
      <c r="Q95" s="889"/>
      <c r="R95" s="889"/>
      <c r="S95" s="889"/>
      <c r="T95" s="889"/>
      <c r="U95" s="889"/>
      <c r="V95" s="889"/>
      <c r="W95" s="889"/>
      <c r="X95" s="889"/>
      <c r="Y95" s="889"/>
      <c r="Z95" s="904"/>
      <c r="AA95" s="887" t="s">
        <v>567</v>
      </c>
      <c r="AB95" s="888"/>
      <c r="AC95" s="888"/>
      <c r="AD95" s="888"/>
      <c r="AE95" s="888"/>
      <c r="AF95" s="888"/>
      <c r="AG95" s="889"/>
      <c r="AH95" s="889"/>
      <c r="AI95" s="889"/>
      <c r="AJ95" s="889"/>
      <c r="AK95" s="889"/>
      <c r="AL95" s="889"/>
      <c r="AM95" s="889"/>
      <c r="AN95" s="889"/>
      <c r="AO95" s="889"/>
      <c r="AP95" s="889"/>
      <c r="AQ95" s="889"/>
      <c r="AR95" s="889"/>
      <c r="AS95" s="889"/>
      <c r="AT95" s="889"/>
      <c r="AU95" s="889"/>
      <c r="AV95" s="889"/>
      <c r="AW95" s="889"/>
      <c r="AX95" s="889"/>
      <c r="AY95" s="889"/>
      <c r="AZ95" s="889"/>
      <c r="BA95" s="889"/>
      <c r="BB95" s="889"/>
      <c r="BC95" s="889"/>
      <c r="BD95" s="889"/>
      <c r="BE95" s="889"/>
      <c r="BF95" s="889"/>
      <c r="BG95" s="889"/>
      <c r="BH95" s="889"/>
      <c r="BI95" s="890"/>
      <c r="BP95" s="26"/>
      <c r="BQ95" s="26"/>
      <c r="BR95" s="26"/>
      <c r="BS95" s="26"/>
      <c r="BT95" s="26"/>
      <c r="BU95" s="26"/>
      <c r="BV95" s="26"/>
      <c r="BW95" s="26"/>
      <c r="BX95" s="26"/>
      <c r="BY95" s="26"/>
      <c r="BZ95" s="26"/>
      <c r="CA95" s="26"/>
      <c r="CB95" s="26"/>
      <c r="CC95" s="26"/>
      <c r="CD95" s="26"/>
      <c r="CE95" s="26"/>
      <c r="CF95" s="26"/>
    </row>
    <row r="96" spans="1:86" s="24" customFormat="1" ht="13.5" hidden="1" customHeight="1" outlineLevel="1">
      <c r="A96" s="409" t="s">
        <v>101</v>
      </c>
      <c r="B96" s="942"/>
      <c r="C96" s="943"/>
      <c r="D96" s="943"/>
      <c r="E96" s="943"/>
      <c r="F96" s="943"/>
      <c r="G96" s="943"/>
      <c r="H96" s="943"/>
      <c r="I96" s="943"/>
      <c r="J96" s="943"/>
      <c r="K96" s="422" t="str">
        <f>IF(B96="","",VLOOKUP(B96,[1]ボタン定義!$B:$G,4,FALSE))</f>
        <v/>
      </c>
      <c r="L96" s="423"/>
      <c r="M96" s="423"/>
      <c r="N96" s="423"/>
      <c r="O96" s="423"/>
      <c r="P96" s="423"/>
      <c r="Q96" s="423"/>
      <c r="R96" s="423"/>
      <c r="S96" s="423"/>
      <c r="T96" s="423"/>
      <c r="U96" s="423"/>
      <c r="V96" s="423"/>
      <c r="W96" s="423"/>
      <c r="X96" s="423"/>
      <c r="Y96" s="423"/>
      <c r="Z96" s="424"/>
      <c r="AA96" s="786"/>
      <c r="AB96" s="786"/>
      <c r="AC96" s="786"/>
      <c r="AD96" s="786"/>
      <c r="AE96" s="786"/>
      <c r="AF96" s="786"/>
      <c r="AG96" s="425" t="str">
        <f>IF(ISERROR(VLOOKUP($AA96,[1]項目定義!$B:$X,8,FALSE)),"",VLOOKUP($AA96,[1]項目定義!$B:$X,8,FALSE))</f>
        <v/>
      </c>
      <c r="AH96" s="426"/>
      <c r="AI96" s="426"/>
      <c r="AJ96" s="426"/>
      <c r="AK96" s="426"/>
      <c r="AL96" s="426"/>
      <c r="AM96" s="427"/>
      <c r="AN96" s="427"/>
      <c r="AO96" s="427"/>
      <c r="AP96" s="427"/>
      <c r="AQ96" s="427"/>
      <c r="AR96" s="427"/>
      <c r="AS96" s="427"/>
      <c r="AT96" s="427"/>
      <c r="AU96" s="427"/>
      <c r="AV96" s="427"/>
      <c r="AW96" s="427"/>
      <c r="AX96" s="427"/>
      <c r="AY96" s="427"/>
      <c r="AZ96" s="427"/>
      <c r="BA96" s="427"/>
      <c r="BB96" s="427"/>
      <c r="BC96" s="427"/>
      <c r="BD96" s="427"/>
      <c r="BE96" s="427"/>
      <c r="BF96" s="427"/>
      <c r="BG96" s="427"/>
      <c r="BH96" s="427"/>
      <c r="BI96" s="428"/>
      <c r="BK96" s="182" t="s">
        <v>568</v>
      </c>
      <c r="BL96" s="182"/>
      <c r="BM96" s="182"/>
      <c r="BN96" s="182"/>
      <c r="BO96" s="182"/>
      <c r="BP96" s="182"/>
      <c r="BQ96" s="182"/>
      <c r="BR96" s="182"/>
      <c r="BS96" s="182"/>
      <c r="BT96" s="182"/>
      <c r="BU96" s="182"/>
      <c r="BV96" s="182"/>
      <c r="BW96" s="182"/>
      <c r="BX96" s="182"/>
      <c r="BY96" s="182"/>
      <c r="BZ96" s="182"/>
      <c r="CA96" s="182"/>
      <c r="CB96" s="182"/>
      <c r="CC96" s="182"/>
      <c r="CD96" s="182"/>
      <c r="CE96" s="182"/>
      <c r="CF96" s="182"/>
      <c r="CG96" s="182"/>
      <c r="CH96" s="182"/>
    </row>
    <row r="97" spans="1:86" s="24" customFormat="1" ht="13.5" hidden="1" customHeight="1" outlineLevel="1">
      <c r="A97" s="429" t="s">
        <v>569</v>
      </c>
      <c r="B97" s="430"/>
      <c r="C97" s="430"/>
      <c r="D97" s="430"/>
      <c r="E97" s="430"/>
      <c r="F97" s="430"/>
      <c r="G97" s="430"/>
      <c r="H97" s="430"/>
      <c r="I97" s="430"/>
      <c r="J97" s="430"/>
      <c r="K97" s="430"/>
      <c r="L97" s="430"/>
      <c r="M97" s="430"/>
      <c r="N97" s="430"/>
      <c r="O97" s="430"/>
      <c r="P97" s="430"/>
      <c r="Q97" s="430"/>
      <c r="R97" s="430"/>
      <c r="S97" s="430"/>
      <c r="T97" s="430"/>
      <c r="U97" s="430"/>
      <c r="V97" s="430"/>
      <c r="W97" s="430"/>
      <c r="X97" s="430"/>
      <c r="Y97" s="430"/>
      <c r="Z97" s="431"/>
      <c r="AA97" s="431"/>
      <c r="AB97" s="431"/>
      <c r="AC97" s="431"/>
      <c r="AD97" s="431"/>
      <c r="AE97" s="431"/>
      <c r="AF97" s="431"/>
      <c r="AG97" s="431"/>
      <c r="AH97" s="431"/>
      <c r="AI97" s="431"/>
      <c r="AJ97" s="431"/>
      <c r="AK97" s="431"/>
      <c r="AL97" s="431"/>
      <c r="AM97" s="431"/>
      <c r="AN97" s="431"/>
      <c r="AO97" s="431"/>
      <c r="AP97" s="431"/>
      <c r="AQ97" s="431"/>
      <c r="AR97" s="431"/>
      <c r="AS97" s="431"/>
      <c r="AT97" s="431"/>
      <c r="AU97" s="431"/>
      <c r="AV97" s="431"/>
      <c r="AW97" s="431"/>
      <c r="AX97" s="431"/>
      <c r="AY97" s="431"/>
      <c r="AZ97" s="431"/>
      <c r="BA97" s="431"/>
      <c r="BB97" s="431"/>
      <c r="BC97" s="431"/>
      <c r="BD97" s="431"/>
      <c r="BE97" s="431"/>
      <c r="BF97" s="431"/>
      <c r="BG97" s="431"/>
      <c r="BH97" s="431"/>
      <c r="BI97" s="432"/>
      <c r="BK97" s="655"/>
      <c r="BL97" s="655"/>
      <c r="BM97" s="655"/>
      <c r="BN97" s="655"/>
      <c r="BO97" s="655"/>
      <c r="BP97" s="655"/>
      <c r="BQ97" s="655"/>
      <c r="BR97" s="655"/>
      <c r="BS97" s="655"/>
      <c r="BT97" s="655"/>
      <c r="BU97" s="655"/>
      <c r="BV97" s="655"/>
      <c r="BW97" s="655"/>
      <c r="BX97" s="655"/>
      <c r="BY97" s="655"/>
      <c r="BZ97" s="655"/>
      <c r="CA97" s="655"/>
      <c r="CB97" s="655"/>
      <c r="CC97" s="655"/>
      <c r="CD97" s="655"/>
      <c r="CE97" s="655"/>
      <c r="CF97" s="655"/>
      <c r="CG97" s="655"/>
      <c r="CH97" s="655"/>
    </row>
    <row r="98" spans="1:86" s="24" customFormat="1" ht="13.5" hidden="1" customHeight="1" outlineLevel="1">
      <c r="A98" s="429" t="s">
        <v>144</v>
      </c>
      <c r="B98" s="430"/>
      <c r="C98" s="430"/>
      <c r="D98" s="430"/>
      <c r="E98" s="430"/>
      <c r="F98" s="430"/>
      <c r="G98" s="433"/>
      <c r="H98" s="676"/>
      <c r="I98" s="677"/>
      <c r="J98" s="677"/>
      <c r="K98" s="677"/>
      <c r="L98" s="677"/>
      <c r="M98" s="677"/>
      <c r="N98" s="677"/>
      <c r="O98" s="677"/>
      <c r="P98" s="677"/>
      <c r="Q98" s="677"/>
      <c r="R98" s="677"/>
      <c r="S98" s="677"/>
      <c r="T98" s="677"/>
      <c r="U98" s="677"/>
      <c r="V98" s="677"/>
      <c r="W98" s="677"/>
      <c r="X98" s="677"/>
      <c r="Y98" s="677"/>
      <c r="Z98" s="434"/>
      <c r="AA98" s="435"/>
      <c r="AB98" s="435"/>
      <c r="AC98" s="435"/>
      <c r="AD98" s="436"/>
      <c r="AE98" s="436"/>
      <c r="AF98" s="436"/>
      <c r="AG98" s="436"/>
      <c r="AH98" s="436"/>
      <c r="AI98" s="436"/>
      <c r="AJ98" s="436"/>
      <c r="AK98" s="436"/>
      <c r="AL98" s="436"/>
      <c r="AM98" s="436"/>
      <c r="AN98" s="436"/>
      <c r="AO98" s="436"/>
      <c r="AP98" s="436"/>
      <c r="AQ98" s="436"/>
      <c r="AR98" s="435"/>
      <c r="AS98" s="435"/>
      <c r="AT98" s="435"/>
      <c r="AU98" s="435"/>
      <c r="AV98" s="436"/>
      <c r="AW98" s="436"/>
      <c r="AX98" s="436"/>
      <c r="AY98" s="436"/>
      <c r="AZ98" s="436"/>
      <c r="BA98" s="436"/>
      <c r="BB98" s="436"/>
      <c r="BC98" s="436"/>
      <c r="BD98" s="436"/>
      <c r="BE98" s="436"/>
      <c r="BF98" s="436"/>
      <c r="BG98" s="436"/>
      <c r="BH98" s="436"/>
      <c r="BI98" s="437"/>
      <c r="BK98" s="655"/>
      <c r="BL98" s="655"/>
      <c r="BM98" s="655"/>
      <c r="BN98" s="655"/>
      <c r="BO98" s="655"/>
      <c r="BP98" s="655"/>
      <c r="BQ98" s="655"/>
      <c r="BR98" s="655"/>
      <c r="BS98" s="655"/>
      <c r="BT98" s="655"/>
      <c r="BU98" s="655"/>
      <c r="BV98" s="655"/>
      <c r="BW98" s="655"/>
      <c r="BX98" s="655"/>
      <c r="BY98" s="655"/>
      <c r="BZ98" s="655"/>
      <c r="CA98" s="655"/>
      <c r="CB98" s="655"/>
      <c r="CC98" s="655"/>
      <c r="CD98" s="655"/>
      <c r="CE98" s="655"/>
      <c r="CF98" s="655"/>
      <c r="CG98" s="655"/>
      <c r="CH98" s="655"/>
    </row>
    <row r="99" spans="1:86" s="24" customFormat="1" ht="13.5" hidden="1" customHeight="1" outlineLevel="1">
      <c r="A99" s="429" t="s">
        <v>570</v>
      </c>
      <c r="B99" s="430"/>
      <c r="C99" s="430"/>
      <c r="D99" s="430"/>
      <c r="E99" s="430"/>
      <c r="F99" s="430"/>
      <c r="G99" s="430"/>
      <c r="H99" s="430"/>
      <c r="I99" s="430"/>
      <c r="J99" s="430"/>
      <c r="K99" s="430"/>
      <c r="L99" s="430"/>
      <c r="M99" s="430"/>
      <c r="N99" s="430"/>
      <c r="O99" s="430"/>
      <c r="P99" s="430"/>
      <c r="Q99" s="430"/>
      <c r="R99" s="430"/>
      <c r="S99" s="430"/>
      <c r="T99" s="430"/>
      <c r="U99" s="430"/>
      <c r="V99" s="430"/>
      <c r="W99" s="430"/>
      <c r="X99" s="430"/>
      <c r="Y99" s="430"/>
      <c r="Z99" s="430"/>
      <c r="AA99" s="430"/>
      <c r="AB99" s="430"/>
      <c r="AC99" s="430"/>
      <c r="AD99" s="430"/>
      <c r="AE99" s="430"/>
      <c r="AF99" s="430"/>
      <c r="AG99" s="430"/>
      <c r="AH99" s="430"/>
      <c r="AI99" s="430"/>
      <c r="AJ99" s="430"/>
      <c r="AK99" s="430"/>
      <c r="AL99" s="430"/>
      <c r="AM99" s="430"/>
      <c r="AN99" s="430"/>
      <c r="AO99" s="430"/>
      <c r="AP99" s="430"/>
      <c r="AQ99" s="430"/>
      <c r="AR99" s="430"/>
      <c r="AS99" s="430"/>
      <c r="AT99" s="430"/>
      <c r="AU99" s="430"/>
      <c r="AV99" s="430"/>
      <c r="AW99" s="430"/>
      <c r="AX99" s="430"/>
      <c r="AY99" s="430"/>
      <c r="AZ99" s="430"/>
      <c r="BA99" s="430"/>
      <c r="BB99" s="430"/>
      <c r="BC99" s="430"/>
      <c r="BD99" s="430"/>
      <c r="BE99" s="430"/>
      <c r="BF99" s="430"/>
      <c r="BG99" s="430"/>
      <c r="BH99" s="430"/>
      <c r="BI99" s="438"/>
      <c r="BK99" s="655"/>
      <c r="BL99" s="655"/>
      <c r="BM99" s="655"/>
      <c r="BN99" s="655"/>
      <c r="BO99" s="655"/>
      <c r="BP99" s="655"/>
      <c r="BQ99" s="655"/>
      <c r="BR99" s="655"/>
      <c r="BS99" s="655"/>
      <c r="BT99" s="655"/>
      <c r="BU99" s="655"/>
      <c r="BV99" s="655"/>
      <c r="BW99" s="655"/>
      <c r="BX99" s="655"/>
      <c r="BY99" s="655"/>
      <c r="BZ99" s="655"/>
      <c r="CA99" s="655"/>
      <c r="CB99" s="655"/>
      <c r="CC99" s="655"/>
      <c r="CD99" s="655"/>
      <c r="CE99" s="655"/>
      <c r="CF99" s="655"/>
      <c r="CG99" s="655"/>
      <c r="CH99" s="655"/>
    </row>
    <row r="100" spans="1:86" ht="13.5" hidden="1" customHeight="1" outlineLevel="1">
      <c r="A100" s="429" t="s">
        <v>100</v>
      </c>
      <c r="B100" s="429" t="s">
        <v>103</v>
      </c>
      <c r="C100" s="430"/>
      <c r="D100" s="430"/>
      <c r="E100" s="430"/>
      <c r="F100" s="430"/>
      <c r="G100" s="433"/>
      <c r="H100" s="439" t="s">
        <v>104</v>
      </c>
      <c r="I100" s="431"/>
      <c r="J100" s="431"/>
      <c r="K100" s="431"/>
      <c r="L100" s="431"/>
      <c r="M100" s="440"/>
      <c r="N100" s="944" t="s">
        <v>571</v>
      </c>
      <c r="O100" s="944"/>
      <c r="P100" s="944"/>
      <c r="Q100" s="945"/>
      <c r="R100" s="946" t="s">
        <v>34</v>
      </c>
      <c r="S100" s="947"/>
      <c r="T100" s="948" t="s">
        <v>107</v>
      </c>
      <c r="U100" s="945"/>
      <c r="V100" s="948" t="s">
        <v>137</v>
      </c>
      <c r="W100" s="944"/>
      <c r="X100" s="945"/>
      <c r="Y100" s="948" t="s">
        <v>222</v>
      </c>
      <c r="Z100" s="944"/>
      <c r="AA100" s="945"/>
      <c r="AB100" s="948" t="s">
        <v>572</v>
      </c>
      <c r="AC100" s="944"/>
      <c r="AD100" s="945"/>
      <c r="AE100" s="949" t="s">
        <v>573</v>
      </c>
      <c r="AF100" s="950"/>
      <c r="AG100" s="951"/>
      <c r="AH100" s="949" t="s">
        <v>574</v>
      </c>
      <c r="AI100" s="950"/>
      <c r="AJ100" s="951"/>
      <c r="AK100" s="952" t="s">
        <v>575</v>
      </c>
      <c r="AL100" s="953"/>
      <c r="AM100" s="953"/>
      <c r="AN100" s="954"/>
      <c r="AO100" s="955" t="s">
        <v>576</v>
      </c>
      <c r="AP100" s="955"/>
      <c r="AQ100" s="955"/>
      <c r="AR100" s="955"/>
      <c r="AS100" s="430" t="s">
        <v>227</v>
      </c>
      <c r="AT100" s="430"/>
      <c r="AU100" s="430"/>
      <c r="AV100" s="430"/>
      <c r="AW100" s="430"/>
      <c r="AX100" s="430"/>
      <c r="AY100" s="430"/>
      <c r="AZ100" s="430"/>
      <c r="BA100" s="430"/>
      <c r="BB100" s="430"/>
      <c r="BC100" s="430"/>
      <c r="BD100" s="430"/>
      <c r="BE100" s="430"/>
      <c r="BF100" s="430"/>
      <c r="BG100" s="430"/>
      <c r="BH100" s="430"/>
      <c r="BI100" s="438"/>
      <c r="BK100" s="655"/>
      <c r="BL100" s="655"/>
      <c r="BM100" s="655"/>
      <c r="BN100" s="655"/>
      <c r="BO100" s="655"/>
      <c r="BP100" s="655"/>
      <c r="BQ100" s="655"/>
      <c r="BR100" s="655"/>
      <c r="BS100" s="655"/>
      <c r="BT100" s="655"/>
      <c r="BU100" s="655"/>
      <c r="BV100" s="655"/>
      <c r="BW100" s="655"/>
      <c r="BX100" s="655"/>
      <c r="BY100" s="655"/>
      <c r="BZ100" s="655"/>
      <c r="CA100" s="655"/>
      <c r="CB100" s="655"/>
      <c r="CC100" s="655"/>
      <c r="CD100" s="655"/>
      <c r="CE100" s="655"/>
      <c r="CF100" s="655"/>
      <c r="CG100" s="655"/>
      <c r="CH100" s="655"/>
    </row>
    <row r="101" spans="1:86" ht="13.5" hidden="1" customHeight="1" outlineLevel="1">
      <c r="A101" s="113" t="s">
        <v>577</v>
      </c>
      <c r="B101" s="633"/>
      <c r="C101" s="634"/>
      <c r="D101" s="634"/>
      <c r="E101" s="634"/>
      <c r="F101" s="634"/>
      <c r="G101" s="634"/>
      <c r="H101" s="868" t="str">
        <f>IF(ISERROR(VLOOKUP($B101,[1]項目定義!$B:$X,8,FALSE)),"",VLOOKUP($B101,[1]項目定義!$B:$X,8,FALSE))</f>
        <v/>
      </c>
      <c r="I101" s="869"/>
      <c r="J101" s="869"/>
      <c r="K101" s="869"/>
      <c r="L101" s="869"/>
      <c r="M101" s="870"/>
      <c r="N101" s="811" t="str">
        <f>IF($B101="","",VLOOKUP($B101,[1]項目定義!$B:$X,11,FALSE))</f>
        <v/>
      </c>
      <c r="O101" s="760"/>
      <c r="P101" s="760"/>
      <c r="Q101" s="806"/>
      <c r="R101" s="871" t="str">
        <f>IF($H101="","",VLOOKUP($B101,[1]項目定義!$B:$X,5,FALSE))</f>
        <v/>
      </c>
      <c r="S101" s="872"/>
      <c r="T101" s="762" t="str">
        <f>IF($H101="","",VLOOKUP($B101,[1]項目定義!$B:$X,12,FALSE))</f>
        <v/>
      </c>
      <c r="U101" s="763"/>
      <c r="V101" s="759" t="str">
        <f>IF($H101="","",VLOOKUP($B101,[1]項目定義!$B:$X,13,FALSE))</f>
        <v/>
      </c>
      <c r="W101" s="760"/>
      <c r="X101" s="806"/>
      <c r="Y101" s="759" t="str">
        <f>IF($H101="","",VLOOKUP($B101,[1]項目定義!$B:$X,6,FALSE))</f>
        <v/>
      </c>
      <c r="Z101" s="760"/>
      <c r="AA101" s="806"/>
      <c r="AB101" s="759" t="str">
        <f>IF($H101="","",VLOOKUP($B101,[1]項目定義!$B:$X,14,FALSE))</f>
        <v/>
      </c>
      <c r="AC101" s="760"/>
      <c r="AD101" s="806"/>
      <c r="AE101" s="759" t="str">
        <f>IF($H101="","",VLOOKUP($B101,[1]項目定義!$B:$X,9,FALSE))&amp;""</f>
        <v/>
      </c>
      <c r="AF101" s="760"/>
      <c r="AG101" s="761"/>
      <c r="AH101" s="762" t="str">
        <f>IF($H101="","",VLOOKUP($B101,[1]項目定義!$B:$X,21,FALSE))&amp;""</f>
        <v/>
      </c>
      <c r="AI101" s="764"/>
      <c r="AJ101" s="765"/>
      <c r="AK101" s="809"/>
      <c r="AL101" s="809"/>
      <c r="AM101" s="809"/>
      <c r="AN101" s="864"/>
      <c r="AO101" s="865"/>
      <c r="AP101" s="866"/>
      <c r="AQ101" s="866"/>
      <c r="AR101" s="867"/>
      <c r="AS101" s="92"/>
      <c r="AT101" s="92"/>
      <c r="AU101" s="92"/>
      <c r="AV101" s="92"/>
      <c r="AW101" s="92"/>
      <c r="AX101" s="92"/>
      <c r="AY101" s="92"/>
      <c r="AZ101" s="92"/>
      <c r="BA101" s="92"/>
      <c r="BB101" s="92"/>
      <c r="BC101" s="92"/>
      <c r="BD101" s="92"/>
      <c r="BE101" s="92"/>
      <c r="BF101" s="92"/>
      <c r="BG101" s="92"/>
      <c r="BH101" s="92"/>
      <c r="BI101" s="95"/>
      <c r="BK101" s="655"/>
      <c r="BL101" s="655"/>
      <c r="BM101" s="655"/>
      <c r="BN101" s="655"/>
      <c r="BO101" s="655"/>
      <c r="BP101" s="655"/>
      <c r="BQ101" s="655"/>
      <c r="BR101" s="655"/>
      <c r="BS101" s="655"/>
      <c r="BT101" s="655"/>
      <c r="BU101" s="655"/>
      <c r="BV101" s="655"/>
      <c r="BW101" s="655"/>
      <c r="BX101" s="655"/>
      <c r="BY101" s="655"/>
      <c r="BZ101" s="655"/>
      <c r="CA101" s="655"/>
      <c r="CB101" s="655"/>
      <c r="CC101" s="655"/>
      <c r="CD101" s="655"/>
      <c r="CE101" s="655"/>
      <c r="CF101" s="655"/>
      <c r="CG101" s="655"/>
      <c r="CH101" s="655"/>
    </row>
    <row r="102" spans="1:86" ht="13.5" hidden="1" customHeight="1" outlineLevel="1">
      <c r="A102" s="114" t="s">
        <v>102</v>
      </c>
      <c r="B102" s="770"/>
      <c r="C102" s="671"/>
      <c r="D102" s="671"/>
      <c r="E102" s="671"/>
      <c r="F102" s="671"/>
      <c r="G102" s="671"/>
      <c r="H102" s="859" t="str">
        <f>IF(ISERROR(VLOOKUP($B102,[1]項目定義!$B:$X,8,FALSE)),"",VLOOKUP($B102,[1]項目定義!$B:$X,8,FALSE))</f>
        <v/>
      </c>
      <c r="I102" s="860"/>
      <c r="J102" s="860"/>
      <c r="K102" s="860"/>
      <c r="L102" s="860"/>
      <c r="M102" s="861"/>
      <c r="N102" s="752" t="str">
        <f>IF($B102="","",VLOOKUP($B102,[1]項目定義!$B:$X,11,FALSE))</f>
        <v/>
      </c>
      <c r="O102" s="641"/>
      <c r="P102" s="641"/>
      <c r="Q102" s="642"/>
      <c r="R102" s="862" t="str">
        <f>IF($H102="","",VLOOKUP($B102,[1]項目定義!$B:$X,5,FALSE))</f>
        <v/>
      </c>
      <c r="S102" s="863"/>
      <c r="T102" s="812" t="str">
        <f>IF($H102="","",VLOOKUP($B102,[1]項目定義!$B:$X,12,FALSE))</f>
        <v/>
      </c>
      <c r="U102" s="813"/>
      <c r="V102" s="640" t="str">
        <f>IF($H102="","",VLOOKUP($B102,[1]項目定義!$B:$X,13,FALSE))</f>
        <v/>
      </c>
      <c r="W102" s="641"/>
      <c r="X102" s="642"/>
      <c r="Y102" s="640" t="str">
        <f>IF($H102="","",VLOOKUP($B102,[1]項目定義!$B:$X,6,FALSE))</f>
        <v/>
      </c>
      <c r="Z102" s="641"/>
      <c r="AA102" s="642"/>
      <c r="AB102" s="640" t="str">
        <f>IF($H102="","",VLOOKUP($B102,[1]項目定義!$B:$X,14,FALSE))</f>
        <v/>
      </c>
      <c r="AC102" s="641"/>
      <c r="AD102" s="642"/>
      <c r="AE102" s="640" t="str">
        <f>IF($H102="","",VLOOKUP($B102,[1]項目定義!$B:$X,9,FALSE))&amp;""</f>
        <v/>
      </c>
      <c r="AF102" s="641"/>
      <c r="AG102" s="642"/>
      <c r="AH102" s="812" t="str">
        <f>IF($H102="","",VLOOKUP($B102,[1]項目定義!$B:$X,21,FALSE))&amp;""</f>
        <v/>
      </c>
      <c r="AI102" s="854"/>
      <c r="AJ102" s="855"/>
      <c r="AK102" s="751"/>
      <c r="AL102" s="751"/>
      <c r="AM102" s="751"/>
      <c r="AN102" s="767"/>
      <c r="AO102" s="856"/>
      <c r="AP102" s="857"/>
      <c r="AQ102" s="857"/>
      <c r="AR102" s="858"/>
      <c r="AS102" s="411"/>
      <c r="AT102" s="411"/>
      <c r="AU102" s="411"/>
      <c r="AV102" s="411"/>
      <c r="AW102" s="411"/>
      <c r="AX102" s="411"/>
      <c r="AY102" s="411"/>
      <c r="AZ102" s="411"/>
      <c r="BA102" s="411"/>
      <c r="BB102" s="411"/>
      <c r="BC102" s="411"/>
      <c r="BD102" s="411"/>
      <c r="BE102" s="411"/>
      <c r="BF102" s="411"/>
      <c r="BG102" s="411"/>
      <c r="BH102" s="411"/>
      <c r="BI102" s="99"/>
      <c r="BK102" s="655"/>
      <c r="BL102" s="655"/>
      <c r="BM102" s="655"/>
      <c r="BN102" s="655"/>
      <c r="BO102" s="655"/>
      <c r="BP102" s="655"/>
      <c r="BQ102" s="655"/>
      <c r="BR102" s="655"/>
      <c r="BS102" s="655"/>
      <c r="BT102" s="655"/>
      <c r="BU102" s="655"/>
      <c r="BV102" s="655"/>
      <c r="BW102" s="655"/>
      <c r="BX102" s="655"/>
      <c r="BY102" s="655"/>
      <c r="BZ102" s="655"/>
      <c r="CA102" s="655"/>
      <c r="CB102" s="655"/>
      <c r="CC102" s="655"/>
      <c r="CD102" s="655"/>
      <c r="CE102" s="655"/>
      <c r="CF102" s="655"/>
      <c r="CG102" s="655"/>
      <c r="CH102" s="655"/>
    </row>
    <row r="103" spans="1:86" ht="13.5" hidden="1" customHeight="1" outlineLevel="1">
      <c r="A103" s="114" t="s">
        <v>125</v>
      </c>
      <c r="B103" s="770"/>
      <c r="C103" s="671"/>
      <c r="D103" s="671"/>
      <c r="E103" s="671"/>
      <c r="F103" s="671"/>
      <c r="G103" s="671"/>
      <c r="H103" s="859" t="str">
        <f>IF(ISERROR(VLOOKUP($B103,[1]項目定義!$B:$X,8,FALSE)),"",VLOOKUP($B103,[1]項目定義!$B:$X,8,FALSE))</f>
        <v/>
      </c>
      <c r="I103" s="860"/>
      <c r="J103" s="860"/>
      <c r="K103" s="860"/>
      <c r="L103" s="860"/>
      <c r="M103" s="861"/>
      <c r="N103" s="752" t="str">
        <f>IF($B103="","",VLOOKUP($B103,[1]項目定義!$B:$X,11,FALSE))</f>
        <v/>
      </c>
      <c r="O103" s="641"/>
      <c r="P103" s="641"/>
      <c r="Q103" s="642"/>
      <c r="R103" s="862" t="str">
        <f>IF($H103="","",VLOOKUP($B103,[1]項目定義!$B:$X,5,FALSE))</f>
        <v/>
      </c>
      <c r="S103" s="863"/>
      <c r="T103" s="768" t="str">
        <f>IF($H103="","",VLOOKUP($B103,[1]項目定義!$B:$X,12,FALSE))</f>
        <v/>
      </c>
      <c r="U103" s="639"/>
      <c r="V103" s="640" t="str">
        <f>IF($H103="","",VLOOKUP($B103,[1]項目定義!$B:$X,13,FALSE))</f>
        <v/>
      </c>
      <c r="W103" s="641"/>
      <c r="X103" s="642"/>
      <c r="Y103" s="640" t="str">
        <f>IF($H103="","",VLOOKUP($B103,[1]項目定義!$B:$X,6,FALSE))</f>
        <v/>
      </c>
      <c r="Z103" s="641"/>
      <c r="AA103" s="642"/>
      <c r="AB103" s="640" t="str">
        <f>IF($H103="","",VLOOKUP($B103,[1]項目定義!$B:$X,14,FALSE))</f>
        <v/>
      </c>
      <c r="AC103" s="641"/>
      <c r="AD103" s="642"/>
      <c r="AE103" s="640" t="str">
        <f>IF($H103="","",VLOOKUP($B103,[1]項目定義!$B:$X,9,FALSE))&amp;""</f>
        <v/>
      </c>
      <c r="AF103" s="641"/>
      <c r="AG103" s="642"/>
      <c r="AH103" s="812" t="str">
        <f>IF($H103="","",VLOOKUP($B103,[1]項目定義!$B:$X,21,FALSE))&amp;""</f>
        <v/>
      </c>
      <c r="AI103" s="854"/>
      <c r="AJ103" s="855"/>
      <c r="AK103" s="751"/>
      <c r="AL103" s="751"/>
      <c r="AM103" s="751"/>
      <c r="AN103" s="767"/>
      <c r="AO103" s="856"/>
      <c r="AP103" s="857"/>
      <c r="AQ103" s="857"/>
      <c r="AR103" s="858"/>
      <c r="AS103" s="411"/>
      <c r="AT103" s="411"/>
      <c r="AU103" s="411"/>
      <c r="AV103" s="411"/>
      <c r="AW103" s="411"/>
      <c r="AX103" s="411"/>
      <c r="AY103" s="411"/>
      <c r="AZ103" s="411"/>
      <c r="BA103" s="411"/>
      <c r="BB103" s="411"/>
      <c r="BC103" s="411"/>
      <c r="BD103" s="411"/>
      <c r="BE103" s="411"/>
      <c r="BF103" s="411"/>
      <c r="BG103" s="411"/>
      <c r="BH103" s="411"/>
      <c r="BI103" s="99"/>
      <c r="BK103" s="655"/>
      <c r="BL103" s="655"/>
      <c r="BM103" s="655"/>
      <c r="BN103" s="655"/>
      <c r="BO103" s="655"/>
      <c r="BP103" s="655"/>
      <c r="BQ103" s="655"/>
      <c r="BR103" s="655"/>
      <c r="BS103" s="655"/>
      <c r="BT103" s="655"/>
      <c r="BU103" s="655"/>
      <c r="BV103" s="655"/>
      <c r="BW103" s="655"/>
      <c r="BX103" s="655"/>
      <c r="BY103" s="655"/>
      <c r="BZ103" s="655"/>
      <c r="CA103" s="655"/>
      <c r="CB103" s="655"/>
      <c r="CC103" s="655"/>
      <c r="CD103" s="655"/>
      <c r="CE103" s="655"/>
      <c r="CF103" s="655"/>
      <c r="CG103" s="655"/>
      <c r="CH103" s="655"/>
    </row>
    <row r="104" spans="1:86" ht="13.5" hidden="1" customHeight="1" outlineLevel="1">
      <c r="A104" s="114" t="s">
        <v>126</v>
      </c>
      <c r="B104" s="770"/>
      <c r="C104" s="671"/>
      <c r="D104" s="671"/>
      <c r="E104" s="671"/>
      <c r="F104" s="671"/>
      <c r="G104" s="671"/>
      <c r="H104" s="859" t="str">
        <f>IF(ISERROR(VLOOKUP($B104,[1]項目定義!$B:$X,8,FALSE)),"",VLOOKUP($B104,[1]項目定義!$B:$X,8,FALSE))</f>
        <v/>
      </c>
      <c r="I104" s="860"/>
      <c r="J104" s="860"/>
      <c r="K104" s="860"/>
      <c r="L104" s="860"/>
      <c r="M104" s="861"/>
      <c r="N104" s="752" t="str">
        <f>IF($B104="","",VLOOKUP($B104,[1]項目定義!$B:$X,11,FALSE))</f>
        <v/>
      </c>
      <c r="O104" s="641"/>
      <c r="P104" s="641"/>
      <c r="Q104" s="642"/>
      <c r="R104" s="862" t="str">
        <f>IF($H104="","",VLOOKUP($B104,[1]項目定義!$B:$X,5,FALSE))</f>
        <v/>
      </c>
      <c r="S104" s="863"/>
      <c r="T104" s="768" t="str">
        <f>IF($H104="","",VLOOKUP($B104,[1]項目定義!$B:$X,12,FALSE))</f>
        <v/>
      </c>
      <c r="U104" s="639"/>
      <c r="V104" s="640" t="str">
        <f>IF($H104="","",VLOOKUP($B104,[1]項目定義!$B:$X,13,FALSE))</f>
        <v/>
      </c>
      <c r="W104" s="641"/>
      <c r="X104" s="642"/>
      <c r="Y104" s="640" t="str">
        <f>IF($H104="","",VLOOKUP($B104,[1]項目定義!$B:$X,6,FALSE))</f>
        <v/>
      </c>
      <c r="Z104" s="641"/>
      <c r="AA104" s="642"/>
      <c r="AB104" s="640" t="str">
        <f>IF($H104="","",VLOOKUP($B104,[1]項目定義!$B:$X,14,FALSE))</f>
        <v/>
      </c>
      <c r="AC104" s="641"/>
      <c r="AD104" s="642"/>
      <c r="AE104" s="640" t="str">
        <f>IF($H104="","",VLOOKUP($B104,[1]項目定義!$B:$X,9,FALSE))&amp;""</f>
        <v/>
      </c>
      <c r="AF104" s="641"/>
      <c r="AG104" s="642"/>
      <c r="AH104" s="812" t="str">
        <f>IF($H104="","",VLOOKUP($B104,[1]項目定義!$B:$X,21,FALSE))&amp;""</f>
        <v/>
      </c>
      <c r="AI104" s="854"/>
      <c r="AJ104" s="855"/>
      <c r="AK104" s="751"/>
      <c r="AL104" s="751"/>
      <c r="AM104" s="751"/>
      <c r="AN104" s="767"/>
      <c r="AO104" s="856"/>
      <c r="AP104" s="857"/>
      <c r="AQ104" s="857"/>
      <c r="AR104" s="858"/>
      <c r="AS104" s="411"/>
      <c r="AT104" s="411"/>
      <c r="AU104" s="411"/>
      <c r="AV104" s="411"/>
      <c r="AW104" s="411"/>
      <c r="AX104" s="411"/>
      <c r="AY104" s="411"/>
      <c r="AZ104" s="411"/>
      <c r="BA104" s="411"/>
      <c r="BB104" s="411"/>
      <c r="BC104" s="411"/>
      <c r="BD104" s="411"/>
      <c r="BE104" s="411"/>
      <c r="BF104" s="411"/>
      <c r="BG104" s="411"/>
      <c r="BH104" s="411"/>
      <c r="BI104" s="99"/>
      <c r="BK104" s="655"/>
      <c r="BL104" s="655"/>
      <c r="BM104" s="655"/>
      <c r="BN104" s="655"/>
      <c r="BO104" s="655"/>
      <c r="BP104" s="655"/>
      <c r="BQ104" s="655"/>
      <c r="BR104" s="655"/>
      <c r="BS104" s="655"/>
      <c r="BT104" s="655"/>
      <c r="BU104" s="655"/>
      <c r="BV104" s="655"/>
      <c r="BW104" s="655"/>
      <c r="BX104" s="655"/>
      <c r="BY104" s="655"/>
      <c r="BZ104" s="655"/>
      <c r="CA104" s="655"/>
      <c r="CB104" s="655"/>
      <c r="CC104" s="655"/>
      <c r="CD104" s="655"/>
      <c r="CE104" s="655"/>
      <c r="CF104" s="655"/>
      <c r="CG104" s="655"/>
      <c r="CH104" s="655"/>
    </row>
    <row r="105" spans="1:86" ht="13.5" hidden="1" customHeight="1" outlineLevel="1">
      <c r="A105" s="114" t="s">
        <v>127</v>
      </c>
      <c r="B105" s="770"/>
      <c r="C105" s="671"/>
      <c r="D105" s="671"/>
      <c r="E105" s="671"/>
      <c r="F105" s="671"/>
      <c r="G105" s="671"/>
      <c r="H105" s="859" t="str">
        <f>IF(ISERROR(VLOOKUP($B105,[1]項目定義!$B:$X,8,FALSE)),"",VLOOKUP($B105,[1]項目定義!$B:$X,8,FALSE))</f>
        <v/>
      </c>
      <c r="I105" s="860"/>
      <c r="J105" s="860"/>
      <c r="K105" s="860"/>
      <c r="L105" s="860"/>
      <c r="M105" s="861"/>
      <c r="N105" s="752" t="str">
        <f>IF($B105="","",VLOOKUP($B105,[1]項目定義!$B:$X,11,FALSE))</f>
        <v/>
      </c>
      <c r="O105" s="641"/>
      <c r="P105" s="641"/>
      <c r="Q105" s="642"/>
      <c r="R105" s="862" t="str">
        <f>IF($H105="","",VLOOKUP($B105,[1]項目定義!$B:$X,5,FALSE))</f>
        <v/>
      </c>
      <c r="S105" s="863"/>
      <c r="T105" s="768" t="str">
        <f>IF($H105="","",VLOOKUP($B105,[1]項目定義!$B:$X,12,FALSE))</f>
        <v/>
      </c>
      <c r="U105" s="639"/>
      <c r="V105" s="640" t="str">
        <f>IF($H105="","",VLOOKUP($B105,[1]項目定義!$B:$X,13,FALSE))</f>
        <v/>
      </c>
      <c r="W105" s="641"/>
      <c r="X105" s="642"/>
      <c r="Y105" s="640" t="str">
        <f>IF($H105="","",VLOOKUP($B105,[1]項目定義!$B:$X,6,FALSE))</f>
        <v/>
      </c>
      <c r="Z105" s="641"/>
      <c r="AA105" s="642"/>
      <c r="AB105" s="640" t="str">
        <f>IF($H105="","",VLOOKUP($B105,[1]項目定義!$B:$X,14,FALSE))</f>
        <v/>
      </c>
      <c r="AC105" s="641"/>
      <c r="AD105" s="642"/>
      <c r="AE105" s="640" t="str">
        <f>IF($H105="","",VLOOKUP($B105,[1]項目定義!$B:$X,9,FALSE))&amp;""</f>
        <v/>
      </c>
      <c r="AF105" s="641"/>
      <c r="AG105" s="642"/>
      <c r="AH105" s="812" t="str">
        <f>IF($H105="","",VLOOKUP($B105,[1]項目定義!$B:$X,21,FALSE))&amp;""</f>
        <v/>
      </c>
      <c r="AI105" s="854"/>
      <c r="AJ105" s="855"/>
      <c r="AK105" s="751"/>
      <c r="AL105" s="751"/>
      <c r="AM105" s="751"/>
      <c r="AN105" s="767"/>
      <c r="AO105" s="856"/>
      <c r="AP105" s="857"/>
      <c r="AQ105" s="857"/>
      <c r="AR105" s="858"/>
      <c r="AS105" s="411"/>
      <c r="AT105" s="411"/>
      <c r="AU105" s="411"/>
      <c r="AV105" s="411"/>
      <c r="AW105" s="411"/>
      <c r="AX105" s="411"/>
      <c r="AY105" s="411"/>
      <c r="AZ105" s="411"/>
      <c r="BA105" s="411"/>
      <c r="BB105" s="411"/>
      <c r="BC105" s="411"/>
      <c r="BD105" s="411"/>
      <c r="BE105" s="411"/>
      <c r="BF105" s="411"/>
      <c r="BG105" s="411"/>
      <c r="BH105" s="411"/>
      <c r="BI105" s="99"/>
      <c r="BK105" s="655"/>
      <c r="BL105" s="655"/>
      <c r="BM105" s="655"/>
      <c r="BN105" s="655"/>
      <c r="BO105" s="655"/>
      <c r="BP105" s="655"/>
      <c r="BQ105" s="655"/>
      <c r="BR105" s="655"/>
      <c r="BS105" s="655"/>
      <c r="BT105" s="655"/>
      <c r="BU105" s="655"/>
      <c r="BV105" s="655"/>
      <c r="BW105" s="655"/>
      <c r="BX105" s="655"/>
      <c r="BY105" s="655"/>
      <c r="BZ105" s="655"/>
      <c r="CA105" s="655"/>
      <c r="CB105" s="655"/>
      <c r="CC105" s="655"/>
      <c r="CD105" s="655"/>
      <c r="CE105" s="655"/>
      <c r="CF105" s="655"/>
      <c r="CG105" s="655"/>
      <c r="CH105" s="655"/>
    </row>
    <row r="106" spans="1:86" ht="13.5" hidden="1" customHeight="1" outlineLevel="1">
      <c r="A106" s="114" t="s">
        <v>128</v>
      </c>
      <c r="B106" s="770"/>
      <c r="C106" s="671"/>
      <c r="D106" s="671"/>
      <c r="E106" s="671"/>
      <c r="F106" s="671"/>
      <c r="G106" s="671"/>
      <c r="H106" s="859" t="str">
        <f>IF(ISERROR(VLOOKUP($B106,[1]項目定義!$B:$X,8,FALSE)),"",VLOOKUP($B106,[1]項目定義!$B:$X,8,FALSE))</f>
        <v/>
      </c>
      <c r="I106" s="860"/>
      <c r="J106" s="860"/>
      <c r="K106" s="860"/>
      <c r="L106" s="860"/>
      <c r="M106" s="861"/>
      <c r="N106" s="752" t="str">
        <f>IF($B106="","",VLOOKUP($B106,[1]項目定義!$B:$X,11,FALSE))</f>
        <v/>
      </c>
      <c r="O106" s="641"/>
      <c r="P106" s="641"/>
      <c r="Q106" s="642"/>
      <c r="R106" s="862" t="str">
        <f>IF($H106="","",VLOOKUP($B106,[1]項目定義!$B:$X,5,FALSE))</f>
        <v/>
      </c>
      <c r="S106" s="863"/>
      <c r="T106" s="768" t="str">
        <f>IF($H106="","",VLOOKUP($B106,[1]項目定義!$B:$X,12,FALSE))</f>
        <v/>
      </c>
      <c r="U106" s="639"/>
      <c r="V106" s="640" t="str">
        <f>IF($H106="","",VLOOKUP($B106,[1]項目定義!$B:$X,13,FALSE))</f>
        <v/>
      </c>
      <c r="W106" s="641"/>
      <c r="X106" s="642"/>
      <c r="Y106" s="640" t="str">
        <f>IF($H106="","",VLOOKUP($B106,[1]項目定義!$B:$X,6,FALSE))</f>
        <v/>
      </c>
      <c r="Z106" s="641"/>
      <c r="AA106" s="642"/>
      <c r="AB106" s="640" t="str">
        <f>IF($H106="","",VLOOKUP($B106,[1]項目定義!$B:$X,14,FALSE))</f>
        <v/>
      </c>
      <c r="AC106" s="641"/>
      <c r="AD106" s="642"/>
      <c r="AE106" s="640" t="str">
        <f>IF($H106="","",VLOOKUP($B106,[1]項目定義!$B:$X,9,FALSE))&amp;""</f>
        <v/>
      </c>
      <c r="AF106" s="641"/>
      <c r="AG106" s="642"/>
      <c r="AH106" s="812" t="str">
        <f>IF($H106="","",VLOOKUP($B106,[1]項目定義!$B:$X,21,FALSE))&amp;""</f>
        <v/>
      </c>
      <c r="AI106" s="854"/>
      <c r="AJ106" s="855"/>
      <c r="AK106" s="751"/>
      <c r="AL106" s="751"/>
      <c r="AM106" s="751"/>
      <c r="AN106" s="767"/>
      <c r="AO106" s="856"/>
      <c r="AP106" s="857"/>
      <c r="AQ106" s="857"/>
      <c r="AR106" s="858"/>
      <c r="AS106" s="411"/>
      <c r="AT106" s="411"/>
      <c r="AU106" s="411"/>
      <c r="AV106" s="411"/>
      <c r="AW106" s="411"/>
      <c r="AX106" s="411"/>
      <c r="AY106" s="411"/>
      <c r="AZ106" s="411"/>
      <c r="BA106" s="411"/>
      <c r="BB106" s="411"/>
      <c r="BC106" s="411"/>
      <c r="BD106" s="411"/>
      <c r="BE106" s="411"/>
      <c r="BF106" s="411"/>
      <c r="BG106" s="411"/>
      <c r="BH106" s="411"/>
      <c r="BI106" s="99"/>
      <c r="BK106" s="655"/>
      <c r="BL106" s="655"/>
      <c r="BM106" s="655"/>
      <c r="BN106" s="655"/>
      <c r="BO106" s="655"/>
      <c r="BP106" s="655"/>
      <c r="BQ106" s="655"/>
      <c r="BR106" s="655"/>
      <c r="BS106" s="655"/>
      <c r="BT106" s="655"/>
      <c r="BU106" s="655"/>
      <c r="BV106" s="655"/>
      <c r="BW106" s="655"/>
      <c r="BX106" s="655"/>
      <c r="BY106" s="655"/>
      <c r="BZ106" s="655"/>
      <c r="CA106" s="655"/>
      <c r="CB106" s="655"/>
      <c r="CC106" s="655"/>
      <c r="CD106" s="655"/>
      <c r="CE106" s="655"/>
      <c r="CF106" s="655"/>
      <c r="CG106" s="655"/>
      <c r="CH106" s="655"/>
    </row>
    <row r="107" spans="1:86" ht="13.5" hidden="1" customHeight="1" outlineLevel="1">
      <c r="A107" s="114" t="s">
        <v>129</v>
      </c>
      <c r="B107" s="770"/>
      <c r="C107" s="671"/>
      <c r="D107" s="671"/>
      <c r="E107" s="671"/>
      <c r="F107" s="671"/>
      <c r="G107" s="671"/>
      <c r="H107" s="859" t="str">
        <f>IF(ISERROR(VLOOKUP($B107,[1]項目定義!$B:$X,8,FALSE)),"",VLOOKUP($B107,[1]項目定義!$B:$X,8,FALSE))</f>
        <v/>
      </c>
      <c r="I107" s="860"/>
      <c r="J107" s="860"/>
      <c r="K107" s="860"/>
      <c r="L107" s="860"/>
      <c r="M107" s="861"/>
      <c r="N107" s="752" t="str">
        <f>IF($B107="","",VLOOKUP($B107,[1]項目定義!$B:$X,11,FALSE))</f>
        <v/>
      </c>
      <c r="O107" s="641"/>
      <c r="P107" s="641"/>
      <c r="Q107" s="642"/>
      <c r="R107" s="862" t="str">
        <f>IF($H107="","",VLOOKUP($B107,[1]項目定義!$B:$X,5,FALSE))</f>
        <v/>
      </c>
      <c r="S107" s="863"/>
      <c r="T107" s="768" t="str">
        <f>IF($H107="","",VLOOKUP($B107,[1]項目定義!$B:$X,12,FALSE))</f>
        <v/>
      </c>
      <c r="U107" s="639"/>
      <c r="V107" s="640" t="str">
        <f>IF($H107="","",VLOOKUP($B107,[1]項目定義!$B:$X,13,FALSE))</f>
        <v/>
      </c>
      <c r="W107" s="641"/>
      <c r="X107" s="642"/>
      <c r="Y107" s="640" t="str">
        <f>IF($H107="","",VLOOKUP($B107,[1]項目定義!$B:$X,6,FALSE))</f>
        <v/>
      </c>
      <c r="Z107" s="641"/>
      <c r="AA107" s="642"/>
      <c r="AB107" s="640" t="str">
        <f>IF($H107="","",VLOOKUP($B107,[1]項目定義!$B:$X,14,FALSE))</f>
        <v/>
      </c>
      <c r="AC107" s="641"/>
      <c r="AD107" s="642"/>
      <c r="AE107" s="640" t="str">
        <f>IF($H107="","",VLOOKUP($B107,[1]項目定義!$B:$X,9,FALSE))&amp;""</f>
        <v/>
      </c>
      <c r="AF107" s="641"/>
      <c r="AG107" s="642"/>
      <c r="AH107" s="812" t="str">
        <f>IF($H107="","",VLOOKUP($B107,[1]項目定義!$B:$X,21,FALSE))&amp;""</f>
        <v/>
      </c>
      <c r="AI107" s="854"/>
      <c r="AJ107" s="855"/>
      <c r="AK107" s="751"/>
      <c r="AL107" s="751"/>
      <c r="AM107" s="751"/>
      <c r="AN107" s="767"/>
      <c r="AO107" s="856"/>
      <c r="AP107" s="857"/>
      <c r="AQ107" s="857"/>
      <c r="AR107" s="858"/>
      <c r="AS107" s="411"/>
      <c r="AT107" s="411"/>
      <c r="AU107" s="411"/>
      <c r="AV107" s="411"/>
      <c r="AW107" s="411"/>
      <c r="AX107" s="411"/>
      <c r="AY107" s="411"/>
      <c r="AZ107" s="411"/>
      <c r="BA107" s="411"/>
      <c r="BB107" s="411"/>
      <c r="BC107" s="411"/>
      <c r="BD107" s="411"/>
      <c r="BE107" s="411"/>
      <c r="BF107" s="411"/>
      <c r="BG107" s="411"/>
      <c r="BH107" s="411"/>
      <c r="BI107" s="99"/>
      <c r="BJ107" s="24"/>
      <c r="BK107" s="656"/>
      <c r="BL107" s="656"/>
      <c r="BM107" s="656"/>
      <c r="BN107" s="656"/>
      <c r="BO107" s="656"/>
      <c r="BP107" s="656"/>
      <c r="BQ107" s="656"/>
      <c r="BR107" s="656"/>
      <c r="BS107" s="656"/>
      <c r="BT107" s="656"/>
      <c r="BU107" s="656"/>
      <c r="BV107" s="656"/>
      <c r="BW107" s="656"/>
      <c r="BX107" s="656"/>
      <c r="BY107" s="656"/>
      <c r="BZ107" s="656"/>
      <c r="CA107" s="656"/>
      <c r="CB107" s="656"/>
      <c r="CC107" s="656"/>
      <c r="CD107" s="656"/>
      <c r="CE107" s="656"/>
      <c r="CF107" s="656"/>
      <c r="CG107" s="656"/>
      <c r="CH107" s="656"/>
    </row>
    <row r="108" spans="1:86" ht="13.5" hidden="1" customHeight="1" outlineLevel="1">
      <c r="A108" s="114" t="s">
        <v>130</v>
      </c>
      <c r="B108" s="770"/>
      <c r="C108" s="671"/>
      <c r="D108" s="671"/>
      <c r="E108" s="671"/>
      <c r="F108" s="671"/>
      <c r="G108" s="671"/>
      <c r="H108" s="859" t="str">
        <f>IF(ISERROR(VLOOKUP($B108,[1]項目定義!$B:$X,8,FALSE)),"",VLOOKUP($B108,[1]項目定義!$B:$X,8,FALSE))</f>
        <v/>
      </c>
      <c r="I108" s="860"/>
      <c r="J108" s="860"/>
      <c r="K108" s="860"/>
      <c r="L108" s="860"/>
      <c r="M108" s="861"/>
      <c r="N108" s="752" t="str">
        <f>IF($B108="","",VLOOKUP($B108,[1]項目定義!$B:$X,11,FALSE))</f>
        <v/>
      </c>
      <c r="O108" s="641"/>
      <c r="P108" s="641"/>
      <c r="Q108" s="642"/>
      <c r="R108" s="862" t="str">
        <f>IF($H108="","",VLOOKUP($B108,[1]項目定義!$B:$X,5,FALSE))</f>
        <v/>
      </c>
      <c r="S108" s="863"/>
      <c r="T108" s="768" t="str">
        <f>IF($H108="","",VLOOKUP($B108,[1]項目定義!$B:$X,12,FALSE))</f>
        <v/>
      </c>
      <c r="U108" s="639"/>
      <c r="V108" s="640" t="str">
        <f>IF($H108="","",VLOOKUP($B108,[1]項目定義!$B:$X,13,FALSE))</f>
        <v/>
      </c>
      <c r="W108" s="641"/>
      <c r="X108" s="642"/>
      <c r="Y108" s="640" t="str">
        <f>IF($H108="","",VLOOKUP($B108,[1]項目定義!$B:$X,6,FALSE))</f>
        <v/>
      </c>
      <c r="Z108" s="641"/>
      <c r="AA108" s="642"/>
      <c r="AB108" s="640" t="str">
        <f>IF($H108="","",VLOOKUP($B108,[1]項目定義!$B:$X,14,FALSE))</f>
        <v/>
      </c>
      <c r="AC108" s="641"/>
      <c r="AD108" s="642"/>
      <c r="AE108" s="640" t="str">
        <f>IF($H108="","",VLOOKUP($B108,[1]項目定義!$B:$X,9,FALSE))&amp;""</f>
        <v/>
      </c>
      <c r="AF108" s="641"/>
      <c r="AG108" s="642"/>
      <c r="AH108" s="812" t="str">
        <f>IF($H108="","",VLOOKUP($B108,[1]項目定義!$B:$X,21,FALSE))&amp;""</f>
        <v/>
      </c>
      <c r="AI108" s="854"/>
      <c r="AJ108" s="855"/>
      <c r="AK108" s="751"/>
      <c r="AL108" s="751"/>
      <c r="AM108" s="751"/>
      <c r="AN108" s="767"/>
      <c r="AO108" s="856"/>
      <c r="AP108" s="857"/>
      <c r="AQ108" s="857"/>
      <c r="AR108" s="858"/>
      <c r="AS108" s="411"/>
      <c r="AT108" s="411"/>
      <c r="AU108" s="411"/>
      <c r="AV108" s="411"/>
      <c r="AW108" s="411"/>
      <c r="AX108" s="411"/>
      <c r="AY108" s="411"/>
      <c r="AZ108" s="411"/>
      <c r="BA108" s="411"/>
      <c r="BB108" s="411"/>
      <c r="BC108" s="411"/>
      <c r="BD108" s="411"/>
      <c r="BE108" s="411"/>
      <c r="BF108" s="411"/>
      <c r="BG108" s="411"/>
      <c r="BH108" s="411"/>
      <c r="BI108" s="99"/>
      <c r="BJ108" s="24"/>
      <c r="BK108" s="656"/>
      <c r="BL108" s="656"/>
      <c r="BM108" s="656"/>
      <c r="BN108" s="656"/>
      <c r="BO108" s="656"/>
      <c r="BP108" s="656"/>
      <c r="BQ108" s="656"/>
      <c r="BR108" s="656"/>
      <c r="BS108" s="656"/>
      <c r="BT108" s="656"/>
      <c r="BU108" s="656"/>
      <c r="BV108" s="656"/>
      <c r="BW108" s="656"/>
      <c r="BX108" s="656"/>
      <c r="BY108" s="656"/>
      <c r="BZ108" s="656"/>
      <c r="CA108" s="656"/>
      <c r="CB108" s="656"/>
      <c r="CC108" s="656"/>
      <c r="CD108" s="656"/>
      <c r="CE108" s="656"/>
      <c r="CF108" s="656"/>
      <c r="CG108" s="656"/>
      <c r="CH108" s="656"/>
    </row>
    <row r="109" spans="1:86" s="24" customFormat="1" ht="13.5" hidden="1" customHeight="1" outlineLevel="1">
      <c r="A109" s="114" t="s">
        <v>131</v>
      </c>
      <c r="B109" s="770"/>
      <c r="C109" s="671"/>
      <c r="D109" s="671"/>
      <c r="E109" s="671"/>
      <c r="F109" s="671"/>
      <c r="G109" s="671"/>
      <c r="H109" s="859" t="str">
        <f>IF(ISERROR(VLOOKUP($B109,[1]項目定義!$B:$X,8,FALSE)),"",VLOOKUP($B109,[1]項目定義!$B:$X,8,FALSE))</f>
        <v/>
      </c>
      <c r="I109" s="860"/>
      <c r="J109" s="860"/>
      <c r="K109" s="860"/>
      <c r="L109" s="860"/>
      <c r="M109" s="861"/>
      <c r="N109" s="752" t="str">
        <f>IF($B109="","",VLOOKUP($B109,[1]項目定義!$B:$X,11,FALSE))</f>
        <v/>
      </c>
      <c r="O109" s="641"/>
      <c r="P109" s="641"/>
      <c r="Q109" s="642"/>
      <c r="R109" s="862" t="str">
        <f>IF($H109="","",VLOOKUP($B109,[1]項目定義!$B:$X,5,FALSE))</f>
        <v/>
      </c>
      <c r="S109" s="863"/>
      <c r="T109" s="768" t="str">
        <f>IF($H109="","",VLOOKUP($B109,[1]項目定義!$B:$X,12,FALSE))</f>
        <v/>
      </c>
      <c r="U109" s="639"/>
      <c r="V109" s="640" t="str">
        <f>IF($H109="","",VLOOKUP($B109,[1]項目定義!$B:$X,13,FALSE))</f>
        <v/>
      </c>
      <c r="W109" s="641"/>
      <c r="X109" s="642"/>
      <c r="Y109" s="640" t="str">
        <f>IF($H109="","",VLOOKUP($B109,[1]項目定義!$B:$X,6,FALSE))</f>
        <v/>
      </c>
      <c r="Z109" s="641"/>
      <c r="AA109" s="642"/>
      <c r="AB109" s="640" t="str">
        <f>IF($H109="","",VLOOKUP($B109,[1]項目定義!$B:$X,14,FALSE))</f>
        <v/>
      </c>
      <c r="AC109" s="641"/>
      <c r="AD109" s="642"/>
      <c r="AE109" s="640" t="str">
        <f>IF($H109="","",VLOOKUP($B109,[1]項目定義!$B:$X,9,FALSE))&amp;""</f>
        <v/>
      </c>
      <c r="AF109" s="641"/>
      <c r="AG109" s="642"/>
      <c r="AH109" s="812" t="str">
        <f>IF($H109="","",VLOOKUP($B109,[1]項目定義!$B:$X,21,FALSE))&amp;""</f>
        <v/>
      </c>
      <c r="AI109" s="854"/>
      <c r="AJ109" s="855"/>
      <c r="AK109" s="751"/>
      <c r="AL109" s="751"/>
      <c r="AM109" s="751"/>
      <c r="AN109" s="767"/>
      <c r="AO109" s="856"/>
      <c r="AP109" s="857"/>
      <c r="AQ109" s="857"/>
      <c r="AR109" s="858"/>
      <c r="AS109" s="411"/>
      <c r="AT109" s="411"/>
      <c r="AU109" s="411"/>
      <c r="AV109" s="411"/>
      <c r="AW109" s="411"/>
      <c r="AX109" s="411"/>
      <c r="AY109" s="411"/>
      <c r="AZ109" s="411"/>
      <c r="BA109" s="411"/>
      <c r="BB109" s="411"/>
      <c r="BC109" s="411"/>
      <c r="BD109" s="411"/>
      <c r="BE109" s="411"/>
      <c r="BF109" s="411"/>
      <c r="BG109" s="411"/>
      <c r="BH109" s="411"/>
      <c r="BI109" s="99"/>
      <c r="BK109" s="656"/>
      <c r="BL109" s="656"/>
      <c r="BM109" s="656"/>
      <c r="BN109" s="656"/>
      <c r="BO109" s="656"/>
      <c r="BP109" s="656"/>
      <c r="BQ109" s="656"/>
      <c r="BR109" s="656"/>
      <c r="BS109" s="656"/>
      <c r="BT109" s="656"/>
      <c r="BU109" s="656"/>
      <c r="BV109" s="656"/>
      <c r="BW109" s="656"/>
      <c r="BX109" s="656"/>
      <c r="BY109" s="656"/>
      <c r="BZ109" s="656"/>
      <c r="CA109" s="656"/>
      <c r="CB109" s="656"/>
      <c r="CC109" s="656"/>
      <c r="CD109" s="656"/>
      <c r="CE109" s="656"/>
      <c r="CF109" s="656"/>
      <c r="CG109" s="656"/>
      <c r="CH109" s="656"/>
    </row>
    <row r="110" spans="1:86" s="24" customFormat="1" ht="13.5" hidden="1" customHeight="1" outlineLevel="1">
      <c r="A110" s="114" t="s">
        <v>132</v>
      </c>
      <c r="B110" s="605"/>
      <c r="C110" s="606"/>
      <c r="D110" s="606"/>
      <c r="E110" s="606"/>
      <c r="F110" s="606"/>
      <c r="G110" s="606"/>
      <c r="H110" s="848" t="str">
        <f>IF(ISERROR(VLOOKUP($B110,[1]項目定義!$B:$X,8,FALSE)),"",VLOOKUP($B110,[1]項目定義!$B:$X,8,FALSE))</f>
        <v/>
      </c>
      <c r="I110" s="849"/>
      <c r="J110" s="849"/>
      <c r="K110" s="849"/>
      <c r="L110" s="849"/>
      <c r="M110" s="850"/>
      <c r="N110" s="612" t="str">
        <f>IF($B110="","",VLOOKUP($B110,[1]項目定義!$B:$X,11,FALSE))</f>
        <v/>
      </c>
      <c r="O110" s="613"/>
      <c r="P110" s="613"/>
      <c r="Q110" s="851"/>
      <c r="R110" s="852" t="str">
        <f>IF($H110="","",VLOOKUP($B110,[1]項目定義!$B:$X,5,FALSE))</f>
        <v/>
      </c>
      <c r="S110" s="853"/>
      <c r="T110" s="783" t="str">
        <f>IF($H110="","",VLOOKUP($B110,[1]項目定義!$B:$X,12,FALSE))</f>
        <v/>
      </c>
      <c r="U110" s="611"/>
      <c r="V110" s="612" t="str">
        <f>IF($H110="","",VLOOKUP($B110,[1]項目定義!$B:$X,13,FALSE))</f>
        <v/>
      </c>
      <c r="W110" s="613"/>
      <c r="X110" s="614"/>
      <c r="Y110" s="612" t="str">
        <f>IF($H110="","",VLOOKUP($B110,[1]項目定義!$B:$X,6,FALSE))</f>
        <v/>
      </c>
      <c r="Z110" s="613"/>
      <c r="AA110" s="614"/>
      <c r="AB110" s="612" t="str">
        <f>IF($H110="","",VLOOKUP($B110,[1]項目定義!$B:$X,14,FALSE))</f>
        <v/>
      </c>
      <c r="AC110" s="613"/>
      <c r="AD110" s="614"/>
      <c r="AE110" s="612" t="str">
        <f>IF($H110="","",VLOOKUP($B110,[1]項目定義!$B:$X,9,FALSE))&amp;""</f>
        <v/>
      </c>
      <c r="AF110" s="613"/>
      <c r="AG110" s="614"/>
      <c r="AH110" s="841" t="str">
        <f>IF($H110="","",VLOOKUP($B110,[1]項目定義!$B:$X,21,FALSE))&amp;""</f>
        <v/>
      </c>
      <c r="AI110" s="842"/>
      <c r="AJ110" s="843"/>
      <c r="AK110" s="617"/>
      <c r="AL110" s="617"/>
      <c r="AM110" s="617"/>
      <c r="AN110" s="844"/>
      <c r="AO110" s="845"/>
      <c r="AP110" s="846"/>
      <c r="AQ110" s="846"/>
      <c r="AR110" s="847"/>
      <c r="AS110" s="411"/>
      <c r="AT110" s="411"/>
      <c r="AU110" s="411"/>
      <c r="AV110" s="411"/>
      <c r="AW110" s="411"/>
      <c r="AX110" s="411"/>
      <c r="AY110" s="411"/>
      <c r="AZ110" s="411"/>
      <c r="BA110" s="411"/>
      <c r="BB110" s="411"/>
      <c r="BC110" s="411"/>
      <c r="BD110" s="411"/>
      <c r="BE110" s="411"/>
      <c r="BF110" s="411"/>
      <c r="BG110" s="411"/>
      <c r="BH110" s="411"/>
      <c r="BI110" s="99"/>
      <c r="BK110" s="656"/>
      <c r="BL110" s="656"/>
      <c r="BM110" s="656"/>
      <c r="BN110" s="656"/>
      <c r="BO110" s="656"/>
      <c r="BP110" s="656"/>
      <c r="BQ110" s="656"/>
      <c r="BR110" s="656"/>
      <c r="BS110" s="656"/>
      <c r="BT110" s="656"/>
      <c r="BU110" s="656"/>
      <c r="BV110" s="656"/>
      <c r="BW110" s="656"/>
      <c r="BX110" s="656"/>
      <c r="BY110" s="656"/>
      <c r="BZ110" s="656"/>
      <c r="CA110" s="656"/>
      <c r="CB110" s="656"/>
      <c r="CC110" s="656"/>
      <c r="CD110" s="656"/>
      <c r="CE110" s="656"/>
      <c r="CF110" s="656"/>
      <c r="CG110" s="656"/>
      <c r="CH110" s="656"/>
    </row>
    <row r="111" spans="1:86" s="24" customFormat="1" ht="13.5" hidden="1" customHeight="1" outlineLevel="1">
      <c r="A111" s="429" t="s">
        <v>578</v>
      </c>
      <c r="B111" s="430"/>
      <c r="C111" s="430"/>
      <c r="D111" s="430"/>
      <c r="E111" s="430"/>
      <c r="F111" s="430"/>
      <c r="G111" s="430"/>
      <c r="H111" s="441"/>
      <c r="I111" s="441"/>
      <c r="J111" s="441"/>
      <c r="K111" s="441"/>
      <c r="L111" s="441"/>
      <c r="M111" s="441"/>
      <c r="N111" s="441"/>
      <c r="O111" s="441"/>
      <c r="P111" s="441"/>
      <c r="Q111" s="441"/>
      <c r="R111" s="441"/>
      <c r="S111" s="441"/>
      <c r="T111" s="441"/>
      <c r="U111" s="441"/>
      <c r="V111" s="441"/>
      <c r="W111" s="441"/>
      <c r="X111" s="441"/>
      <c r="Y111" s="441"/>
      <c r="Z111" s="441"/>
      <c r="AA111" s="441"/>
      <c r="AB111" s="441"/>
      <c r="AC111" s="441"/>
      <c r="AD111" s="441"/>
      <c r="AE111" s="441"/>
      <c r="AF111" s="441"/>
      <c r="AG111" s="441"/>
      <c r="AH111" s="441"/>
      <c r="AI111" s="441"/>
      <c r="AJ111" s="441"/>
      <c r="AK111" s="430"/>
      <c r="AL111" s="430"/>
      <c r="AM111" s="430"/>
      <c r="AN111" s="430"/>
      <c r="AO111" s="430"/>
      <c r="AP111" s="430"/>
      <c r="AQ111" s="430"/>
      <c r="AR111" s="430"/>
      <c r="AS111" s="430"/>
      <c r="AT111" s="430"/>
      <c r="AU111" s="430"/>
      <c r="AV111" s="430"/>
      <c r="AW111" s="430"/>
      <c r="AX111" s="430"/>
      <c r="AY111" s="430"/>
      <c r="AZ111" s="430"/>
      <c r="BA111" s="430"/>
      <c r="BB111" s="430"/>
      <c r="BC111" s="430"/>
      <c r="BD111" s="430"/>
      <c r="BE111" s="430"/>
      <c r="BF111" s="430"/>
      <c r="BG111" s="430"/>
      <c r="BH111" s="430"/>
      <c r="BI111" s="438"/>
      <c r="BK111" s="656"/>
      <c r="BL111" s="656"/>
      <c r="BM111" s="656"/>
      <c r="BN111" s="656"/>
      <c r="BO111" s="656"/>
      <c r="BP111" s="656"/>
      <c r="BQ111" s="656"/>
      <c r="BR111" s="656"/>
      <c r="BS111" s="656"/>
      <c r="BT111" s="656"/>
      <c r="BU111" s="656"/>
      <c r="BV111" s="656"/>
      <c r="BW111" s="656"/>
      <c r="BX111" s="656"/>
      <c r="BY111" s="656"/>
      <c r="BZ111" s="656"/>
      <c r="CA111" s="656"/>
      <c r="CB111" s="656"/>
      <c r="CC111" s="656"/>
      <c r="CD111" s="656"/>
      <c r="CE111" s="656"/>
      <c r="CF111" s="656"/>
      <c r="CG111" s="656"/>
      <c r="CH111" s="656"/>
    </row>
    <row r="112" spans="1:86" s="24" customFormat="1" ht="13.5" hidden="1" customHeight="1" outlineLevel="1">
      <c r="A112" s="429" t="s">
        <v>579</v>
      </c>
      <c r="B112" s="429" t="s">
        <v>103</v>
      </c>
      <c r="C112" s="430"/>
      <c r="D112" s="430"/>
      <c r="E112" s="430"/>
      <c r="F112" s="430"/>
      <c r="G112" s="433"/>
      <c r="H112" s="439" t="s">
        <v>232</v>
      </c>
      <c r="I112" s="431"/>
      <c r="J112" s="431"/>
      <c r="K112" s="431"/>
      <c r="L112" s="431"/>
      <c r="M112" s="431"/>
      <c r="N112" s="431"/>
      <c r="O112" s="431"/>
      <c r="P112" s="440"/>
      <c r="Q112" s="442" t="s">
        <v>454</v>
      </c>
      <c r="R112" s="430"/>
      <c r="S112" s="430"/>
      <c r="T112" s="430"/>
      <c r="U112" s="430"/>
      <c r="V112" s="430"/>
      <c r="W112" s="430"/>
      <c r="X112" s="433"/>
      <c r="Y112" s="430"/>
      <c r="Z112" s="430"/>
      <c r="AA112" s="430"/>
      <c r="AB112" s="430"/>
      <c r="AC112" s="430"/>
      <c r="AD112" s="430"/>
      <c r="AE112" s="430"/>
      <c r="AF112" s="430"/>
      <c r="AG112" s="430"/>
      <c r="AH112" s="430"/>
      <c r="AI112" s="430"/>
      <c r="AJ112" s="430"/>
      <c r="AK112" s="430"/>
      <c r="AL112" s="430"/>
      <c r="AM112" s="430"/>
      <c r="AN112" s="430"/>
      <c r="AO112" s="430"/>
      <c r="AP112" s="430"/>
      <c r="AQ112" s="430"/>
      <c r="AR112" s="430"/>
      <c r="AS112" s="430"/>
      <c r="AT112" s="430"/>
      <c r="AU112" s="430"/>
      <c r="AV112" s="430"/>
      <c r="AW112" s="430"/>
      <c r="AX112" s="430"/>
      <c r="AY112" s="430"/>
      <c r="AZ112" s="430"/>
      <c r="BA112" s="430"/>
      <c r="BB112" s="430"/>
      <c r="BC112" s="430"/>
      <c r="BD112" s="430"/>
      <c r="BE112" s="430"/>
      <c r="BF112" s="430"/>
      <c r="BG112" s="430"/>
      <c r="BH112" s="430"/>
      <c r="BI112" s="438"/>
      <c r="BK112" s="656"/>
      <c r="BL112" s="656"/>
      <c r="BM112" s="656"/>
      <c r="BN112" s="656"/>
      <c r="BO112" s="656"/>
      <c r="BP112" s="656"/>
      <c r="BQ112" s="656"/>
      <c r="BR112" s="656"/>
      <c r="BS112" s="656"/>
      <c r="BT112" s="656"/>
      <c r="BU112" s="656"/>
      <c r="BV112" s="656"/>
      <c r="BW112" s="656"/>
      <c r="BX112" s="656"/>
      <c r="BY112" s="656"/>
      <c r="BZ112" s="656"/>
      <c r="CA112" s="656"/>
      <c r="CB112" s="656"/>
      <c r="CC112" s="656"/>
      <c r="CD112" s="656"/>
      <c r="CE112" s="656"/>
      <c r="CF112" s="656"/>
      <c r="CG112" s="656"/>
      <c r="CH112" s="656"/>
    </row>
    <row r="113" spans="1:61" s="24" customFormat="1" ht="13.5" hidden="1" customHeight="1" outlineLevel="1">
      <c r="A113" s="70" t="s">
        <v>580</v>
      </c>
      <c r="B113" s="633"/>
      <c r="C113" s="634"/>
      <c r="D113" s="634"/>
      <c r="E113" s="634"/>
      <c r="F113" s="634"/>
      <c r="G113" s="634"/>
      <c r="H113" s="834"/>
      <c r="I113" s="835"/>
      <c r="J113" s="835"/>
      <c r="K113" s="835"/>
      <c r="L113" s="835"/>
      <c r="M113" s="835"/>
      <c r="N113" s="835"/>
      <c r="O113" s="835"/>
      <c r="P113" s="836"/>
      <c r="Q113" s="837"/>
      <c r="R113" s="838"/>
      <c r="S113" s="838"/>
      <c r="T113" s="838"/>
      <c r="U113" s="838"/>
      <c r="V113" s="838"/>
      <c r="W113" s="838"/>
      <c r="X113" s="839"/>
      <c r="Y113" s="411"/>
      <c r="Z113" s="411"/>
      <c r="AA113" s="411"/>
      <c r="AB113" s="411"/>
      <c r="AC113" s="411"/>
      <c r="AD113" s="92"/>
      <c r="AE113" s="93"/>
      <c r="AF113" s="92"/>
      <c r="AG113" s="92"/>
      <c r="AH113" s="92"/>
      <c r="AI113" s="94"/>
      <c r="AJ113" s="94"/>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5"/>
    </row>
    <row r="114" spans="1:61" s="24" customFormat="1" ht="13.5" hidden="1" customHeight="1" outlineLevel="1">
      <c r="A114" s="69" t="s">
        <v>581</v>
      </c>
      <c r="B114" s="770"/>
      <c r="C114" s="671"/>
      <c r="D114" s="671"/>
      <c r="E114" s="671"/>
      <c r="F114" s="671"/>
      <c r="G114" s="671"/>
      <c r="H114" s="840"/>
      <c r="I114" s="636"/>
      <c r="J114" s="636"/>
      <c r="K114" s="636"/>
      <c r="L114" s="636"/>
      <c r="M114" s="636"/>
      <c r="N114" s="636"/>
      <c r="O114" s="636"/>
      <c r="P114" s="824"/>
      <c r="Q114" s="825"/>
      <c r="R114" s="826"/>
      <c r="S114" s="826"/>
      <c r="T114" s="826"/>
      <c r="U114" s="826"/>
      <c r="V114" s="826"/>
      <c r="W114" s="826"/>
      <c r="X114" s="827"/>
      <c r="Y114" s="411"/>
      <c r="Z114" s="411"/>
      <c r="AA114" s="411"/>
      <c r="AB114" s="411"/>
      <c r="AC114" s="411"/>
      <c r="AD114" s="411"/>
      <c r="AE114" s="97"/>
      <c r="AF114" s="411"/>
      <c r="AG114" s="411"/>
      <c r="AH114" s="411"/>
      <c r="AI114" s="98"/>
      <c r="AJ114" s="98"/>
      <c r="AK114" s="411"/>
      <c r="AL114" s="411"/>
      <c r="AM114" s="411"/>
      <c r="AN114" s="411"/>
      <c r="AO114" s="411"/>
      <c r="AP114" s="411"/>
      <c r="AQ114" s="411"/>
      <c r="AR114" s="411"/>
      <c r="AS114" s="411"/>
      <c r="AT114" s="411"/>
      <c r="AU114" s="411"/>
      <c r="AV114" s="411"/>
      <c r="AW114" s="411"/>
      <c r="AX114" s="411"/>
      <c r="AY114" s="411"/>
      <c r="AZ114" s="411"/>
      <c r="BA114" s="411"/>
      <c r="BB114" s="411"/>
      <c r="BC114" s="411"/>
      <c r="BD114" s="411"/>
      <c r="BE114" s="411"/>
      <c r="BF114" s="411"/>
      <c r="BG114" s="411"/>
      <c r="BH114" s="411"/>
      <c r="BI114" s="99"/>
    </row>
    <row r="115" spans="1:61" s="24" customFormat="1" ht="13.5" hidden="1" customHeight="1" outlineLevel="1">
      <c r="A115" s="69" t="s">
        <v>125</v>
      </c>
      <c r="B115" s="770"/>
      <c r="C115" s="671"/>
      <c r="D115" s="671"/>
      <c r="E115" s="671"/>
      <c r="F115" s="671"/>
      <c r="G115" s="671"/>
      <c r="H115" s="941"/>
      <c r="I115" s="636"/>
      <c r="J115" s="636"/>
      <c r="K115" s="636"/>
      <c r="L115" s="636"/>
      <c r="M115" s="636"/>
      <c r="N115" s="636"/>
      <c r="O115" s="636"/>
      <c r="P115" s="824"/>
      <c r="Q115" s="825"/>
      <c r="R115" s="826"/>
      <c r="S115" s="826"/>
      <c r="T115" s="826"/>
      <c r="U115" s="826"/>
      <c r="V115" s="826"/>
      <c r="W115" s="826"/>
      <c r="X115" s="827"/>
      <c r="Y115" s="411"/>
      <c r="Z115" s="411"/>
      <c r="AA115" s="411"/>
      <c r="AB115" s="411"/>
      <c r="AC115" s="411"/>
      <c r="AD115" s="411"/>
      <c r="AE115" s="97"/>
      <c r="AF115" s="411"/>
      <c r="AG115" s="411"/>
      <c r="AH115" s="411"/>
      <c r="AI115" s="98"/>
      <c r="AJ115" s="98"/>
      <c r="AK115" s="411"/>
      <c r="AL115" s="411"/>
      <c r="AM115" s="411"/>
      <c r="AN115" s="411"/>
      <c r="AO115" s="411"/>
      <c r="AP115" s="411"/>
      <c r="AQ115" s="411"/>
      <c r="AR115" s="411"/>
      <c r="AS115" s="411"/>
      <c r="AT115" s="411"/>
      <c r="AU115" s="411"/>
      <c r="AV115" s="411"/>
      <c r="AW115" s="411"/>
      <c r="AX115" s="411"/>
      <c r="AY115" s="411"/>
      <c r="AZ115" s="411"/>
      <c r="BA115" s="411"/>
      <c r="BB115" s="411"/>
      <c r="BC115" s="411"/>
      <c r="BD115" s="411"/>
      <c r="BE115" s="411"/>
      <c r="BF115" s="411"/>
      <c r="BG115" s="411"/>
      <c r="BH115" s="411"/>
      <c r="BI115" s="99"/>
    </row>
    <row r="116" spans="1:61" s="24" customFormat="1" ht="13.5" hidden="1" customHeight="1" outlineLevel="1">
      <c r="A116" s="69" t="s">
        <v>126</v>
      </c>
      <c r="B116" s="770"/>
      <c r="C116" s="671"/>
      <c r="D116" s="671"/>
      <c r="E116" s="671"/>
      <c r="F116" s="671"/>
      <c r="G116" s="671"/>
      <c r="H116" s="823"/>
      <c r="I116" s="636"/>
      <c r="J116" s="636"/>
      <c r="K116" s="636"/>
      <c r="L116" s="636"/>
      <c r="M116" s="636"/>
      <c r="N116" s="636"/>
      <c r="O116" s="636"/>
      <c r="P116" s="824"/>
      <c r="Q116" s="825"/>
      <c r="R116" s="826"/>
      <c r="S116" s="826"/>
      <c r="T116" s="826"/>
      <c r="U116" s="826"/>
      <c r="V116" s="826"/>
      <c r="W116" s="826"/>
      <c r="X116" s="827"/>
      <c r="Y116" s="411"/>
      <c r="Z116" s="411"/>
      <c r="AA116" s="411"/>
      <c r="AB116" s="411"/>
      <c r="AC116" s="411"/>
      <c r="AD116" s="411"/>
      <c r="AE116" s="97"/>
      <c r="AF116" s="411"/>
      <c r="AG116" s="411"/>
      <c r="AH116" s="411"/>
      <c r="AI116" s="98"/>
      <c r="AJ116" s="98"/>
      <c r="AK116" s="411"/>
      <c r="AL116" s="411"/>
      <c r="AM116" s="411"/>
      <c r="AN116" s="411"/>
      <c r="AO116" s="411"/>
      <c r="AP116" s="411"/>
      <c r="AQ116" s="411"/>
      <c r="AR116" s="411"/>
      <c r="AS116" s="411"/>
      <c r="AT116" s="411"/>
      <c r="AU116" s="411"/>
      <c r="AV116" s="411"/>
      <c r="AW116" s="411"/>
      <c r="AX116" s="411"/>
      <c r="AY116" s="411"/>
      <c r="AZ116" s="411"/>
      <c r="BA116" s="411"/>
      <c r="BB116" s="411"/>
      <c r="BC116" s="411"/>
      <c r="BD116" s="411"/>
      <c r="BE116" s="411"/>
      <c r="BF116" s="411"/>
      <c r="BG116" s="411"/>
      <c r="BH116" s="411"/>
      <c r="BI116" s="99"/>
    </row>
    <row r="117" spans="1:61" s="24" customFormat="1" ht="13.5" hidden="1" customHeight="1" outlineLevel="1">
      <c r="A117" s="250" t="s">
        <v>127</v>
      </c>
      <c r="B117" s="895"/>
      <c r="C117" s="896"/>
      <c r="D117" s="896"/>
      <c r="E117" s="896"/>
      <c r="F117" s="896"/>
      <c r="G117" s="896"/>
      <c r="H117" s="897"/>
      <c r="I117" s="898"/>
      <c r="J117" s="898"/>
      <c r="K117" s="898"/>
      <c r="L117" s="898"/>
      <c r="M117" s="898"/>
      <c r="N117" s="898"/>
      <c r="O117" s="898"/>
      <c r="P117" s="899"/>
      <c r="Q117" s="938"/>
      <c r="R117" s="939"/>
      <c r="S117" s="939"/>
      <c r="T117" s="939"/>
      <c r="U117" s="939"/>
      <c r="V117" s="939"/>
      <c r="W117" s="939"/>
      <c r="X117" s="940"/>
      <c r="Y117" s="334"/>
      <c r="Z117" s="334"/>
      <c r="AA117" s="334"/>
      <c r="AB117" s="334"/>
      <c r="AC117" s="334"/>
      <c r="AD117" s="334"/>
      <c r="AE117" s="256"/>
      <c r="AF117" s="334"/>
      <c r="AG117" s="334"/>
      <c r="AH117" s="334"/>
      <c r="AI117" s="257"/>
      <c r="AJ117" s="257"/>
      <c r="AK117" s="334"/>
      <c r="AL117" s="334"/>
      <c r="AM117" s="334"/>
      <c r="AN117" s="334"/>
      <c r="AO117" s="334"/>
      <c r="AP117" s="334"/>
      <c r="AQ117" s="334"/>
      <c r="AR117" s="334"/>
      <c r="AS117" s="334"/>
      <c r="AT117" s="334"/>
      <c r="AU117" s="334"/>
      <c r="AV117" s="334"/>
      <c r="AW117" s="334"/>
      <c r="AX117" s="334"/>
      <c r="AY117" s="334"/>
      <c r="AZ117" s="334"/>
      <c r="BA117" s="334"/>
      <c r="BB117" s="334"/>
      <c r="BC117" s="334"/>
      <c r="BD117" s="334"/>
      <c r="BE117" s="334"/>
      <c r="BF117" s="334"/>
      <c r="BG117" s="334"/>
      <c r="BH117" s="334"/>
      <c r="BI117" s="258"/>
    </row>
    <row r="118" spans="1:61" ht="13.5" hidden="1" customHeight="1" outlineLevel="1" collapsed="1">
      <c r="A118" s="407" t="s">
        <v>386</v>
      </c>
      <c r="B118" s="408"/>
      <c r="C118" s="408"/>
      <c r="D118" s="408"/>
      <c r="E118" s="408"/>
      <c r="F118" s="408"/>
      <c r="G118" s="408"/>
      <c r="H118" s="408"/>
      <c r="I118" s="408"/>
      <c r="J118" s="408"/>
      <c r="K118" s="408"/>
      <c r="L118" s="408"/>
      <c r="M118" s="408"/>
      <c r="N118" s="408"/>
      <c r="O118" s="408"/>
      <c r="P118" s="408"/>
      <c r="Q118" s="408"/>
      <c r="R118" s="408"/>
      <c r="S118" s="408"/>
      <c r="T118" s="408"/>
      <c r="U118" s="408"/>
      <c r="V118" s="408"/>
      <c r="W118" s="408"/>
      <c r="X118" s="408"/>
      <c r="Y118" s="408"/>
      <c r="Z118" s="408"/>
      <c r="AA118" s="408"/>
      <c r="AB118" s="408"/>
      <c r="AC118" s="408"/>
      <c r="AD118" s="408"/>
      <c r="AE118" s="408"/>
      <c r="AF118" s="408"/>
      <c r="AG118" s="408"/>
      <c r="AH118" s="408"/>
      <c r="AI118" s="408"/>
      <c r="AJ118" s="408"/>
      <c r="AK118" s="408"/>
      <c r="AL118" s="408"/>
      <c r="AM118" s="408"/>
      <c r="AN118" s="408"/>
      <c r="AO118" s="408"/>
      <c r="AP118" s="408"/>
      <c r="AQ118" s="408"/>
      <c r="AR118" s="408"/>
      <c r="AS118" s="408"/>
      <c r="AT118" s="408"/>
      <c r="AU118" s="408"/>
      <c r="AV118" s="408"/>
      <c r="AW118" s="408"/>
      <c r="AX118" s="408"/>
      <c r="AY118" s="408"/>
      <c r="AZ118" s="408"/>
      <c r="BA118" s="408"/>
      <c r="BB118" s="408"/>
      <c r="BC118" s="408"/>
      <c r="BD118" s="408"/>
      <c r="BE118" s="408"/>
      <c r="BF118" s="408"/>
      <c r="BG118" s="408"/>
      <c r="BH118" s="408"/>
      <c r="BI118" s="243"/>
    </row>
    <row r="119" spans="1:61" ht="13.5" hidden="1" customHeight="1" outlineLevel="1">
      <c r="A119" s="363" t="s">
        <v>100</v>
      </c>
      <c r="B119" s="657" t="s">
        <v>384</v>
      </c>
      <c r="C119" s="658"/>
      <c r="D119" s="658"/>
      <c r="E119" s="658"/>
      <c r="F119" s="658"/>
      <c r="G119" s="658"/>
      <c r="H119" s="658"/>
      <c r="I119" s="658"/>
      <c r="J119" s="659"/>
      <c r="K119" s="1017" t="s">
        <v>385</v>
      </c>
      <c r="L119" s="658"/>
      <c r="M119" s="658"/>
      <c r="N119" s="658"/>
      <c r="O119" s="658"/>
      <c r="P119" s="658"/>
      <c r="Q119" s="658"/>
      <c r="R119" s="658"/>
      <c r="S119" s="364"/>
      <c r="T119" s="364"/>
      <c r="U119" s="364"/>
      <c r="V119" s="364"/>
      <c r="W119" s="364"/>
      <c r="X119" s="364"/>
      <c r="Y119" s="364"/>
      <c r="Z119" s="364"/>
      <c r="AA119" s="364"/>
      <c r="AB119" s="364"/>
      <c r="AC119" s="364"/>
      <c r="AD119" s="364"/>
      <c r="AE119" s="364"/>
      <c r="AF119" s="364"/>
      <c r="AG119" s="364"/>
      <c r="AH119" s="364"/>
      <c r="AI119" s="364"/>
      <c r="AJ119" s="364"/>
      <c r="AK119" s="364"/>
      <c r="AL119" s="364"/>
      <c r="AM119" s="364"/>
      <c r="AN119" s="364"/>
      <c r="AO119" s="364"/>
      <c r="AP119" s="364"/>
      <c r="AQ119" s="364"/>
      <c r="AR119" s="364"/>
      <c r="AS119" s="364"/>
      <c r="AT119" s="364"/>
      <c r="AU119" s="364"/>
      <c r="AV119" s="364"/>
      <c r="AW119" s="364"/>
      <c r="AX119" s="364"/>
      <c r="AY119" s="364"/>
      <c r="AZ119" s="364"/>
      <c r="BA119" s="364"/>
      <c r="BB119" s="364"/>
      <c r="BC119" s="364"/>
      <c r="BD119" s="364"/>
      <c r="BE119" s="364"/>
      <c r="BF119" s="364"/>
      <c r="BG119" s="364"/>
      <c r="BH119" s="364"/>
      <c r="BI119" s="243"/>
    </row>
    <row r="120" spans="1:61" ht="13.5" hidden="1" customHeight="1" outlineLevel="1">
      <c r="A120" s="70" t="s">
        <v>101</v>
      </c>
      <c r="B120" s="666"/>
      <c r="C120" s="667"/>
      <c r="D120" s="667"/>
      <c r="E120" s="667"/>
      <c r="F120" s="667"/>
      <c r="G120" s="667"/>
      <c r="H120" s="667"/>
      <c r="I120" s="667"/>
      <c r="J120" s="667"/>
      <c r="K120" s="249" t="str">
        <f>IF(B120="","",VLOOKUP(B120,ボタン定義!$B:$G,4,FALSE))</f>
        <v/>
      </c>
      <c r="L120" s="244"/>
      <c r="M120" s="244"/>
      <c r="N120" s="244"/>
      <c r="O120" s="244"/>
      <c r="P120" s="244"/>
      <c r="Q120" s="244"/>
      <c r="R120" s="244"/>
      <c r="S120" s="244"/>
      <c r="T120" s="244"/>
      <c r="U120" s="244"/>
      <c r="V120" s="244"/>
      <c r="W120" s="244"/>
      <c r="X120" s="244"/>
      <c r="Y120" s="244"/>
      <c r="Z120" s="244"/>
      <c r="AA120" s="244"/>
      <c r="AB120" s="244"/>
      <c r="AC120" s="244"/>
      <c r="AD120" s="244"/>
      <c r="AE120" s="245"/>
      <c r="AF120" s="245"/>
      <c r="AG120" s="245"/>
      <c r="AH120" s="245"/>
      <c r="AI120" s="245"/>
      <c r="AJ120" s="245"/>
      <c r="AK120" s="245"/>
      <c r="AL120" s="245"/>
      <c r="AM120" s="245"/>
      <c r="AN120" s="245"/>
      <c r="AO120" s="245"/>
      <c r="AP120" s="245"/>
      <c r="AQ120" s="245"/>
      <c r="AR120" s="245"/>
      <c r="AS120" s="245"/>
      <c r="AT120" s="245"/>
      <c r="AU120" s="245"/>
      <c r="AV120" s="245"/>
      <c r="AW120" s="245"/>
      <c r="AX120" s="245"/>
      <c r="AY120" s="245"/>
      <c r="AZ120" s="245"/>
      <c r="BA120" s="245"/>
      <c r="BB120" s="245"/>
      <c r="BC120" s="245"/>
      <c r="BD120" s="245"/>
      <c r="BE120" s="245"/>
      <c r="BF120" s="245"/>
      <c r="BG120" s="245"/>
      <c r="BH120" s="245"/>
      <c r="BI120" s="246"/>
    </row>
    <row r="121" spans="1:61" ht="13.5" hidden="1" customHeight="1" outlineLevel="1">
      <c r="A121" s="69" t="s">
        <v>102</v>
      </c>
      <c r="B121" s="669"/>
      <c r="C121" s="670"/>
      <c r="D121" s="670"/>
      <c r="E121" s="670"/>
      <c r="F121" s="670"/>
      <c r="G121" s="670"/>
      <c r="H121" s="670"/>
      <c r="I121" s="670"/>
      <c r="J121" s="1013"/>
      <c r="K121" s="384" t="str">
        <f>IF(B121="","",VLOOKUP(B121,ボタン定義!$B:$G,4,FALSE))</f>
        <v/>
      </c>
      <c r="L121" s="373"/>
      <c r="M121" s="373"/>
      <c r="N121" s="373"/>
      <c r="O121" s="373"/>
      <c r="P121" s="373"/>
      <c r="Q121" s="373"/>
      <c r="R121" s="373"/>
      <c r="S121" s="365"/>
      <c r="T121" s="247"/>
      <c r="U121" s="247"/>
      <c r="V121" s="247"/>
      <c r="W121" s="247"/>
      <c r="X121" s="247"/>
      <c r="Y121" s="247"/>
      <c r="Z121" s="247"/>
      <c r="AA121" s="247"/>
      <c r="AB121" s="247"/>
      <c r="AC121" s="247"/>
      <c r="AD121" s="247"/>
      <c r="AE121" s="247"/>
      <c r="AF121" s="247"/>
      <c r="AG121" s="247"/>
      <c r="AH121" s="247"/>
      <c r="AI121" s="247"/>
      <c r="AJ121" s="247"/>
      <c r="AK121" s="247"/>
      <c r="AL121" s="247"/>
      <c r="AM121" s="247"/>
      <c r="AN121" s="247"/>
      <c r="AO121" s="247"/>
      <c r="AP121" s="247"/>
      <c r="AQ121" s="247"/>
      <c r="AR121" s="247"/>
      <c r="AS121" s="247"/>
      <c r="AT121" s="247"/>
      <c r="AU121" s="247"/>
      <c r="AV121" s="247"/>
      <c r="AW121" s="247"/>
      <c r="AX121" s="247"/>
      <c r="AY121" s="247"/>
      <c r="AZ121" s="247"/>
      <c r="BA121" s="247"/>
      <c r="BB121" s="247"/>
      <c r="BC121" s="247"/>
      <c r="BD121" s="247"/>
      <c r="BE121" s="247"/>
      <c r="BF121" s="247"/>
      <c r="BG121" s="247"/>
      <c r="BH121" s="247"/>
      <c r="BI121" s="248"/>
    </row>
    <row r="122" spans="1:61" ht="13.5" hidden="1" customHeight="1" outlineLevel="1">
      <c r="A122" s="69" t="s">
        <v>125</v>
      </c>
      <c r="B122" s="669"/>
      <c r="C122" s="670"/>
      <c r="D122" s="670"/>
      <c r="E122" s="670"/>
      <c r="F122" s="670"/>
      <c r="G122" s="670"/>
      <c r="H122" s="670"/>
      <c r="I122" s="670"/>
      <c r="J122" s="1013"/>
      <c r="K122" s="384" t="str">
        <f>IF(B122="","",VLOOKUP(B122,ボタン定義!$B:$G,4,FALSE))</f>
        <v/>
      </c>
      <c r="L122" s="373"/>
      <c r="M122" s="373"/>
      <c r="N122" s="373"/>
      <c r="O122" s="373"/>
      <c r="P122" s="373"/>
      <c r="Q122" s="373"/>
      <c r="R122" s="373"/>
      <c r="S122" s="365"/>
      <c r="T122" s="247"/>
      <c r="U122" s="247"/>
      <c r="V122" s="247"/>
      <c r="W122" s="247"/>
      <c r="X122" s="247"/>
      <c r="Y122" s="247"/>
      <c r="Z122" s="247"/>
      <c r="AA122" s="247"/>
      <c r="AB122" s="247"/>
      <c r="AC122" s="247"/>
      <c r="AD122" s="247"/>
      <c r="AE122" s="247"/>
      <c r="AF122" s="247"/>
      <c r="AG122" s="247"/>
      <c r="AH122" s="247"/>
      <c r="AI122" s="247"/>
      <c r="AJ122" s="247"/>
      <c r="AK122" s="247"/>
      <c r="AL122" s="247"/>
      <c r="AM122" s="247"/>
      <c r="AN122" s="247"/>
      <c r="AO122" s="247"/>
      <c r="AP122" s="247"/>
      <c r="AQ122" s="247"/>
      <c r="AR122" s="247"/>
      <c r="AS122" s="247"/>
      <c r="AT122" s="247"/>
      <c r="AU122" s="247"/>
      <c r="AV122" s="247"/>
      <c r="AW122" s="247"/>
      <c r="AX122" s="247"/>
      <c r="AY122" s="247"/>
      <c r="AZ122" s="247"/>
      <c r="BA122" s="247"/>
      <c r="BB122" s="247"/>
      <c r="BC122" s="247"/>
      <c r="BD122" s="247"/>
      <c r="BE122" s="247"/>
      <c r="BF122" s="247"/>
      <c r="BG122" s="247"/>
      <c r="BH122" s="247"/>
      <c r="BI122" s="248"/>
    </row>
    <row r="123" spans="1:61" ht="13.5" hidden="1" customHeight="1" outlineLevel="1">
      <c r="A123" s="69" t="s">
        <v>126</v>
      </c>
      <c r="B123" s="669"/>
      <c r="C123" s="670"/>
      <c r="D123" s="670"/>
      <c r="E123" s="670"/>
      <c r="F123" s="670"/>
      <c r="G123" s="670"/>
      <c r="H123" s="670"/>
      <c r="I123" s="670"/>
      <c r="J123" s="1013"/>
      <c r="K123" s="384" t="str">
        <f>IF(B123="","",VLOOKUP(B123,ボタン定義!$B:$G,4,FALSE))</f>
        <v/>
      </c>
      <c r="L123" s="373"/>
      <c r="M123" s="373"/>
      <c r="N123" s="373"/>
      <c r="O123" s="373"/>
      <c r="P123" s="373"/>
      <c r="Q123" s="373"/>
      <c r="R123" s="373"/>
      <c r="S123" s="365"/>
      <c r="T123" s="247"/>
      <c r="U123" s="247"/>
      <c r="V123" s="247"/>
      <c r="W123" s="247"/>
      <c r="X123" s="247"/>
      <c r="Y123" s="247"/>
      <c r="Z123" s="247"/>
      <c r="AA123" s="247"/>
      <c r="AB123" s="247"/>
      <c r="AC123" s="247"/>
      <c r="AD123" s="247"/>
      <c r="AE123" s="247"/>
      <c r="AF123" s="247"/>
      <c r="AG123" s="247"/>
      <c r="AH123" s="247"/>
      <c r="AI123" s="247"/>
      <c r="AJ123" s="247"/>
      <c r="AK123" s="247"/>
      <c r="AL123" s="247"/>
      <c r="AM123" s="247"/>
      <c r="AN123" s="247"/>
      <c r="AO123" s="247"/>
      <c r="AP123" s="247"/>
      <c r="AQ123" s="247"/>
      <c r="AR123" s="247"/>
      <c r="AS123" s="247"/>
      <c r="AT123" s="247"/>
      <c r="AU123" s="247"/>
      <c r="AV123" s="247"/>
      <c r="AW123" s="247"/>
      <c r="AX123" s="247"/>
      <c r="AY123" s="247"/>
      <c r="AZ123" s="247"/>
      <c r="BA123" s="247"/>
      <c r="BB123" s="247"/>
      <c r="BC123" s="247"/>
      <c r="BD123" s="247"/>
      <c r="BE123" s="247"/>
      <c r="BF123" s="247"/>
      <c r="BG123" s="247"/>
      <c r="BH123" s="247"/>
      <c r="BI123" s="248"/>
    </row>
    <row r="124" spans="1:61" ht="13.5" hidden="1" customHeight="1" outlineLevel="1">
      <c r="A124" s="250" t="s">
        <v>127</v>
      </c>
      <c r="B124" s="1014"/>
      <c r="C124" s="1015"/>
      <c r="D124" s="1015"/>
      <c r="E124" s="1015"/>
      <c r="F124" s="1015"/>
      <c r="G124" s="1015"/>
      <c r="H124" s="1015"/>
      <c r="I124" s="1015"/>
      <c r="J124" s="1016"/>
      <c r="K124" s="251" t="str">
        <f>IF(B124="","",VLOOKUP(B124,ボタン定義!$B:$G,4,FALSE))</f>
        <v/>
      </c>
      <c r="L124" s="252"/>
      <c r="M124" s="252"/>
      <c r="N124" s="252"/>
      <c r="O124" s="252"/>
      <c r="P124" s="252"/>
      <c r="Q124" s="252"/>
      <c r="R124" s="252"/>
      <c r="S124" s="253"/>
      <c r="T124" s="254"/>
      <c r="U124" s="254"/>
      <c r="V124" s="254"/>
      <c r="W124" s="254"/>
      <c r="X124" s="254"/>
      <c r="Y124" s="254"/>
      <c r="Z124" s="254"/>
      <c r="AA124" s="254"/>
      <c r="AB124" s="254"/>
      <c r="AC124" s="254"/>
      <c r="AD124" s="254"/>
      <c r="AE124" s="254"/>
      <c r="AF124" s="254"/>
      <c r="AG124" s="254"/>
      <c r="AH124" s="254"/>
      <c r="AI124" s="254"/>
      <c r="AJ124" s="254"/>
      <c r="AK124" s="254"/>
      <c r="AL124" s="254"/>
      <c r="AM124" s="254"/>
      <c r="AN124" s="254"/>
      <c r="AO124" s="254"/>
      <c r="AP124" s="254"/>
      <c r="AQ124" s="254"/>
      <c r="AR124" s="254"/>
      <c r="AS124" s="254"/>
      <c r="AT124" s="254"/>
      <c r="AU124" s="254"/>
      <c r="AV124" s="254"/>
      <c r="AW124" s="254"/>
      <c r="AX124" s="254"/>
      <c r="AY124" s="254"/>
      <c r="AZ124" s="254"/>
      <c r="BA124" s="254"/>
      <c r="BB124" s="254"/>
      <c r="BC124" s="254"/>
      <c r="BD124" s="254"/>
      <c r="BE124" s="254"/>
      <c r="BF124" s="254"/>
      <c r="BG124" s="254"/>
      <c r="BH124" s="254"/>
      <c r="BI124" s="255"/>
    </row>
    <row r="125" spans="1:61" ht="13.5" customHeight="1" collapsed="1">
      <c r="A125" s="80" t="s">
        <v>253</v>
      </c>
      <c r="B125" s="81"/>
      <c r="C125" s="81"/>
      <c r="D125" s="81"/>
      <c r="E125" s="81"/>
      <c r="F125" s="81"/>
      <c r="G125" s="81"/>
      <c r="H125" s="81" t="s">
        <v>255</v>
      </c>
      <c r="I125" s="81"/>
      <c r="J125" s="81"/>
      <c r="K125" s="81"/>
      <c r="L125" s="81"/>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81"/>
      <c r="AS125" s="81"/>
      <c r="AT125" s="81"/>
      <c r="AU125" s="81"/>
      <c r="AV125" s="81"/>
      <c r="AW125" s="81"/>
      <c r="AX125" s="81"/>
      <c r="AY125" s="81"/>
      <c r="AZ125" s="81"/>
      <c r="BA125" s="81"/>
      <c r="BB125" s="81"/>
      <c r="BC125" s="81"/>
      <c r="BD125" s="81"/>
      <c r="BE125" s="81"/>
      <c r="BF125" s="81"/>
      <c r="BG125" s="81"/>
      <c r="BH125" s="81"/>
      <c r="BI125" s="82"/>
    </row>
    <row r="126" spans="1:61" ht="13.5" customHeight="1">
      <c r="A126" s="80" t="s">
        <v>7</v>
      </c>
      <c r="B126" s="81"/>
      <c r="C126" s="81"/>
      <c r="D126" s="81"/>
      <c r="E126" s="81"/>
      <c r="F126" s="81"/>
      <c r="G126" s="81"/>
      <c r="H126" s="81"/>
      <c r="I126" s="83"/>
      <c r="J126" s="84" t="s">
        <v>8</v>
      </c>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c r="AT126" s="81"/>
      <c r="AU126" s="81"/>
      <c r="AV126" s="81"/>
      <c r="AW126" s="81"/>
      <c r="AX126" s="81"/>
      <c r="AY126" s="81"/>
      <c r="AZ126" s="81"/>
      <c r="BA126" s="81"/>
      <c r="BB126" s="81"/>
      <c r="BC126" s="81"/>
      <c r="BD126" s="81"/>
      <c r="BE126" s="81"/>
      <c r="BF126" s="81"/>
      <c r="BG126" s="81"/>
      <c r="BH126" s="81"/>
      <c r="BI126" s="82"/>
    </row>
    <row r="127" spans="1:61" ht="13.5" customHeight="1">
      <c r="A127" s="32"/>
      <c r="B127" s="33"/>
      <c r="C127" s="33"/>
      <c r="D127" s="33"/>
      <c r="E127" s="33"/>
      <c r="F127" s="33"/>
      <c r="G127" s="33"/>
      <c r="H127" s="33"/>
      <c r="I127" s="34"/>
      <c r="J127" s="35"/>
      <c r="K127" s="33"/>
      <c r="L127" s="33"/>
      <c r="M127" s="33"/>
      <c r="N127" s="33"/>
      <c r="O127" s="33"/>
      <c r="P127" s="33"/>
      <c r="Q127" s="33"/>
      <c r="R127" s="33"/>
      <c r="S127" s="33"/>
      <c r="T127" s="33"/>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c r="AY127" s="33"/>
      <c r="AZ127" s="33"/>
      <c r="BA127" s="33"/>
      <c r="BB127" s="33"/>
      <c r="BC127" s="33"/>
      <c r="BD127" s="33"/>
      <c r="BE127" s="33"/>
      <c r="BF127" s="33"/>
      <c r="BG127" s="33"/>
      <c r="BH127" s="33"/>
      <c r="BI127" s="36"/>
    </row>
    <row r="128" spans="1:61" ht="13.5" customHeight="1">
      <c r="A128" s="37"/>
      <c r="B128" s="38"/>
      <c r="C128" s="38"/>
      <c r="D128" s="38"/>
      <c r="E128" s="38"/>
      <c r="F128" s="38"/>
      <c r="G128" s="38"/>
      <c r="H128" s="38"/>
      <c r="I128" s="39"/>
      <c r="J128" s="366"/>
      <c r="K128" s="367"/>
      <c r="L128" s="367"/>
      <c r="M128" s="367"/>
      <c r="N128" s="367"/>
      <c r="O128" s="367"/>
      <c r="P128" s="367"/>
      <c r="Q128" s="367"/>
      <c r="R128" s="367"/>
      <c r="S128" s="367"/>
      <c r="T128" s="367"/>
      <c r="U128" s="367"/>
      <c r="V128" s="367"/>
      <c r="W128" s="367"/>
      <c r="X128" s="367"/>
      <c r="Y128" s="367"/>
      <c r="Z128" s="367"/>
      <c r="AA128" s="367"/>
      <c r="AB128" s="367"/>
      <c r="AC128" s="367"/>
      <c r="AD128" s="367"/>
      <c r="AE128" s="367"/>
      <c r="AF128" s="367"/>
      <c r="AG128" s="367"/>
      <c r="AH128" s="367"/>
      <c r="AI128" s="367"/>
      <c r="AJ128" s="367"/>
      <c r="AK128" s="367"/>
      <c r="AL128" s="367"/>
      <c r="AM128" s="367"/>
      <c r="AN128" s="367"/>
      <c r="AO128" s="367"/>
      <c r="AP128" s="367"/>
      <c r="AQ128" s="367"/>
      <c r="AR128" s="367"/>
      <c r="AS128" s="367"/>
      <c r="AT128" s="367"/>
      <c r="AU128" s="367"/>
      <c r="AV128" s="367"/>
      <c r="AW128" s="367"/>
      <c r="AX128" s="367"/>
      <c r="AY128" s="367"/>
      <c r="AZ128" s="367"/>
      <c r="BA128" s="367"/>
      <c r="BB128" s="367"/>
      <c r="BC128" s="367"/>
      <c r="BD128" s="367"/>
      <c r="BE128" s="367"/>
      <c r="BF128" s="367"/>
      <c r="BG128" s="367"/>
      <c r="BH128" s="367"/>
      <c r="BI128" s="30"/>
    </row>
    <row r="129" spans="1:61" ht="13.5" customHeight="1">
      <c r="A129" s="37"/>
      <c r="B129" s="38"/>
      <c r="C129" s="38"/>
      <c r="D129" s="38"/>
      <c r="E129" s="38"/>
      <c r="F129" s="38"/>
      <c r="G129" s="38"/>
      <c r="H129" s="38"/>
      <c r="I129" s="39"/>
      <c r="J129" s="366"/>
      <c r="K129" s="367"/>
      <c r="L129" s="367"/>
      <c r="M129" s="367"/>
      <c r="N129" s="367"/>
      <c r="O129" s="367"/>
      <c r="P129" s="367"/>
      <c r="Q129" s="367"/>
      <c r="R129" s="367"/>
      <c r="S129" s="367"/>
      <c r="T129" s="367"/>
      <c r="U129" s="367"/>
      <c r="V129" s="367"/>
      <c r="W129" s="367"/>
      <c r="X129" s="367"/>
      <c r="Y129" s="367"/>
      <c r="Z129" s="367"/>
      <c r="AA129" s="367"/>
      <c r="AB129" s="367"/>
      <c r="AC129" s="367"/>
      <c r="AD129" s="367"/>
      <c r="AE129" s="367"/>
      <c r="AF129" s="367"/>
      <c r="AG129" s="367"/>
      <c r="AH129" s="367"/>
      <c r="AI129" s="367"/>
      <c r="AJ129" s="367"/>
      <c r="AK129" s="367"/>
      <c r="AL129" s="367"/>
      <c r="AM129" s="367"/>
      <c r="AN129" s="367"/>
      <c r="AO129" s="367"/>
      <c r="AP129" s="367"/>
      <c r="AQ129" s="367"/>
      <c r="AR129" s="367"/>
      <c r="AS129" s="367"/>
      <c r="AT129" s="367"/>
      <c r="AU129" s="367"/>
      <c r="AV129" s="367"/>
      <c r="AW129" s="367"/>
      <c r="AX129" s="367"/>
      <c r="AY129" s="367"/>
      <c r="AZ129" s="367"/>
      <c r="BA129" s="367"/>
      <c r="BB129" s="367"/>
      <c r="BC129" s="367"/>
      <c r="BD129" s="367"/>
      <c r="BE129" s="367"/>
      <c r="BF129" s="367"/>
      <c r="BG129" s="367"/>
      <c r="BH129" s="367"/>
      <c r="BI129" s="30"/>
    </row>
    <row r="130" spans="1:61" ht="13.5" customHeight="1">
      <c r="A130" s="37"/>
      <c r="B130" s="38"/>
      <c r="C130" s="38"/>
      <c r="D130" s="38"/>
      <c r="E130" s="38"/>
      <c r="F130" s="38"/>
      <c r="G130" s="38"/>
      <c r="H130" s="38"/>
      <c r="I130" s="39"/>
      <c r="J130" s="366"/>
      <c r="K130" s="367"/>
      <c r="L130" s="367"/>
      <c r="M130" s="367"/>
      <c r="N130" s="367"/>
      <c r="O130" s="367"/>
      <c r="P130" s="367"/>
      <c r="Q130" s="367"/>
      <c r="R130" s="367"/>
      <c r="S130" s="367"/>
      <c r="T130" s="367"/>
      <c r="U130" s="367"/>
      <c r="V130" s="367"/>
      <c r="W130" s="367"/>
      <c r="X130" s="367"/>
      <c r="Y130" s="367"/>
      <c r="Z130" s="367"/>
      <c r="AA130" s="367"/>
      <c r="AB130" s="367"/>
      <c r="AC130" s="367"/>
      <c r="AD130" s="367"/>
      <c r="AE130" s="367"/>
      <c r="AF130" s="367"/>
      <c r="AG130" s="367"/>
      <c r="AH130" s="367"/>
      <c r="AI130" s="367"/>
      <c r="AJ130" s="367"/>
      <c r="AK130" s="367"/>
      <c r="AL130" s="367"/>
      <c r="AM130" s="367"/>
      <c r="AN130" s="367"/>
      <c r="AO130" s="367"/>
      <c r="AP130" s="367"/>
      <c r="AQ130" s="367"/>
      <c r="AR130" s="367"/>
      <c r="AS130" s="367"/>
      <c r="AT130" s="367"/>
      <c r="AU130" s="367"/>
      <c r="AV130" s="367"/>
      <c r="AW130" s="367"/>
      <c r="AX130" s="367"/>
      <c r="AY130" s="367"/>
      <c r="AZ130" s="367"/>
      <c r="BA130" s="367"/>
      <c r="BB130" s="367"/>
      <c r="BC130" s="367"/>
      <c r="BD130" s="367"/>
      <c r="BE130" s="367"/>
      <c r="BF130" s="367"/>
      <c r="BG130" s="367"/>
      <c r="BH130" s="367"/>
      <c r="BI130" s="30"/>
    </row>
    <row r="131" spans="1:61" ht="13.5" customHeight="1">
      <c r="A131" s="37"/>
      <c r="B131" s="38"/>
      <c r="C131" s="38"/>
      <c r="D131" s="38"/>
      <c r="E131" s="38"/>
      <c r="F131" s="38"/>
      <c r="G131" s="38"/>
      <c r="H131" s="38"/>
      <c r="I131" s="39"/>
      <c r="J131" s="366"/>
      <c r="K131" s="367"/>
      <c r="L131" s="367"/>
      <c r="M131" s="367"/>
      <c r="N131" s="367"/>
      <c r="O131" s="367"/>
      <c r="P131" s="367"/>
      <c r="Q131" s="367"/>
      <c r="R131" s="367"/>
      <c r="S131" s="367"/>
      <c r="T131" s="367"/>
      <c r="U131" s="367"/>
      <c r="V131" s="367"/>
      <c r="W131" s="367"/>
      <c r="X131" s="367"/>
      <c r="Y131" s="367"/>
      <c r="Z131" s="367"/>
      <c r="AA131" s="367"/>
      <c r="AB131" s="367"/>
      <c r="AC131" s="367"/>
      <c r="AD131" s="367"/>
      <c r="AE131" s="367"/>
      <c r="AF131" s="367"/>
      <c r="AG131" s="367"/>
      <c r="AH131" s="367"/>
      <c r="AI131" s="367"/>
      <c r="AJ131" s="367"/>
      <c r="AK131" s="367"/>
      <c r="AL131" s="367"/>
      <c r="AM131" s="367"/>
      <c r="AN131" s="367"/>
      <c r="AO131" s="367"/>
      <c r="AP131" s="367"/>
      <c r="AQ131" s="367"/>
      <c r="AR131" s="367"/>
      <c r="AS131" s="367"/>
      <c r="AT131" s="367"/>
      <c r="AU131" s="367"/>
      <c r="AV131" s="367"/>
      <c r="AW131" s="367"/>
      <c r="AX131" s="367"/>
      <c r="AY131" s="367"/>
      <c r="AZ131" s="367"/>
      <c r="BA131" s="367"/>
      <c r="BB131" s="367"/>
      <c r="BC131" s="367"/>
      <c r="BD131" s="367"/>
      <c r="BE131" s="367"/>
      <c r="BF131" s="367"/>
      <c r="BG131" s="367"/>
      <c r="BH131" s="367"/>
      <c r="BI131" s="30"/>
    </row>
    <row r="132" spans="1:61" ht="13.5" customHeight="1">
      <c r="A132" s="37"/>
      <c r="B132" s="38"/>
      <c r="C132" s="38"/>
      <c r="D132" s="38"/>
      <c r="E132" s="38"/>
      <c r="F132" s="38"/>
      <c r="G132" s="38"/>
      <c r="H132" s="38"/>
      <c r="I132" s="39"/>
      <c r="J132" s="366"/>
      <c r="K132" s="367"/>
      <c r="L132" s="367"/>
      <c r="M132" s="367"/>
      <c r="N132" s="367"/>
      <c r="O132" s="367"/>
      <c r="P132" s="367"/>
      <c r="Q132" s="367"/>
      <c r="R132" s="367"/>
      <c r="S132" s="367"/>
      <c r="T132" s="367"/>
      <c r="U132" s="367"/>
      <c r="V132" s="367"/>
      <c r="W132" s="367"/>
      <c r="X132" s="367"/>
      <c r="Y132" s="367"/>
      <c r="Z132" s="367"/>
      <c r="AA132" s="367"/>
      <c r="AB132" s="367"/>
      <c r="AC132" s="367"/>
      <c r="AD132" s="367"/>
      <c r="AE132" s="367"/>
      <c r="AF132" s="367"/>
      <c r="AG132" s="367"/>
      <c r="AH132" s="367"/>
      <c r="AI132" s="367"/>
      <c r="AJ132" s="367"/>
      <c r="AK132" s="367"/>
      <c r="AL132" s="367"/>
      <c r="AM132" s="367"/>
      <c r="AN132" s="367"/>
      <c r="AO132" s="367"/>
      <c r="AP132" s="367"/>
      <c r="AQ132" s="367"/>
      <c r="AR132" s="367"/>
      <c r="AS132" s="367"/>
      <c r="AT132" s="367"/>
      <c r="AU132" s="367"/>
      <c r="AV132" s="367"/>
      <c r="AW132" s="367"/>
      <c r="AX132" s="367"/>
      <c r="AY132" s="367"/>
      <c r="AZ132" s="367"/>
      <c r="BA132" s="367"/>
      <c r="BB132" s="367"/>
      <c r="BC132" s="367"/>
      <c r="BD132" s="367"/>
      <c r="BE132" s="367"/>
      <c r="BF132" s="367"/>
      <c r="BG132" s="367"/>
      <c r="BH132" s="367"/>
      <c r="BI132" s="30"/>
    </row>
    <row r="133" spans="1:61" ht="13.5" customHeight="1">
      <c r="A133" s="37"/>
      <c r="B133" s="38"/>
      <c r="C133" s="38"/>
      <c r="D133" s="38"/>
      <c r="E133" s="38"/>
      <c r="F133" s="38"/>
      <c r="G133" s="38"/>
      <c r="H133" s="38"/>
      <c r="I133" s="39"/>
      <c r="J133" s="366"/>
      <c r="K133" s="367"/>
      <c r="L133" s="367"/>
      <c r="M133" s="367"/>
      <c r="N133" s="367"/>
      <c r="O133" s="367"/>
      <c r="P133" s="367"/>
      <c r="Q133" s="367"/>
      <c r="R133" s="367"/>
      <c r="S133" s="367"/>
      <c r="T133" s="367"/>
      <c r="U133" s="367"/>
      <c r="V133" s="367"/>
      <c r="W133" s="367"/>
      <c r="X133" s="367"/>
      <c r="Y133" s="367"/>
      <c r="Z133" s="367"/>
      <c r="AA133" s="367"/>
      <c r="AB133" s="367"/>
      <c r="AC133" s="367"/>
      <c r="AD133" s="367"/>
      <c r="AE133" s="367"/>
      <c r="AF133" s="367"/>
      <c r="AG133" s="367"/>
      <c r="AH133" s="367"/>
      <c r="AI133" s="367"/>
      <c r="AJ133" s="367"/>
      <c r="AK133" s="367"/>
      <c r="AL133" s="367"/>
      <c r="AM133" s="367"/>
      <c r="AN133" s="367"/>
      <c r="AO133" s="367"/>
      <c r="AP133" s="367"/>
      <c r="AQ133" s="367"/>
      <c r="AR133" s="367"/>
      <c r="AS133" s="367"/>
      <c r="AT133" s="367"/>
      <c r="AU133" s="367"/>
      <c r="AV133" s="367"/>
      <c r="AW133" s="367"/>
      <c r="AX133" s="367"/>
      <c r="AY133" s="367"/>
      <c r="AZ133" s="367"/>
      <c r="BA133" s="367"/>
      <c r="BB133" s="367"/>
      <c r="BC133" s="367"/>
      <c r="BD133" s="367"/>
      <c r="BE133" s="367"/>
      <c r="BF133" s="367"/>
      <c r="BG133" s="367"/>
      <c r="BH133" s="367"/>
      <c r="BI133" s="30"/>
    </row>
    <row r="134" spans="1:61" ht="13.5" customHeight="1">
      <c r="A134" s="31"/>
      <c r="B134" s="367"/>
      <c r="C134" s="367"/>
      <c r="D134" s="367"/>
      <c r="E134" s="367"/>
      <c r="F134" s="367"/>
      <c r="G134" s="367"/>
      <c r="H134" s="367"/>
      <c r="I134" s="28"/>
      <c r="J134" s="366"/>
      <c r="K134" s="367"/>
      <c r="L134" s="367"/>
      <c r="M134" s="367"/>
      <c r="N134" s="367"/>
      <c r="O134" s="367"/>
      <c r="P134" s="367"/>
      <c r="Q134" s="367"/>
      <c r="R134" s="367"/>
      <c r="S134" s="367"/>
      <c r="T134" s="367"/>
      <c r="U134" s="367"/>
      <c r="V134" s="367"/>
      <c r="W134" s="367"/>
      <c r="X134" s="367"/>
      <c r="Y134" s="367"/>
      <c r="Z134" s="367"/>
      <c r="AA134" s="367"/>
      <c r="AB134" s="367"/>
      <c r="AC134" s="367"/>
      <c r="AD134" s="367"/>
      <c r="AE134" s="367"/>
      <c r="AF134" s="367"/>
      <c r="AG134" s="367"/>
      <c r="AH134" s="367"/>
      <c r="AI134" s="367"/>
      <c r="AJ134" s="367"/>
      <c r="AK134" s="367"/>
      <c r="AL134" s="367"/>
      <c r="AM134" s="367"/>
      <c r="AN134" s="367"/>
      <c r="AO134" s="367"/>
      <c r="AP134" s="367"/>
      <c r="AQ134" s="367"/>
      <c r="AR134" s="367"/>
      <c r="AS134" s="367"/>
      <c r="AT134" s="367"/>
      <c r="AU134" s="367"/>
      <c r="AV134" s="367"/>
      <c r="AW134" s="367"/>
      <c r="AX134" s="367"/>
      <c r="AY134" s="367"/>
      <c r="AZ134" s="367"/>
      <c r="BA134" s="367"/>
      <c r="BB134" s="367"/>
      <c r="BC134" s="367"/>
      <c r="BD134" s="367"/>
      <c r="BE134" s="367"/>
      <c r="BF134" s="367"/>
      <c r="BG134" s="367"/>
      <c r="BH134" s="367"/>
      <c r="BI134" s="30"/>
    </row>
    <row r="135" spans="1:61" ht="13.5" customHeight="1" thickBot="1">
      <c r="A135" s="185"/>
      <c r="B135" s="186"/>
      <c r="C135" s="186"/>
      <c r="D135" s="186"/>
      <c r="E135" s="186"/>
      <c r="F135" s="186"/>
      <c r="G135" s="186"/>
      <c r="H135" s="186"/>
      <c r="I135" s="187"/>
      <c r="J135" s="188"/>
      <c r="K135" s="186"/>
      <c r="L135" s="186"/>
      <c r="M135" s="186"/>
      <c r="N135" s="186"/>
      <c r="O135" s="186"/>
      <c r="P135" s="186"/>
      <c r="Q135" s="186"/>
      <c r="R135" s="186"/>
      <c r="S135" s="186"/>
      <c r="T135" s="186"/>
      <c r="U135" s="186"/>
      <c r="V135" s="186"/>
      <c r="W135" s="186"/>
      <c r="X135" s="186"/>
      <c r="Y135" s="186"/>
      <c r="Z135" s="186"/>
      <c r="AA135" s="186"/>
      <c r="AB135" s="186"/>
      <c r="AC135" s="186"/>
      <c r="AD135" s="186"/>
      <c r="AE135" s="186"/>
      <c r="AF135" s="186"/>
      <c r="AG135" s="186"/>
      <c r="AH135" s="186"/>
      <c r="AI135" s="186"/>
      <c r="AJ135" s="186"/>
      <c r="AK135" s="186"/>
      <c r="AL135" s="186"/>
      <c r="AM135" s="186"/>
      <c r="AN135" s="186"/>
      <c r="AO135" s="186"/>
      <c r="AP135" s="186"/>
      <c r="AQ135" s="186"/>
      <c r="AR135" s="186"/>
      <c r="AS135" s="186"/>
      <c r="AT135" s="186"/>
      <c r="AU135" s="186"/>
      <c r="AV135" s="186"/>
      <c r="AW135" s="186"/>
      <c r="AX135" s="186"/>
      <c r="AY135" s="186"/>
      <c r="AZ135" s="186"/>
      <c r="BA135" s="186"/>
      <c r="BB135" s="186"/>
      <c r="BC135" s="186"/>
      <c r="BD135" s="186"/>
      <c r="BE135" s="186"/>
      <c r="BF135" s="186"/>
      <c r="BG135" s="186"/>
      <c r="BH135" s="186"/>
      <c r="BI135" s="189"/>
    </row>
    <row r="136" spans="1:61" ht="13.5" customHeight="1">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c r="BD136" s="40"/>
      <c r="BE136" s="40"/>
      <c r="BF136" s="40"/>
      <c r="BG136" s="40"/>
      <c r="BH136" s="40"/>
      <c r="BI136" s="40"/>
    </row>
  </sheetData>
  <dataConsolidate/>
  <mergeCells count="716">
    <mergeCell ref="B120:J120"/>
    <mergeCell ref="B121:J121"/>
    <mergeCell ref="B122:J122"/>
    <mergeCell ref="B123:J123"/>
    <mergeCell ref="B124:J124"/>
    <mergeCell ref="B92:G92"/>
    <mergeCell ref="H92:P92"/>
    <mergeCell ref="B93:G93"/>
    <mergeCell ref="H93:P93"/>
    <mergeCell ref="B119:J119"/>
    <mergeCell ref="K119:R119"/>
    <mergeCell ref="B95:J95"/>
    <mergeCell ref="K95:Z95"/>
    <mergeCell ref="B103:G103"/>
    <mergeCell ref="H103:M103"/>
    <mergeCell ref="N103:Q103"/>
    <mergeCell ref="R103:S103"/>
    <mergeCell ref="T103:U103"/>
    <mergeCell ref="V103:X103"/>
    <mergeCell ref="Y103:AA103"/>
    <mergeCell ref="B105:G105"/>
    <mergeCell ref="H105:M105"/>
    <mergeCell ref="N105:Q105"/>
    <mergeCell ref="R105:S105"/>
    <mergeCell ref="B89:G89"/>
    <mergeCell ref="H89:P89"/>
    <mergeCell ref="B90:G90"/>
    <mergeCell ref="H90:P90"/>
    <mergeCell ref="B91:G91"/>
    <mergeCell ref="H91:P91"/>
    <mergeCell ref="B84:J84"/>
    <mergeCell ref="K84:R84"/>
    <mergeCell ref="B85:J85"/>
    <mergeCell ref="K85:R85"/>
    <mergeCell ref="B86:J86"/>
    <mergeCell ref="K86:R86"/>
    <mergeCell ref="B81:J81"/>
    <mergeCell ref="K81:R81"/>
    <mergeCell ref="B82:J82"/>
    <mergeCell ref="K82:R82"/>
    <mergeCell ref="B83:J83"/>
    <mergeCell ref="K83:R83"/>
    <mergeCell ref="B78:J78"/>
    <mergeCell ref="K78:R78"/>
    <mergeCell ref="B79:J79"/>
    <mergeCell ref="K79:R79"/>
    <mergeCell ref="B80:J80"/>
    <mergeCell ref="K80:R80"/>
    <mergeCell ref="AB75:AD75"/>
    <mergeCell ref="AE75:AG75"/>
    <mergeCell ref="AH75:AJ75"/>
    <mergeCell ref="AK75:AN75"/>
    <mergeCell ref="AO75:AR75"/>
    <mergeCell ref="B77:J77"/>
    <mergeCell ref="K77:R77"/>
    <mergeCell ref="AH74:AJ74"/>
    <mergeCell ref="AK74:AN74"/>
    <mergeCell ref="AO74:AR74"/>
    <mergeCell ref="B75:G75"/>
    <mergeCell ref="H75:M75"/>
    <mergeCell ref="N75:Q75"/>
    <mergeCell ref="R75:S75"/>
    <mergeCell ref="T75:U75"/>
    <mergeCell ref="V75:X75"/>
    <mergeCell ref="Y75:AA75"/>
    <mergeCell ref="B73:G73"/>
    <mergeCell ref="H73:M73"/>
    <mergeCell ref="N73:Q73"/>
    <mergeCell ref="R73:S73"/>
    <mergeCell ref="T73:U73"/>
    <mergeCell ref="AO73:AR73"/>
    <mergeCell ref="B74:G74"/>
    <mergeCell ref="H74:M74"/>
    <mergeCell ref="N74:Q74"/>
    <mergeCell ref="R74:S74"/>
    <mergeCell ref="T74:U74"/>
    <mergeCell ref="V74:X74"/>
    <mergeCell ref="Y74:AA74"/>
    <mergeCell ref="AB74:AD74"/>
    <mergeCell ref="AE74:AG74"/>
    <mergeCell ref="V73:X73"/>
    <mergeCell ref="Y73:AA73"/>
    <mergeCell ref="AB73:AD73"/>
    <mergeCell ref="AE73:AG73"/>
    <mergeCell ref="AH73:AJ73"/>
    <mergeCell ref="AK73:AN73"/>
    <mergeCell ref="AH71:AJ71"/>
    <mergeCell ref="AK71:AN71"/>
    <mergeCell ref="AO71:AR71"/>
    <mergeCell ref="B72:G72"/>
    <mergeCell ref="H72:M72"/>
    <mergeCell ref="N72:Q72"/>
    <mergeCell ref="R72:S72"/>
    <mergeCell ref="T72:U72"/>
    <mergeCell ref="V72:X72"/>
    <mergeCell ref="Y72:AA72"/>
    <mergeCell ref="AB72:AD72"/>
    <mergeCell ref="AE72:AG72"/>
    <mergeCell ref="AH72:AJ72"/>
    <mergeCell ref="AK72:AN72"/>
    <mergeCell ref="AO72:AR72"/>
    <mergeCell ref="B71:G71"/>
    <mergeCell ref="H71:M71"/>
    <mergeCell ref="N71:Q71"/>
    <mergeCell ref="R71:S71"/>
    <mergeCell ref="T71:U71"/>
    <mergeCell ref="V71:X71"/>
    <mergeCell ref="Y71:AA71"/>
    <mergeCell ref="AB71:AD71"/>
    <mergeCell ref="AE71:AG71"/>
    <mergeCell ref="AH69:AJ69"/>
    <mergeCell ref="AK69:AN69"/>
    <mergeCell ref="AO69:AR69"/>
    <mergeCell ref="B70:G70"/>
    <mergeCell ref="H70:M70"/>
    <mergeCell ref="N70:Q70"/>
    <mergeCell ref="R70:S70"/>
    <mergeCell ref="T70:U70"/>
    <mergeCell ref="AO70:AR70"/>
    <mergeCell ref="V70:X70"/>
    <mergeCell ref="Y70:AA70"/>
    <mergeCell ref="AB70:AD70"/>
    <mergeCell ref="AE70:AG70"/>
    <mergeCell ref="AH70:AJ70"/>
    <mergeCell ref="AK70:AN70"/>
    <mergeCell ref="B69:G69"/>
    <mergeCell ref="H69:M69"/>
    <mergeCell ref="N69:Q69"/>
    <mergeCell ref="R69:S69"/>
    <mergeCell ref="T69:U69"/>
    <mergeCell ref="V69:X69"/>
    <mergeCell ref="Y69:AA69"/>
    <mergeCell ref="AB69:AD69"/>
    <mergeCell ref="AE69:AG69"/>
    <mergeCell ref="B67:G67"/>
    <mergeCell ref="H67:M67"/>
    <mergeCell ref="N67:Q67"/>
    <mergeCell ref="R67:S67"/>
    <mergeCell ref="T67:U67"/>
    <mergeCell ref="AO67:AR67"/>
    <mergeCell ref="B68:G68"/>
    <mergeCell ref="H68:M68"/>
    <mergeCell ref="N68:Q68"/>
    <mergeCell ref="R68:S68"/>
    <mergeCell ref="T68:U68"/>
    <mergeCell ref="V68:X68"/>
    <mergeCell ref="Y68:AA68"/>
    <mergeCell ref="AB68:AD68"/>
    <mergeCell ref="AE68:AG68"/>
    <mergeCell ref="V67:X67"/>
    <mergeCell ref="Y67:AA67"/>
    <mergeCell ref="AB67:AD67"/>
    <mergeCell ref="AE67:AG67"/>
    <mergeCell ref="AH67:AJ67"/>
    <mergeCell ref="AK67:AN67"/>
    <mergeCell ref="AH68:AJ68"/>
    <mergeCell ref="AK68:AN68"/>
    <mergeCell ref="AO68:AR68"/>
    <mergeCell ref="AH65:AJ65"/>
    <mergeCell ref="AK65:AN65"/>
    <mergeCell ref="AO65:AR65"/>
    <mergeCell ref="B66:G66"/>
    <mergeCell ref="H66:M66"/>
    <mergeCell ref="N66:Q66"/>
    <mergeCell ref="R66:S66"/>
    <mergeCell ref="T66:U66"/>
    <mergeCell ref="V66:X66"/>
    <mergeCell ref="Y66:AA66"/>
    <mergeCell ref="AB66:AD66"/>
    <mergeCell ref="AE66:AG66"/>
    <mergeCell ref="AH66:AJ66"/>
    <mergeCell ref="AK66:AN66"/>
    <mergeCell ref="AO66:AR66"/>
    <mergeCell ref="B65:G65"/>
    <mergeCell ref="H65:M65"/>
    <mergeCell ref="N65:Q65"/>
    <mergeCell ref="R65:S65"/>
    <mergeCell ref="T65:U65"/>
    <mergeCell ref="V65:X65"/>
    <mergeCell ref="Y65:AA65"/>
    <mergeCell ref="AB65:AD65"/>
    <mergeCell ref="AE65:AG65"/>
    <mergeCell ref="AH63:AJ63"/>
    <mergeCell ref="AK63:AN63"/>
    <mergeCell ref="AO63:AR63"/>
    <mergeCell ref="B64:G64"/>
    <mergeCell ref="H64:M64"/>
    <mergeCell ref="N64:Q64"/>
    <mergeCell ref="R64:S64"/>
    <mergeCell ref="T64:U64"/>
    <mergeCell ref="AO64:AR64"/>
    <mergeCell ref="V64:X64"/>
    <mergeCell ref="Y64:AA64"/>
    <mergeCell ref="AB64:AD64"/>
    <mergeCell ref="AE64:AG64"/>
    <mergeCell ref="AH64:AJ64"/>
    <mergeCell ref="AK64:AN64"/>
    <mergeCell ref="B63:G63"/>
    <mergeCell ref="H63:M63"/>
    <mergeCell ref="N63:Q63"/>
    <mergeCell ref="R63:S63"/>
    <mergeCell ref="T63:U63"/>
    <mergeCell ref="V63:X63"/>
    <mergeCell ref="Y63:AA63"/>
    <mergeCell ref="AB63:AD63"/>
    <mergeCell ref="AE63:AG63"/>
    <mergeCell ref="B61:G61"/>
    <mergeCell ref="H61:M61"/>
    <mergeCell ref="N61:Q61"/>
    <mergeCell ref="R61:S61"/>
    <mergeCell ref="T61:U61"/>
    <mergeCell ref="AO61:AR61"/>
    <mergeCell ref="B62:G62"/>
    <mergeCell ref="H62:M62"/>
    <mergeCell ref="N62:Q62"/>
    <mergeCell ref="R62:S62"/>
    <mergeCell ref="T62:U62"/>
    <mergeCell ref="V62:X62"/>
    <mergeCell ref="Y62:AA62"/>
    <mergeCell ref="AB62:AD62"/>
    <mergeCell ref="AE62:AG62"/>
    <mergeCell ref="V61:X61"/>
    <mergeCell ref="Y61:AA61"/>
    <mergeCell ref="AB61:AD61"/>
    <mergeCell ref="AE61:AG61"/>
    <mergeCell ref="AH61:AJ61"/>
    <mergeCell ref="AK61:AN61"/>
    <mergeCell ref="AH62:AJ62"/>
    <mergeCell ref="AK62:AN62"/>
    <mergeCell ref="AO62:AR62"/>
    <mergeCell ref="H58:Y58"/>
    <mergeCell ref="AD58:AJ58"/>
    <mergeCell ref="AK58:AQ58"/>
    <mergeCell ref="AV58:BB58"/>
    <mergeCell ref="BC58:BI58"/>
    <mergeCell ref="N60:Q60"/>
    <mergeCell ref="R60:S60"/>
    <mergeCell ref="T60:U60"/>
    <mergeCell ref="V60:X60"/>
    <mergeCell ref="Y60:AA60"/>
    <mergeCell ref="AB60:AD60"/>
    <mergeCell ref="AE60:AG60"/>
    <mergeCell ref="AH60:AJ60"/>
    <mergeCell ref="AK60:AN60"/>
    <mergeCell ref="AO60:AR60"/>
    <mergeCell ref="H57:Y57"/>
    <mergeCell ref="AD57:AJ57"/>
    <mergeCell ref="AK57:AQ57"/>
    <mergeCell ref="AV57:BB57"/>
    <mergeCell ref="BC57:BI57"/>
    <mergeCell ref="H56:Y56"/>
    <mergeCell ref="Z56:AC57"/>
    <mergeCell ref="AD56:AJ56"/>
    <mergeCell ref="AK56:AQ56"/>
    <mergeCell ref="AR56:AU57"/>
    <mergeCell ref="AV56:BB56"/>
    <mergeCell ref="B53:G53"/>
    <mergeCell ref="H53:P53"/>
    <mergeCell ref="Q53:X53"/>
    <mergeCell ref="B54:G54"/>
    <mergeCell ref="H54:P54"/>
    <mergeCell ref="Q54:X54"/>
    <mergeCell ref="BK48:CH56"/>
    <mergeCell ref="B50:G50"/>
    <mergeCell ref="H50:P50"/>
    <mergeCell ref="Q50:X50"/>
    <mergeCell ref="B51:G51"/>
    <mergeCell ref="H51:P51"/>
    <mergeCell ref="Q51:X51"/>
    <mergeCell ref="B52:G52"/>
    <mergeCell ref="H52:P52"/>
    <mergeCell ref="Q52:X52"/>
    <mergeCell ref="BC56:BI56"/>
    <mergeCell ref="Y47:AA47"/>
    <mergeCell ref="AB47:AD47"/>
    <mergeCell ref="AE47:AG47"/>
    <mergeCell ref="AH47:AJ47"/>
    <mergeCell ref="AK47:AN47"/>
    <mergeCell ref="AO47:AR47"/>
    <mergeCell ref="B47:G47"/>
    <mergeCell ref="H47:M47"/>
    <mergeCell ref="N47:Q47"/>
    <mergeCell ref="R47:S47"/>
    <mergeCell ref="T47:U47"/>
    <mergeCell ref="V47:X47"/>
    <mergeCell ref="Y46:AA46"/>
    <mergeCell ref="AB46:AD46"/>
    <mergeCell ref="AE46:AG46"/>
    <mergeCell ref="AH46:AJ46"/>
    <mergeCell ref="AK46:AN46"/>
    <mergeCell ref="AO46:AR46"/>
    <mergeCell ref="B46:G46"/>
    <mergeCell ref="H46:M46"/>
    <mergeCell ref="N46:Q46"/>
    <mergeCell ref="R46:S46"/>
    <mergeCell ref="T46:U46"/>
    <mergeCell ref="V46:X46"/>
    <mergeCell ref="AE45:AG45"/>
    <mergeCell ref="AH45:AJ45"/>
    <mergeCell ref="AK45:AN45"/>
    <mergeCell ref="AO45:AR45"/>
    <mergeCell ref="B45:G45"/>
    <mergeCell ref="H45:M45"/>
    <mergeCell ref="N45:Q45"/>
    <mergeCell ref="R45:S45"/>
    <mergeCell ref="T45:U45"/>
    <mergeCell ref="V45:X45"/>
    <mergeCell ref="B43:G43"/>
    <mergeCell ref="H43:M43"/>
    <mergeCell ref="N43:Q43"/>
    <mergeCell ref="R43:S43"/>
    <mergeCell ref="T43:U43"/>
    <mergeCell ref="V43:X43"/>
    <mergeCell ref="Y44:AA44"/>
    <mergeCell ref="AB44:AD44"/>
    <mergeCell ref="AE44:AG44"/>
    <mergeCell ref="B44:G44"/>
    <mergeCell ref="H44:M44"/>
    <mergeCell ref="N44:Q44"/>
    <mergeCell ref="R44:S44"/>
    <mergeCell ref="T44:U44"/>
    <mergeCell ref="V44:X44"/>
    <mergeCell ref="B41:G41"/>
    <mergeCell ref="H41:M41"/>
    <mergeCell ref="N41:Q41"/>
    <mergeCell ref="R41:S41"/>
    <mergeCell ref="T41:U41"/>
    <mergeCell ref="V41:X41"/>
    <mergeCell ref="Y42:AA42"/>
    <mergeCell ref="AB42:AD42"/>
    <mergeCell ref="AE42:AG42"/>
    <mergeCell ref="B42:G42"/>
    <mergeCell ref="H42:M42"/>
    <mergeCell ref="N42:Q42"/>
    <mergeCell ref="R42:S42"/>
    <mergeCell ref="T42:U42"/>
    <mergeCell ref="V42:X42"/>
    <mergeCell ref="BK40:CH45"/>
    <mergeCell ref="AH39:AJ39"/>
    <mergeCell ref="AK39:AN39"/>
    <mergeCell ref="AO39:AR39"/>
    <mergeCell ref="Y41:AA41"/>
    <mergeCell ref="AB41:AD41"/>
    <mergeCell ref="AE41:AG41"/>
    <mergeCell ref="AH41:AJ41"/>
    <mergeCell ref="AK41:AN41"/>
    <mergeCell ref="AO41:AR41"/>
    <mergeCell ref="AH42:AJ42"/>
    <mergeCell ref="AK42:AN42"/>
    <mergeCell ref="AO42:AR42"/>
    <mergeCell ref="Y43:AA43"/>
    <mergeCell ref="AB43:AD43"/>
    <mergeCell ref="AE43:AG43"/>
    <mergeCell ref="AH43:AJ43"/>
    <mergeCell ref="AK43:AN43"/>
    <mergeCell ref="AO43:AR43"/>
    <mergeCell ref="AH44:AJ44"/>
    <mergeCell ref="AK44:AN44"/>
    <mergeCell ref="AO44:AR44"/>
    <mergeCell ref="Y45:AA45"/>
    <mergeCell ref="AB45:AD45"/>
    <mergeCell ref="V40:X40"/>
    <mergeCell ref="Y40:AA40"/>
    <mergeCell ref="AO38:AR38"/>
    <mergeCell ref="B39:G39"/>
    <mergeCell ref="H39:M39"/>
    <mergeCell ref="N39:Q39"/>
    <mergeCell ref="R39:S39"/>
    <mergeCell ref="T39:U39"/>
    <mergeCell ref="V39:X39"/>
    <mergeCell ref="Y39:AA39"/>
    <mergeCell ref="AB39:AD39"/>
    <mergeCell ref="AE39:AG39"/>
    <mergeCell ref="V38:X38"/>
    <mergeCell ref="Y38:AA38"/>
    <mergeCell ref="AB38:AD38"/>
    <mergeCell ref="AE38:AG38"/>
    <mergeCell ref="AH38:AJ38"/>
    <mergeCell ref="AK38:AN38"/>
    <mergeCell ref="AB40:AD40"/>
    <mergeCell ref="AE40:AG40"/>
    <mergeCell ref="AH40:AJ40"/>
    <mergeCell ref="AK40:AN40"/>
    <mergeCell ref="AO40:AR40"/>
    <mergeCell ref="B38:G38"/>
    <mergeCell ref="H38:M38"/>
    <mergeCell ref="N38:Q38"/>
    <mergeCell ref="R38:S38"/>
    <mergeCell ref="T38:U38"/>
    <mergeCell ref="B40:G40"/>
    <mergeCell ref="H40:M40"/>
    <mergeCell ref="N40:Q40"/>
    <mergeCell ref="R40:S40"/>
    <mergeCell ref="T40:U40"/>
    <mergeCell ref="AH36:AJ36"/>
    <mergeCell ref="AK36:AN36"/>
    <mergeCell ref="AO36:AR36"/>
    <mergeCell ref="B37:G37"/>
    <mergeCell ref="H37:M37"/>
    <mergeCell ref="N37:Q37"/>
    <mergeCell ref="R37:S37"/>
    <mergeCell ref="T37:U37"/>
    <mergeCell ref="V37:X37"/>
    <mergeCell ref="Y37:AA37"/>
    <mergeCell ref="AB37:AD37"/>
    <mergeCell ref="AE37:AG37"/>
    <mergeCell ref="AH37:AJ37"/>
    <mergeCell ref="AK37:AN37"/>
    <mergeCell ref="AO37:AR37"/>
    <mergeCell ref="B36:G36"/>
    <mergeCell ref="H36:M36"/>
    <mergeCell ref="N36:Q36"/>
    <mergeCell ref="R36:S36"/>
    <mergeCell ref="T36:U36"/>
    <mergeCell ref="V36:X36"/>
    <mergeCell ref="Y36:AA36"/>
    <mergeCell ref="AB36:AD36"/>
    <mergeCell ref="AE36:AG36"/>
    <mergeCell ref="AH34:AJ34"/>
    <mergeCell ref="AK34:AN34"/>
    <mergeCell ref="AO34:AR34"/>
    <mergeCell ref="B35:G35"/>
    <mergeCell ref="H35:M35"/>
    <mergeCell ref="N35:Q35"/>
    <mergeCell ref="R35:S35"/>
    <mergeCell ref="T35:U35"/>
    <mergeCell ref="AO35:AR35"/>
    <mergeCell ref="V35:X35"/>
    <mergeCell ref="Y35:AA35"/>
    <mergeCell ref="AB35:AD35"/>
    <mergeCell ref="AE35:AG35"/>
    <mergeCell ref="AH35:AJ35"/>
    <mergeCell ref="AK35:AN35"/>
    <mergeCell ref="B34:G34"/>
    <mergeCell ref="H34:M34"/>
    <mergeCell ref="N34:Q34"/>
    <mergeCell ref="R34:S34"/>
    <mergeCell ref="T34:U34"/>
    <mergeCell ref="V34:X34"/>
    <mergeCell ref="Y34:AA34"/>
    <mergeCell ref="AB34:AD34"/>
    <mergeCell ref="AE34:AG34"/>
    <mergeCell ref="B32:G32"/>
    <mergeCell ref="H32:M32"/>
    <mergeCell ref="N32:Q32"/>
    <mergeCell ref="R32:S32"/>
    <mergeCell ref="T32:U32"/>
    <mergeCell ref="AO32:AR32"/>
    <mergeCell ref="B33:G33"/>
    <mergeCell ref="H33:M33"/>
    <mergeCell ref="N33:Q33"/>
    <mergeCell ref="R33:S33"/>
    <mergeCell ref="T33:U33"/>
    <mergeCell ref="V33:X33"/>
    <mergeCell ref="Y33:AA33"/>
    <mergeCell ref="AB33:AD33"/>
    <mergeCell ref="AE33:AG33"/>
    <mergeCell ref="V32:X32"/>
    <mergeCell ref="Y32:AA32"/>
    <mergeCell ref="AB32:AD32"/>
    <mergeCell ref="AE32:AG32"/>
    <mergeCell ref="AH32:AJ32"/>
    <mergeCell ref="AK32:AN32"/>
    <mergeCell ref="AH33:AJ33"/>
    <mergeCell ref="AK33:AN33"/>
    <mergeCell ref="AO33:AR33"/>
    <mergeCell ref="AH30:AJ30"/>
    <mergeCell ref="AK30:AN30"/>
    <mergeCell ref="AO30:AR30"/>
    <mergeCell ref="B31:G31"/>
    <mergeCell ref="H31:M31"/>
    <mergeCell ref="N31:Q31"/>
    <mergeCell ref="R31:S31"/>
    <mergeCell ref="T31:U31"/>
    <mergeCell ref="V31:X31"/>
    <mergeCell ref="Y31:AA31"/>
    <mergeCell ref="AB31:AD31"/>
    <mergeCell ref="AE31:AG31"/>
    <mergeCell ref="AH31:AJ31"/>
    <mergeCell ref="AK31:AN31"/>
    <mergeCell ref="AO31:AR31"/>
    <mergeCell ref="B30:G30"/>
    <mergeCell ref="H30:M30"/>
    <mergeCell ref="N30:Q30"/>
    <mergeCell ref="R30:S30"/>
    <mergeCell ref="T30:U30"/>
    <mergeCell ref="V30:X30"/>
    <mergeCell ref="Y30:AA30"/>
    <mergeCell ref="AB30:AD30"/>
    <mergeCell ref="AE30:AG30"/>
    <mergeCell ref="AH28:AJ28"/>
    <mergeCell ref="AK28:AN28"/>
    <mergeCell ref="AO28:AR28"/>
    <mergeCell ref="B29:G29"/>
    <mergeCell ref="H29:M29"/>
    <mergeCell ref="N29:Q29"/>
    <mergeCell ref="R29:S29"/>
    <mergeCell ref="T29:U29"/>
    <mergeCell ref="AO29:AR29"/>
    <mergeCell ref="V29:X29"/>
    <mergeCell ref="Y29:AA29"/>
    <mergeCell ref="AB29:AD29"/>
    <mergeCell ref="AE29:AG29"/>
    <mergeCell ref="AH29:AJ29"/>
    <mergeCell ref="AK29:AN29"/>
    <mergeCell ref="B28:G28"/>
    <mergeCell ref="H28:M28"/>
    <mergeCell ref="N28:Q28"/>
    <mergeCell ref="R28:S28"/>
    <mergeCell ref="T28:U28"/>
    <mergeCell ref="V28:X28"/>
    <mergeCell ref="Y28:AA28"/>
    <mergeCell ref="AB28:AD28"/>
    <mergeCell ref="AE28:AG28"/>
    <mergeCell ref="AY24:BE24"/>
    <mergeCell ref="BF24:BI24"/>
    <mergeCell ref="H25:BI25"/>
    <mergeCell ref="N27:Q27"/>
    <mergeCell ref="R27:S27"/>
    <mergeCell ref="T27:U27"/>
    <mergeCell ref="V27:X27"/>
    <mergeCell ref="Y27:AA27"/>
    <mergeCell ref="AB27:AD27"/>
    <mergeCell ref="AE27:AG27"/>
    <mergeCell ref="AH27:AJ27"/>
    <mergeCell ref="AK27:AN27"/>
    <mergeCell ref="AO27:AR27"/>
    <mergeCell ref="BF22:BI22"/>
    <mergeCell ref="V23:AB23"/>
    <mergeCell ref="AC23:AI23"/>
    <mergeCell ref="AJ23:AM23"/>
    <mergeCell ref="AR23:AX23"/>
    <mergeCell ref="AY23:BE23"/>
    <mergeCell ref="BF23:BI23"/>
    <mergeCell ref="H22:Q22"/>
    <mergeCell ref="V22:AB22"/>
    <mergeCell ref="AC22:AI22"/>
    <mergeCell ref="AJ22:AM22"/>
    <mergeCell ref="AR22:AX22"/>
    <mergeCell ref="AY22:BE22"/>
    <mergeCell ref="E4:AA4"/>
    <mergeCell ref="AB4:AF4"/>
    <mergeCell ref="AG4:BI4"/>
    <mergeCell ref="H20:Q20"/>
    <mergeCell ref="AY20:BE20"/>
    <mergeCell ref="BF20:BI20"/>
    <mergeCell ref="BK20:CH37"/>
    <mergeCell ref="H21:Q21"/>
    <mergeCell ref="V21:AB21"/>
    <mergeCell ref="AC21:AI21"/>
    <mergeCell ref="AJ21:AM21"/>
    <mergeCell ref="AR21:AX21"/>
    <mergeCell ref="AY21:BE21"/>
    <mergeCell ref="BF21:BI21"/>
    <mergeCell ref="R20:U24"/>
    <mergeCell ref="V20:AB20"/>
    <mergeCell ref="AC20:AI20"/>
    <mergeCell ref="AJ20:AM20"/>
    <mergeCell ref="AN20:AQ24"/>
    <mergeCell ref="AR20:AX20"/>
    <mergeCell ref="V24:AB24"/>
    <mergeCell ref="AC24:AI24"/>
    <mergeCell ref="AJ24:AM24"/>
    <mergeCell ref="AR24:AX24"/>
    <mergeCell ref="AZ1:BD1"/>
    <mergeCell ref="BE1:BI1"/>
    <mergeCell ref="A2:K3"/>
    <mergeCell ref="L2:P2"/>
    <mergeCell ref="Q2:AY2"/>
    <mergeCell ref="AZ2:BD2"/>
    <mergeCell ref="BE2:BI2"/>
    <mergeCell ref="L3:P3"/>
    <mergeCell ref="Q3:AA3"/>
    <mergeCell ref="AB3:AF3"/>
    <mergeCell ref="AG3:AY3"/>
    <mergeCell ref="AZ3:BD3"/>
    <mergeCell ref="BE3:BI3"/>
    <mergeCell ref="AA95:BI95"/>
    <mergeCell ref="B96:J96"/>
    <mergeCell ref="AA96:AF96"/>
    <mergeCell ref="BK97:CH112"/>
    <mergeCell ref="H98:Y98"/>
    <mergeCell ref="N100:Q100"/>
    <mergeCell ref="R100:S100"/>
    <mergeCell ref="T100:U100"/>
    <mergeCell ref="V100:X100"/>
    <mergeCell ref="Y100:AA100"/>
    <mergeCell ref="AB100:AD100"/>
    <mergeCell ref="AE100:AG100"/>
    <mergeCell ref="AH100:AJ100"/>
    <mergeCell ref="AK100:AN100"/>
    <mergeCell ref="AO100:AR100"/>
    <mergeCell ref="B101:G101"/>
    <mergeCell ref="H101:M101"/>
    <mergeCell ref="N101:Q101"/>
    <mergeCell ref="R101:S101"/>
    <mergeCell ref="T101:U101"/>
    <mergeCell ref="V101:X101"/>
    <mergeCell ref="Y101:AA101"/>
    <mergeCell ref="AB101:AD101"/>
    <mergeCell ref="AE101:AG101"/>
    <mergeCell ref="AH101:AJ101"/>
    <mergeCell ref="AK101:AN101"/>
    <mergeCell ref="AO101:AR101"/>
    <mergeCell ref="B102:G102"/>
    <mergeCell ref="H102:M102"/>
    <mergeCell ref="N102:Q102"/>
    <mergeCell ref="R102:S102"/>
    <mergeCell ref="T102:U102"/>
    <mergeCell ref="V102:X102"/>
    <mergeCell ref="Y102:AA102"/>
    <mergeCell ref="AB102:AD102"/>
    <mergeCell ref="AE102:AG102"/>
    <mergeCell ref="AH102:AJ102"/>
    <mergeCell ref="AK102:AN102"/>
    <mergeCell ref="AO102:AR102"/>
    <mergeCell ref="AB103:AD103"/>
    <mergeCell ref="AE103:AG103"/>
    <mergeCell ref="AH103:AJ103"/>
    <mergeCell ref="AK103:AN103"/>
    <mergeCell ref="AO103:AR103"/>
    <mergeCell ref="B104:G104"/>
    <mergeCell ref="H104:M104"/>
    <mergeCell ref="N104:Q104"/>
    <mergeCell ref="R104:S104"/>
    <mergeCell ref="T104:U104"/>
    <mergeCell ref="V104:X104"/>
    <mergeCell ref="Y104:AA104"/>
    <mergeCell ref="AB104:AD104"/>
    <mergeCell ref="AE104:AG104"/>
    <mergeCell ref="AH104:AJ104"/>
    <mergeCell ref="AK104:AN104"/>
    <mergeCell ref="AO104:AR104"/>
    <mergeCell ref="T105:U105"/>
    <mergeCell ref="V105:X105"/>
    <mergeCell ref="Y105:AA105"/>
    <mergeCell ref="AB105:AD105"/>
    <mergeCell ref="AE105:AG105"/>
    <mergeCell ref="AH105:AJ105"/>
    <mergeCell ref="AK105:AN105"/>
    <mergeCell ref="AO105:AR105"/>
    <mergeCell ref="B106:G106"/>
    <mergeCell ref="H106:M106"/>
    <mergeCell ref="N106:Q106"/>
    <mergeCell ref="R106:S106"/>
    <mergeCell ref="T106:U106"/>
    <mergeCell ref="V106:X106"/>
    <mergeCell ref="Y106:AA106"/>
    <mergeCell ref="AB106:AD106"/>
    <mergeCell ref="AE106:AG106"/>
    <mergeCell ref="AH106:AJ106"/>
    <mergeCell ref="AK106:AN106"/>
    <mergeCell ref="AO106:AR106"/>
    <mergeCell ref="AH107:AJ107"/>
    <mergeCell ref="AK107:AN107"/>
    <mergeCell ref="AO107:AR107"/>
    <mergeCell ref="B108:G108"/>
    <mergeCell ref="H108:M108"/>
    <mergeCell ref="N108:Q108"/>
    <mergeCell ref="R108:S108"/>
    <mergeCell ref="T108:U108"/>
    <mergeCell ref="V108:X108"/>
    <mergeCell ref="Y108:AA108"/>
    <mergeCell ref="AB108:AD108"/>
    <mergeCell ref="AE108:AG108"/>
    <mergeCell ref="AH108:AJ108"/>
    <mergeCell ref="AK108:AN108"/>
    <mergeCell ref="AO108:AR108"/>
    <mergeCell ref="B107:G107"/>
    <mergeCell ref="H107:M107"/>
    <mergeCell ref="N107:Q107"/>
    <mergeCell ref="R107:S107"/>
    <mergeCell ref="T107:U107"/>
    <mergeCell ref="V107:X107"/>
    <mergeCell ref="Y107:AA107"/>
    <mergeCell ref="AB107:AD107"/>
    <mergeCell ref="AE107:AG107"/>
    <mergeCell ref="AH109:AJ109"/>
    <mergeCell ref="AK109:AN109"/>
    <mergeCell ref="AO109:AR109"/>
    <mergeCell ref="B110:G110"/>
    <mergeCell ref="H110:M110"/>
    <mergeCell ref="N110:Q110"/>
    <mergeCell ref="R110:S110"/>
    <mergeCell ref="T110:U110"/>
    <mergeCell ref="V110:X110"/>
    <mergeCell ref="Y110:AA110"/>
    <mergeCell ref="AB110:AD110"/>
    <mergeCell ref="AE110:AG110"/>
    <mergeCell ref="AH110:AJ110"/>
    <mergeCell ref="AK110:AN110"/>
    <mergeCell ref="AO110:AR110"/>
    <mergeCell ref="B109:G109"/>
    <mergeCell ref="H109:M109"/>
    <mergeCell ref="N109:Q109"/>
    <mergeCell ref="R109:S109"/>
    <mergeCell ref="T109:U109"/>
    <mergeCell ref="V109:X109"/>
    <mergeCell ref="Y109:AA109"/>
    <mergeCell ref="AB109:AD109"/>
    <mergeCell ref="AE109:AG109"/>
    <mergeCell ref="B116:G116"/>
    <mergeCell ref="H116:P116"/>
    <mergeCell ref="Q116:X116"/>
    <mergeCell ref="B117:G117"/>
    <mergeCell ref="H117:P117"/>
    <mergeCell ref="Q117:X117"/>
    <mergeCell ref="B113:G113"/>
    <mergeCell ref="H113:P113"/>
    <mergeCell ref="Q113:X113"/>
    <mergeCell ref="B114:G114"/>
    <mergeCell ref="H114:P114"/>
    <mergeCell ref="Q114:X114"/>
    <mergeCell ref="B115:G115"/>
    <mergeCell ref="H115:P115"/>
    <mergeCell ref="Q115:X115"/>
  </mergeCells>
  <phoneticPr fontId="3"/>
  <conditionalFormatting sqref="E4:AA4">
    <cfRule type="cellIs" dxfId="4" priority="5" operator="equal">
      <formula>""</formula>
    </cfRule>
  </conditionalFormatting>
  <conditionalFormatting sqref="AG4">
    <cfRule type="cellIs" dxfId="3" priority="4" operator="equal">
      <formula>""</formula>
    </cfRule>
  </conditionalFormatting>
  <conditionalFormatting sqref="H56">
    <cfRule type="cellIs" dxfId="2" priority="3" operator="equal">
      <formula>""</formula>
    </cfRule>
  </conditionalFormatting>
  <conditionalFormatting sqref="H20">
    <cfRule type="cellIs" dxfId="1" priority="2" operator="equal">
      <formula>""</formula>
    </cfRule>
  </conditionalFormatting>
  <conditionalFormatting sqref="H98">
    <cfRule type="cellIs" dxfId="0" priority="1" operator="equal">
      <formula>""</formula>
    </cfRule>
  </conditionalFormatting>
  <dataValidations count="10">
    <dataValidation type="list" allowBlank="1" showInputMessage="1" showErrorMessage="1" sqref="Q50:Q54 AJ20:AM24 BF20:BI24 Q113:Q117">
      <formula1>自動更新条件</formula1>
    </dataValidation>
    <dataValidation type="list" allowBlank="1" showInputMessage="1" showErrorMessage="1" sqref="AO61:AO75 AO28:AO47 AO101:AO110">
      <formula1>読み取り専用区分</formula1>
    </dataValidation>
    <dataValidation type="list" allowBlank="1" showInputMessage="1" showErrorMessage="1" sqref="H22">
      <formula1>入力フォーム種別</formula1>
    </dataValidation>
    <dataValidation type="list" allowBlank="1" showInputMessage="1" showErrorMessage="1" sqref="Q3:AA3">
      <formula1>仕様書種別</formula1>
    </dataValidation>
    <dataValidation type="list" allowBlank="1" showInputMessage="1" showErrorMessage="1" sqref="H21">
      <formula1>削除方式</formula1>
    </dataValidation>
    <dataValidation type="list" allowBlank="1" showInputMessage="1" showErrorMessage="1" sqref="H23:H24">
      <formula1>有無設定</formula1>
    </dataValidation>
    <dataValidation type="list" allowBlank="1" showInputMessage="1" showErrorMessage="1" sqref="H56 H20 H98">
      <formula1>TABLE一覧</formula1>
    </dataValidation>
    <dataValidation type="list" allowBlank="1" showInputMessage="1" showErrorMessage="1" sqref="AK28:AK47 AK61:AK75 AK101:AK110">
      <formula1>"○,"</formula1>
    </dataValidation>
    <dataValidation type="list" allowBlank="1" showInputMessage="1" showErrorMessage="1" sqref="B28:B47 B61:B75 B50:B54 K78:K86 B89:B93 AA96 B101:B110 B113:B117">
      <formula1>項目キー</formula1>
    </dataValidation>
    <dataValidation type="list" allowBlank="1" showInputMessage="1" showErrorMessage="1" sqref="AG4:BI4 AV56:AV58 B120:B124 AD56:AD58 V20:V24 AR20:AR24 B96">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284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6285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K70"/>
  <sheetViews>
    <sheetView workbookViewId="0">
      <selection activeCell="C18" sqref="C18"/>
    </sheetView>
  </sheetViews>
  <sheetFormatPr defaultRowHeight="13.2"/>
  <cols>
    <col min="1" max="1" width="18.77734375" bestFit="1" customWidth="1"/>
    <col min="2" max="2" width="5.6640625" bestFit="1" customWidth="1"/>
    <col min="3" max="3" width="16.44140625" bestFit="1" customWidth="1"/>
    <col min="4" max="4" width="11.44140625" bestFit="1" customWidth="1"/>
    <col min="5" max="5" width="5.21875" bestFit="1" customWidth="1"/>
    <col min="6" max="6" width="7.88671875" bestFit="1" customWidth="1"/>
    <col min="7" max="7" width="5.21875" bestFit="1" customWidth="1"/>
    <col min="8" max="8" width="19.109375" bestFit="1" customWidth="1"/>
  </cols>
  <sheetData>
    <row r="1" spans="1:11" ht="22.5" customHeight="1"/>
    <row r="2" spans="1:11" ht="13.8" thickBot="1">
      <c r="A2" s="43" t="s">
        <v>150</v>
      </c>
      <c r="B2" s="43" t="s">
        <v>31</v>
      </c>
      <c r="C2" s="42" t="s">
        <v>32</v>
      </c>
      <c r="D2" s="42" t="s">
        <v>33</v>
      </c>
      <c r="E2" s="42" t="s">
        <v>34</v>
      </c>
      <c r="F2" s="42" t="s">
        <v>35</v>
      </c>
      <c r="G2" s="42" t="s">
        <v>37</v>
      </c>
      <c r="H2" s="42" t="s">
        <v>36</v>
      </c>
      <c r="K2" t="b">
        <v>0</v>
      </c>
    </row>
    <row r="3" spans="1:11" ht="14.4" thickTop="1" thickBot="1">
      <c r="A3" s="44" t="s">
        <v>151</v>
      </c>
      <c r="B3" s="106" t="s">
        <v>14</v>
      </c>
      <c r="C3" t="s">
        <v>582</v>
      </c>
      <c r="D3" t="s">
        <v>11</v>
      </c>
      <c r="E3">
        <v>20</v>
      </c>
      <c r="G3" t="s">
        <v>30</v>
      </c>
      <c r="H3" t="s">
        <v>583</v>
      </c>
    </row>
    <row r="4" spans="1:11" ht="13.8" thickTop="1">
      <c r="A4" t="s">
        <v>151</v>
      </c>
      <c r="B4" t="s">
        <v>14</v>
      </c>
      <c r="C4" t="s">
        <v>584</v>
      </c>
      <c r="D4" t="s">
        <v>13</v>
      </c>
      <c r="E4">
        <v>50</v>
      </c>
      <c r="H4" t="s">
        <v>15</v>
      </c>
    </row>
    <row r="5" spans="1:11">
      <c r="A5" t="s">
        <v>151</v>
      </c>
      <c r="B5" t="s">
        <v>14</v>
      </c>
      <c r="C5" t="s">
        <v>585</v>
      </c>
      <c r="D5" t="s">
        <v>13</v>
      </c>
      <c r="E5">
        <v>50</v>
      </c>
      <c r="H5" t="s">
        <v>16</v>
      </c>
    </row>
    <row r="6" spans="1:11">
      <c r="A6" t="s">
        <v>586</v>
      </c>
      <c r="B6" t="s">
        <v>587</v>
      </c>
      <c r="C6" t="s">
        <v>588</v>
      </c>
      <c r="D6" t="s">
        <v>11</v>
      </c>
      <c r="E6">
        <v>20</v>
      </c>
      <c r="G6" t="s">
        <v>30</v>
      </c>
      <c r="H6" t="s">
        <v>589</v>
      </c>
    </row>
    <row r="7" spans="1:11">
      <c r="A7" t="s">
        <v>586</v>
      </c>
      <c r="B7" t="s">
        <v>587</v>
      </c>
      <c r="C7" t="s">
        <v>590</v>
      </c>
      <c r="D7" t="s">
        <v>13</v>
      </c>
      <c r="E7">
        <v>8</v>
      </c>
      <c r="G7" t="s">
        <v>30</v>
      </c>
      <c r="H7" t="s">
        <v>591</v>
      </c>
    </row>
    <row r="8" spans="1:11">
      <c r="A8" t="s">
        <v>586</v>
      </c>
      <c r="B8" t="s">
        <v>587</v>
      </c>
      <c r="C8" t="s">
        <v>592</v>
      </c>
      <c r="D8" t="s">
        <v>13</v>
      </c>
      <c r="E8">
        <v>60</v>
      </c>
      <c r="H8" t="s">
        <v>593</v>
      </c>
    </row>
    <row r="9" spans="1:11">
      <c r="A9" t="s">
        <v>594</v>
      </c>
      <c r="B9" t="s">
        <v>595</v>
      </c>
      <c r="C9" t="s">
        <v>596</v>
      </c>
      <c r="D9" t="s">
        <v>11</v>
      </c>
      <c r="E9">
        <v>20</v>
      </c>
      <c r="G9" t="s">
        <v>30</v>
      </c>
      <c r="H9" t="s">
        <v>597</v>
      </c>
    </row>
    <row r="10" spans="1:11">
      <c r="A10" t="s">
        <v>594</v>
      </c>
      <c r="B10" t="s">
        <v>595</v>
      </c>
      <c r="C10" t="s">
        <v>598</v>
      </c>
      <c r="D10" t="s">
        <v>13</v>
      </c>
      <c r="E10">
        <v>8</v>
      </c>
      <c r="H10" t="s">
        <v>599</v>
      </c>
    </row>
    <row r="11" spans="1:11">
      <c r="A11" t="s">
        <v>594</v>
      </c>
      <c r="B11" t="s">
        <v>595</v>
      </c>
      <c r="C11" t="s">
        <v>600</v>
      </c>
      <c r="D11" t="s">
        <v>13</v>
      </c>
      <c r="E11">
        <v>60</v>
      </c>
      <c r="H11" t="s">
        <v>601</v>
      </c>
    </row>
    <row r="12" spans="1:11">
      <c r="A12" t="s">
        <v>602</v>
      </c>
      <c r="B12" t="s">
        <v>603</v>
      </c>
      <c r="C12" t="s">
        <v>604</v>
      </c>
      <c r="D12" t="s">
        <v>11</v>
      </c>
      <c r="E12">
        <v>20</v>
      </c>
      <c r="G12" t="s">
        <v>30</v>
      </c>
      <c r="H12" t="s">
        <v>605</v>
      </c>
    </row>
    <row r="13" spans="1:11">
      <c r="A13" t="s">
        <v>602</v>
      </c>
      <c r="B13" t="s">
        <v>603</v>
      </c>
      <c r="C13" t="s">
        <v>606</v>
      </c>
      <c r="D13" t="s">
        <v>13</v>
      </c>
      <c r="E13">
        <v>6</v>
      </c>
      <c r="G13" t="s">
        <v>30</v>
      </c>
      <c r="H13" t="s">
        <v>607</v>
      </c>
    </row>
    <row r="14" spans="1:11">
      <c r="A14" t="s">
        <v>602</v>
      </c>
      <c r="B14" t="s">
        <v>603</v>
      </c>
      <c r="C14" t="s">
        <v>608</v>
      </c>
      <c r="D14" t="s">
        <v>13</v>
      </c>
      <c r="E14">
        <v>60</v>
      </c>
      <c r="H14" t="s">
        <v>609</v>
      </c>
    </row>
    <row r="15" spans="1:11">
      <c r="A15" t="s">
        <v>610</v>
      </c>
      <c r="B15" t="s">
        <v>611</v>
      </c>
      <c r="C15" t="s">
        <v>612</v>
      </c>
      <c r="D15" t="s">
        <v>11</v>
      </c>
      <c r="E15">
        <v>20</v>
      </c>
      <c r="G15" t="s">
        <v>30</v>
      </c>
      <c r="H15" t="s">
        <v>613</v>
      </c>
    </row>
    <row r="16" spans="1:11">
      <c r="A16" t="s">
        <v>610</v>
      </c>
      <c r="B16" t="s">
        <v>611</v>
      </c>
      <c r="C16" t="s">
        <v>614</v>
      </c>
      <c r="D16" t="s">
        <v>13</v>
      </c>
      <c r="E16">
        <v>8</v>
      </c>
      <c r="G16" t="s">
        <v>30</v>
      </c>
      <c r="H16" t="s">
        <v>615</v>
      </c>
    </row>
    <row r="17" spans="1:8">
      <c r="A17" t="s">
        <v>610</v>
      </c>
      <c r="B17" t="s">
        <v>611</v>
      </c>
      <c r="C17" t="s">
        <v>616</v>
      </c>
      <c r="D17" t="s">
        <v>13</v>
      </c>
      <c r="E17">
        <v>60</v>
      </c>
      <c r="H17" t="s">
        <v>617</v>
      </c>
    </row>
    <row r="18" spans="1:8">
      <c r="A18" t="s">
        <v>610</v>
      </c>
      <c r="B18" t="s">
        <v>611</v>
      </c>
      <c r="C18" t="s">
        <v>930</v>
      </c>
      <c r="D18" t="s">
        <v>13</v>
      </c>
      <c r="E18">
        <v>20</v>
      </c>
      <c r="H18" t="s">
        <v>692</v>
      </c>
    </row>
    <row r="19" spans="1:8">
      <c r="A19" t="s">
        <v>610</v>
      </c>
      <c r="B19" t="s">
        <v>611</v>
      </c>
      <c r="C19" t="s">
        <v>693</v>
      </c>
      <c r="D19" t="s">
        <v>13</v>
      </c>
      <c r="E19">
        <v>20</v>
      </c>
      <c r="H19" t="s">
        <v>16</v>
      </c>
    </row>
    <row r="20" spans="1:8">
      <c r="A20" t="s">
        <v>618</v>
      </c>
      <c r="B20" t="s">
        <v>619</v>
      </c>
      <c r="C20" t="s">
        <v>620</v>
      </c>
      <c r="D20" t="s">
        <v>11</v>
      </c>
      <c r="E20">
        <v>20</v>
      </c>
      <c r="G20" t="s">
        <v>30</v>
      </c>
      <c r="H20" t="s">
        <v>621</v>
      </c>
    </row>
    <row r="21" spans="1:8">
      <c r="A21" t="s">
        <v>618</v>
      </c>
      <c r="B21" t="s">
        <v>619</v>
      </c>
      <c r="C21" t="s">
        <v>588</v>
      </c>
      <c r="D21" t="s">
        <v>11</v>
      </c>
      <c r="E21">
        <v>8</v>
      </c>
      <c r="H21" t="s">
        <v>589</v>
      </c>
    </row>
    <row r="22" spans="1:8">
      <c r="A22" t="s">
        <v>618</v>
      </c>
      <c r="B22" t="s">
        <v>619</v>
      </c>
      <c r="C22" t="s">
        <v>596</v>
      </c>
      <c r="D22" t="s">
        <v>11</v>
      </c>
      <c r="E22">
        <v>8</v>
      </c>
      <c r="H22" t="s">
        <v>597</v>
      </c>
    </row>
    <row r="23" spans="1:8">
      <c r="A23" t="s">
        <v>618</v>
      </c>
      <c r="B23" t="s">
        <v>619</v>
      </c>
      <c r="C23" t="s">
        <v>622</v>
      </c>
      <c r="D23" t="s">
        <v>11</v>
      </c>
      <c r="E23">
        <v>8</v>
      </c>
      <c r="H23" t="s">
        <v>623</v>
      </c>
    </row>
    <row r="24" spans="1:8">
      <c r="A24" t="s">
        <v>618</v>
      </c>
      <c r="B24" t="s">
        <v>619</v>
      </c>
      <c r="C24" t="s">
        <v>624</v>
      </c>
      <c r="D24" t="s">
        <v>29</v>
      </c>
      <c r="F24" t="s">
        <v>30</v>
      </c>
      <c r="H24" t="s">
        <v>625</v>
      </c>
    </row>
    <row r="25" spans="1:8">
      <c r="A25" t="s">
        <v>618</v>
      </c>
      <c r="B25" t="s">
        <v>619</v>
      </c>
      <c r="C25" t="s">
        <v>626</v>
      </c>
      <c r="D25" t="s">
        <v>13</v>
      </c>
      <c r="E25">
        <v>1</v>
      </c>
      <c r="F25" t="s">
        <v>30</v>
      </c>
      <c r="H25" t="s">
        <v>626</v>
      </c>
    </row>
    <row r="26" spans="1:8">
      <c r="A26" t="s">
        <v>627</v>
      </c>
      <c r="B26" t="s">
        <v>628</v>
      </c>
      <c r="C26" t="s">
        <v>629</v>
      </c>
      <c r="D26" t="s">
        <v>11</v>
      </c>
      <c r="E26">
        <v>8</v>
      </c>
      <c r="G26" t="s">
        <v>30</v>
      </c>
      <c r="H26" t="s">
        <v>630</v>
      </c>
    </row>
    <row r="27" spans="1:8">
      <c r="A27" t="s">
        <v>627</v>
      </c>
      <c r="B27" t="s">
        <v>628</v>
      </c>
      <c r="C27" t="s">
        <v>612</v>
      </c>
      <c r="D27" t="s">
        <v>11</v>
      </c>
      <c r="E27">
        <v>8</v>
      </c>
      <c r="H27" t="s">
        <v>613</v>
      </c>
    </row>
    <row r="28" spans="1:8">
      <c r="A28" t="s">
        <v>627</v>
      </c>
      <c r="B28" t="s">
        <v>628</v>
      </c>
      <c r="C28" t="s">
        <v>620</v>
      </c>
      <c r="D28" t="s">
        <v>11</v>
      </c>
      <c r="E28">
        <v>8</v>
      </c>
      <c r="H28" t="s">
        <v>621</v>
      </c>
    </row>
    <row r="29" spans="1:8">
      <c r="A29" t="s">
        <v>627</v>
      </c>
      <c r="B29" t="s">
        <v>628</v>
      </c>
      <c r="C29" t="s">
        <v>631</v>
      </c>
      <c r="D29" t="s">
        <v>11</v>
      </c>
      <c r="E29">
        <v>8</v>
      </c>
      <c r="H29" t="s">
        <v>632</v>
      </c>
    </row>
    <row r="30" spans="1:8">
      <c r="A30" t="s">
        <v>627</v>
      </c>
      <c r="B30" t="s">
        <v>628</v>
      </c>
      <c r="C30" t="s">
        <v>633</v>
      </c>
      <c r="D30" t="s">
        <v>11</v>
      </c>
      <c r="E30">
        <v>8</v>
      </c>
      <c r="F30" t="s">
        <v>30</v>
      </c>
      <c r="H30" t="s">
        <v>634</v>
      </c>
    </row>
    <row r="31" spans="1:8">
      <c r="A31" t="s">
        <v>627</v>
      </c>
      <c r="B31" t="s">
        <v>628</v>
      </c>
      <c r="C31" t="s">
        <v>635</v>
      </c>
      <c r="D31" t="s">
        <v>29</v>
      </c>
      <c r="F31" t="s">
        <v>30</v>
      </c>
      <c r="H31" t="s">
        <v>625</v>
      </c>
    </row>
    <row r="32" spans="1:8">
      <c r="A32" t="s">
        <v>627</v>
      </c>
      <c r="B32" t="s">
        <v>628</v>
      </c>
      <c r="C32" t="s">
        <v>636</v>
      </c>
      <c r="D32" t="s">
        <v>13</v>
      </c>
      <c r="E32">
        <v>1</v>
      </c>
      <c r="F32" t="s">
        <v>30</v>
      </c>
      <c r="H32" t="s">
        <v>636</v>
      </c>
    </row>
    <row r="33" spans="1:8">
      <c r="A33" t="s">
        <v>637</v>
      </c>
      <c r="B33" t="s">
        <v>638</v>
      </c>
      <c r="C33" t="s">
        <v>639</v>
      </c>
      <c r="D33" t="s">
        <v>11</v>
      </c>
      <c r="E33">
        <v>8</v>
      </c>
      <c r="G33" t="s">
        <v>30</v>
      </c>
      <c r="H33" t="s">
        <v>640</v>
      </c>
    </row>
    <row r="34" spans="1:8">
      <c r="A34" t="s">
        <v>637</v>
      </c>
      <c r="B34" t="s">
        <v>638</v>
      </c>
      <c r="C34" t="s">
        <v>604</v>
      </c>
      <c r="D34" t="s">
        <v>11</v>
      </c>
      <c r="E34">
        <v>8</v>
      </c>
      <c r="H34" t="s">
        <v>605</v>
      </c>
    </row>
    <row r="35" spans="1:8">
      <c r="A35" t="s">
        <v>637</v>
      </c>
      <c r="B35" t="s">
        <v>638</v>
      </c>
      <c r="C35" t="s">
        <v>629</v>
      </c>
      <c r="D35" t="s">
        <v>11</v>
      </c>
      <c r="E35">
        <v>8</v>
      </c>
      <c r="H35" t="s">
        <v>641</v>
      </c>
    </row>
    <row r="36" spans="1:8">
      <c r="A36" t="s">
        <v>637</v>
      </c>
      <c r="B36" t="s">
        <v>638</v>
      </c>
      <c r="C36" t="s">
        <v>642</v>
      </c>
      <c r="D36" t="s">
        <v>29</v>
      </c>
      <c r="H36" t="s">
        <v>643</v>
      </c>
    </row>
    <row r="37" spans="1:8">
      <c r="A37" t="s">
        <v>637</v>
      </c>
      <c r="B37" t="s">
        <v>638</v>
      </c>
      <c r="C37" t="s">
        <v>644</v>
      </c>
      <c r="D37" t="s">
        <v>645</v>
      </c>
      <c r="E37" t="s">
        <v>646</v>
      </c>
      <c r="H37" t="s">
        <v>647</v>
      </c>
    </row>
    <row r="38" spans="1:8">
      <c r="A38" t="s">
        <v>637</v>
      </c>
      <c r="B38" t="s">
        <v>638</v>
      </c>
      <c r="C38" t="s">
        <v>648</v>
      </c>
      <c r="D38" t="s">
        <v>645</v>
      </c>
      <c r="E38" t="s">
        <v>649</v>
      </c>
      <c r="H38" t="s">
        <v>650</v>
      </c>
    </row>
    <row r="39" spans="1:8">
      <c r="A39" t="s">
        <v>637</v>
      </c>
      <c r="B39" t="s">
        <v>638</v>
      </c>
      <c r="C39" t="s">
        <v>651</v>
      </c>
      <c r="D39" t="s">
        <v>29</v>
      </c>
      <c r="F39" t="s">
        <v>30</v>
      </c>
      <c r="H39" t="s">
        <v>625</v>
      </c>
    </row>
    <row r="40" spans="1:8">
      <c r="A40" t="s">
        <v>637</v>
      </c>
      <c r="B40" t="s">
        <v>638</v>
      </c>
      <c r="C40" t="s">
        <v>652</v>
      </c>
      <c r="D40" t="s">
        <v>13</v>
      </c>
      <c r="E40">
        <v>1</v>
      </c>
      <c r="F40" t="s">
        <v>30</v>
      </c>
      <c r="H40" t="s">
        <v>652</v>
      </c>
    </row>
    <row r="41" spans="1:8">
      <c r="A41" t="s">
        <v>653</v>
      </c>
      <c r="B41" t="s">
        <v>654</v>
      </c>
      <c r="C41" t="s">
        <v>655</v>
      </c>
      <c r="D41" t="s">
        <v>11</v>
      </c>
      <c r="E41">
        <v>8</v>
      </c>
      <c r="G41" t="s">
        <v>30</v>
      </c>
      <c r="H41" t="s">
        <v>656</v>
      </c>
    </row>
    <row r="42" spans="1:8">
      <c r="A42" t="s">
        <v>653</v>
      </c>
      <c r="B42" t="s">
        <v>654</v>
      </c>
      <c r="C42" t="s">
        <v>629</v>
      </c>
      <c r="D42" t="s">
        <v>11</v>
      </c>
      <c r="E42">
        <v>8</v>
      </c>
      <c r="H42" t="s">
        <v>630</v>
      </c>
    </row>
    <row r="43" spans="1:8">
      <c r="A43" t="s">
        <v>653</v>
      </c>
      <c r="B43" t="s">
        <v>654</v>
      </c>
      <c r="C43" t="s">
        <v>657</v>
      </c>
      <c r="D43" t="s">
        <v>645</v>
      </c>
      <c r="E43" t="s">
        <v>658</v>
      </c>
      <c r="H43" t="s">
        <v>647</v>
      </c>
    </row>
    <row r="44" spans="1:8">
      <c r="A44" t="s">
        <v>653</v>
      </c>
      <c r="B44" t="s">
        <v>654</v>
      </c>
      <c r="C44" t="s">
        <v>659</v>
      </c>
      <c r="D44" t="s">
        <v>645</v>
      </c>
      <c r="E44" t="s">
        <v>658</v>
      </c>
      <c r="H44" t="s">
        <v>650</v>
      </c>
    </row>
    <row r="45" spans="1:8">
      <c r="A45" t="s">
        <v>653</v>
      </c>
      <c r="B45" t="s">
        <v>654</v>
      </c>
      <c r="C45" t="s">
        <v>660</v>
      </c>
      <c r="D45" t="s">
        <v>645</v>
      </c>
      <c r="E45" t="s">
        <v>658</v>
      </c>
      <c r="H45" t="s">
        <v>661</v>
      </c>
    </row>
    <row r="46" spans="1:8">
      <c r="A46" t="s">
        <v>653</v>
      </c>
      <c r="B46" t="s">
        <v>654</v>
      </c>
      <c r="C46" t="s">
        <v>662</v>
      </c>
      <c r="D46" t="s">
        <v>645</v>
      </c>
      <c r="E46" t="s">
        <v>663</v>
      </c>
      <c r="H46" t="s">
        <v>664</v>
      </c>
    </row>
    <row r="47" spans="1:8">
      <c r="A47" t="s">
        <v>653</v>
      </c>
      <c r="B47" t="s">
        <v>654</v>
      </c>
      <c r="C47" t="s">
        <v>665</v>
      </c>
      <c r="D47" t="s">
        <v>29</v>
      </c>
      <c r="F47" t="s">
        <v>30</v>
      </c>
      <c r="H47" t="s">
        <v>625</v>
      </c>
    </row>
    <row r="48" spans="1:8">
      <c r="A48" t="s">
        <v>653</v>
      </c>
      <c r="B48" t="s">
        <v>654</v>
      </c>
      <c r="C48" t="s">
        <v>666</v>
      </c>
      <c r="D48" t="s">
        <v>13</v>
      </c>
      <c r="E48">
        <v>1</v>
      </c>
      <c r="F48" t="s">
        <v>30</v>
      </c>
      <c r="H48" t="s">
        <v>666</v>
      </c>
    </row>
    <row r="49" spans="1:8">
      <c r="A49" t="s">
        <v>653</v>
      </c>
      <c r="B49" t="s">
        <v>654</v>
      </c>
      <c r="C49" t="s">
        <v>590</v>
      </c>
      <c r="D49" t="s">
        <v>13</v>
      </c>
      <c r="E49">
        <v>8</v>
      </c>
      <c r="F49" t="s">
        <v>30</v>
      </c>
      <c r="H49" t="s">
        <v>591</v>
      </c>
    </row>
    <row r="50" spans="1:8">
      <c r="A50" t="s">
        <v>653</v>
      </c>
      <c r="B50" t="s">
        <v>654</v>
      </c>
      <c r="C50" t="s">
        <v>598</v>
      </c>
      <c r="D50" t="s">
        <v>13</v>
      </c>
      <c r="E50">
        <v>8</v>
      </c>
      <c r="F50" t="s">
        <v>30</v>
      </c>
      <c r="H50" t="s">
        <v>599</v>
      </c>
    </row>
    <row r="51" spans="1:8">
      <c r="A51" t="s">
        <v>653</v>
      </c>
      <c r="B51" t="s">
        <v>654</v>
      </c>
      <c r="C51" t="s">
        <v>600</v>
      </c>
      <c r="D51" t="s">
        <v>13</v>
      </c>
      <c r="E51">
        <v>60</v>
      </c>
      <c r="F51" t="s">
        <v>30</v>
      </c>
      <c r="H51" t="s">
        <v>601</v>
      </c>
    </row>
    <row r="52" spans="1:8">
      <c r="A52" t="s">
        <v>667</v>
      </c>
      <c r="B52" t="s">
        <v>668</v>
      </c>
      <c r="C52" t="s">
        <v>669</v>
      </c>
      <c r="D52" t="s">
        <v>11</v>
      </c>
      <c r="E52">
        <v>8</v>
      </c>
      <c r="G52" t="s">
        <v>30</v>
      </c>
      <c r="H52" t="s">
        <v>670</v>
      </c>
    </row>
    <row r="53" spans="1:8">
      <c r="A53" t="s">
        <v>667</v>
      </c>
      <c r="B53" t="s">
        <v>668</v>
      </c>
      <c r="C53" t="s">
        <v>612</v>
      </c>
      <c r="D53" t="s">
        <v>11</v>
      </c>
      <c r="E53">
        <v>8</v>
      </c>
      <c r="F53" t="s">
        <v>30</v>
      </c>
      <c r="H53" t="s">
        <v>621</v>
      </c>
    </row>
    <row r="54" spans="1:8">
      <c r="A54" t="s">
        <v>667</v>
      </c>
      <c r="B54" t="s">
        <v>668</v>
      </c>
      <c r="C54" t="s">
        <v>620</v>
      </c>
      <c r="D54" t="s">
        <v>11</v>
      </c>
      <c r="E54">
        <v>8</v>
      </c>
      <c r="F54" t="s">
        <v>30</v>
      </c>
      <c r="H54" t="s">
        <v>613</v>
      </c>
    </row>
    <row r="55" spans="1:8">
      <c r="A55" t="s">
        <v>667</v>
      </c>
      <c r="B55" t="s">
        <v>668</v>
      </c>
      <c r="C55" t="s">
        <v>671</v>
      </c>
      <c r="D55" t="s">
        <v>13</v>
      </c>
      <c r="E55">
        <v>4</v>
      </c>
      <c r="F55" t="s">
        <v>30</v>
      </c>
      <c r="H55" t="s">
        <v>672</v>
      </c>
    </row>
    <row r="56" spans="1:8">
      <c r="A56" t="s">
        <v>667</v>
      </c>
      <c r="B56" t="s">
        <v>668</v>
      </c>
      <c r="C56" t="s">
        <v>673</v>
      </c>
      <c r="D56" t="s">
        <v>13</v>
      </c>
      <c r="E56">
        <v>2</v>
      </c>
      <c r="F56" t="s">
        <v>30</v>
      </c>
      <c r="H56" t="s">
        <v>674</v>
      </c>
    </row>
    <row r="57" spans="1:8">
      <c r="A57" t="s">
        <v>667</v>
      </c>
      <c r="B57" t="s">
        <v>668</v>
      </c>
      <c r="C57" t="s">
        <v>675</v>
      </c>
      <c r="D57" t="s">
        <v>13</v>
      </c>
      <c r="E57">
        <v>40</v>
      </c>
      <c r="F57" t="s">
        <v>30</v>
      </c>
      <c r="H57" t="s">
        <v>676</v>
      </c>
    </row>
    <row r="58" spans="1:8">
      <c r="A58" t="s">
        <v>667</v>
      </c>
      <c r="B58" t="s">
        <v>668</v>
      </c>
      <c r="C58" t="s">
        <v>677</v>
      </c>
      <c r="D58" t="s">
        <v>13</v>
      </c>
      <c r="E58">
        <v>30</v>
      </c>
      <c r="F58" t="s">
        <v>30</v>
      </c>
      <c r="H58" t="s">
        <v>12</v>
      </c>
    </row>
    <row r="59" spans="1:8">
      <c r="A59" t="s">
        <v>667</v>
      </c>
      <c r="B59" t="s">
        <v>668</v>
      </c>
      <c r="C59" t="s">
        <v>678</v>
      </c>
      <c r="D59" t="s">
        <v>29</v>
      </c>
      <c r="F59" t="s">
        <v>30</v>
      </c>
      <c r="H59" t="s">
        <v>625</v>
      </c>
    </row>
    <row r="60" spans="1:8">
      <c r="A60" t="s">
        <v>667</v>
      </c>
      <c r="B60" t="s">
        <v>668</v>
      </c>
      <c r="C60" t="s">
        <v>590</v>
      </c>
      <c r="D60" t="s">
        <v>13</v>
      </c>
      <c r="E60">
        <v>8</v>
      </c>
      <c r="F60" t="s">
        <v>30</v>
      </c>
      <c r="H60" t="s">
        <v>591</v>
      </c>
    </row>
    <row r="61" spans="1:8">
      <c r="A61" t="s">
        <v>667</v>
      </c>
      <c r="B61" t="s">
        <v>668</v>
      </c>
      <c r="C61" t="s">
        <v>598</v>
      </c>
      <c r="D61" t="s">
        <v>13</v>
      </c>
      <c r="E61">
        <v>8</v>
      </c>
      <c r="F61" t="s">
        <v>30</v>
      </c>
      <c r="H61" t="s">
        <v>599</v>
      </c>
    </row>
    <row r="62" spans="1:8">
      <c r="A62" t="s">
        <v>667</v>
      </c>
      <c r="B62" t="s">
        <v>668</v>
      </c>
      <c r="C62" t="s">
        <v>600</v>
      </c>
      <c r="D62" t="s">
        <v>13</v>
      </c>
      <c r="E62">
        <v>60</v>
      </c>
      <c r="F62" t="s">
        <v>30</v>
      </c>
      <c r="H62" t="s">
        <v>679</v>
      </c>
    </row>
    <row r="63" spans="1:8">
      <c r="A63" t="s">
        <v>680</v>
      </c>
      <c r="B63" t="s">
        <v>681</v>
      </c>
      <c r="C63" t="s">
        <v>682</v>
      </c>
      <c r="D63" t="s">
        <v>11</v>
      </c>
      <c r="E63">
        <v>20</v>
      </c>
      <c r="G63" t="s">
        <v>30</v>
      </c>
      <c r="H63" t="s">
        <v>682</v>
      </c>
    </row>
    <row r="64" spans="1:8">
      <c r="A64" t="s">
        <v>680</v>
      </c>
      <c r="B64" t="s">
        <v>681</v>
      </c>
      <c r="C64" t="s">
        <v>671</v>
      </c>
      <c r="D64" t="s">
        <v>13</v>
      </c>
      <c r="E64">
        <v>4</v>
      </c>
      <c r="F64" t="s">
        <v>30</v>
      </c>
      <c r="H64" t="s">
        <v>672</v>
      </c>
    </row>
    <row r="65" spans="1:8">
      <c r="A65" t="s">
        <v>680</v>
      </c>
      <c r="B65" t="s">
        <v>681</v>
      </c>
      <c r="C65" t="s">
        <v>683</v>
      </c>
      <c r="D65" t="s">
        <v>13</v>
      </c>
      <c r="E65">
        <v>4</v>
      </c>
      <c r="F65" t="s">
        <v>30</v>
      </c>
      <c r="H65" t="s">
        <v>684</v>
      </c>
    </row>
    <row r="66" spans="1:8">
      <c r="A66" t="s">
        <v>680</v>
      </c>
      <c r="B66" t="s">
        <v>681</v>
      </c>
      <c r="C66" t="s">
        <v>673</v>
      </c>
      <c r="D66" t="s">
        <v>13</v>
      </c>
      <c r="E66">
        <v>2</v>
      </c>
      <c r="F66" t="s">
        <v>30</v>
      </c>
      <c r="H66" t="s">
        <v>674</v>
      </c>
    </row>
    <row r="67" spans="1:8">
      <c r="A67" t="s">
        <v>685</v>
      </c>
      <c r="B67" t="s">
        <v>686</v>
      </c>
      <c r="C67" t="s">
        <v>687</v>
      </c>
      <c r="D67" t="s">
        <v>11</v>
      </c>
      <c r="E67">
        <v>20</v>
      </c>
      <c r="G67" t="s">
        <v>30</v>
      </c>
      <c r="H67" t="s">
        <v>687</v>
      </c>
    </row>
    <row r="68" spans="1:8">
      <c r="A68" t="s">
        <v>685</v>
      </c>
      <c r="B68" t="s">
        <v>686</v>
      </c>
      <c r="C68" t="s">
        <v>671</v>
      </c>
      <c r="D68" t="s">
        <v>13</v>
      </c>
      <c r="E68">
        <v>4</v>
      </c>
      <c r="F68" t="s">
        <v>30</v>
      </c>
      <c r="G68" t="s">
        <v>30</v>
      </c>
      <c r="H68" t="s">
        <v>672</v>
      </c>
    </row>
    <row r="69" spans="1:8">
      <c r="A69" t="s">
        <v>152</v>
      </c>
      <c r="B69" t="s">
        <v>291</v>
      </c>
      <c r="C69" t="s">
        <v>688</v>
      </c>
      <c r="D69" t="s">
        <v>11</v>
      </c>
      <c r="E69">
        <v>20</v>
      </c>
      <c r="G69" t="s">
        <v>30</v>
      </c>
      <c r="H69" t="s">
        <v>153</v>
      </c>
    </row>
    <row r="70" spans="1:8">
      <c r="A70" t="s">
        <v>152</v>
      </c>
      <c r="B70" t="s">
        <v>291</v>
      </c>
      <c r="C70" t="s">
        <v>154</v>
      </c>
      <c r="D70" t="s">
        <v>29</v>
      </c>
      <c r="H70" t="s">
        <v>155</v>
      </c>
    </row>
  </sheetData>
  <phoneticPr fontId="3"/>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Expand_AllColumnSetting">
                <anchor moveWithCells="1" sizeWithCells="1">
                  <from>
                    <xdr:col>10</xdr:col>
                    <xdr:colOff>0</xdr:colOff>
                    <xdr:row>1</xdr:row>
                    <xdr:rowOff>0</xdr:rowOff>
                  </from>
                  <to>
                    <xdr:col>11</xdr:col>
                    <xdr:colOff>571500</xdr:colOff>
                    <xdr:row>7</xdr:row>
                    <xdr:rowOff>22860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F104"/>
  <sheetViews>
    <sheetView workbookViewId="0">
      <selection activeCell="N29" sqref="N29"/>
    </sheetView>
  </sheetViews>
  <sheetFormatPr defaultRowHeight="13.2"/>
  <cols>
    <col min="2" max="2" width="33.21875" customWidth="1"/>
    <col min="3" max="3" width="10.33203125" customWidth="1"/>
    <col min="4" max="4" width="18.77734375" bestFit="1" customWidth="1"/>
    <col min="5" max="5" width="5.6640625" bestFit="1" customWidth="1"/>
    <col min="6" max="6" width="22.88671875" bestFit="1" customWidth="1"/>
  </cols>
  <sheetData>
    <row r="2" spans="2:6">
      <c r="B2" s="67" t="s">
        <v>40</v>
      </c>
      <c r="D2" s="1018" t="s">
        <v>156</v>
      </c>
      <c r="E2" s="1019"/>
      <c r="F2" s="1019"/>
    </row>
    <row r="3" spans="2:6">
      <c r="B3" s="63" t="s">
        <v>110</v>
      </c>
      <c r="D3" s="443" t="s">
        <v>690</v>
      </c>
      <c r="E3" t="s">
        <v>694</v>
      </c>
      <c r="F3" t="str">
        <f>E3&amp;":"&amp;D3</f>
        <v>usr:loginuserinfo</v>
      </c>
    </row>
    <row r="4" spans="2:6">
      <c r="B4" s="63" t="s">
        <v>112</v>
      </c>
      <c r="D4" t="s">
        <v>706</v>
      </c>
      <c r="E4" t="s">
        <v>707</v>
      </c>
      <c r="F4" t="str">
        <f t="shared" ref="F4:F16" si="0">E4&amp;":"&amp;D4</f>
        <v>pjn:projectnuminfo</v>
      </c>
    </row>
    <row r="5" spans="2:6">
      <c r="D5" t="s">
        <v>715</v>
      </c>
      <c r="E5" t="s">
        <v>716</v>
      </c>
      <c r="F5" t="str">
        <f t="shared" si="0"/>
        <v>eda:edabaninfo</v>
      </c>
    </row>
    <row r="6" spans="2:6">
      <c r="B6" s="67" t="s">
        <v>41</v>
      </c>
      <c r="D6" t="s">
        <v>725</v>
      </c>
      <c r="E6" t="s">
        <v>726</v>
      </c>
      <c r="F6" t="str">
        <f t="shared" si="0"/>
        <v>kou:kouteiinfo</v>
      </c>
    </row>
    <row r="7" spans="2:6">
      <c r="B7" s="63" t="s">
        <v>114</v>
      </c>
      <c r="D7" t="s">
        <v>737</v>
      </c>
      <c r="E7" t="s">
        <v>738</v>
      </c>
      <c r="F7" t="str">
        <f t="shared" si="0"/>
        <v>sya:syaininfo</v>
      </c>
    </row>
    <row r="8" spans="2:6">
      <c r="B8" s="63" t="s">
        <v>265</v>
      </c>
      <c r="D8" t="s">
        <v>751</v>
      </c>
      <c r="E8" t="s">
        <v>752</v>
      </c>
      <c r="F8" t="str">
        <f t="shared" si="0"/>
        <v>pjt:projectinfo</v>
      </c>
    </row>
    <row r="9" spans="2:6">
      <c r="D9" t="s">
        <v>764</v>
      </c>
      <c r="E9" t="s">
        <v>765</v>
      </c>
      <c r="F9" t="str">
        <f t="shared" si="0"/>
        <v>pjd:projectditealinfo</v>
      </c>
    </row>
    <row r="10" spans="2:6">
      <c r="B10" s="48" t="s">
        <v>42</v>
      </c>
      <c r="D10" t="s">
        <v>783</v>
      </c>
      <c r="E10" t="s">
        <v>784</v>
      </c>
      <c r="F10" t="str">
        <f t="shared" si="0"/>
        <v>pjp:progressinfo</v>
      </c>
    </row>
    <row r="11" spans="2:6">
      <c r="B11" s="64" t="s">
        <v>470</v>
      </c>
      <c r="D11" t="s">
        <v>802</v>
      </c>
      <c r="E11" t="s">
        <v>803</v>
      </c>
      <c r="F11" t="str">
        <f t="shared" si="0"/>
        <v>epj:endpjinfo</v>
      </c>
    </row>
    <row r="12" spans="2:6">
      <c r="B12" s="46" t="s">
        <v>471</v>
      </c>
      <c r="D12" t="s">
        <v>819</v>
      </c>
      <c r="E12" t="s">
        <v>820</v>
      </c>
      <c r="F12" t="str">
        <f t="shared" si="0"/>
        <v>mpj:monthdatainfo</v>
      </c>
    </row>
    <row r="13" spans="2:6">
      <c r="B13" s="46" t="s">
        <v>473</v>
      </c>
      <c r="D13" t="s">
        <v>843</v>
      </c>
      <c r="E13" t="s">
        <v>844</v>
      </c>
      <c r="F13" t="str">
        <f t="shared" si="0"/>
        <v>edm:endmonthinfo</v>
      </c>
    </row>
    <row r="14" spans="2:6">
      <c r="B14" s="46" t="s">
        <v>474</v>
      </c>
      <c r="D14" t="s">
        <v>852</v>
      </c>
      <c r="E14" t="s">
        <v>689</v>
      </c>
      <c r="F14" t="str">
        <f t="shared" si="0"/>
        <v>edp:endperiodinfo</v>
      </c>
    </row>
    <row r="15" spans="2:6">
      <c r="B15" s="46" t="s">
        <v>476</v>
      </c>
      <c r="D15" t="s">
        <v>857</v>
      </c>
      <c r="E15" t="s">
        <v>858</v>
      </c>
      <c r="F15" t="str">
        <f t="shared" si="0"/>
        <v>sys:systeminfo</v>
      </c>
    </row>
    <row r="16" spans="2:6">
      <c r="B16" s="46" t="s">
        <v>477</v>
      </c>
      <c r="D16" t="s">
        <v>932</v>
      </c>
      <c r="E16" t="s">
        <v>933</v>
      </c>
      <c r="F16" t="str">
        <f t="shared" si="0"/>
        <v>ssr:sousarireki</v>
      </c>
    </row>
    <row r="17" spans="2:2">
      <c r="B17" s="46" t="s">
        <v>479</v>
      </c>
    </row>
    <row r="18" spans="2:2">
      <c r="B18" s="46" t="s">
        <v>480</v>
      </c>
    </row>
    <row r="19" spans="2:2">
      <c r="B19" s="46" t="s">
        <v>482</v>
      </c>
    </row>
    <row r="20" spans="2:2">
      <c r="B20" s="46" t="s">
        <v>481</v>
      </c>
    </row>
    <row r="21" spans="2:2">
      <c r="B21" s="46" t="s">
        <v>1259</v>
      </c>
    </row>
    <row r="23" spans="2:2">
      <c r="B23" s="52" t="s">
        <v>82</v>
      </c>
    </row>
    <row r="24" spans="2:2">
      <c r="B24" s="64" t="s">
        <v>77</v>
      </c>
    </row>
    <row r="25" spans="2:2">
      <c r="B25" s="46" t="s">
        <v>78</v>
      </c>
    </row>
    <row r="26" spans="2:2">
      <c r="B26" s="46" t="s">
        <v>79</v>
      </c>
    </row>
    <row r="27" spans="2:2">
      <c r="B27" s="46" t="s">
        <v>80</v>
      </c>
    </row>
    <row r="28" spans="2:2">
      <c r="B28" s="46" t="s">
        <v>463</v>
      </c>
    </row>
    <row r="29" spans="2:2">
      <c r="B29" s="46" t="s">
        <v>460</v>
      </c>
    </row>
    <row r="30" spans="2:2">
      <c r="B30" s="46" t="s">
        <v>461</v>
      </c>
    </row>
    <row r="31" spans="2:2">
      <c r="B31" s="46" t="s">
        <v>81</v>
      </c>
    </row>
    <row r="33" spans="2:2">
      <c r="B33" s="52" t="s">
        <v>43</v>
      </c>
    </row>
    <row r="34" spans="2:2">
      <c r="B34" s="63" t="s">
        <v>83</v>
      </c>
    </row>
    <row r="35" spans="2:2">
      <c r="B35" s="63" t="s">
        <v>92</v>
      </c>
    </row>
    <row r="37" spans="2:2">
      <c r="B37" s="52" t="s">
        <v>44</v>
      </c>
    </row>
    <row r="38" spans="2:2">
      <c r="B38" s="63" t="s">
        <v>118</v>
      </c>
    </row>
    <row r="39" spans="2:2">
      <c r="B39" s="63" t="s">
        <v>119</v>
      </c>
    </row>
    <row r="40" spans="2:2">
      <c r="B40" s="63" t="s">
        <v>120</v>
      </c>
    </row>
    <row r="41" spans="2:2">
      <c r="B41" s="63" t="s">
        <v>122</v>
      </c>
    </row>
    <row r="43" spans="2:2">
      <c r="B43" s="208" t="s">
        <v>45</v>
      </c>
    </row>
    <row r="44" spans="2:2">
      <c r="B44" s="64" t="s">
        <v>85</v>
      </c>
    </row>
    <row r="45" spans="2:2">
      <c r="B45" s="68" t="s">
        <v>84</v>
      </c>
    </row>
    <row r="46" spans="2:2">
      <c r="B46" s="68" t="s">
        <v>86</v>
      </c>
    </row>
    <row r="48" spans="2:2">
      <c r="B48" s="53" t="s">
        <v>157</v>
      </c>
    </row>
    <row r="49" spans="2:2">
      <c r="B49" s="64" t="s">
        <v>158</v>
      </c>
    </row>
    <row r="50" spans="2:2">
      <c r="B50" s="68" t="s">
        <v>159</v>
      </c>
    </row>
    <row r="52" spans="2:2">
      <c r="B52" s="53" t="s">
        <v>108</v>
      </c>
    </row>
    <row r="53" spans="2:2">
      <c r="B53" s="64" t="s">
        <v>97</v>
      </c>
    </row>
    <row r="54" spans="2:2">
      <c r="B54" s="68" t="s">
        <v>98</v>
      </c>
    </row>
    <row r="55" spans="2:2">
      <c r="B55" s="68" t="s">
        <v>290</v>
      </c>
    </row>
    <row r="56" spans="2:2">
      <c r="B56" s="63" t="s">
        <v>99</v>
      </c>
    </row>
    <row r="57" spans="2:2">
      <c r="B57" s="63" t="s">
        <v>439</v>
      </c>
    </row>
    <row r="58" spans="2:2">
      <c r="B58" s="63" t="s">
        <v>440</v>
      </c>
    </row>
    <row r="59" spans="2:2">
      <c r="B59" s="63" t="s">
        <v>437</v>
      </c>
    </row>
    <row r="61" spans="2:2">
      <c r="B61" s="53" t="s">
        <v>160</v>
      </c>
    </row>
    <row r="62" spans="2:2">
      <c r="B62" s="64" t="s">
        <v>161</v>
      </c>
    </row>
    <row r="63" spans="2:2">
      <c r="B63" s="68" t="s">
        <v>162</v>
      </c>
    </row>
    <row r="65" spans="2:2">
      <c r="B65" s="53" t="s">
        <v>297</v>
      </c>
    </row>
    <row r="66" spans="2:2">
      <c r="B66" s="64" t="s">
        <v>299</v>
      </c>
    </row>
    <row r="67" spans="2:2">
      <c r="B67" s="68" t="s">
        <v>298</v>
      </c>
    </row>
    <row r="68" spans="2:2">
      <c r="B68" s="68" t="s">
        <v>300</v>
      </c>
    </row>
    <row r="70" spans="2:2">
      <c r="B70" s="53" t="s">
        <v>330</v>
      </c>
    </row>
    <row r="71" spans="2:2">
      <c r="B71" s="63" t="s">
        <v>324</v>
      </c>
    </row>
    <row r="72" spans="2:2">
      <c r="B72" s="63" t="s">
        <v>329</v>
      </c>
    </row>
    <row r="73" spans="2:2">
      <c r="B73" s="63" t="s">
        <v>325</v>
      </c>
    </row>
    <row r="74" spans="2:2">
      <c r="B74" s="63" t="s">
        <v>327</v>
      </c>
    </row>
    <row r="75" spans="2:2">
      <c r="B75" s="63" t="s">
        <v>328</v>
      </c>
    </row>
    <row r="76" spans="2:2">
      <c r="B76" s="62" t="s">
        <v>322</v>
      </c>
    </row>
    <row r="78" spans="2:2">
      <c r="B78" s="53" t="s">
        <v>363</v>
      </c>
    </row>
    <row r="79" spans="2:2">
      <c r="B79" s="63" t="s">
        <v>364</v>
      </c>
    </row>
    <row r="80" spans="2:2">
      <c r="B80" s="63" t="s">
        <v>365</v>
      </c>
    </row>
    <row r="81" spans="2:2">
      <c r="B81" s="63" t="s">
        <v>433</v>
      </c>
    </row>
    <row r="82" spans="2:2">
      <c r="B82" s="63" t="s">
        <v>427</v>
      </c>
    </row>
    <row r="83" spans="2:2">
      <c r="B83" s="63" t="s">
        <v>428</v>
      </c>
    </row>
    <row r="85" spans="2:2">
      <c r="B85" s="53" t="s">
        <v>402</v>
      </c>
    </row>
    <row r="86" spans="2:2">
      <c r="B86" s="63" t="s">
        <v>364</v>
      </c>
    </row>
    <row r="87" spans="2:2">
      <c r="B87" s="63" t="s">
        <v>403</v>
      </c>
    </row>
    <row r="89" spans="2:2">
      <c r="B89" s="53" t="s">
        <v>415</v>
      </c>
    </row>
    <row r="90" spans="2:2">
      <c r="B90" s="63" t="s">
        <v>417</v>
      </c>
    </row>
    <row r="91" spans="2:2">
      <c r="B91" s="63" t="s">
        <v>418</v>
      </c>
    </row>
    <row r="92" spans="2:2">
      <c r="B92" s="63" t="s">
        <v>419</v>
      </c>
    </row>
    <row r="94" spans="2:2">
      <c r="B94" s="299" t="s">
        <v>409</v>
      </c>
    </row>
    <row r="95" spans="2:2">
      <c r="B95" s="63" t="s">
        <v>410</v>
      </c>
    </row>
    <row r="96" spans="2:2">
      <c r="B96" s="63" t="s">
        <v>411</v>
      </c>
    </row>
    <row r="97" spans="2:2">
      <c r="B97" s="63" t="s">
        <v>412</v>
      </c>
    </row>
    <row r="98" spans="2:2">
      <c r="B98" s="63" t="s">
        <v>413</v>
      </c>
    </row>
    <row r="99" spans="2:2">
      <c r="B99" s="63" t="s">
        <v>455</v>
      </c>
    </row>
    <row r="101" spans="2:2">
      <c r="B101" s="299" t="s">
        <v>456</v>
      </c>
    </row>
    <row r="102" spans="2:2">
      <c r="B102" s="63" t="s">
        <v>457</v>
      </c>
    </row>
    <row r="103" spans="2:2">
      <c r="B103" s="63" t="s">
        <v>458</v>
      </c>
    </row>
    <row r="104" spans="2:2">
      <c r="B104" s="63" t="s">
        <v>459</v>
      </c>
    </row>
  </sheetData>
  <mergeCells count="1">
    <mergeCell ref="D2:F2"/>
  </mergeCells>
  <phoneticPr fontId="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37</vt:i4>
      </vt:variant>
      <vt:variant>
        <vt:lpstr>名前付き一覧</vt:lpstr>
      </vt:variant>
      <vt:variant>
        <vt:i4>19</vt:i4>
      </vt:variant>
    </vt:vector>
  </HeadingPairs>
  <TitlesOfParts>
    <vt:vector size="56" baseType="lpstr">
      <vt:lpstr>表紙</vt:lpstr>
      <vt:lpstr>設定・その他</vt:lpstr>
      <vt:lpstr>項目定義</vt:lpstr>
      <vt:lpstr>Suggest定義</vt:lpstr>
      <vt:lpstr>ボタン定義</vt:lpstr>
      <vt:lpstr>メニュー仕様書</vt:lpstr>
      <vt:lpstr>TOPページ</vt:lpstr>
      <vt:lpstr>ＰＪナンバマスタ(一覧)</vt:lpstr>
      <vt:lpstr>ＰＪナンバマスタ(登録)</vt:lpstr>
      <vt:lpstr>枝番マスタ(一覧)</vt:lpstr>
      <vt:lpstr>枝番マスタ(登録)</vt:lpstr>
      <vt:lpstr>枝番マスタ(編集)</vt:lpstr>
      <vt:lpstr>工程マスタ(一覧)</vt:lpstr>
      <vt:lpstr>工程マスタ(登録)</vt:lpstr>
      <vt:lpstr>社員マスタ(一覧)</vt:lpstr>
      <vt:lpstr>社員マスタ(登録)</vt:lpstr>
      <vt:lpstr>ＰＪ一覧</vt:lpstr>
      <vt:lpstr>ＰＪ登録</vt:lpstr>
      <vt:lpstr>ＰＪ進捗</vt:lpstr>
      <vt:lpstr>ＰＪ進捗登録</vt:lpstr>
      <vt:lpstr>月次処理</vt:lpstr>
      <vt:lpstr>年次処理</vt:lpstr>
      <vt:lpstr>ＰＪ終了処理</vt:lpstr>
      <vt:lpstr>ＰＪ終了キャンセル処理 </vt:lpstr>
      <vt:lpstr>工程別PJ一覧</vt:lpstr>
      <vt:lpstr>終了PJ一覧</vt:lpstr>
      <vt:lpstr>月別PJ一覧</vt:lpstr>
      <vt:lpstr>ユーザマスタ(登録)</vt:lpstr>
      <vt:lpstr>操作履歴リスト</vt:lpstr>
      <vt:lpstr>操作履歴</vt:lpstr>
      <vt:lpstr>操作履歴削除</vt:lpstr>
      <vt:lpstr>操作履歴削除処理</vt:lpstr>
      <vt:lpstr>自社マスタ</vt:lpstr>
      <vt:lpstr>テンプレ(リスト用)</vt:lpstr>
      <vt:lpstr>テンプレ(INPUT用)</vt:lpstr>
      <vt:lpstr>AllColumn</vt:lpstr>
      <vt:lpstr>MASTER</vt:lpstr>
      <vt:lpstr>INPUT_TYPE</vt:lpstr>
      <vt:lpstr>NOT_NULL</vt:lpstr>
      <vt:lpstr>システム名</vt:lpstr>
      <vt:lpstr>チェックボックス種別</vt:lpstr>
      <vt:lpstr>ちょうどのみ</vt:lpstr>
      <vt:lpstr>テキストフォーマット</vt:lpstr>
      <vt:lpstr>ユニーク</vt:lpstr>
      <vt:lpstr>リスト種別</vt:lpstr>
      <vt:lpstr>リスト水平位置</vt:lpstr>
      <vt:lpstr>画面種別</vt:lpstr>
      <vt:lpstr>削除方式</vt:lpstr>
      <vt:lpstr>仕様書種別</vt:lpstr>
      <vt:lpstr>自動更新条件</vt:lpstr>
      <vt:lpstr>出力先設定</vt:lpstr>
      <vt:lpstr>昇降順</vt:lpstr>
      <vt:lpstr>読み取り専用区分</vt:lpstr>
      <vt:lpstr>入力フォーム種別</vt:lpstr>
      <vt:lpstr>入力制御条件</vt:lpstr>
      <vt:lpstr>有無設定</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ItouNoriyuki</dc:creator>
  <cp:lastModifiedBy>Windows User</cp:lastModifiedBy>
  <cp:lastPrinted>2018-11-16T01:13:24Z</cp:lastPrinted>
  <dcterms:created xsi:type="dcterms:W3CDTF">2018-10-30T01:16:07Z</dcterms:created>
  <dcterms:modified xsi:type="dcterms:W3CDTF">2020-07-28T08:02:04Z</dcterms:modified>
</cp:coreProperties>
</file>