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Bom材料清单模板" sheetId="1" r:id="rId1"/>
    <sheet name="材料清单编制说明" sheetId="5" r:id="rId2"/>
    <sheet name="参考物料规格" sheetId="3" r:id="rId3"/>
    <sheet name="样板实物" sheetId="4" r:id="rId4"/>
    <sheet name="材料价格统计" sheetId="2" r:id="rId5"/>
  </sheets>
  <calcPr calcId="144525"/>
</workbook>
</file>

<file path=xl/sharedStrings.xml><?xml version="1.0" encoding="utf-8"?>
<sst xmlns="http://schemas.openxmlformats.org/spreadsheetml/2006/main" count="443" uniqueCount="287">
  <si>
    <t>序号</t>
  </si>
  <si>
    <t>位号</t>
  </si>
  <si>
    <t>规格参数</t>
  </si>
  <si>
    <t>封装代号</t>
  </si>
  <si>
    <t>数量</t>
  </si>
  <si>
    <t>料号</t>
  </si>
  <si>
    <t>库存编码</t>
  </si>
  <si>
    <t>制造商</t>
  </si>
  <si>
    <t>关键程度</t>
  </si>
  <si>
    <t>备注</t>
  </si>
  <si>
    <t>金额</t>
  </si>
  <si>
    <t>回复</t>
  </si>
  <si>
    <t>C1, C2, C4, C11, C30, C38, C39, C51, C54, C68, C70</t>
  </si>
  <si>
    <t>150pF (151) 5% 50V</t>
  </si>
  <si>
    <t>LC-0603_C</t>
  </si>
  <si>
    <t>CL10C151JB8NNNC</t>
  </si>
  <si>
    <t>SAMSUNG(三星)</t>
  </si>
  <si>
    <t>C</t>
  </si>
  <si>
    <t>C5, C6, C7, C8, C13, C14, C15, C20, C21, C22, C31, C35, C37, C43, C47, C52, C55, C56, C58, C59, C60, C61, C63, C66, C69, C71</t>
  </si>
  <si>
    <t>100nF (104) 10% 50V</t>
  </si>
  <si>
    <t>CC0603KRX7R9BB104</t>
  </si>
  <si>
    <t>YAGEO(国巨)</t>
  </si>
  <si>
    <t>C18, C19</t>
  </si>
  <si>
    <t>15pF (150) 5% 50V</t>
  </si>
  <si>
    <t>CL10C150JB8NNNC</t>
  </si>
  <si>
    <t>C57</t>
  </si>
  <si>
    <t>2.2nF (222) 10% 50V</t>
  </si>
  <si>
    <t>CC0603KRX7R9BB222</t>
  </si>
  <si>
    <t>C9, C17, C32, C33, C42, C44, C45, C46, C53, C62</t>
  </si>
  <si>
    <t>22uF (226) 20% 16V</t>
  </si>
  <si>
    <t>LC-0805_C</t>
  </si>
  <si>
    <t>CL21A226MAQNNNE</t>
  </si>
  <si>
    <t>最高10V</t>
  </si>
  <si>
    <t>麻烦再看一下，之间你们也带买过</t>
  </si>
  <si>
    <t>C10, C12, C24, C25, C28, C36</t>
  </si>
  <si>
    <t>10uF (106) 10% 50V</t>
  </si>
  <si>
    <t>LC-1206_C</t>
  </si>
  <si>
    <t>CL31A106KBHNNNE</t>
  </si>
  <si>
    <t>C27, C40</t>
  </si>
  <si>
    <t>220pF</t>
  </si>
  <si>
    <t>RCC-DE1B3-ANGUI</t>
  </si>
  <si>
    <t>DE1B3KX221KN4AP01F</t>
  </si>
  <si>
    <t>Murata</t>
  </si>
  <si>
    <t>B</t>
  </si>
  <si>
    <t>C34</t>
  </si>
  <si>
    <t>10uF (106) ±10% 16V</t>
  </si>
  <si>
    <t>LC-CASE-A_3216</t>
  </si>
  <si>
    <t>TAJA106K016RNJ</t>
  </si>
  <si>
    <t>AVX</t>
  </si>
  <si>
    <t>C23</t>
  </si>
  <si>
    <t>47uF 20% 50V</t>
  </si>
  <si>
    <t>RCC-AL-EC-6.3*7.7-TH</t>
  </si>
  <si>
    <t>CS1H470M-CRE77</t>
  </si>
  <si>
    <t>C3</t>
  </si>
  <si>
    <t>100uF(107)±20% 16V</t>
  </si>
  <si>
    <t>RCCT-6032C</t>
  </si>
  <si>
    <t>TAJC107M016RNJ</t>
  </si>
  <si>
    <t>KEMET</t>
  </si>
  <si>
    <t>R5, R6, R12, R42, R43, R44, R57, R59, R60, R80, R89, R97, R103, R104</t>
  </si>
  <si>
    <t>4.7KΩ (4701) ±1%</t>
  </si>
  <si>
    <t>LC-0603_R</t>
  </si>
  <si>
    <t>0603WAF4701T5E</t>
  </si>
  <si>
    <t>厚声</t>
  </si>
  <si>
    <t>R2, R30, R38, R41, R53, R75, R64</t>
  </si>
  <si>
    <t>1KΩ (1001) ±1%</t>
  </si>
  <si>
    <t>0603WAF1001T5E</t>
  </si>
  <si>
    <t>R3, R4, R11, R13, R14, R15, R16, R18, R19, R20, R33, R35, R36, R48, R79, R87</t>
  </si>
  <si>
    <t>33Ω (33R0) ±1%</t>
  </si>
  <si>
    <t>0603WAF330JT5E</t>
  </si>
  <si>
    <t>R1, R17, R24, R37, R39, R40, R74, R95</t>
  </si>
  <si>
    <t>10KΩ (1002) ±1%</t>
  </si>
  <si>
    <t>0603WAF1002T5E</t>
  </si>
  <si>
    <t>R47, R58, R76, R77</t>
  </si>
  <si>
    <t>3.3KΩ (3301) ±1%</t>
  </si>
  <si>
    <t>0603WAF3301T5E</t>
  </si>
  <si>
    <t>R61, R78, R54</t>
  </si>
  <si>
    <t>47KΩ (4702) ±1%</t>
  </si>
  <si>
    <t>0603WAF4702T5E</t>
  </si>
  <si>
    <t>R23, R26, R29, R45, R51</t>
  </si>
  <si>
    <t>200KΩ (2003) ±1%</t>
  </si>
  <si>
    <t>0603WAF2003T5E</t>
  </si>
  <si>
    <t>R25</t>
  </si>
  <si>
    <t>40.2KΩ (4022) ±1%</t>
  </si>
  <si>
    <t>0603WAF4022T5E</t>
  </si>
  <si>
    <t>R28, R69, R101</t>
  </si>
  <si>
    <t>100KΩ (1003) ±1%</t>
  </si>
  <si>
    <t>0603WAF1003T5E</t>
  </si>
  <si>
    <t>R99</t>
  </si>
  <si>
    <t>15KΩ (1502) ±1%</t>
  </si>
  <si>
    <t>0603WAF1502T5E</t>
  </si>
  <si>
    <t>R55, R102</t>
  </si>
  <si>
    <t>33KΩ (3302) ±1%</t>
  </si>
  <si>
    <t>0603WAF3302T5E</t>
  </si>
  <si>
    <t>R67</t>
  </si>
  <si>
    <t>300KΩ (3003) ±1%</t>
  </si>
  <si>
    <t>0603WAF3003T5E</t>
  </si>
  <si>
    <t>R52, R63, R92</t>
  </si>
  <si>
    <t>10Ω (10R0) ±1%</t>
  </si>
  <si>
    <t>0603WAF100T5E</t>
  </si>
  <si>
    <t>R46, R50, R65, R66</t>
  </si>
  <si>
    <t>1.2MΩ (1204) ±1%</t>
  </si>
  <si>
    <t>LC-1206_R</t>
  </si>
  <si>
    <t>1206W4F1204T5E</t>
  </si>
  <si>
    <t>F1</t>
  </si>
  <si>
    <t>1206L110TH</t>
  </si>
  <si>
    <t>RCF1206TH</t>
  </si>
  <si>
    <t>1206L110THYR</t>
  </si>
  <si>
    <t>LittleFuse</t>
  </si>
  <si>
    <t>B2</t>
  </si>
  <si>
    <t>60R</t>
  </si>
  <si>
    <t>LC-0805_L</t>
  </si>
  <si>
    <t>BLM21PG600SN1</t>
  </si>
  <si>
    <t>muRata(村田)</t>
  </si>
  <si>
    <t>L1</t>
  </si>
  <si>
    <t>ACM7060</t>
  </si>
  <si>
    <t>ACM7060-701-2PL-TL01</t>
  </si>
  <si>
    <t>TDK</t>
  </si>
  <si>
    <t>L2</t>
  </si>
  <si>
    <t>15uH/2A/20%</t>
  </si>
  <si>
    <t>RCL-040402-2TH</t>
  </si>
  <si>
    <t>FNR5040S150MT</t>
  </si>
  <si>
    <t>长江微电</t>
  </si>
  <si>
    <t>D1, D2, D7, D11</t>
  </si>
  <si>
    <t>PESD5V0L1BA</t>
  </si>
  <si>
    <t>RCD-SOD323-N</t>
  </si>
  <si>
    <t>nexperia</t>
  </si>
  <si>
    <t>D3</t>
  </si>
  <si>
    <t>US1M</t>
  </si>
  <si>
    <t>LC-SMA(DO-214AC)_S1</t>
  </si>
  <si>
    <t>MDD</t>
  </si>
  <si>
    <t>D8</t>
  </si>
  <si>
    <t>SMBJ18CA</t>
  </si>
  <si>
    <t>RCD-DO-214AAC-D</t>
  </si>
  <si>
    <t>VISHAY</t>
  </si>
  <si>
    <t>D9</t>
  </si>
  <si>
    <t>SS310</t>
  </si>
  <si>
    <t>LED1</t>
  </si>
  <si>
    <t>0603贴片红色LED</t>
  </si>
  <si>
    <t>LC-0603_LED_S1</t>
  </si>
  <si>
    <t>LED2</t>
  </si>
  <si>
    <t>0603贴片绿色LED</t>
  </si>
  <si>
    <t>LED3</t>
  </si>
  <si>
    <t>0603贴片黄色LED</t>
  </si>
  <si>
    <t>Q2, Q4, Q6</t>
  </si>
  <si>
    <t>MMBT3904</t>
  </si>
  <si>
    <t>LC-SOT-23(SOT-23-3)</t>
  </si>
  <si>
    <t>ON</t>
  </si>
  <si>
    <t>CJ</t>
  </si>
  <si>
    <t>Q3</t>
  </si>
  <si>
    <t>STN3NF06L</t>
  </si>
  <si>
    <t>LC-SOT-223</t>
  </si>
  <si>
    <t>ST</t>
  </si>
  <si>
    <t>型号待定</t>
  </si>
  <si>
    <t>Q5</t>
  </si>
  <si>
    <t>AO3401A</t>
  </si>
  <si>
    <t>LC-SOT-23-3L</t>
  </si>
  <si>
    <t>HOTTECH</t>
  </si>
  <si>
    <t>AOS</t>
  </si>
  <si>
    <t>RV1</t>
  </si>
  <si>
    <t>10D180K</t>
  </si>
  <si>
    <t>RCRV-10DXXXK</t>
  </si>
  <si>
    <t>RUILON</t>
  </si>
  <si>
    <t>A</t>
  </si>
  <si>
    <t>U1</t>
  </si>
  <si>
    <t>SRV05-4-P-T7</t>
  </si>
  <si>
    <t>LC-SOT-23-6</t>
  </si>
  <si>
    <t>PROTEK</t>
  </si>
  <si>
    <t>U2, U10</t>
  </si>
  <si>
    <t>TXB0106PWR</t>
  </si>
  <si>
    <t>RCIC-TSSOP16</t>
  </si>
  <si>
    <t>TI</t>
  </si>
  <si>
    <t>U3</t>
  </si>
  <si>
    <t>AMS1117-3.3</t>
  </si>
  <si>
    <t>AMS</t>
  </si>
  <si>
    <t>U4</t>
  </si>
  <si>
    <t>ATmega2560-16AU</t>
  </si>
  <si>
    <t>RCIC-TQFP-100</t>
  </si>
  <si>
    <t>Atmel</t>
  </si>
  <si>
    <t>U7</t>
  </si>
  <si>
    <t>MP2560</t>
  </si>
  <si>
    <t>LC-SOIC-8_EP_150mil</t>
  </si>
  <si>
    <t>MP2560DN</t>
  </si>
  <si>
    <t>MPS</t>
  </si>
  <si>
    <t xml:space="preserve">MP2560DN-LF-Z </t>
  </si>
  <si>
    <t>U8,U11</t>
  </si>
  <si>
    <t>DL-LN33</t>
  </si>
  <si>
    <t>RCM-DL-LN33</t>
  </si>
  <si>
    <t>深联创新</t>
  </si>
  <si>
    <t>购买链接：https://item.taobao.com/item.htm?spm=a1z09.2.0.0.fd222e8dal2Nc2&amp;id=534185723526&amp;_u=b2k4mmr92f7               注意：仅模块，不需要底板，实物如下图所示。</t>
  </si>
  <si>
    <t>代购含运费</t>
  </si>
  <si>
    <t>不需购买</t>
  </si>
  <si>
    <t>U5</t>
  </si>
  <si>
    <t>TL431IDBZR</t>
  </si>
  <si>
    <t>RC-SOT-23</t>
  </si>
  <si>
    <t>U9</t>
  </si>
  <si>
    <t>MPU6050</t>
  </si>
  <si>
    <t>RCIC-QFN24</t>
  </si>
  <si>
    <t>InvenSense</t>
  </si>
  <si>
    <t>U13</t>
  </si>
  <si>
    <t>LM358</t>
  </si>
  <si>
    <t>LC-SOIC-8_150mil</t>
  </si>
  <si>
    <t>U14</t>
  </si>
  <si>
    <t>MCP4725A0T</t>
  </si>
  <si>
    <t>RCIC-SOT-23-6</t>
  </si>
  <si>
    <t>MicroChip</t>
  </si>
  <si>
    <t>MCP4725A0T-E/CH</t>
  </si>
  <si>
    <t>U15</t>
  </si>
  <si>
    <t>W25Q128FVSIG</t>
  </si>
  <si>
    <t>LC-SOIC-8_208mil</t>
  </si>
  <si>
    <t>WinBond</t>
  </si>
  <si>
    <t>Y1</t>
  </si>
  <si>
    <t>16MHZ 9PF 10PPM</t>
  </si>
  <si>
    <t>LC-SMD-3225_4P</t>
  </si>
  <si>
    <t>X322516MLB4SI</t>
  </si>
  <si>
    <t>YXC扬兴科技</t>
  </si>
  <si>
    <t>四角无源(贴片)</t>
  </si>
  <si>
    <t>J1</t>
  </si>
  <si>
    <t>PWR_INTERFACE   VH3.96-4P直脚针座</t>
  </si>
  <si>
    <t>RCJ3.96-4CA</t>
  </si>
  <si>
    <t>VHB（单排四针）VH3.96-4P直脚针座</t>
  </si>
  <si>
    <t>德利来</t>
  </si>
  <si>
    <t>VH3.96直脚针座（直针 立式）如下图所示，不同引脚的针座，规格都是一致的，只是引脚数不一样。详细规格参见“参考物料规格”一页</t>
  </si>
  <si>
    <t>国产</t>
  </si>
  <si>
    <t>J5, J10</t>
  </si>
  <si>
    <t>SWVALUE1_Interface,PWR24V_Interface   VH3.96-2P直脚针座</t>
  </si>
  <si>
    <t>RCJ3.96-2CA</t>
  </si>
  <si>
    <t>VHB（单排两针）VH3.96-2P直脚针座</t>
  </si>
  <si>
    <t>参考第41项物料</t>
  </si>
  <si>
    <t>J12</t>
  </si>
  <si>
    <t>PWR24V_CTRL_Interface  XH2.54-2P直脚针座</t>
  </si>
  <si>
    <t>RCJ-XH2.54-2P</t>
  </si>
  <si>
    <t>XH(单排两针) XH2.54-2P直脚针座</t>
  </si>
  <si>
    <t>J2, J13, J14</t>
  </si>
  <si>
    <t>FootSwitch_Interface,PWRSW_Interface,TempSense_Interface    XH2.54-3P直脚针座</t>
  </si>
  <si>
    <t>RCJ-XH2.54-3P</t>
  </si>
  <si>
    <t>XH(单排三针) XH2.54-3P直脚针座</t>
  </si>
  <si>
    <t>接插件强度可靠,耐温型,米黄色。XH2.54直脚针座（直针 立式）如图所示，不同引脚的针座，规格都是一致的，只是引脚数不一样，详细规格参见“参考物料规格”一页。</t>
  </si>
  <si>
    <t>J8, J9</t>
  </si>
  <si>
    <t>PM_Interface,PVALUE_INTERFACE               XH2.54-4P直脚针座</t>
  </si>
  <si>
    <t>RCJ-XH2.54-4P</t>
  </si>
  <si>
    <t>XH(单排四针) XH2.54-4P直脚针座</t>
  </si>
  <si>
    <t>J4</t>
  </si>
  <si>
    <t>MOT_INTERFACE   XH2.54-6P直脚针座</t>
  </si>
  <si>
    <t>RCJ-XH2.54-6P</t>
  </si>
  <si>
    <t>XH(单排六针) XH2.54-6P直脚针座</t>
  </si>
  <si>
    <t>J3, J6, J11</t>
  </si>
  <si>
    <t>LCD_INTERFACE,SUB_INTERFACE,RFID_INTERFACE                   XH2.54-8P直脚针座</t>
  </si>
  <si>
    <t>RCJ-XH2.54-8P</t>
  </si>
  <si>
    <t>XH(单排八针)    XH2.54-8P直脚针座</t>
  </si>
  <si>
    <t>JT2</t>
  </si>
  <si>
    <t>SWD_PORT_2.54*3*2 XHD2.5-3P直脚针座</t>
  </si>
  <si>
    <t>RCJ2.5-2X3CA</t>
  </si>
  <si>
    <t>XHD(双排六针) XHD2.5-3P直脚针座</t>
  </si>
  <si>
    <t>振阳电子</t>
  </si>
  <si>
    <t>XHD直脚针座（双排直针2.54mm间距 立式）如下图所示，实物是双排6针，详细规格参见“参考物料规格”一页。</t>
  </si>
  <si>
    <t>需要提供链接代购</t>
  </si>
  <si>
    <t>J7</t>
  </si>
  <si>
    <t>/</t>
  </si>
  <si>
    <t>RCJ1.27-1X6CA</t>
  </si>
  <si>
    <t>NC（不焊接）</t>
  </si>
  <si>
    <t>C49</t>
  </si>
  <si>
    <t>R27, R56, R62</t>
  </si>
  <si>
    <t>MARK1, MARK2, MARK3</t>
  </si>
  <si>
    <t>MARK</t>
  </si>
  <si>
    <t>RCTOOL_MARK</t>
  </si>
  <si>
    <t>TP1, TP2</t>
  </si>
  <si>
    <t>Test Point</t>
  </si>
  <si>
    <t>RCTOOL-TPB</t>
  </si>
  <si>
    <t>材料清单编制说明</t>
  </si>
  <si>
    <t>版本命名规则</t>
  </si>
  <si>
    <t>版本采用两位编码，比如V11，左边第一位表示重大更新，第二位表示一般更新。更新项列举如下：</t>
  </si>
  <si>
    <t>更新项</t>
  </si>
  <si>
    <t>更新类别</t>
  </si>
  <si>
    <t>物料增删、规格参数、关键程度变动</t>
  </si>
  <si>
    <t>重大更新</t>
  </si>
  <si>
    <t>物料数量、库存编码、制造商、备注信息变动</t>
  </si>
  <si>
    <t>一般更新</t>
  </si>
  <si>
    <t>物料关键程度划分规则</t>
  </si>
  <si>
    <t>关键度一共分为三个等级，每个等级的含义说明如下：</t>
  </si>
  <si>
    <t>(1)与安全相关;(2)与关键性能相关；A类器件请严格按照料号和厂家进行购买，不涉及重大设计或供货问题，A类器件应不进行任何替代选型。</t>
  </si>
  <si>
    <t>(1)非常规物料；(2)非标准封装物料；B类器件请按照规格参数，优先按指定厂家的料号进行购买，若有其它厂家产品符合规格，请申请样品并测试验证，在验证合格后方可进行替换。</t>
  </si>
  <si>
    <t>(1)常规物料，比如：常规阻容器件、三极管、二极管、接插件、磁珠等；C类器件请按照规格参数和封装进行购买，但请保证制造商为正规大厂。</t>
  </si>
  <si>
    <t>接插件的规格</t>
  </si>
  <si>
    <t>VH3.96 直脚针座的规格</t>
  </si>
  <si>
    <t>备注：</t>
  </si>
  <si>
    <t>XH2.54 直脚针座的规格</t>
  </si>
  <si>
    <t>XDH2.54 直脚针座的规格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</si>
</sst>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5" fillId="22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2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3" borderId="27" applyNumberFormat="0" applyAlignment="0" applyProtection="0">
      <alignment vertical="center"/>
    </xf>
    <xf numFmtId="0" fontId="26" fillId="13" borderId="31" applyNumberFormat="0" applyAlignment="0" applyProtection="0">
      <alignment vertical="center"/>
    </xf>
    <xf numFmtId="0" fontId="11" fillId="4" borderId="25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5" xfId="0" applyNumberFormat="1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top" wrapText="1"/>
    </xf>
    <xf numFmtId="0" fontId="7" fillId="0" borderId="15" xfId="0" applyFont="1" applyFill="1" applyBorder="1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00B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1704975</xdr:colOff>
      <xdr:row>70</xdr:row>
      <xdr:rowOff>41275</xdr:rowOff>
    </xdr:from>
    <xdr:to>
      <xdr:col>10</xdr:col>
      <xdr:colOff>601980</xdr:colOff>
      <xdr:row>75</xdr:row>
      <xdr:rowOff>99695</xdr:rowOff>
    </xdr:to>
    <xdr:pic>
      <xdr:nvPicPr>
        <xdr:cNvPr id="5" name="图片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2830175" y="19103975"/>
          <a:ext cx="1363980" cy="1296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18415</xdr:colOff>
      <xdr:row>68</xdr:row>
      <xdr:rowOff>8255</xdr:rowOff>
    </xdr:from>
    <xdr:to>
      <xdr:col>3</xdr:col>
      <xdr:colOff>285750</xdr:colOff>
      <xdr:row>72</xdr:row>
      <xdr:rowOff>233045</xdr:rowOff>
    </xdr:to>
    <xdr:pic>
      <xdr:nvPicPr>
        <xdr:cNvPr id="4" name="图片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2342515" y="18575655"/>
          <a:ext cx="2486660" cy="1215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467360</xdr:colOff>
      <xdr:row>71</xdr:row>
      <xdr:rowOff>175260</xdr:rowOff>
    </xdr:from>
    <xdr:to>
      <xdr:col>9</xdr:col>
      <xdr:colOff>537210</xdr:colOff>
      <xdr:row>76</xdr:row>
      <xdr:rowOff>193040</xdr:rowOff>
    </xdr:to>
    <xdr:pic>
      <xdr:nvPicPr>
        <xdr:cNvPr id="6" name="图片 5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9801860" y="19485610"/>
          <a:ext cx="1860550" cy="1256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502285</xdr:colOff>
      <xdr:row>66</xdr:row>
      <xdr:rowOff>75565</xdr:rowOff>
    </xdr:from>
    <xdr:to>
      <xdr:col>6</xdr:col>
      <xdr:colOff>446405</xdr:colOff>
      <xdr:row>71</xdr:row>
      <xdr:rowOff>182245</xdr:rowOff>
    </xdr:to>
    <xdr:pic>
      <xdr:nvPicPr>
        <xdr:cNvPr id="7" name="图片 6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7074535" y="18147665"/>
          <a:ext cx="1791970" cy="1344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172720</xdr:colOff>
      <xdr:row>7</xdr:row>
      <xdr:rowOff>67310</xdr:rowOff>
    </xdr:from>
    <xdr:to>
      <xdr:col>9</xdr:col>
      <xdr:colOff>2371090</xdr:colOff>
      <xdr:row>14</xdr:row>
      <xdr:rowOff>15875</xdr:rowOff>
    </xdr:to>
    <xdr:pic>
      <xdr:nvPicPr>
        <xdr:cNvPr id="8" name="图片 7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1297920" y="3293110"/>
          <a:ext cx="2198370" cy="168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571500</xdr:colOff>
      <xdr:row>27</xdr:row>
      <xdr:rowOff>0</xdr:rowOff>
    </xdr:from>
    <xdr:to>
      <xdr:col>9</xdr:col>
      <xdr:colOff>2047875</xdr:colOff>
      <xdr:row>32</xdr:row>
      <xdr:rowOff>95250</xdr:rowOff>
    </xdr:to>
    <xdr:pic>
      <xdr:nvPicPr>
        <xdr:cNvPr id="9" name="图片 8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1696700" y="8178800"/>
          <a:ext cx="1476375" cy="1333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742950</xdr:colOff>
      <xdr:row>35</xdr:row>
      <xdr:rowOff>143510</xdr:rowOff>
    </xdr:from>
    <xdr:to>
      <xdr:col>9</xdr:col>
      <xdr:colOff>2390775</xdr:colOff>
      <xdr:row>41</xdr:row>
      <xdr:rowOff>8255</xdr:rowOff>
    </xdr:to>
    <xdr:pic>
      <xdr:nvPicPr>
        <xdr:cNvPr id="11" name="图片 10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11868150" y="10303510"/>
          <a:ext cx="1647825" cy="13506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65405</xdr:rowOff>
    </xdr:from>
    <xdr:to>
      <xdr:col>14</xdr:col>
      <xdr:colOff>528955</xdr:colOff>
      <xdr:row>44</xdr:row>
      <xdr:rowOff>151765</xdr:rowOff>
    </xdr:to>
    <xdr:pic>
      <xdr:nvPicPr>
        <xdr:cNvPr id="2" name="图片 1" descr="VH3.96 直插针座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 rot="16200000">
          <a:off x="1316355" y="282575"/>
          <a:ext cx="7506335" cy="10120630"/>
        </a:xfrm>
        <a:prstGeom prst="rect">
          <a:avLst/>
        </a:prstGeom>
      </xdr:spPr>
    </xdr:pic>
    <xdr:clientData/>
  </xdr:twoCellAnchor>
  <xdr:twoCellAnchor editAs="oneCell">
    <xdr:from>
      <xdr:col>0</xdr:col>
      <xdr:colOff>9842</xdr:colOff>
      <xdr:row>52</xdr:row>
      <xdr:rowOff>155257</xdr:rowOff>
    </xdr:from>
    <xdr:to>
      <xdr:col>14</xdr:col>
      <xdr:colOff>573722</xdr:colOff>
      <xdr:row>92</xdr:row>
      <xdr:rowOff>89852</xdr:rowOff>
    </xdr:to>
    <xdr:pic>
      <xdr:nvPicPr>
        <xdr:cNvPr id="3" name="图片 2" descr="XH2.54 直插针座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 rot="16200000">
          <a:off x="1504950" y="9539605"/>
          <a:ext cx="7173595" cy="1016508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103</xdr:row>
      <xdr:rowOff>13335</xdr:rowOff>
    </xdr:from>
    <xdr:to>
      <xdr:col>14</xdr:col>
      <xdr:colOff>631190</xdr:colOff>
      <xdr:row>143</xdr:row>
      <xdr:rowOff>40640</xdr:rowOff>
    </xdr:to>
    <xdr:pic>
      <xdr:nvPicPr>
        <xdr:cNvPr id="5" name="图片 4" descr="XHD2.54直脚针座规格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9525" y="20490815"/>
          <a:ext cx="10222865" cy="72663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st.szlcsc.com/brand/164.html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6"/>
  <sheetViews>
    <sheetView tabSelected="1" topLeftCell="A28" workbookViewId="0">
      <selection activeCell="M40" sqref="M40"/>
    </sheetView>
  </sheetViews>
  <sheetFormatPr defaultColWidth="9" defaultRowHeight="19.5" customHeight="1"/>
  <cols>
    <col min="1" max="1" width="7.125" style="32" customWidth="1"/>
    <col min="2" max="2" width="23.375" style="32" customWidth="1"/>
    <col min="3" max="3" width="29.125" style="33" customWidth="1"/>
    <col min="4" max="4" width="18.125" style="32" customWidth="1"/>
    <col min="5" max="5" width="8.5" style="32" customWidth="1"/>
    <col min="6" max="6" width="24.25" style="32" customWidth="1"/>
    <col min="7" max="7" width="12" style="32" customWidth="1"/>
    <col min="8" max="8" width="16.375" style="32" customWidth="1"/>
    <col min="9" max="9" width="7.125" style="32" customWidth="1"/>
    <col min="10" max="10" width="32.375" style="32" customWidth="1"/>
    <col min="11" max="11" width="9" style="34"/>
    <col min="12" max="12" width="16.75" style="34" customWidth="1"/>
    <col min="13" max="13" width="9" style="34"/>
    <col min="14" max="14" width="16.125" style="34" customWidth="1"/>
    <col min="15" max="16384" width="9" style="34"/>
  </cols>
  <sheetData>
    <row r="1" customHeight="1" spans="1:14">
      <c r="A1" s="32" t="s">
        <v>0</v>
      </c>
      <c r="B1" s="32" t="s">
        <v>1</v>
      </c>
      <c r="C1" s="33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4" t="s">
        <v>4</v>
      </c>
      <c r="L1" s="34" t="s">
        <v>9</v>
      </c>
      <c r="M1" s="34" t="s">
        <v>10</v>
      </c>
      <c r="N1" s="35" t="s">
        <v>11</v>
      </c>
    </row>
    <row r="2" ht="53" customHeight="1" spans="1:13">
      <c r="A2" s="32">
        <v>1</v>
      </c>
      <c r="B2" s="38" t="s">
        <v>12</v>
      </c>
      <c r="C2" s="32" t="s">
        <v>13</v>
      </c>
      <c r="D2" s="32" t="s">
        <v>14</v>
      </c>
      <c r="E2" s="32">
        <v>11</v>
      </c>
      <c r="F2" s="32" t="s">
        <v>15</v>
      </c>
      <c r="H2" s="32" t="s">
        <v>16</v>
      </c>
      <c r="I2" s="32" t="s">
        <v>17</v>
      </c>
      <c r="K2" s="34">
        <f>E2*5+20</f>
        <v>75</v>
      </c>
      <c r="M2" s="34">
        <v>25</v>
      </c>
    </row>
    <row r="3" ht="55" customHeight="1" spans="1:13">
      <c r="A3" s="32">
        <f>A2+1</f>
        <v>2</v>
      </c>
      <c r="B3" s="38" t="s">
        <v>18</v>
      </c>
      <c r="C3" s="32" t="s">
        <v>19</v>
      </c>
      <c r="D3" s="32" t="s">
        <v>14</v>
      </c>
      <c r="E3" s="32">
        <v>26</v>
      </c>
      <c r="F3" s="32" t="s">
        <v>20</v>
      </c>
      <c r="H3" s="32" t="s">
        <v>21</v>
      </c>
      <c r="I3" s="32" t="s">
        <v>17</v>
      </c>
      <c r="K3" s="34">
        <f t="shared" ref="K3:K6" si="0">E3*5+20</f>
        <v>150</v>
      </c>
      <c r="M3" s="34">
        <v>43</v>
      </c>
    </row>
    <row r="4" customHeight="1" spans="1:13">
      <c r="A4" s="32">
        <f t="shared" ref="A4:A36" si="1">A3+1</f>
        <v>3</v>
      </c>
      <c r="B4" s="32" t="s">
        <v>22</v>
      </c>
      <c r="C4" s="32" t="s">
        <v>23</v>
      </c>
      <c r="D4" s="32" t="s">
        <v>14</v>
      </c>
      <c r="E4" s="32">
        <v>2</v>
      </c>
      <c r="F4" s="32" t="s">
        <v>24</v>
      </c>
      <c r="H4" s="32" t="s">
        <v>16</v>
      </c>
      <c r="I4" s="32" t="s">
        <v>17</v>
      </c>
      <c r="K4" s="34">
        <f t="shared" si="0"/>
        <v>30</v>
      </c>
      <c r="M4" s="34">
        <v>13</v>
      </c>
    </row>
    <row r="5" customHeight="1" spans="1:13">
      <c r="A5" s="32">
        <f t="shared" si="1"/>
        <v>4</v>
      </c>
      <c r="B5" s="32" t="s">
        <v>25</v>
      </c>
      <c r="C5" s="38" t="s">
        <v>26</v>
      </c>
      <c r="D5" s="38" t="s">
        <v>14</v>
      </c>
      <c r="E5" s="32">
        <v>1</v>
      </c>
      <c r="F5" s="32" t="s">
        <v>27</v>
      </c>
      <c r="H5" s="32" t="s">
        <v>21</v>
      </c>
      <c r="K5" s="34">
        <f t="shared" si="0"/>
        <v>25</v>
      </c>
      <c r="M5" s="34">
        <v>12</v>
      </c>
    </row>
    <row r="6" ht="68" customHeight="1" spans="1:14">
      <c r="A6" s="32">
        <f t="shared" si="1"/>
        <v>5</v>
      </c>
      <c r="B6" s="38" t="s">
        <v>28</v>
      </c>
      <c r="C6" s="32" t="s">
        <v>29</v>
      </c>
      <c r="D6" s="32" t="s">
        <v>30</v>
      </c>
      <c r="E6" s="32">
        <v>10</v>
      </c>
      <c r="F6" s="32" t="s">
        <v>31</v>
      </c>
      <c r="H6" s="32" t="s">
        <v>16</v>
      </c>
      <c r="I6" s="32" t="s">
        <v>17</v>
      </c>
      <c r="K6" s="34">
        <f t="shared" si="0"/>
        <v>70</v>
      </c>
      <c r="L6" s="34" t="s">
        <v>32</v>
      </c>
      <c r="M6" s="34">
        <v>42</v>
      </c>
      <c r="N6" s="36" t="s">
        <v>33</v>
      </c>
    </row>
    <row r="7" customHeight="1" spans="1:13">
      <c r="A7" s="32">
        <f t="shared" si="1"/>
        <v>6</v>
      </c>
      <c r="B7" s="38" t="s">
        <v>34</v>
      </c>
      <c r="C7" s="32" t="s">
        <v>35</v>
      </c>
      <c r="D7" s="32" t="s">
        <v>36</v>
      </c>
      <c r="E7" s="32">
        <v>6</v>
      </c>
      <c r="F7" s="32" t="s">
        <v>37</v>
      </c>
      <c r="H7" s="32" t="s">
        <v>16</v>
      </c>
      <c r="I7" s="32" t="s">
        <v>17</v>
      </c>
      <c r="K7" s="34">
        <f t="shared" ref="K3:K65" si="2">E7*5</f>
        <v>30</v>
      </c>
      <c r="M7" s="34">
        <v>18</v>
      </c>
    </row>
    <row r="8" customHeight="1" spans="1:13">
      <c r="A8" s="32">
        <f t="shared" si="1"/>
        <v>7</v>
      </c>
      <c r="B8" s="32" t="s">
        <v>38</v>
      </c>
      <c r="C8" s="32" t="s">
        <v>39</v>
      </c>
      <c r="D8" s="32" t="s">
        <v>40</v>
      </c>
      <c r="E8" s="32">
        <v>2</v>
      </c>
      <c r="F8" s="32" t="s">
        <v>41</v>
      </c>
      <c r="H8" s="32" t="s">
        <v>42</v>
      </c>
      <c r="I8" s="32" t="s">
        <v>43</v>
      </c>
      <c r="K8" s="34">
        <f t="shared" si="2"/>
        <v>10</v>
      </c>
      <c r="M8" s="34">
        <v>17</v>
      </c>
    </row>
    <row r="9" customHeight="1" spans="1:13">
      <c r="A9" s="32">
        <f t="shared" si="1"/>
        <v>8</v>
      </c>
      <c r="B9" s="32" t="s">
        <v>44</v>
      </c>
      <c r="C9" s="32" t="s">
        <v>45</v>
      </c>
      <c r="D9" s="32" t="s">
        <v>46</v>
      </c>
      <c r="E9" s="32">
        <v>1</v>
      </c>
      <c r="F9" s="32" t="s">
        <v>47</v>
      </c>
      <c r="H9" s="32" t="s">
        <v>48</v>
      </c>
      <c r="I9" s="32" t="s">
        <v>17</v>
      </c>
      <c r="K9" s="34">
        <f t="shared" si="2"/>
        <v>5</v>
      </c>
      <c r="M9" s="34">
        <v>9</v>
      </c>
    </row>
    <row r="10" customHeight="1" spans="1:13">
      <c r="A10" s="32">
        <f t="shared" si="1"/>
        <v>9</v>
      </c>
      <c r="B10" s="32" t="s">
        <v>49</v>
      </c>
      <c r="C10" s="38" t="s">
        <v>50</v>
      </c>
      <c r="D10" s="38" t="s">
        <v>51</v>
      </c>
      <c r="E10" s="32">
        <v>1</v>
      </c>
      <c r="F10" s="32" t="s">
        <v>52</v>
      </c>
      <c r="I10" s="32" t="s">
        <v>17</v>
      </c>
      <c r="K10" s="34">
        <f t="shared" si="2"/>
        <v>5</v>
      </c>
      <c r="M10" s="34">
        <v>10</v>
      </c>
    </row>
    <row r="11" customHeight="1" spans="1:13">
      <c r="A11" s="32">
        <f t="shared" si="1"/>
        <v>10</v>
      </c>
      <c r="B11" s="32" t="s">
        <v>53</v>
      </c>
      <c r="C11" s="32" t="s">
        <v>54</v>
      </c>
      <c r="D11" s="32" t="s">
        <v>55</v>
      </c>
      <c r="E11" s="32">
        <v>1</v>
      </c>
      <c r="F11" s="32" t="s">
        <v>56</v>
      </c>
      <c r="H11" s="32" t="s">
        <v>48</v>
      </c>
      <c r="I11" s="32" t="s">
        <v>17</v>
      </c>
      <c r="K11" s="34">
        <f t="shared" si="2"/>
        <v>5</v>
      </c>
      <c r="L11" s="34" t="s">
        <v>57</v>
      </c>
      <c r="M11" s="34">
        <v>30</v>
      </c>
    </row>
    <row r="12" customHeight="1" spans="1:13">
      <c r="A12" s="32">
        <f t="shared" si="1"/>
        <v>11</v>
      </c>
      <c r="B12" s="38" t="s">
        <v>58</v>
      </c>
      <c r="C12" s="32" t="s">
        <v>59</v>
      </c>
      <c r="D12" s="32" t="s">
        <v>60</v>
      </c>
      <c r="E12" s="32">
        <v>14</v>
      </c>
      <c r="F12" s="32" t="s">
        <v>61</v>
      </c>
      <c r="H12" s="32" t="s">
        <v>62</v>
      </c>
      <c r="I12" s="32" t="s">
        <v>17</v>
      </c>
      <c r="K12" s="34">
        <f>E12*5+20</f>
        <v>90</v>
      </c>
      <c r="M12" s="34">
        <v>5</v>
      </c>
    </row>
    <row r="13" customHeight="1" spans="1:13">
      <c r="A13" s="32">
        <f t="shared" si="1"/>
        <v>12</v>
      </c>
      <c r="B13" s="38" t="s">
        <v>63</v>
      </c>
      <c r="C13" s="32" t="s">
        <v>64</v>
      </c>
      <c r="D13" s="32" t="s">
        <v>60</v>
      </c>
      <c r="E13" s="32">
        <v>7</v>
      </c>
      <c r="F13" s="32" t="s">
        <v>65</v>
      </c>
      <c r="H13" s="32" t="s">
        <v>62</v>
      </c>
      <c r="I13" s="32" t="s">
        <v>17</v>
      </c>
      <c r="K13" s="34">
        <f t="shared" ref="K13:K24" si="3">E13*5+20</f>
        <v>55</v>
      </c>
      <c r="M13" s="34">
        <v>5</v>
      </c>
    </row>
    <row r="14" customHeight="1" spans="1:13">
      <c r="A14" s="32">
        <f t="shared" si="1"/>
        <v>13</v>
      </c>
      <c r="B14" s="38" t="s">
        <v>66</v>
      </c>
      <c r="C14" s="32" t="s">
        <v>67</v>
      </c>
      <c r="D14" s="32" t="s">
        <v>60</v>
      </c>
      <c r="E14" s="32">
        <v>16</v>
      </c>
      <c r="F14" s="32" t="s">
        <v>68</v>
      </c>
      <c r="H14" s="32" t="s">
        <v>62</v>
      </c>
      <c r="I14" s="32" t="s">
        <v>17</v>
      </c>
      <c r="K14" s="34">
        <f t="shared" si="3"/>
        <v>100</v>
      </c>
      <c r="M14" s="34">
        <v>5</v>
      </c>
    </row>
    <row r="15" customHeight="1" spans="1:13">
      <c r="A15" s="32">
        <f t="shared" si="1"/>
        <v>14</v>
      </c>
      <c r="B15" s="38" t="s">
        <v>69</v>
      </c>
      <c r="C15" s="32" t="s">
        <v>70</v>
      </c>
      <c r="D15" s="32" t="s">
        <v>60</v>
      </c>
      <c r="E15" s="32">
        <v>8</v>
      </c>
      <c r="F15" s="32" t="s">
        <v>71</v>
      </c>
      <c r="H15" s="32" t="s">
        <v>62</v>
      </c>
      <c r="I15" s="32" t="s">
        <v>17</v>
      </c>
      <c r="K15" s="34">
        <f t="shared" si="3"/>
        <v>60</v>
      </c>
      <c r="M15" s="34">
        <v>5</v>
      </c>
    </row>
    <row r="16" customHeight="1" spans="1:13">
      <c r="A16" s="32">
        <f t="shared" si="1"/>
        <v>15</v>
      </c>
      <c r="B16" s="38" t="s">
        <v>72</v>
      </c>
      <c r="C16" s="32" t="s">
        <v>73</v>
      </c>
      <c r="D16" s="32" t="s">
        <v>60</v>
      </c>
      <c r="E16" s="32">
        <v>4</v>
      </c>
      <c r="F16" s="32" t="s">
        <v>74</v>
      </c>
      <c r="H16" s="32" t="s">
        <v>62</v>
      </c>
      <c r="I16" s="32" t="s">
        <v>17</v>
      </c>
      <c r="K16" s="34">
        <f t="shared" si="3"/>
        <v>40</v>
      </c>
      <c r="M16" s="34">
        <v>5</v>
      </c>
    </row>
    <row r="17" customHeight="1" spans="1:13">
      <c r="A17" s="32">
        <f t="shared" si="1"/>
        <v>16</v>
      </c>
      <c r="B17" s="38" t="s">
        <v>75</v>
      </c>
      <c r="C17" s="32" t="s">
        <v>76</v>
      </c>
      <c r="D17" s="32" t="s">
        <v>60</v>
      </c>
      <c r="E17" s="32">
        <v>3</v>
      </c>
      <c r="F17" s="32" t="s">
        <v>77</v>
      </c>
      <c r="H17" s="32" t="s">
        <v>62</v>
      </c>
      <c r="I17" s="32" t="s">
        <v>17</v>
      </c>
      <c r="K17" s="34">
        <f t="shared" si="3"/>
        <v>35</v>
      </c>
      <c r="M17" s="34">
        <v>5</v>
      </c>
    </row>
    <row r="18" customHeight="1" spans="1:13">
      <c r="A18" s="32">
        <f t="shared" si="1"/>
        <v>17</v>
      </c>
      <c r="B18" s="38" t="s">
        <v>78</v>
      </c>
      <c r="C18" s="32" t="s">
        <v>79</v>
      </c>
      <c r="D18" s="32" t="s">
        <v>60</v>
      </c>
      <c r="E18" s="32">
        <v>5</v>
      </c>
      <c r="F18" s="32" t="s">
        <v>80</v>
      </c>
      <c r="H18" s="32" t="s">
        <v>62</v>
      </c>
      <c r="I18" s="32" t="s">
        <v>17</v>
      </c>
      <c r="K18" s="34">
        <f t="shared" si="3"/>
        <v>45</v>
      </c>
      <c r="M18" s="34">
        <v>5</v>
      </c>
    </row>
    <row r="19" customHeight="1" spans="1:13">
      <c r="A19" s="32">
        <f t="shared" si="1"/>
        <v>18</v>
      </c>
      <c r="B19" s="32" t="s">
        <v>81</v>
      </c>
      <c r="C19" s="32" t="s">
        <v>82</v>
      </c>
      <c r="D19" s="32" t="s">
        <v>60</v>
      </c>
      <c r="E19" s="32">
        <v>1</v>
      </c>
      <c r="F19" s="32" t="s">
        <v>83</v>
      </c>
      <c r="H19" s="32" t="s">
        <v>62</v>
      </c>
      <c r="I19" s="32" t="s">
        <v>17</v>
      </c>
      <c r="K19" s="34">
        <f t="shared" si="3"/>
        <v>25</v>
      </c>
      <c r="M19" s="34">
        <v>5</v>
      </c>
    </row>
    <row r="20" customHeight="1" spans="1:13">
      <c r="A20" s="32">
        <f t="shared" si="1"/>
        <v>19</v>
      </c>
      <c r="B20" s="38" t="s">
        <v>84</v>
      </c>
      <c r="C20" s="32" t="s">
        <v>85</v>
      </c>
      <c r="D20" s="32" t="s">
        <v>60</v>
      </c>
      <c r="E20" s="32">
        <v>3</v>
      </c>
      <c r="F20" s="32" t="s">
        <v>86</v>
      </c>
      <c r="H20" s="32" t="s">
        <v>62</v>
      </c>
      <c r="I20" s="32" t="s">
        <v>17</v>
      </c>
      <c r="K20" s="34">
        <f t="shared" si="3"/>
        <v>35</v>
      </c>
      <c r="M20" s="34">
        <v>5</v>
      </c>
    </row>
    <row r="21" customHeight="1" spans="1:13">
      <c r="A21" s="32">
        <f t="shared" si="1"/>
        <v>20</v>
      </c>
      <c r="B21" s="32" t="s">
        <v>87</v>
      </c>
      <c r="C21" s="38" t="s">
        <v>88</v>
      </c>
      <c r="D21" s="32" t="s">
        <v>60</v>
      </c>
      <c r="E21" s="32">
        <v>1</v>
      </c>
      <c r="F21" s="32" t="s">
        <v>89</v>
      </c>
      <c r="H21" s="32" t="s">
        <v>62</v>
      </c>
      <c r="I21" s="32" t="s">
        <v>17</v>
      </c>
      <c r="K21" s="34">
        <f t="shared" si="3"/>
        <v>25</v>
      </c>
      <c r="M21" s="34">
        <v>5</v>
      </c>
    </row>
    <row r="22" customHeight="1" spans="1:13">
      <c r="A22" s="32">
        <f t="shared" si="1"/>
        <v>21</v>
      </c>
      <c r="B22" s="32" t="s">
        <v>90</v>
      </c>
      <c r="C22" s="38" t="s">
        <v>91</v>
      </c>
      <c r="D22" s="32" t="s">
        <v>60</v>
      </c>
      <c r="E22" s="32">
        <v>2</v>
      </c>
      <c r="F22" s="32" t="s">
        <v>92</v>
      </c>
      <c r="H22" s="32" t="s">
        <v>62</v>
      </c>
      <c r="I22" s="32" t="s">
        <v>17</v>
      </c>
      <c r="K22" s="34">
        <f t="shared" si="3"/>
        <v>30</v>
      </c>
      <c r="M22" s="34">
        <v>5</v>
      </c>
    </row>
    <row r="23" customHeight="1" spans="1:13">
      <c r="A23" s="32">
        <f t="shared" si="1"/>
        <v>22</v>
      </c>
      <c r="B23" s="32" t="s">
        <v>93</v>
      </c>
      <c r="C23" s="38" t="s">
        <v>94</v>
      </c>
      <c r="D23" s="32" t="s">
        <v>60</v>
      </c>
      <c r="E23" s="32">
        <v>1</v>
      </c>
      <c r="F23" s="32" t="s">
        <v>95</v>
      </c>
      <c r="H23" s="32" t="s">
        <v>62</v>
      </c>
      <c r="I23" s="32" t="s">
        <v>17</v>
      </c>
      <c r="K23" s="34">
        <f t="shared" si="3"/>
        <v>25</v>
      </c>
      <c r="M23" s="34">
        <v>5</v>
      </c>
    </row>
    <row r="24" customHeight="1" spans="1:13">
      <c r="A24" s="32">
        <f t="shared" si="1"/>
        <v>23</v>
      </c>
      <c r="B24" s="38" t="s">
        <v>96</v>
      </c>
      <c r="C24" s="38" t="s">
        <v>97</v>
      </c>
      <c r="D24" s="32" t="s">
        <v>60</v>
      </c>
      <c r="E24" s="32">
        <v>3</v>
      </c>
      <c r="F24" s="32" t="s">
        <v>98</v>
      </c>
      <c r="H24" s="32" t="s">
        <v>62</v>
      </c>
      <c r="I24" s="32" t="s">
        <v>17</v>
      </c>
      <c r="K24" s="34">
        <f t="shared" si="3"/>
        <v>35</v>
      </c>
      <c r="M24" s="34">
        <v>5</v>
      </c>
    </row>
    <row r="25" customHeight="1" spans="1:13">
      <c r="A25" s="32">
        <f t="shared" si="1"/>
        <v>24</v>
      </c>
      <c r="B25" s="38" t="s">
        <v>99</v>
      </c>
      <c r="C25" s="32" t="s">
        <v>100</v>
      </c>
      <c r="D25" s="32" t="s">
        <v>101</v>
      </c>
      <c r="E25" s="32">
        <v>4</v>
      </c>
      <c r="F25" s="32" t="s">
        <v>102</v>
      </c>
      <c r="H25" s="32" t="s">
        <v>62</v>
      </c>
      <c r="I25" s="32" t="s">
        <v>17</v>
      </c>
      <c r="K25" s="34">
        <f t="shared" si="2"/>
        <v>20</v>
      </c>
      <c r="M25" s="34">
        <v>5</v>
      </c>
    </row>
    <row r="26" customHeight="1" spans="1:13">
      <c r="A26" s="32">
        <f t="shared" si="1"/>
        <v>25</v>
      </c>
      <c r="B26" s="32" t="s">
        <v>103</v>
      </c>
      <c r="C26" s="32" t="s">
        <v>104</v>
      </c>
      <c r="D26" s="32" t="s">
        <v>105</v>
      </c>
      <c r="E26" s="32">
        <v>1</v>
      </c>
      <c r="F26" s="32" t="s">
        <v>106</v>
      </c>
      <c r="H26" s="32" t="s">
        <v>107</v>
      </c>
      <c r="I26" s="32" t="s">
        <v>43</v>
      </c>
      <c r="K26" s="34">
        <f t="shared" si="2"/>
        <v>5</v>
      </c>
      <c r="M26" s="34">
        <v>20</v>
      </c>
    </row>
    <row r="27" customHeight="1" spans="1:13">
      <c r="A27" s="32">
        <f t="shared" si="1"/>
        <v>26</v>
      </c>
      <c r="B27" s="32" t="s">
        <v>108</v>
      </c>
      <c r="C27" s="38" t="s">
        <v>109</v>
      </c>
      <c r="D27" s="32" t="s">
        <v>110</v>
      </c>
      <c r="E27" s="32">
        <v>1</v>
      </c>
      <c r="F27" s="32" t="s">
        <v>111</v>
      </c>
      <c r="H27" s="32" t="s">
        <v>112</v>
      </c>
      <c r="I27" s="32" t="s">
        <v>17</v>
      </c>
      <c r="K27" s="34">
        <f>E27*5+20</f>
        <v>25</v>
      </c>
      <c r="M27" s="34">
        <v>13</v>
      </c>
    </row>
    <row r="28" customHeight="1" spans="1:13">
      <c r="A28" s="32">
        <f t="shared" si="1"/>
        <v>27</v>
      </c>
      <c r="B28" s="32" t="s">
        <v>113</v>
      </c>
      <c r="C28" s="32" t="s">
        <v>114</v>
      </c>
      <c r="D28" s="32" t="s">
        <v>114</v>
      </c>
      <c r="E28" s="32">
        <v>1</v>
      </c>
      <c r="F28" s="32" t="s">
        <v>115</v>
      </c>
      <c r="H28" s="32" t="s">
        <v>116</v>
      </c>
      <c r="I28" s="32" t="s">
        <v>17</v>
      </c>
      <c r="K28" s="34">
        <f t="shared" si="2"/>
        <v>5</v>
      </c>
      <c r="M28" s="34">
        <v>48</v>
      </c>
    </row>
    <row r="29" customHeight="1" spans="1:13">
      <c r="A29" s="32">
        <f t="shared" si="1"/>
        <v>28</v>
      </c>
      <c r="B29" s="32" t="s">
        <v>117</v>
      </c>
      <c r="C29" s="32" t="s">
        <v>118</v>
      </c>
      <c r="D29" s="32" t="s">
        <v>119</v>
      </c>
      <c r="E29" s="32">
        <v>1</v>
      </c>
      <c r="F29" s="32" t="s">
        <v>120</v>
      </c>
      <c r="H29" s="32" t="s">
        <v>121</v>
      </c>
      <c r="I29" s="32" t="s">
        <v>17</v>
      </c>
      <c r="K29" s="34">
        <f t="shared" si="2"/>
        <v>5</v>
      </c>
      <c r="M29" s="34">
        <v>10</v>
      </c>
    </row>
    <row r="30" customHeight="1" spans="1:13">
      <c r="A30" s="32">
        <f t="shared" si="1"/>
        <v>29</v>
      </c>
      <c r="B30" s="32" t="s">
        <v>122</v>
      </c>
      <c r="C30" s="32" t="s">
        <v>123</v>
      </c>
      <c r="D30" s="32" t="s">
        <v>124</v>
      </c>
      <c r="E30" s="32">
        <v>4</v>
      </c>
      <c r="F30" s="32" t="s">
        <v>123</v>
      </c>
      <c r="H30" s="32" t="s">
        <v>125</v>
      </c>
      <c r="I30" s="32" t="s">
        <v>43</v>
      </c>
      <c r="K30" s="34">
        <f t="shared" si="2"/>
        <v>20</v>
      </c>
      <c r="M30" s="34">
        <v>44</v>
      </c>
    </row>
    <row r="31" customHeight="1" spans="1:13">
      <c r="A31" s="32">
        <f t="shared" si="1"/>
        <v>30</v>
      </c>
      <c r="B31" s="32" t="s">
        <v>126</v>
      </c>
      <c r="C31" s="32" t="s">
        <v>127</v>
      </c>
      <c r="D31" s="32" t="s">
        <v>128</v>
      </c>
      <c r="E31" s="32">
        <v>1</v>
      </c>
      <c r="F31" s="32" t="s">
        <v>127</v>
      </c>
      <c r="H31" s="32" t="s">
        <v>129</v>
      </c>
      <c r="I31" s="32" t="s">
        <v>17</v>
      </c>
      <c r="K31" s="34">
        <f t="shared" si="2"/>
        <v>5</v>
      </c>
      <c r="M31" s="34">
        <v>7</v>
      </c>
    </row>
    <row r="32" customHeight="1" spans="1:13">
      <c r="A32" s="32">
        <f t="shared" si="1"/>
        <v>31</v>
      </c>
      <c r="B32" s="32" t="s">
        <v>130</v>
      </c>
      <c r="C32" s="32" t="s">
        <v>131</v>
      </c>
      <c r="D32" s="32" t="s">
        <v>132</v>
      </c>
      <c r="E32" s="32">
        <v>1</v>
      </c>
      <c r="F32" s="32" t="s">
        <v>131</v>
      </c>
      <c r="H32" s="32" t="s">
        <v>107</v>
      </c>
      <c r="I32" s="32" t="s">
        <v>43</v>
      </c>
      <c r="K32" s="34">
        <f t="shared" si="2"/>
        <v>5</v>
      </c>
      <c r="L32" s="34" t="s">
        <v>133</v>
      </c>
      <c r="M32" s="34">
        <v>9</v>
      </c>
    </row>
    <row r="33" customHeight="1" spans="1:13">
      <c r="A33" s="32">
        <f t="shared" si="1"/>
        <v>32</v>
      </c>
      <c r="B33" s="32" t="s">
        <v>134</v>
      </c>
      <c r="C33" s="32" t="s">
        <v>135</v>
      </c>
      <c r="D33" s="32" t="s">
        <v>128</v>
      </c>
      <c r="E33" s="32">
        <v>1</v>
      </c>
      <c r="F33" s="32" t="s">
        <v>135</v>
      </c>
      <c r="H33" s="32" t="s">
        <v>129</v>
      </c>
      <c r="I33" s="32" t="s">
        <v>17</v>
      </c>
      <c r="K33" s="34">
        <f t="shared" si="2"/>
        <v>5</v>
      </c>
      <c r="M33" s="34">
        <v>9</v>
      </c>
    </row>
    <row r="34" customHeight="1" spans="1:13">
      <c r="A34" s="32">
        <f t="shared" si="1"/>
        <v>33</v>
      </c>
      <c r="B34" s="32" t="s">
        <v>136</v>
      </c>
      <c r="C34" s="32" t="s">
        <v>137</v>
      </c>
      <c r="D34" s="32" t="s">
        <v>138</v>
      </c>
      <c r="E34" s="32">
        <v>1</v>
      </c>
      <c r="I34" s="32" t="s">
        <v>17</v>
      </c>
      <c r="K34" s="34">
        <f>E34*5+20</f>
        <v>25</v>
      </c>
      <c r="M34" s="34">
        <v>11</v>
      </c>
    </row>
    <row r="35" customHeight="1" spans="1:13">
      <c r="A35" s="32">
        <f t="shared" si="1"/>
        <v>34</v>
      </c>
      <c r="B35" s="32" t="s">
        <v>139</v>
      </c>
      <c r="C35" s="32" t="s">
        <v>140</v>
      </c>
      <c r="D35" s="32" t="s">
        <v>138</v>
      </c>
      <c r="E35" s="32">
        <v>1</v>
      </c>
      <c r="I35" s="32" t="s">
        <v>17</v>
      </c>
      <c r="K35" s="34">
        <f t="shared" ref="K35:K36" si="4">E35*5+20</f>
        <v>25</v>
      </c>
      <c r="M35" s="34">
        <v>11</v>
      </c>
    </row>
    <row r="36" customHeight="1" spans="1:13">
      <c r="A36" s="32">
        <f t="shared" si="1"/>
        <v>35</v>
      </c>
      <c r="B36" s="32" t="s">
        <v>141</v>
      </c>
      <c r="C36" s="32" t="s">
        <v>142</v>
      </c>
      <c r="D36" s="32" t="s">
        <v>138</v>
      </c>
      <c r="E36" s="32">
        <v>1</v>
      </c>
      <c r="I36" s="32" t="s">
        <v>17</v>
      </c>
      <c r="K36" s="34">
        <f t="shared" si="4"/>
        <v>25</v>
      </c>
      <c r="M36" s="34">
        <v>11</v>
      </c>
    </row>
    <row r="37" customHeight="1" spans="1:13">
      <c r="A37" s="32">
        <f t="shared" ref="A37:A45" si="5">A36+1</f>
        <v>36</v>
      </c>
      <c r="B37" s="38" t="s">
        <v>143</v>
      </c>
      <c r="C37" s="38" t="s">
        <v>144</v>
      </c>
      <c r="D37" s="38" t="s">
        <v>145</v>
      </c>
      <c r="E37" s="32">
        <v>3</v>
      </c>
      <c r="F37" s="38" t="s">
        <v>144</v>
      </c>
      <c r="H37" s="32" t="s">
        <v>146</v>
      </c>
      <c r="I37" s="32" t="s">
        <v>17</v>
      </c>
      <c r="K37" s="34">
        <f t="shared" si="2"/>
        <v>15</v>
      </c>
      <c r="L37" s="34" t="s">
        <v>147</v>
      </c>
      <c r="M37" s="34">
        <v>15</v>
      </c>
    </row>
    <row r="38" customHeight="1" spans="1:13">
      <c r="A38" s="32">
        <f t="shared" si="5"/>
        <v>37</v>
      </c>
      <c r="B38" s="38" t="s">
        <v>148</v>
      </c>
      <c r="C38" s="38" t="s">
        <v>149</v>
      </c>
      <c r="D38" s="38" t="s">
        <v>150</v>
      </c>
      <c r="E38" s="32">
        <v>1</v>
      </c>
      <c r="F38" s="38" t="s">
        <v>149</v>
      </c>
      <c r="H38" s="32" t="s">
        <v>151</v>
      </c>
      <c r="I38" s="32" t="s">
        <v>17</v>
      </c>
      <c r="J38" s="32" t="s">
        <v>152</v>
      </c>
      <c r="K38" s="34">
        <f t="shared" si="2"/>
        <v>5</v>
      </c>
      <c r="M38" s="34">
        <v>30</v>
      </c>
    </row>
    <row r="39" customHeight="1" spans="1:13">
      <c r="A39" s="32">
        <f t="shared" si="5"/>
        <v>38</v>
      </c>
      <c r="B39" s="38" t="s">
        <v>153</v>
      </c>
      <c r="C39" s="38" t="s">
        <v>154</v>
      </c>
      <c r="D39" s="38" t="s">
        <v>155</v>
      </c>
      <c r="E39" s="32">
        <v>1</v>
      </c>
      <c r="F39" s="38" t="s">
        <v>154</v>
      </c>
      <c r="H39" s="32" t="s">
        <v>156</v>
      </c>
      <c r="I39" s="32" t="s">
        <v>17</v>
      </c>
      <c r="K39" s="34">
        <f t="shared" si="2"/>
        <v>5</v>
      </c>
      <c r="L39" s="34" t="s">
        <v>157</v>
      </c>
      <c r="M39" s="34">
        <v>14</v>
      </c>
    </row>
    <row r="40" customHeight="1" spans="1:13">
      <c r="A40" s="32">
        <f t="shared" si="5"/>
        <v>39</v>
      </c>
      <c r="B40" s="32" t="s">
        <v>158</v>
      </c>
      <c r="C40" s="32" t="s">
        <v>159</v>
      </c>
      <c r="D40" s="32" t="s">
        <v>160</v>
      </c>
      <c r="E40" s="32">
        <v>1</v>
      </c>
      <c r="F40" s="32" t="s">
        <v>159</v>
      </c>
      <c r="H40" s="32" t="s">
        <v>161</v>
      </c>
      <c r="I40" s="32" t="s">
        <v>162</v>
      </c>
      <c r="K40" s="34">
        <f t="shared" si="2"/>
        <v>5</v>
      </c>
      <c r="M40" s="34">
        <v>11</v>
      </c>
    </row>
    <row r="41" customHeight="1" spans="1:13">
      <c r="A41" s="32">
        <f t="shared" si="5"/>
        <v>40</v>
      </c>
      <c r="B41" s="32" t="s">
        <v>163</v>
      </c>
      <c r="C41" s="32" t="s">
        <v>164</v>
      </c>
      <c r="D41" s="32" t="s">
        <v>165</v>
      </c>
      <c r="E41" s="32">
        <v>1</v>
      </c>
      <c r="F41" s="32" t="s">
        <v>164</v>
      </c>
      <c r="H41" s="32" t="s">
        <v>166</v>
      </c>
      <c r="I41" s="32" t="s">
        <v>43</v>
      </c>
      <c r="K41" s="34">
        <f t="shared" si="2"/>
        <v>5</v>
      </c>
      <c r="M41" s="34">
        <v>15</v>
      </c>
    </row>
    <row r="42" customHeight="1" spans="1:13">
      <c r="A42" s="32">
        <f t="shared" si="5"/>
        <v>41</v>
      </c>
      <c r="B42" s="32" t="s">
        <v>167</v>
      </c>
      <c r="C42" s="32" t="s">
        <v>168</v>
      </c>
      <c r="D42" s="32" t="s">
        <v>169</v>
      </c>
      <c r="E42" s="32">
        <v>2</v>
      </c>
      <c r="F42" s="32" t="s">
        <v>168</v>
      </c>
      <c r="H42" s="32" t="s">
        <v>170</v>
      </c>
      <c r="I42" s="32" t="s">
        <v>17</v>
      </c>
      <c r="K42" s="34">
        <f t="shared" si="2"/>
        <v>10</v>
      </c>
      <c r="M42" s="35">
        <v>275</v>
      </c>
    </row>
    <row r="43" customHeight="1" spans="1:13">
      <c r="A43" s="32">
        <f t="shared" si="5"/>
        <v>42</v>
      </c>
      <c r="B43" s="32" t="s">
        <v>171</v>
      </c>
      <c r="C43" s="32" t="s">
        <v>172</v>
      </c>
      <c r="D43" s="32" t="s">
        <v>150</v>
      </c>
      <c r="E43" s="32">
        <v>1</v>
      </c>
      <c r="F43" s="32" t="s">
        <v>172</v>
      </c>
      <c r="H43" s="32" t="s">
        <v>173</v>
      </c>
      <c r="I43" s="32" t="s">
        <v>162</v>
      </c>
      <c r="K43" s="34">
        <f t="shared" si="2"/>
        <v>5</v>
      </c>
      <c r="M43" s="34">
        <v>10</v>
      </c>
    </row>
    <row r="44" customHeight="1" spans="1:13">
      <c r="A44" s="32">
        <f t="shared" si="5"/>
        <v>43</v>
      </c>
      <c r="B44" s="32" t="s">
        <v>174</v>
      </c>
      <c r="C44" s="38" t="s">
        <v>175</v>
      </c>
      <c r="D44" s="32" t="s">
        <v>176</v>
      </c>
      <c r="E44" s="32">
        <v>1</v>
      </c>
      <c r="F44" s="38" t="s">
        <v>175</v>
      </c>
      <c r="H44" s="32" t="s">
        <v>177</v>
      </c>
      <c r="I44" s="32" t="s">
        <v>162</v>
      </c>
      <c r="K44" s="34">
        <f t="shared" si="2"/>
        <v>5</v>
      </c>
      <c r="M44" s="35">
        <v>339</v>
      </c>
    </row>
    <row r="45" customHeight="1" spans="1:13">
      <c r="A45" s="32">
        <f t="shared" si="5"/>
        <v>44</v>
      </c>
      <c r="B45" s="32" t="s">
        <v>178</v>
      </c>
      <c r="C45" s="32" t="s">
        <v>179</v>
      </c>
      <c r="D45" s="32" t="s">
        <v>180</v>
      </c>
      <c r="E45" s="32">
        <v>1</v>
      </c>
      <c r="F45" s="32" t="s">
        <v>181</v>
      </c>
      <c r="H45" s="32" t="s">
        <v>182</v>
      </c>
      <c r="I45" s="32" t="s">
        <v>162</v>
      </c>
      <c r="K45" s="34">
        <f t="shared" si="2"/>
        <v>5</v>
      </c>
      <c r="L45" s="34" t="s">
        <v>183</v>
      </c>
      <c r="M45" s="34">
        <v>49</v>
      </c>
    </row>
    <row r="46" customHeight="1" spans="1:14">
      <c r="A46" s="32">
        <f t="shared" ref="A46:A65" si="6">A45+1</f>
        <v>45</v>
      </c>
      <c r="B46" s="32" t="s">
        <v>184</v>
      </c>
      <c r="C46" s="32" t="s">
        <v>185</v>
      </c>
      <c r="D46" s="32" t="s">
        <v>186</v>
      </c>
      <c r="E46" s="32">
        <v>2</v>
      </c>
      <c r="F46" s="32" t="s">
        <v>185</v>
      </c>
      <c r="H46" s="32" t="s">
        <v>187</v>
      </c>
      <c r="I46" s="32" t="s">
        <v>162</v>
      </c>
      <c r="J46" s="37" t="s">
        <v>188</v>
      </c>
      <c r="K46" s="34">
        <f t="shared" si="2"/>
        <v>10</v>
      </c>
      <c r="L46" s="34" t="s">
        <v>189</v>
      </c>
      <c r="M46" s="34">
        <v>529</v>
      </c>
      <c r="N46" s="34" t="s">
        <v>190</v>
      </c>
    </row>
    <row r="47" customHeight="1" spans="1:13">
      <c r="A47" s="32">
        <f t="shared" si="6"/>
        <v>46</v>
      </c>
      <c r="B47" s="38" t="s">
        <v>191</v>
      </c>
      <c r="C47" s="38" t="s">
        <v>192</v>
      </c>
      <c r="D47" s="38" t="s">
        <v>193</v>
      </c>
      <c r="E47" s="32">
        <v>1</v>
      </c>
      <c r="F47" s="38" t="s">
        <v>192</v>
      </c>
      <c r="H47" s="32" t="s">
        <v>170</v>
      </c>
      <c r="J47" s="37"/>
      <c r="K47" s="34">
        <f t="shared" si="2"/>
        <v>5</v>
      </c>
      <c r="M47" s="34">
        <v>17</v>
      </c>
    </row>
    <row r="48" customHeight="1" spans="1:13">
      <c r="A48" s="32">
        <f t="shared" si="6"/>
        <v>47</v>
      </c>
      <c r="B48" s="38" t="s">
        <v>194</v>
      </c>
      <c r="C48" s="38" t="s">
        <v>195</v>
      </c>
      <c r="D48" s="38" t="s">
        <v>196</v>
      </c>
      <c r="E48" s="32">
        <v>1</v>
      </c>
      <c r="F48" s="38" t="s">
        <v>195</v>
      </c>
      <c r="H48" s="32" t="s">
        <v>197</v>
      </c>
      <c r="J48" s="37"/>
      <c r="K48" s="34">
        <f t="shared" si="2"/>
        <v>5</v>
      </c>
      <c r="M48" s="35">
        <v>129</v>
      </c>
    </row>
    <row r="49" customHeight="1" spans="1:13">
      <c r="A49" s="32">
        <f t="shared" si="6"/>
        <v>48</v>
      </c>
      <c r="B49" s="38" t="s">
        <v>198</v>
      </c>
      <c r="C49" s="38" t="s">
        <v>199</v>
      </c>
      <c r="D49" s="38" t="s">
        <v>200</v>
      </c>
      <c r="E49" s="32">
        <v>1</v>
      </c>
      <c r="F49" s="38" t="s">
        <v>199</v>
      </c>
      <c r="H49" s="32" t="s">
        <v>170</v>
      </c>
      <c r="J49" s="37"/>
      <c r="K49" s="34">
        <f t="shared" si="2"/>
        <v>5</v>
      </c>
      <c r="M49" s="34">
        <v>9</v>
      </c>
    </row>
    <row r="50" customHeight="1" spans="1:13">
      <c r="A50" s="32">
        <f t="shared" si="6"/>
        <v>49</v>
      </c>
      <c r="B50" s="38" t="s">
        <v>201</v>
      </c>
      <c r="C50" s="38" t="s">
        <v>202</v>
      </c>
      <c r="D50" s="38" t="s">
        <v>203</v>
      </c>
      <c r="E50" s="32">
        <v>1</v>
      </c>
      <c r="F50" s="38" t="s">
        <v>202</v>
      </c>
      <c r="H50" s="32" t="s">
        <v>204</v>
      </c>
      <c r="J50" s="37"/>
      <c r="K50" s="34">
        <f t="shared" si="2"/>
        <v>5</v>
      </c>
      <c r="L50" s="34" t="s">
        <v>205</v>
      </c>
      <c r="M50" s="34">
        <v>53</v>
      </c>
    </row>
    <row r="51" customHeight="1" spans="1:13">
      <c r="A51" s="32">
        <f t="shared" si="6"/>
        <v>50</v>
      </c>
      <c r="B51" s="38" t="s">
        <v>206</v>
      </c>
      <c r="C51" s="38" t="s">
        <v>207</v>
      </c>
      <c r="D51" s="38" t="s">
        <v>208</v>
      </c>
      <c r="E51" s="32">
        <v>1</v>
      </c>
      <c r="F51" s="38" t="s">
        <v>207</v>
      </c>
      <c r="H51" s="32" t="s">
        <v>209</v>
      </c>
      <c r="J51" s="37"/>
      <c r="K51" s="34">
        <f t="shared" si="2"/>
        <v>5</v>
      </c>
      <c r="M51" s="34">
        <v>70</v>
      </c>
    </row>
    <row r="52" customHeight="1" spans="1:13">
      <c r="A52" s="32">
        <f t="shared" si="6"/>
        <v>51</v>
      </c>
      <c r="B52" s="32" t="s">
        <v>210</v>
      </c>
      <c r="C52" s="32" t="s">
        <v>211</v>
      </c>
      <c r="D52" s="32" t="s">
        <v>212</v>
      </c>
      <c r="E52" s="32">
        <v>1</v>
      </c>
      <c r="F52" s="32" t="s">
        <v>213</v>
      </c>
      <c r="H52" s="32" t="s">
        <v>214</v>
      </c>
      <c r="I52" s="32" t="s">
        <v>43</v>
      </c>
      <c r="J52" s="32" t="s">
        <v>215</v>
      </c>
      <c r="K52" s="34">
        <f t="shared" si="2"/>
        <v>5</v>
      </c>
      <c r="M52" s="34">
        <v>10</v>
      </c>
    </row>
    <row r="53" customHeight="1" spans="1:13">
      <c r="A53" s="32">
        <f t="shared" si="6"/>
        <v>52</v>
      </c>
      <c r="B53" s="32" t="s">
        <v>216</v>
      </c>
      <c r="C53" s="32" t="s">
        <v>217</v>
      </c>
      <c r="D53" s="32" t="s">
        <v>218</v>
      </c>
      <c r="E53" s="32">
        <v>1</v>
      </c>
      <c r="F53" s="32" t="s">
        <v>219</v>
      </c>
      <c r="H53" s="32" t="s">
        <v>220</v>
      </c>
      <c r="I53" s="32" t="s">
        <v>17</v>
      </c>
      <c r="J53" s="37" t="s">
        <v>221</v>
      </c>
      <c r="K53" s="34">
        <f t="shared" si="2"/>
        <v>5</v>
      </c>
      <c r="L53" s="34" t="s">
        <v>222</v>
      </c>
      <c r="M53" s="34">
        <v>5</v>
      </c>
    </row>
    <row r="54" customHeight="1" spans="1:13">
      <c r="A54" s="32">
        <f t="shared" si="6"/>
        <v>53</v>
      </c>
      <c r="B54" s="32" t="s">
        <v>223</v>
      </c>
      <c r="C54" s="32" t="s">
        <v>224</v>
      </c>
      <c r="D54" s="32" t="s">
        <v>225</v>
      </c>
      <c r="E54" s="32">
        <v>2</v>
      </c>
      <c r="F54" s="32" t="s">
        <v>226</v>
      </c>
      <c r="H54" s="32" t="s">
        <v>220</v>
      </c>
      <c r="I54" s="32" t="s">
        <v>17</v>
      </c>
      <c r="J54" s="32" t="s">
        <v>227</v>
      </c>
      <c r="K54" s="34">
        <f t="shared" si="2"/>
        <v>10</v>
      </c>
      <c r="L54" s="34" t="s">
        <v>222</v>
      </c>
      <c r="M54" s="34">
        <v>5</v>
      </c>
    </row>
    <row r="55" customHeight="1" spans="1:13">
      <c r="A55" s="32">
        <f t="shared" si="6"/>
        <v>54</v>
      </c>
      <c r="B55" s="32" t="s">
        <v>228</v>
      </c>
      <c r="C55" s="32" t="s">
        <v>229</v>
      </c>
      <c r="D55" s="32" t="s">
        <v>230</v>
      </c>
      <c r="E55" s="32">
        <v>1</v>
      </c>
      <c r="F55" s="32" t="s">
        <v>231</v>
      </c>
      <c r="H55" s="32" t="s">
        <v>220</v>
      </c>
      <c r="J55" s="37"/>
      <c r="K55" s="34">
        <f t="shared" si="2"/>
        <v>5</v>
      </c>
      <c r="L55" s="34" t="s">
        <v>222</v>
      </c>
      <c r="M55" s="34">
        <v>5</v>
      </c>
    </row>
    <row r="56" customHeight="1" spans="1:13">
      <c r="A56" s="32">
        <f t="shared" si="6"/>
        <v>55</v>
      </c>
      <c r="B56" s="32" t="s">
        <v>232</v>
      </c>
      <c r="C56" s="32" t="s">
        <v>233</v>
      </c>
      <c r="D56" s="32" t="s">
        <v>234</v>
      </c>
      <c r="E56" s="32">
        <v>3</v>
      </c>
      <c r="F56" s="32" t="s">
        <v>235</v>
      </c>
      <c r="H56" s="32" t="s">
        <v>220</v>
      </c>
      <c r="I56" s="32" t="s">
        <v>17</v>
      </c>
      <c r="J56" s="37" t="s">
        <v>236</v>
      </c>
      <c r="K56" s="34">
        <f t="shared" si="2"/>
        <v>15</v>
      </c>
      <c r="L56" s="34" t="s">
        <v>222</v>
      </c>
      <c r="M56" s="34">
        <v>10</v>
      </c>
    </row>
    <row r="57" customHeight="1" spans="1:13">
      <c r="A57" s="32">
        <f t="shared" si="6"/>
        <v>56</v>
      </c>
      <c r="B57" s="32" t="s">
        <v>237</v>
      </c>
      <c r="C57" s="32" t="s">
        <v>238</v>
      </c>
      <c r="D57" s="32" t="s">
        <v>239</v>
      </c>
      <c r="E57" s="32">
        <v>2</v>
      </c>
      <c r="F57" s="32" t="s">
        <v>240</v>
      </c>
      <c r="H57" s="32" t="s">
        <v>220</v>
      </c>
      <c r="J57" s="37"/>
      <c r="K57" s="34">
        <f t="shared" si="2"/>
        <v>10</v>
      </c>
      <c r="L57" s="34" t="s">
        <v>222</v>
      </c>
      <c r="M57" s="34">
        <v>9</v>
      </c>
    </row>
    <row r="58" customHeight="1" spans="1:13">
      <c r="A58" s="32">
        <f t="shared" si="6"/>
        <v>57</v>
      </c>
      <c r="B58" s="32" t="s">
        <v>241</v>
      </c>
      <c r="C58" s="32" t="s">
        <v>242</v>
      </c>
      <c r="D58" s="32" t="s">
        <v>243</v>
      </c>
      <c r="E58" s="32">
        <v>1</v>
      </c>
      <c r="F58" s="32" t="s">
        <v>244</v>
      </c>
      <c r="H58" s="32" t="s">
        <v>220</v>
      </c>
      <c r="I58" s="32" t="s">
        <v>17</v>
      </c>
      <c r="J58" s="37"/>
      <c r="K58" s="34">
        <f t="shared" si="2"/>
        <v>5</v>
      </c>
      <c r="L58" s="34" t="s">
        <v>222</v>
      </c>
      <c r="M58" s="34">
        <v>6</v>
      </c>
    </row>
    <row r="59" customHeight="1" spans="1:13">
      <c r="A59" s="32">
        <f t="shared" si="6"/>
        <v>58</v>
      </c>
      <c r="B59" s="32" t="s">
        <v>245</v>
      </c>
      <c r="C59" s="32" t="s">
        <v>246</v>
      </c>
      <c r="D59" s="32" t="s">
        <v>247</v>
      </c>
      <c r="E59" s="32">
        <v>3</v>
      </c>
      <c r="F59" s="32" t="s">
        <v>248</v>
      </c>
      <c r="H59" s="32" t="s">
        <v>220</v>
      </c>
      <c r="I59" s="32" t="s">
        <v>17</v>
      </c>
      <c r="J59" s="37"/>
      <c r="K59" s="34">
        <f t="shared" si="2"/>
        <v>15</v>
      </c>
      <c r="L59" s="34" t="s">
        <v>222</v>
      </c>
      <c r="M59" s="34">
        <v>18</v>
      </c>
    </row>
    <row r="60" ht="38" customHeight="1" spans="1:12">
      <c r="A60" s="32">
        <f t="shared" si="6"/>
        <v>59</v>
      </c>
      <c r="B60" s="32" t="s">
        <v>249</v>
      </c>
      <c r="C60" s="32" t="s">
        <v>250</v>
      </c>
      <c r="D60" s="32" t="s">
        <v>251</v>
      </c>
      <c r="E60" s="32">
        <v>1</v>
      </c>
      <c r="F60" s="32" t="s">
        <v>252</v>
      </c>
      <c r="H60" s="32" t="s">
        <v>253</v>
      </c>
      <c r="I60" s="32" t="s">
        <v>17</v>
      </c>
      <c r="J60" s="37" t="s">
        <v>254</v>
      </c>
      <c r="K60" s="34">
        <f t="shared" si="2"/>
        <v>5</v>
      </c>
      <c r="L60" s="34" t="s">
        <v>255</v>
      </c>
    </row>
    <row r="61" customHeight="1" spans="1:13">
      <c r="A61" s="32">
        <f t="shared" si="6"/>
        <v>60</v>
      </c>
      <c r="B61" s="32" t="s">
        <v>256</v>
      </c>
      <c r="C61" s="32" t="s">
        <v>257</v>
      </c>
      <c r="D61" s="32" t="s">
        <v>258</v>
      </c>
      <c r="E61" s="32">
        <v>1</v>
      </c>
      <c r="F61" s="32" t="s">
        <v>257</v>
      </c>
      <c r="G61" s="32" t="s">
        <v>257</v>
      </c>
      <c r="H61" s="32" t="s">
        <v>257</v>
      </c>
      <c r="I61" s="32" t="s">
        <v>257</v>
      </c>
      <c r="J61" s="32" t="s">
        <v>259</v>
      </c>
      <c r="K61" s="34">
        <f t="shared" si="2"/>
        <v>5</v>
      </c>
      <c r="M61" s="34">
        <f>SUM(M47:M59,M2:M45)</f>
        <v>1586</v>
      </c>
    </row>
    <row r="62" customHeight="1" spans="1:11">
      <c r="A62" s="32">
        <f t="shared" si="6"/>
        <v>61</v>
      </c>
      <c r="B62" s="32" t="s">
        <v>260</v>
      </c>
      <c r="C62" s="32" t="s">
        <v>257</v>
      </c>
      <c r="D62" s="32" t="s">
        <v>14</v>
      </c>
      <c r="E62" s="32">
        <v>1</v>
      </c>
      <c r="F62" s="32" t="s">
        <v>257</v>
      </c>
      <c r="G62" s="32" t="s">
        <v>257</v>
      </c>
      <c r="H62" s="32" t="s">
        <v>257</v>
      </c>
      <c r="I62" s="32" t="s">
        <v>257</v>
      </c>
      <c r="J62" s="32" t="s">
        <v>259</v>
      </c>
      <c r="K62" s="34">
        <f t="shared" si="2"/>
        <v>5</v>
      </c>
    </row>
    <row r="63" customHeight="1" spans="1:11">
      <c r="A63" s="32">
        <f t="shared" si="6"/>
        <v>62</v>
      </c>
      <c r="B63" s="38" t="s">
        <v>261</v>
      </c>
      <c r="C63" s="32" t="s">
        <v>257</v>
      </c>
      <c r="D63" s="38" t="s">
        <v>60</v>
      </c>
      <c r="E63" s="32">
        <v>3</v>
      </c>
      <c r="F63" s="32" t="s">
        <v>257</v>
      </c>
      <c r="G63" s="32" t="s">
        <v>257</v>
      </c>
      <c r="H63" s="32" t="s">
        <v>257</v>
      </c>
      <c r="I63" s="32" t="s">
        <v>257</v>
      </c>
      <c r="J63" s="32" t="s">
        <v>259</v>
      </c>
      <c r="K63" s="34">
        <f t="shared" si="2"/>
        <v>15</v>
      </c>
    </row>
    <row r="64" customHeight="1" spans="1:11">
      <c r="A64" s="32">
        <f t="shared" si="6"/>
        <v>63</v>
      </c>
      <c r="B64" s="32" t="s">
        <v>262</v>
      </c>
      <c r="C64" s="32" t="s">
        <v>263</v>
      </c>
      <c r="D64" s="32" t="s">
        <v>264</v>
      </c>
      <c r="E64" s="32">
        <v>3</v>
      </c>
      <c r="F64" s="32" t="s">
        <v>257</v>
      </c>
      <c r="G64" s="32" t="s">
        <v>257</v>
      </c>
      <c r="H64" s="32" t="s">
        <v>257</v>
      </c>
      <c r="I64" s="32" t="s">
        <v>257</v>
      </c>
      <c r="J64" s="32" t="s">
        <v>259</v>
      </c>
      <c r="K64" s="34">
        <f t="shared" si="2"/>
        <v>15</v>
      </c>
    </row>
    <row r="65" customHeight="1" spans="1:11">
      <c r="A65" s="32">
        <f t="shared" si="6"/>
        <v>64</v>
      </c>
      <c r="B65" s="32" t="s">
        <v>265</v>
      </c>
      <c r="C65" s="32" t="s">
        <v>266</v>
      </c>
      <c r="D65" s="32" t="s">
        <v>267</v>
      </c>
      <c r="E65" s="32">
        <v>2</v>
      </c>
      <c r="F65" s="32" t="s">
        <v>257</v>
      </c>
      <c r="G65" s="32" t="s">
        <v>257</v>
      </c>
      <c r="H65" s="32" t="s">
        <v>257</v>
      </c>
      <c r="I65" s="32" t="s">
        <v>257</v>
      </c>
      <c r="J65" s="32" t="s">
        <v>259</v>
      </c>
      <c r="K65" s="34">
        <f t="shared" si="2"/>
        <v>10</v>
      </c>
    </row>
    <row r="70" customHeight="1" spans="3:3">
      <c r="C70" s="32"/>
    </row>
    <row r="71" customHeight="1" spans="3:3">
      <c r="C71" s="32"/>
    </row>
    <row r="72" customHeight="1" spans="3:3">
      <c r="C72" s="32"/>
    </row>
    <row r="73" customHeight="1" spans="3:3">
      <c r="C73" s="32"/>
    </row>
    <row r="74" customHeight="1" spans="3:3">
      <c r="C74" s="32"/>
    </row>
    <row r="75" customHeight="1" spans="3:3">
      <c r="C75" s="32"/>
    </row>
    <row r="76" customHeight="1" spans="3:3">
      <c r="C76" s="32"/>
    </row>
  </sheetData>
  <dataValidations count="1">
    <dataValidation type="list" allowBlank="1" showInputMessage="1" showErrorMessage="1" sqref="I2:I60">
      <formula1>"A,B,C"</formula1>
    </dataValidation>
  </dataValidations>
  <hyperlinks>
    <hyperlink ref="H31" r:id="rId2" display="MDD" tooltip="MDD"/>
    <hyperlink ref="H33" r:id="rId2" display="MDD" tooltip="MDD"/>
  </hyperlinks>
  <pageMargins left="0.707638888888889" right="0.707638888888889" top="0.747916666666667" bottom="0.747916666666667" header="0.313888888888889" footer="0.313888888888889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3"/>
  <sheetViews>
    <sheetView workbookViewId="0">
      <selection activeCell="D16" sqref="D16"/>
    </sheetView>
  </sheetViews>
  <sheetFormatPr defaultColWidth="9" defaultRowHeight="13.5"/>
  <cols>
    <col min="3" max="3" width="13" customWidth="1"/>
  </cols>
  <sheetData>
    <row r="1" ht="14.25"/>
    <row r="2" ht="29.1" customHeight="1" spans="2:9">
      <c r="B2" s="14" t="s">
        <v>268</v>
      </c>
      <c r="C2" s="15"/>
      <c r="D2" s="15"/>
      <c r="E2" s="15"/>
      <c r="F2" s="15"/>
      <c r="G2" s="15"/>
      <c r="H2" s="15"/>
      <c r="I2" s="26"/>
    </row>
    <row r="3" ht="24.95" customHeight="1" spans="2:9">
      <c r="B3" s="16" t="s">
        <v>269</v>
      </c>
      <c r="C3" s="17"/>
      <c r="D3" s="17"/>
      <c r="E3" s="17"/>
      <c r="F3" s="17"/>
      <c r="G3" s="17"/>
      <c r="H3" s="17"/>
      <c r="I3" s="27"/>
    </row>
    <row r="4" ht="57" customHeight="1" spans="2:9">
      <c r="B4" s="18" t="s">
        <v>270</v>
      </c>
      <c r="C4" s="19"/>
      <c r="D4" s="19"/>
      <c r="E4" s="19"/>
      <c r="F4" s="19"/>
      <c r="G4" s="19"/>
      <c r="H4" s="19"/>
      <c r="I4" s="28"/>
    </row>
    <row r="5" ht="24" customHeight="1" spans="2:9">
      <c r="B5" s="20" t="s">
        <v>0</v>
      </c>
      <c r="C5" s="21" t="s">
        <v>271</v>
      </c>
      <c r="D5" s="21"/>
      <c r="E5" s="21"/>
      <c r="F5" s="21"/>
      <c r="G5" s="21"/>
      <c r="H5" s="21" t="s">
        <v>272</v>
      </c>
      <c r="I5" s="29"/>
    </row>
    <row r="6" ht="24" customHeight="1" spans="2:9">
      <c r="B6" s="20">
        <v>1</v>
      </c>
      <c r="C6" s="21" t="s">
        <v>273</v>
      </c>
      <c r="D6" s="21"/>
      <c r="E6" s="21"/>
      <c r="F6" s="21"/>
      <c r="G6" s="21"/>
      <c r="H6" s="21" t="s">
        <v>274</v>
      </c>
      <c r="I6" s="29"/>
    </row>
    <row r="7" ht="24" customHeight="1" spans="2:9">
      <c r="B7" s="22">
        <v>2</v>
      </c>
      <c r="C7" s="23" t="s">
        <v>275</v>
      </c>
      <c r="D7" s="23"/>
      <c r="E7" s="23"/>
      <c r="F7" s="23"/>
      <c r="G7" s="23"/>
      <c r="H7" s="23" t="s">
        <v>276</v>
      </c>
      <c r="I7" s="30"/>
    </row>
    <row r="8" ht="24" customHeight="1" spans="2:9">
      <c r="B8" s="16" t="s">
        <v>277</v>
      </c>
      <c r="C8" s="17"/>
      <c r="D8" s="17"/>
      <c r="E8" s="17"/>
      <c r="F8" s="17"/>
      <c r="G8" s="17"/>
      <c r="H8" s="17"/>
      <c r="I8" s="27"/>
    </row>
    <row r="9" ht="27" customHeight="1" spans="2:9">
      <c r="B9" s="18" t="s">
        <v>278</v>
      </c>
      <c r="C9" s="19"/>
      <c r="D9" s="19"/>
      <c r="E9" s="19"/>
      <c r="F9" s="19"/>
      <c r="G9" s="19"/>
      <c r="H9" s="19"/>
      <c r="I9" s="28"/>
    </row>
    <row r="10" ht="60" customHeight="1" spans="2:9">
      <c r="B10" s="20" t="s">
        <v>162</v>
      </c>
      <c r="C10" s="19" t="s">
        <v>279</v>
      </c>
      <c r="D10" s="19"/>
      <c r="E10" s="19"/>
      <c r="F10" s="19"/>
      <c r="G10" s="19"/>
      <c r="H10" s="19"/>
      <c r="I10" s="28"/>
    </row>
    <row r="11" ht="63.95" customHeight="1" spans="2:9">
      <c r="B11" s="20" t="s">
        <v>43</v>
      </c>
      <c r="C11" s="19" t="s">
        <v>280</v>
      </c>
      <c r="D11" s="19"/>
      <c r="E11" s="19"/>
      <c r="F11" s="19"/>
      <c r="G11" s="19"/>
      <c r="H11" s="19"/>
      <c r="I11" s="28"/>
    </row>
    <row r="12" ht="66" customHeight="1" spans="2:9">
      <c r="B12" s="24" t="s">
        <v>17</v>
      </c>
      <c r="C12" s="25" t="s">
        <v>281</v>
      </c>
      <c r="D12" s="25"/>
      <c r="E12" s="25"/>
      <c r="F12" s="25"/>
      <c r="G12" s="25"/>
      <c r="H12" s="25"/>
      <c r="I12" s="31"/>
    </row>
    <row r="13" ht="24" customHeight="1"/>
  </sheetData>
  <mergeCells count="14">
    <mergeCell ref="B2:I2"/>
    <mergeCell ref="B3:I3"/>
    <mergeCell ref="B4:I4"/>
    <mergeCell ref="C5:G5"/>
    <mergeCell ref="H5:I5"/>
    <mergeCell ref="C6:G6"/>
    <mergeCell ref="H6:I6"/>
    <mergeCell ref="C7:G7"/>
    <mergeCell ref="H7:I7"/>
    <mergeCell ref="B8:I8"/>
    <mergeCell ref="B9:I9"/>
    <mergeCell ref="C10:I10"/>
    <mergeCell ref="C11:I11"/>
    <mergeCell ref="C12:I12"/>
  </mergeCells>
  <dataValidations count="1">
    <dataValidation type="list" allowBlank="1" showInputMessage="1" showErrorMessage="1" sqref="H6:I7">
      <formula1>"重大更新,一般更新"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zoomScale="40" zoomScaleNormal="40" topLeftCell="A49" workbookViewId="0">
      <selection activeCell="T93" sqref="T93"/>
    </sheetView>
  </sheetViews>
  <sheetFormatPr defaultColWidth="9" defaultRowHeight="13.5"/>
  <sheetData>
    <row r="1" ht="65.1" customHeight="1" spans="1:15">
      <c r="A1" s="1" t="s">
        <v>282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7.95" customHeight="1" spans="1:15">
      <c r="A2" s="2" t="s">
        <v>283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0"/>
    </row>
    <row r="3" ht="27" customHeight="1" spans="1:1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1"/>
    </row>
    <row r="4" ht="14.25" spans="1:1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12"/>
    </row>
    <row r="5" ht="14.25" spans="1: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12"/>
    </row>
    <row r="6" ht="14.25" spans="1: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12"/>
    </row>
    <row r="7" ht="14.25" spans="1: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2"/>
    </row>
    <row r="8" ht="14.25" spans="1: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2"/>
    </row>
    <row r="9" ht="14.25" spans="1: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12"/>
    </row>
    <row r="10" ht="14.25" spans="1: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12"/>
    </row>
    <row r="11" ht="14.25" spans="1: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</row>
    <row r="12" ht="14.25" spans="1: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</row>
    <row r="13" ht="14.25" spans="1: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2"/>
    </row>
    <row r="14" ht="14.25" spans="1: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</row>
    <row r="15" ht="14.25" spans="1: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</row>
    <row r="16" ht="14.25" spans="1: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2"/>
    </row>
    <row r="17" ht="14.25" spans="1: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2"/>
    </row>
    <row r="18" ht="14.25" spans="1: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12"/>
    </row>
    <row r="19" ht="14.25" spans="1: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12"/>
    </row>
    <row r="20" ht="14.25" spans="1: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12"/>
    </row>
    <row r="21" ht="14.25" spans="1: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12"/>
    </row>
    <row r="22" ht="14.25" spans="1: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12"/>
    </row>
    <row r="23" ht="14.25" spans="1: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12"/>
    </row>
    <row r="24" ht="14.25" spans="1: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12"/>
    </row>
    <row r="25" ht="14.25" spans="1: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12"/>
    </row>
    <row r="26" ht="14.25" spans="1:1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12"/>
    </row>
    <row r="27" ht="14.25" spans="1: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12"/>
    </row>
    <row r="28" ht="14.25" spans="1:1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12"/>
    </row>
    <row r="29" ht="14.25" spans="1: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12"/>
    </row>
    <row r="30" ht="14.25" spans="1: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12"/>
    </row>
    <row r="31" ht="14.25" spans="1: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12"/>
    </row>
    <row r="32" ht="14.25" spans="1: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12"/>
    </row>
    <row r="33" ht="14.25" spans="1: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12"/>
    </row>
    <row r="34" ht="14.25" spans="1: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12"/>
    </row>
    <row r="35" ht="14.25" spans="1: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12"/>
    </row>
    <row r="36" ht="14.25" spans="1: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2"/>
    </row>
    <row r="37" ht="14.25" spans="1: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12"/>
    </row>
    <row r="38" ht="14.25" spans="1: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12"/>
    </row>
    <row r="39" ht="14.25" spans="1: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12"/>
    </row>
    <row r="40" ht="14.25" spans="1: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12"/>
    </row>
    <row r="41" ht="14.25" spans="1: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12"/>
    </row>
    <row r="42" ht="14.25" spans="1: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12"/>
    </row>
    <row r="43" ht="14.25" spans="1: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12"/>
    </row>
    <row r="44" ht="14.25" spans="1: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12"/>
    </row>
    <row r="45" ht="14.25" spans="1: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12"/>
    </row>
    <row r="46" ht="14.25" spans="1: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12"/>
    </row>
    <row r="47" ht="33.95" customHeight="1" spans="1:15">
      <c r="A47" s="8" t="s">
        <v>284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3"/>
    </row>
    <row r="48" ht="14.25"/>
    <row r="50" ht="14.25"/>
    <row r="51" ht="27" customHeight="1" spans="1:15">
      <c r="A51" s="2" t="s">
        <v>285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0"/>
    </row>
    <row r="52" ht="21" customHeight="1" spans="1: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11"/>
    </row>
    <row r="53" ht="14.25" spans="1:1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12"/>
    </row>
    <row r="54" ht="14.25" spans="1:1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12"/>
    </row>
    <row r="55" ht="14.25" spans="1:1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12"/>
    </row>
    <row r="56" ht="14.25" spans="1:1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12"/>
    </row>
    <row r="57" ht="14.25" spans="1:1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2"/>
    </row>
    <row r="58" ht="14.25" spans="1:1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12"/>
    </row>
    <row r="59" ht="14.25" spans="1:1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2"/>
    </row>
    <row r="60" ht="14.25" spans="1:1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2"/>
    </row>
    <row r="61" ht="14.25" spans="1:1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12"/>
    </row>
    <row r="62" ht="14.25" spans="1:1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12"/>
    </row>
    <row r="63" ht="14.25" spans="1:1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12"/>
    </row>
    <row r="64" ht="14.25" spans="1:1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2"/>
    </row>
    <row r="65" ht="14.25" spans="1:1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12"/>
    </row>
    <row r="66" ht="14.25" spans="1:1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12"/>
    </row>
    <row r="67" ht="14.25" spans="1:1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12"/>
    </row>
    <row r="68" ht="14.25" spans="1:1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12"/>
    </row>
    <row r="69" ht="14.25" spans="1:1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12"/>
    </row>
    <row r="70" ht="14.25" spans="1:1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12"/>
    </row>
    <row r="71" ht="14.25" spans="1:1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12"/>
    </row>
    <row r="72" ht="14.25" spans="1:1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12"/>
    </row>
    <row r="73" ht="14.25" spans="1:1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12"/>
    </row>
    <row r="74" ht="14.25" spans="1:1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12"/>
    </row>
    <row r="75" ht="14.25" spans="1:1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12"/>
    </row>
    <row r="76" ht="14.25" spans="1:1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12"/>
    </row>
    <row r="77" ht="14.25" spans="1:1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12"/>
    </row>
    <row r="78" ht="14.25" spans="1:15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12"/>
    </row>
    <row r="79" ht="14.25" spans="1:15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12"/>
    </row>
    <row r="80" ht="14.25" spans="1: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12"/>
    </row>
    <row r="81" ht="14.25" spans="1:15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12"/>
    </row>
    <row r="82" ht="14.25" spans="1:15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12"/>
    </row>
    <row r="83" ht="14.25" spans="1:15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12"/>
    </row>
    <row r="84" ht="14.25" spans="1: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12"/>
    </row>
    <row r="85" ht="14.25" spans="1:15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12"/>
    </row>
    <row r="86" ht="14.25" spans="1:15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12"/>
    </row>
    <row r="87" ht="14.25" spans="1:15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12"/>
    </row>
    <row r="88" ht="14.25" spans="1: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12"/>
    </row>
    <row r="89" ht="14.25" spans="1:15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12"/>
    </row>
    <row r="90" ht="14.25" spans="1:15">
      <c r="A90" s="6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12"/>
    </row>
    <row r="91" ht="14.25" spans="1:15">
      <c r="A91" s="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12"/>
    </row>
    <row r="92" ht="14.25" spans="1:15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12"/>
    </row>
    <row r="93" ht="14.25" spans="1:15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12"/>
    </row>
    <row r="94" ht="14.25" spans="1:15">
      <c r="A94" s="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12"/>
    </row>
    <row r="95" ht="14.25" spans="1:15">
      <c r="A95" s="6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12"/>
    </row>
    <row r="96" ht="23.25" spans="1:15">
      <c r="A96" s="8" t="s">
        <v>284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13"/>
    </row>
    <row r="97" ht="14.25"/>
    <row r="100" ht="14.25"/>
    <row r="101" ht="24.95" customHeight="1" spans="1:15">
      <c r="A101" s="2" t="s">
        <v>286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10"/>
    </row>
    <row r="102" ht="24.95" customHeight="1" spans="1:1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11"/>
    </row>
    <row r="103" ht="14.25" spans="1:15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12"/>
    </row>
    <row r="104" ht="14.25" spans="1:15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12"/>
    </row>
    <row r="105" ht="14.25" spans="1:15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12"/>
    </row>
    <row r="106" ht="14.25" spans="1:15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12"/>
    </row>
    <row r="107" ht="14.25" spans="1:1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12"/>
    </row>
    <row r="108" ht="14.25" spans="1:15">
      <c r="A108" s="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12"/>
    </row>
    <row r="109" ht="14.25" spans="1:15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12"/>
    </row>
    <row r="110" ht="14.25" spans="1:15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12"/>
    </row>
    <row r="111" ht="14.25" spans="1:15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12"/>
    </row>
    <row r="112" ht="14.25" spans="1:15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12"/>
    </row>
    <row r="113" ht="14.25" spans="1:15">
      <c r="A113" s="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12"/>
    </row>
    <row r="114" ht="14.25" spans="1:15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12"/>
    </row>
    <row r="115" ht="14.25" spans="1:15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12"/>
    </row>
    <row r="116" ht="14.25" spans="1:15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12"/>
    </row>
    <row r="117" ht="14.25" spans="1:15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12"/>
    </row>
    <row r="118" ht="14.25" spans="1:15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12"/>
    </row>
    <row r="119" ht="14.25" spans="1:15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12"/>
    </row>
    <row r="120" ht="14.25" spans="1:15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12"/>
    </row>
    <row r="121" ht="14.25" spans="1:15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12"/>
    </row>
    <row r="122" ht="14.25" spans="1:15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12"/>
    </row>
    <row r="123" ht="14.25" spans="1:15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12"/>
    </row>
    <row r="124" ht="14.25" spans="1:1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12"/>
    </row>
    <row r="125" ht="14.25" spans="1:15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12"/>
    </row>
    <row r="126" ht="14.25" spans="1:15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12"/>
    </row>
    <row r="127" ht="14.25" spans="1:15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12"/>
    </row>
    <row r="128" ht="14.25" spans="1:15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12"/>
    </row>
    <row r="129" ht="14.25" spans="1:15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12"/>
    </row>
    <row r="130" ht="14.25" spans="1:15">
      <c r="A130" s="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12"/>
    </row>
    <row r="131" ht="14.25" spans="1:15">
      <c r="A131" s="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12"/>
    </row>
    <row r="132" ht="14.25" spans="1:15">
      <c r="A132" s="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12"/>
    </row>
    <row r="133" ht="14.25" spans="1:15">
      <c r="A133" s="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12"/>
    </row>
    <row r="134" ht="14.25" spans="1:15">
      <c r="A134" s="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12"/>
    </row>
    <row r="135" ht="14.25" spans="1:15">
      <c r="A135" s="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12"/>
    </row>
    <row r="136" ht="14.25" spans="1:15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12"/>
    </row>
    <row r="137" ht="14.25" spans="1:15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12"/>
    </row>
    <row r="138" ht="14.25" spans="1:15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12"/>
    </row>
    <row r="139" ht="14.25" spans="1:15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12"/>
    </row>
    <row r="140" ht="14.25" spans="1:15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12"/>
    </row>
    <row r="141" ht="14.25" spans="1:15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12"/>
    </row>
    <row r="142" ht="14.25" spans="1:15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12"/>
    </row>
    <row r="143" ht="14.25" spans="1:15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12"/>
    </row>
    <row r="144" ht="14.25" spans="1:15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12"/>
    </row>
    <row r="145" ht="14.25" spans="1:15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12"/>
    </row>
    <row r="146" ht="32.1" customHeight="1" spans="1:15">
      <c r="A146" s="8" t="s">
        <v>284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13"/>
    </row>
    <row r="147" ht="14.25"/>
  </sheetData>
  <mergeCells count="10">
    <mergeCell ref="A1:O1"/>
    <mergeCell ref="A47:O47"/>
    <mergeCell ref="A96:O96"/>
    <mergeCell ref="A146:O146"/>
    <mergeCell ref="A4:O46"/>
    <mergeCell ref="A2:O3"/>
    <mergeCell ref="A51:O52"/>
    <mergeCell ref="A53:O95"/>
    <mergeCell ref="A101:O102"/>
    <mergeCell ref="A103:O145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40" zoomScaleNormal="40" workbookViewId="0">
      <selection activeCell="D51" sqref="D51"/>
    </sheetView>
  </sheetViews>
  <sheetFormatPr defaultColWidth="9" defaultRowHeight="13.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5" sqref="B45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Bom材料清单模板</vt:lpstr>
      <vt:lpstr>材料清单编制说明</vt:lpstr>
      <vt:lpstr>参考物料规格</vt:lpstr>
      <vt:lpstr>样板实物</vt:lpstr>
      <vt:lpstr>材料价格统计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2013-11-29T06:19:00Z</dcterms:created>
  <cp:lastPrinted>2014-03-04T08:49:00Z</cp:lastPrinted>
  <dcterms:modified xsi:type="dcterms:W3CDTF">2019-06-27T06:49:08Z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2052-11.1.0.8751</vt:lpwstr>
  </property>
</Properties>
</file>