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ogawa/Documents/Home Work/ECON 4319 (Growth&amp;Dev)/research/"/>
    </mc:Choice>
  </mc:AlternateContent>
  <xr:revisionPtr revIDLastSave="0" documentId="13_ncr:1_{58A72DBF-C4C0-3D4F-B95E-78B34D3885F4}" xr6:coauthVersionLast="47" xr6:coauthVersionMax="47" xr10:uidLastSave="{00000000-0000-0000-0000-000000000000}"/>
  <bookViews>
    <workbookView xWindow="0" yWindow="500" windowWidth="25600" windowHeight="14560" activeTab="6" xr2:uid="{00000000-000D-0000-FFFF-FFFF00000000}"/>
  </bookViews>
  <sheets>
    <sheet name="homeless_population_usafacts" sheetId="1" r:id="rId1"/>
    <sheet name="hmless_pop" sheetId="7" r:id="rId2"/>
    <sheet name="ctes_pop" sheetId="8" r:id="rId3"/>
    <sheet name="hmless_ratio" sheetId="9" r:id="rId4"/>
    <sheet name="total_consmp" sheetId="11" r:id="rId5"/>
    <sheet name="conmp_capita" sheetId="12" r:id="rId6"/>
    <sheet name="2021" sheetId="10" r:id="rId7"/>
    <sheet name="visual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0" l="1"/>
  <c r="G46" i="10"/>
  <c r="G13" i="10"/>
  <c r="G42" i="10"/>
  <c r="G7" i="10"/>
  <c r="G34" i="10"/>
  <c r="G24" i="10"/>
  <c r="G47" i="10"/>
  <c r="G8" i="10"/>
  <c r="G29" i="10"/>
  <c r="G14" i="10"/>
  <c r="G2" i="10"/>
  <c r="G45" i="10"/>
  <c r="G38" i="10"/>
  <c r="G26" i="10"/>
  <c r="G18" i="10"/>
  <c r="G25" i="10"/>
  <c r="G9" i="10"/>
  <c r="G36" i="10"/>
  <c r="G10" i="10"/>
  <c r="G28" i="10"/>
  <c r="G5" i="10"/>
  <c r="I3" i="10"/>
  <c r="I20" i="10"/>
  <c r="I33" i="10"/>
  <c r="I48" i="10"/>
  <c r="I17" i="10"/>
  <c r="I49" i="10"/>
  <c r="I12" i="10"/>
  <c r="I52" i="10"/>
  <c r="I46" i="10"/>
  <c r="I37" i="10"/>
  <c r="I13" i="10"/>
  <c r="I15" i="10"/>
  <c r="I42" i="10"/>
  <c r="I6" i="10"/>
  <c r="I7" i="10"/>
  <c r="I16" i="10"/>
  <c r="I34" i="10"/>
  <c r="I50" i="10"/>
  <c r="I24" i="10"/>
  <c r="I21" i="10"/>
  <c r="I47" i="10"/>
  <c r="I23" i="10"/>
  <c r="I8" i="10"/>
  <c r="I39" i="10"/>
  <c r="I29" i="10"/>
  <c r="I27" i="10"/>
  <c r="I14" i="10"/>
  <c r="I32" i="10"/>
  <c r="I2" i="10"/>
  <c r="I43" i="10"/>
  <c r="I45" i="10"/>
  <c r="I51" i="10"/>
  <c r="I38" i="10"/>
  <c r="I11" i="10"/>
  <c r="I26" i="10"/>
  <c r="I19" i="10"/>
  <c r="I18" i="10"/>
  <c r="I30" i="10"/>
  <c r="I25" i="10"/>
  <c r="I35" i="10"/>
  <c r="I9" i="10"/>
  <c r="I40" i="10"/>
  <c r="I36" i="10"/>
  <c r="I4" i="10"/>
  <c r="I10" i="10"/>
  <c r="I31" i="10"/>
  <c r="I28" i="10"/>
  <c r="I44" i="10"/>
  <c r="I5" i="10"/>
  <c r="I22" i="10"/>
  <c r="I41" i="10"/>
  <c r="E22" i="10"/>
  <c r="F22" i="10" s="1"/>
  <c r="E5" i="10"/>
  <c r="F5" i="10" s="1"/>
  <c r="E44" i="10"/>
  <c r="F44" i="10" s="1"/>
  <c r="E28" i="10"/>
  <c r="F28" i="10" s="1"/>
  <c r="E31" i="10"/>
  <c r="F31" i="10" s="1"/>
  <c r="E10" i="10"/>
  <c r="F10" i="10" s="1"/>
  <c r="E4" i="10"/>
  <c r="F4" i="10" s="1"/>
  <c r="E36" i="10"/>
  <c r="F36" i="10" s="1"/>
  <c r="E40" i="10"/>
  <c r="F40" i="10" s="1"/>
  <c r="E9" i="10"/>
  <c r="F9" i="10" s="1"/>
  <c r="E35" i="10"/>
  <c r="F35" i="10" s="1"/>
  <c r="E25" i="10"/>
  <c r="F25" i="10" s="1"/>
  <c r="E30" i="10"/>
  <c r="F30" i="10" s="1"/>
  <c r="E18" i="10"/>
  <c r="F18" i="10" s="1"/>
  <c r="E19" i="10"/>
  <c r="F19" i="10" s="1"/>
  <c r="E26" i="10"/>
  <c r="F26" i="10" s="1"/>
  <c r="E11" i="10"/>
  <c r="F11" i="10" s="1"/>
  <c r="E38" i="10"/>
  <c r="F38" i="10" s="1"/>
  <c r="E51" i="10"/>
  <c r="F51" i="10" s="1"/>
  <c r="E45" i="10"/>
  <c r="F45" i="10" s="1"/>
  <c r="E43" i="10"/>
  <c r="F43" i="10" s="1"/>
  <c r="E2" i="10"/>
  <c r="F2" i="10" s="1"/>
  <c r="E32" i="10"/>
  <c r="F32" i="10" s="1"/>
  <c r="E14" i="10"/>
  <c r="F14" i="10" s="1"/>
  <c r="E27" i="10"/>
  <c r="F27" i="10" s="1"/>
  <c r="E29" i="10"/>
  <c r="F29" i="10" s="1"/>
  <c r="E39" i="10"/>
  <c r="F39" i="10" s="1"/>
  <c r="E8" i="10"/>
  <c r="F8" i="10" s="1"/>
  <c r="E23" i="10"/>
  <c r="F23" i="10" s="1"/>
  <c r="E47" i="10"/>
  <c r="F47" i="10" s="1"/>
  <c r="E21" i="10"/>
  <c r="F21" i="10" s="1"/>
  <c r="E24" i="10"/>
  <c r="F24" i="10" s="1"/>
  <c r="E50" i="10"/>
  <c r="F50" i="10" s="1"/>
  <c r="E34" i="10"/>
  <c r="F34" i="10" s="1"/>
  <c r="E16" i="10"/>
  <c r="F16" i="10" s="1"/>
  <c r="E7" i="10"/>
  <c r="F7" i="10" s="1"/>
  <c r="E6" i="10"/>
  <c r="F6" i="10" s="1"/>
  <c r="E42" i="10"/>
  <c r="F42" i="10" s="1"/>
  <c r="E15" i="10"/>
  <c r="F15" i="10" s="1"/>
  <c r="E13" i="10"/>
  <c r="F13" i="10" s="1"/>
  <c r="E37" i="10"/>
  <c r="F37" i="10" s="1"/>
  <c r="E46" i="10"/>
  <c r="F46" i="10" s="1"/>
  <c r="E52" i="10"/>
  <c r="F52" i="10" s="1"/>
  <c r="E12" i="10"/>
  <c r="F12" i="10" s="1"/>
  <c r="E49" i="10"/>
  <c r="F49" i="10" s="1"/>
  <c r="E17" i="10"/>
  <c r="F17" i="10" s="1"/>
  <c r="E48" i="10"/>
  <c r="F48" i="10" s="1"/>
  <c r="E33" i="10"/>
  <c r="F33" i="10" s="1"/>
  <c r="E20" i="10"/>
  <c r="F20" i="10" s="1"/>
  <c r="E3" i="10"/>
  <c r="F3" i="10" s="1"/>
  <c r="E41" i="10"/>
  <c r="G41" i="10" s="1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2" i="12"/>
  <c r="B52" i="10"/>
  <c r="B22" i="10"/>
  <c r="B5" i="10"/>
  <c r="B44" i="10"/>
  <c r="B28" i="10"/>
  <c r="B31" i="10"/>
  <c r="B10" i="10"/>
  <c r="B4" i="10"/>
  <c r="B36" i="10"/>
  <c r="B40" i="10"/>
  <c r="B9" i="10"/>
  <c r="B35" i="10"/>
  <c r="B25" i="10"/>
  <c r="B30" i="10"/>
  <c r="B18" i="10"/>
  <c r="B19" i="10"/>
  <c r="B26" i="10"/>
  <c r="B11" i="10"/>
  <c r="B38" i="10"/>
  <c r="B51" i="10"/>
  <c r="B45" i="10"/>
  <c r="B43" i="10"/>
  <c r="B2" i="10"/>
  <c r="B32" i="10"/>
  <c r="B14" i="10"/>
  <c r="B27" i="10"/>
  <c r="B29" i="10"/>
  <c r="B39" i="10"/>
  <c r="B8" i="10"/>
  <c r="B23" i="10"/>
  <c r="B47" i="10"/>
  <c r="B21" i="10"/>
  <c r="B24" i="10"/>
  <c r="B50" i="10"/>
  <c r="B34" i="10"/>
  <c r="B16" i="10"/>
  <c r="B7" i="10"/>
  <c r="B6" i="10"/>
  <c r="B42" i="10"/>
  <c r="B15" i="10"/>
  <c r="B13" i="10"/>
  <c r="B37" i="10"/>
  <c r="B46" i="10"/>
  <c r="B12" i="10"/>
  <c r="B49" i="10"/>
  <c r="B17" i="10"/>
  <c r="B48" i="10"/>
  <c r="B33" i="10"/>
  <c r="B20" i="10"/>
  <c r="B3" i="10"/>
  <c r="B41" i="10"/>
  <c r="D33" i="10"/>
  <c r="D3" i="10"/>
  <c r="D20" i="10"/>
  <c r="D48" i="10"/>
  <c r="D17" i="10"/>
  <c r="D49" i="10"/>
  <c r="D12" i="10"/>
  <c r="D52" i="10"/>
  <c r="D46" i="10"/>
  <c r="D37" i="10"/>
  <c r="D13" i="10"/>
  <c r="D15" i="10"/>
  <c r="D42" i="10"/>
  <c r="D6" i="10"/>
  <c r="D7" i="10"/>
  <c r="D16" i="10"/>
  <c r="D34" i="10"/>
  <c r="D50" i="10"/>
  <c r="D24" i="10"/>
  <c r="D21" i="10"/>
  <c r="D47" i="10"/>
  <c r="D23" i="10"/>
  <c r="D8" i="10"/>
  <c r="D39" i="10"/>
  <c r="D29" i="10"/>
  <c r="D27" i="10"/>
  <c r="D14" i="10"/>
  <c r="D32" i="10"/>
  <c r="D2" i="10"/>
  <c r="D43" i="10"/>
  <c r="D45" i="10"/>
  <c r="D51" i="10"/>
  <c r="D38" i="10"/>
  <c r="D11" i="10"/>
  <c r="D26" i="10"/>
  <c r="D19" i="10"/>
  <c r="D18" i="10"/>
  <c r="D30" i="10"/>
  <c r="D25" i="10"/>
  <c r="D35" i="10"/>
  <c r="D9" i="10"/>
  <c r="D40" i="10"/>
  <c r="D36" i="10"/>
  <c r="D4" i="10"/>
  <c r="D10" i="10"/>
  <c r="D31" i="10"/>
  <c r="D28" i="10"/>
  <c r="D44" i="10"/>
  <c r="D5" i="10"/>
  <c r="D22" i="10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44" i="9"/>
  <c r="B40" i="9"/>
  <c r="B11" i="9"/>
  <c r="B51" i="9"/>
  <c r="B39" i="9"/>
  <c r="B12" i="9"/>
  <c r="B42" i="9"/>
  <c r="B52" i="9"/>
  <c r="B31" i="9"/>
  <c r="B25" i="9"/>
  <c r="B48" i="9"/>
  <c r="B26" i="9"/>
  <c r="B5" i="9"/>
  <c r="B10" i="9"/>
  <c r="B7" i="9"/>
  <c r="B15" i="9"/>
  <c r="B19" i="9"/>
  <c r="B38" i="9"/>
  <c r="B45" i="9"/>
  <c r="B17" i="9"/>
  <c r="B41" i="9"/>
  <c r="B16" i="9"/>
  <c r="B33" i="9"/>
  <c r="B3" i="9"/>
  <c r="B23" i="9"/>
  <c r="B34" i="9"/>
  <c r="B29" i="9"/>
  <c r="B43" i="9"/>
  <c r="B30" i="9"/>
  <c r="B22" i="9"/>
  <c r="B32" i="9"/>
  <c r="B47" i="9"/>
  <c r="B18" i="9"/>
  <c r="B9" i="9"/>
  <c r="B20" i="9"/>
  <c r="B21" i="9"/>
  <c r="B49" i="9"/>
  <c r="B24" i="9"/>
  <c r="B35" i="9"/>
  <c r="B4" i="9"/>
  <c r="B37" i="9"/>
  <c r="B36" i="9"/>
  <c r="B14" i="9"/>
  <c r="B27" i="9"/>
  <c r="B50" i="9"/>
  <c r="B2" i="9"/>
  <c r="B46" i="9"/>
  <c r="B8" i="9"/>
  <c r="B13" i="9"/>
  <c r="B28" i="9"/>
  <c r="B6" i="9"/>
  <c r="F41" i="10" l="1"/>
  <c r="G49" i="10"/>
  <c r="G22" i="10"/>
  <c r="G31" i="10"/>
  <c r="G40" i="10"/>
  <c r="G30" i="10"/>
  <c r="G11" i="10"/>
  <c r="G43" i="10"/>
  <c r="G27" i="10"/>
  <c r="G23" i="10"/>
  <c r="G50" i="10"/>
  <c r="G6" i="10"/>
  <c r="G37" i="10"/>
  <c r="G17" i="10"/>
  <c r="G3" i="10"/>
  <c r="G52" i="10"/>
  <c r="G48" i="10"/>
  <c r="G44" i="10"/>
  <c r="G4" i="10"/>
  <c r="G35" i="10"/>
  <c r="G19" i="10"/>
  <c r="G51" i="10"/>
  <c r="G32" i="10"/>
  <c r="G39" i="10"/>
  <c r="G21" i="10"/>
  <c r="G16" i="10"/>
  <c r="G15" i="10"/>
  <c r="G12" i="10"/>
  <c r="G33" i="10"/>
  <c r="G20" i="10"/>
</calcChain>
</file>

<file path=xl/sharedStrings.xml><?xml version="1.0" encoding="utf-8"?>
<sst xmlns="http://schemas.openxmlformats.org/spreadsheetml/2006/main" count="611" uniqueCount="318">
  <si>
    <t>Years</t>
  </si>
  <si>
    <t>Homeless population (People)</t>
  </si>
  <si>
    <t xml:space="preserve">    By living situation</t>
  </si>
  <si>
    <t xml:space="preserve">        Sheltered (People)</t>
  </si>
  <si>
    <t xml:space="preserve">            By family arrangement</t>
  </si>
  <si>
    <t xml:space="preserve">                Individuals  (People)</t>
  </si>
  <si>
    <t xml:space="preserve">                People in families with children</t>
  </si>
  <si>
    <t xml:space="preserve">        Unsheltered (People)</t>
  </si>
  <si>
    <t xml:space="preserve">    By age</t>
  </si>
  <si>
    <t xml:space="preserve">        Under 18 (People)</t>
  </si>
  <si>
    <t xml:space="preserve">        18 to 24 (People)</t>
  </si>
  <si>
    <t xml:space="preserve">        Over 24 (People)</t>
  </si>
  <si>
    <t xml:space="preserve">    By gender</t>
  </si>
  <si>
    <t xml:space="preserve">        Cisgender women (People)</t>
  </si>
  <si>
    <t xml:space="preserve">        Cisgender men (People)</t>
  </si>
  <si>
    <t xml:space="preserve">        Transgender people</t>
  </si>
  <si>
    <t xml:space="preserve">        Gender non-conforming (People)</t>
  </si>
  <si>
    <t xml:space="preserve">    By race</t>
  </si>
  <si>
    <t xml:space="preserve">        White (People)</t>
  </si>
  <si>
    <t xml:space="preserve">        Black (People)</t>
  </si>
  <si>
    <t xml:space="preserve">        Asian (People)</t>
  </si>
  <si>
    <t xml:space="preserve">        Native American (People)</t>
  </si>
  <si>
    <t xml:space="preserve">        Pacific Islander (People)</t>
  </si>
  <si>
    <t xml:space="preserve">        Multiple races (People)</t>
  </si>
  <si>
    <t xml:space="preserve">    By ethnicity</t>
  </si>
  <si>
    <t xml:space="preserve">        Non-Hispanic (People)</t>
  </si>
  <si>
    <t xml:space="preserve">        Hispanic (People)</t>
  </si>
  <si>
    <t xml:space="preserve">    By State</t>
  </si>
  <si>
    <t xml:space="preserve">        Alabama (People)</t>
  </si>
  <si>
    <t xml:space="preserve">        Alaska (People)</t>
  </si>
  <si>
    <t xml:space="preserve">        Arizona (People)</t>
  </si>
  <si>
    <t xml:space="preserve">        Arkansas (People)</t>
  </si>
  <si>
    <t xml:space="preserve">        California (People)</t>
  </si>
  <si>
    <t xml:space="preserve">        Colorado (People)</t>
  </si>
  <si>
    <t xml:space="preserve">        Connecticut (People)</t>
  </si>
  <si>
    <t xml:space="preserve">        Delaware (People)</t>
  </si>
  <si>
    <t xml:space="preserve">        District of Columbia (People)</t>
  </si>
  <si>
    <t xml:space="preserve">        Florida (People)</t>
  </si>
  <si>
    <t xml:space="preserve">        Georgia (People)</t>
  </si>
  <si>
    <t xml:space="preserve">        Hawaii (People)</t>
  </si>
  <si>
    <t xml:space="preserve">        Idaho (People)</t>
  </si>
  <si>
    <t xml:space="preserve">        Illinois (People)</t>
  </si>
  <si>
    <t xml:space="preserve">        Indiana (People)</t>
  </si>
  <si>
    <t xml:space="preserve">        Iowa (People)</t>
  </si>
  <si>
    <t xml:space="preserve">        Kansas (People)</t>
  </si>
  <si>
    <t xml:space="preserve">        Kentucky (People)</t>
  </si>
  <si>
    <t xml:space="preserve">        Louisiana (People)</t>
  </si>
  <si>
    <t xml:space="preserve">        Maine (People)</t>
  </si>
  <si>
    <t xml:space="preserve">        Maryland (People)</t>
  </si>
  <si>
    <t xml:space="preserve">        Massachusetts (People)</t>
  </si>
  <si>
    <t xml:space="preserve">        Michigan (People)</t>
  </si>
  <si>
    <t xml:space="preserve">        Minnesota (People)</t>
  </si>
  <si>
    <t xml:space="preserve">        Mississippi (People)</t>
  </si>
  <si>
    <t xml:space="preserve">        Missouri (People)</t>
  </si>
  <si>
    <t xml:space="preserve">        Montana (People)</t>
  </si>
  <si>
    <t xml:space="preserve">        Nebraska (People)</t>
  </si>
  <si>
    <t xml:space="preserve">        Nevada (People)</t>
  </si>
  <si>
    <t xml:space="preserve">        New Hampshire (People)</t>
  </si>
  <si>
    <t xml:space="preserve">        New Jersey (People)</t>
  </si>
  <si>
    <t xml:space="preserve">        New Mexico (People)</t>
  </si>
  <si>
    <t xml:space="preserve">        New York (People)</t>
  </si>
  <si>
    <t xml:space="preserve">        North Carolina (People)</t>
  </si>
  <si>
    <t xml:space="preserve">        North Dakota (People)</t>
  </si>
  <si>
    <t xml:space="preserve">        Ohio (People)</t>
  </si>
  <si>
    <t xml:space="preserve">        Oklahoma (People)</t>
  </si>
  <si>
    <t xml:space="preserve">        Oregon (People)</t>
  </si>
  <si>
    <t xml:space="preserve">        Pennsylvania (People)</t>
  </si>
  <si>
    <t xml:space="preserve">        Rhode Island (People)</t>
  </si>
  <si>
    <t xml:space="preserve">        South Carolina (People)</t>
  </si>
  <si>
    <t xml:space="preserve">        South Dakota (People)</t>
  </si>
  <si>
    <t xml:space="preserve">        Tennessee (People)</t>
  </si>
  <si>
    <t xml:space="preserve">        Texas (People)</t>
  </si>
  <si>
    <t xml:space="preserve">        Utah (People)</t>
  </si>
  <si>
    <t xml:space="preserve">        Vermont (People)</t>
  </si>
  <si>
    <t xml:space="preserve">        Virginia (People)</t>
  </si>
  <si>
    <t xml:space="preserve">        Washington (People)</t>
  </si>
  <si>
    <t xml:space="preserve">        West Virginia (People)</t>
  </si>
  <si>
    <t xml:space="preserve">        Wisconsin (People)</t>
  </si>
  <si>
    <t xml:space="preserve">        Wyoming (People)</t>
  </si>
  <si>
    <t>Sources:</t>
  </si>
  <si>
    <t>Exported on: 03/04/2023</t>
  </si>
  <si>
    <t>Alabama</t>
  </si>
  <si>
    <t>Alaska</t>
  </si>
  <si>
    <t>Arizona</t>
  </si>
  <si>
    <t xml:space="preserve">Arkansas 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</si>
  <si>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</si>
  <si>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</si>
  <si>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</si>
  <si>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</si>
  <si>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</si>
  <si>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</si>
  <si>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</si>
  <si>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</si>
  <si>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</si>
  <si>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</si>
  <si>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</si>
  <si>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</si>
  <si>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</si>
  <si>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</si>
  <si>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</si>
  <si>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</si>
  <si>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</si>
  <si>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</si>
  <si>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</si>
  <si>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</si>
  <si>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</si>
  <si>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</si>
  <si>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</si>
  <si>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</si>
  <si>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</si>
  <si>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</si>
  <si>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</si>
  <si>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</si>
  <si>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</si>
  <si>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</si>
  <si>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</si>
  <si>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</si>
  <si>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</si>
  <si>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</si>
  <si>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Oregon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</si>
  <si>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</si>
  <si>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</si>
  <si>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</si>
  <si>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</si>
  <si>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</si>
  <si>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</si>
  <si>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</si>
  <si>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</si>
  <si>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</si>
  <si>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</si>
  <si>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</si>
  <si>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</si>
  <si>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</si>
  <si>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Arkansas</t>
  </si>
  <si>
    <t>State</t>
  </si>
  <si>
    <t>median_housing_price</t>
  </si>
  <si>
    <t>861</t>
  </si>
  <si>
    <t>1,259</t>
  </si>
  <si>
    <t>1,253</t>
  </si>
  <si>
    <t>820</t>
  </si>
  <si>
    <t>1,750</t>
  </si>
  <si>
    <t>1,491</t>
  </si>
  <si>
    <t>1,277</t>
  </si>
  <si>
    <t>1,208</t>
  </si>
  <si>
    <t>1,668</t>
  </si>
  <si>
    <t>1,348</t>
  </si>
  <si>
    <t>1,153</t>
  </si>
  <si>
    <t>1,774</t>
  </si>
  <si>
    <t>1,035</t>
  </si>
  <si>
    <t>1,106</t>
  </si>
  <si>
    <t>905</t>
  </si>
  <si>
    <t>847</t>
  </si>
  <si>
    <t>904</t>
  </si>
  <si>
    <t>830</t>
  </si>
  <si>
    <t>924</t>
  </si>
  <si>
    <t>945</t>
  </si>
  <si>
    <t>1,473</t>
  </si>
  <si>
    <t>1,487</t>
  </si>
  <si>
    <t>969</t>
  </si>
  <si>
    <t>1,113</t>
  </si>
  <si>
    <t>831</t>
  </si>
  <si>
    <t>882</t>
  </si>
  <si>
    <t>883</t>
  </si>
  <si>
    <t>912</t>
  </si>
  <si>
    <t>1,311</t>
  </si>
  <si>
    <t>1,263</t>
  </si>
  <si>
    <t>1,457</t>
  </si>
  <si>
    <t>906</t>
  </si>
  <si>
    <t>1,409</t>
  </si>
  <si>
    <t>1,026</t>
  </si>
  <si>
    <t>839</t>
  </si>
  <si>
    <t>870</t>
  </si>
  <si>
    <t>855</t>
  </si>
  <si>
    <t>1,282</t>
  </si>
  <si>
    <t>1,036</t>
  </si>
  <si>
    <t>1,142</t>
  </si>
  <si>
    <t>976</t>
  </si>
  <si>
    <t>981</t>
  </si>
  <si>
    <t>1,167</t>
  </si>
  <si>
    <t>1,115</t>
  </si>
  <si>
    <t>1,331</t>
  </si>
  <si>
    <t>1,484</t>
  </si>
  <si>
    <t>767</t>
  </si>
  <si>
    <t>921</t>
  </si>
  <si>
    <t>889</t>
  </si>
  <si>
    <t>53,913</t>
  </si>
  <si>
    <t>75,923</t>
  </si>
  <si>
    <t>77,845</t>
  </si>
  <si>
    <t>100,519</t>
  </si>
  <si>
    <t>69,056</t>
  </si>
  <si>
    <t>93,177</t>
  </si>
  <si>
    <t>52,528</t>
  </si>
  <si>
    <t>73,126</t>
  </si>
  <si>
    <t>84,907</t>
  </si>
  <si>
    <t>120,953</t>
  </si>
  <si>
    <t>82,254</t>
  </si>
  <si>
    <t>110,650</t>
  </si>
  <si>
    <t>83,771</t>
  </si>
  <si>
    <t>120,009</t>
  </si>
  <si>
    <t>71,091</t>
  </si>
  <si>
    <t>95,633</t>
  </si>
  <si>
    <t>90,088</t>
  </si>
  <si>
    <t>138,856</t>
  </si>
  <si>
    <t>63,062</t>
  </si>
  <si>
    <t>89,573</t>
  </si>
  <si>
    <t>66,559</t>
  </si>
  <si>
    <t>92,425</t>
  </si>
  <si>
    <t>84,857</t>
  </si>
  <si>
    <t>111,751</t>
  </si>
  <si>
    <t>66,474</t>
  </si>
  <si>
    <t>89,955</t>
  </si>
  <si>
    <t>72,205</t>
  </si>
  <si>
    <t>99,874</t>
  </si>
  <si>
    <t>62,743</t>
  </si>
  <si>
    <t>82,643</t>
  </si>
  <si>
    <t>65,600</t>
  </si>
  <si>
    <t>86,499</t>
  </si>
  <si>
    <t>64,124</t>
  </si>
  <si>
    <t>86,580</t>
  </si>
  <si>
    <t>55,573</t>
  </si>
  <si>
    <t>76,234</t>
  </si>
  <si>
    <t>52,087</t>
  </si>
  <si>
    <t>75,590</t>
  </si>
  <si>
    <t>64,767</t>
  </si>
  <si>
    <t>87,756</t>
  </si>
  <si>
    <t>90,203</t>
  </si>
  <si>
    <t>119,958</t>
  </si>
  <si>
    <t>89,645</t>
  </si>
  <si>
    <t>124,789</t>
  </si>
  <si>
    <t>63,498</t>
  </si>
  <si>
    <t>86,093</t>
  </si>
  <si>
    <t>77,720</t>
  </si>
  <si>
    <t>103,305</t>
  </si>
  <si>
    <t>48,716</t>
  </si>
  <si>
    <t>68,048</t>
  </si>
  <si>
    <t>61,847</t>
  </si>
  <si>
    <t>84,920</t>
  </si>
  <si>
    <t>63,249</t>
  </si>
  <si>
    <t>87,083</t>
  </si>
  <si>
    <t>66,817</t>
  </si>
  <si>
    <t>89,209</t>
  </si>
  <si>
    <t>66,274</t>
  </si>
  <si>
    <t>89,961</t>
  </si>
  <si>
    <t>88,465</t>
  </si>
  <si>
    <t>111,908</t>
  </si>
  <si>
    <t>89,296</t>
  </si>
  <si>
    <t>124,951</t>
  </si>
  <si>
    <t>53,992</t>
  </si>
  <si>
    <t>76,989</t>
  </si>
  <si>
    <t>74,314</t>
  </si>
  <si>
    <t>109,732</t>
  </si>
  <si>
    <t>61,972</t>
  </si>
  <si>
    <t>86,804</t>
  </si>
  <si>
    <t>66,519</t>
  </si>
  <si>
    <t>86,666</t>
  </si>
  <si>
    <t>62,262</t>
  </si>
  <si>
    <t>84,572</t>
  </si>
  <si>
    <t>55,826</t>
  </si>
  <si>
    <t>75,430</t>
  </si>
  <si>
    <t>71,562</t>
  </si>
  <si>
    <t>95,662</t>
  </si>
  <si>
    <t>68,957</t>
  </si>
  <si>
    <t>93,835</t>
  </si>
  <si>
    <t>74,008</t>
  </si>
  <si>
    <t>99,144</t>
  </si>
  <si>
    <t>59,318</t>
  </si>
  <si>
    <t>81,580</t>
  </si>
  <si>
    <t>66,143</t>
  </si>
  <si>
    <t>86,194</t>
  </si>
  <si>
    <t>59,695</t>
  </si>
  <si>
    <t>83,777</t>
  </si>
  <si>
    <t>66,963</t>
  </si>
  <si>
    <t>93,668</t>
  </si>
  <si>
    <t>79,449</t>
  </si>
  <si>
    <t>105,076</t>
  </si>
  <si>
    <t>72,431</t>
  </si>
  <si>
    <t>94,496</t>
  </si>
  <si>
    <t>80,963</t>
  </si>
  <si>
    <t>111,287</t>
  </si>
  <si>
    <t>84,247</t>
  </si>
  <si>
    <t>116,349</t>
  </si>
  <si>
    <t>51,248</t>
  </si>
  <si>
    <t>72,294</t>
  </si>
  <si>
    <t>67,125</t>
  </si>
  <si>
    <t>88,304</t>
  </si>
  <si>
    <t>65,204</t>
  </si>
  <si>
    <t>86,911</t>
  </si>
  <si>
    <t>median_income</t>
  </si>
  <si>
    <t>mean_income</t>
  </si>
  <si>
    <t>uemp_below_povty</t>
  </si>
  <si>
    <t>uemp_at_above _ povty</t>
  </si>
  <si>
    <t>uemp_less_than_high_scl</t>
  </si>
  <si>
    <t>uemp_some_college</t>
  </si>
  <si>
    <t>uemp_bachelor's_higher</t>
  </si>
  <si>
    <t>uemp_high_scl_grd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</si>
  <si>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</si>
  <si>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</si>
  <si>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</si>
  <si>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</si>
  <si>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</si>
  <si>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</si>
  <si>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</si>
  <si>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</si>
  <si>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</si>
  <si>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</si>
  <si>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</si>
  <si>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</si>
  <si>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</si>
  <si>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</si>
  <si>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</si>
  <si>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ineql_index</t>
  </si>
  <si>
    <t>percap_consmp</t>
  </si>
  <si>
    <t>homelessrate</t>
  </si>
  <si>
    <t>gini_index</t>
  </si>
  <si>
    <t>housing_per_income</t>
  </si>
  <si>
    <t>saving1</t>
  </si>
  <si>
    <t>saving2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</si>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</sst>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10" fontId="0" fillId="0" borderId="0" xfId="1" applyNumberFormat="1" applyFont="1"/>
    <xf numFmtId="0" fontId="18" fillId="0" borderId="0" xfId="0" applyFont="1"/>
    <xf numFmtId="3" fontId="18" fillId="0" borderId="0" xfId="0" applyNumberFormat="1" applyFont="1" applyAlignment="1" applyProtection="1">
      <alignment horizontal="right"/>
      <protection locked="0"/>
    </xf>
    <xf numFmtId="3" fontId="0" fillId="0" borderId="0" xfId="0" applyNumberFormat="1"/>
    <xf numFmtId="0" fontId="0" fillId="0" borderId="12" xfId="0" applyBorder="1"/>
    <xf numFmtId="0" fontId="19" fillId="0" borderId="13" xfId="0" applyFont="1" applyBorder="1" applyAlignment="1">
      <alignment horizontal="center" vertical="top"/>
    </xf>
    <xf numFmtId="0" fontId="19" fillId="0" borderId="13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19" fillId="0" borderId="11" xfId="0" applyFont="1" applyBorder="1" applyAlignment="1">
      <alignment horizontal="center" vertical="top"/>
    </xf>
    <xf numFmtId="0" fontId="18" fillId="0" borderId="0" xfId="0" applyFont="1" applyBorder="1"/>
    <xf numFmtId="0" fontId="0" fillId="0" borderId="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  <a:r>
              <a:rPr lang="en-US" baseline="0"/>
              <a:t> Homeless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hmless_ratio!$A$2:$A$52</c:f>
              <c:strCache>
                <c:ptCount val="51"/>
                <c:pt idx="0">
                  <c:v>Virginia</c:v>
                </c:pt>
                <c:pt idx="1">
                  <c:v>Mississippi</c:v>
                </c:pt>
                <c:pt idx="2">
                  <c:v>South Carolina</c:v>
                </c:pt>
                <c:pt idx="3">
                  <c:v>Illinois</c:v>
                </c:pt>
                <c:pt idx="4">
                  <c:v>Alabama</c:v>
                </c:pt>
                <c:pt idx="5">
                  <c:v>Iowa</c:v>
                </c:pt>
                <c:pt idx="6">
                  <c:v>West Virginia</c:v>
                </c:pt>
                <c:pt idx="7">
                  <c:v>North Dakota</c:v>
                </c:pt>
                <c:pt idx="8">
                  <c:v>Indiana</c:v>
                </c:pt>
                <c:pt idx="9">
                  <c:v>Arkansas </c:v>
                </c:pt>
                <c:pt idx="10">
                  <c:v>Connecticut</c:v>
                </c:pt>
                <c:pt idx="11">
                  <c:v>Wisconsin</c:v>
                </c:pt>
                <c:pt idx="12">
                  <c:v>Texas</c:v>
                </c:pt>
                <c:pt idx="13">
                  <c:v>Kansas</c:v>
                </c:pt>
                <c:pt idx="14">
                  <c:v>Michigan</c:v>
                </c:pt>
                <c:pt idx="15">
                  <c:v>Maryland</c:v>
                </c:pt>
                <c:pt idx="16">
                  <c:v>North Carolina</c:v>
                </c:pt>
                <c:pt idx="17">
                  <c:v>Kentucky</c:v>
                </c:pt>
                <c:pt idx="18">
                  <c:v>Ohio</c:v>
                </c:pt>
                <c:pt idx="19">
                  <c:v>Oklahoma</c:v>
                </c:pt>
                <c:pt idx="20">
                  <c:v>New Jersey</c:v>
                </c:pt>
                <c:pt idx="21">
                  <c:v>Missouri</c:v>
                </c:pt>
                <c:pt idx="22">
                  <c:v>Pennsylvania</c:v>
                </c:pt>
                <c:pt idx="23">
                  <c:v>Georgia</c:v>
                </c:pt>
                <c:pt idx="24">
                  <c:v>Idaho</c:v>
                </c:pt>
                <c:pt idx="25">
                  <c:v>Utah</c:v>
                </c:pt>
                <c:pt idx="26">
                  <c:v>Wyoming</c:v>
                </c:pt>
                <c:pt idx="27">
                  <c:v>Nebraska</c:v>
                </c:pt>
                <c:pt idx="28">
                  <c:v>New Hampshire</c:v>
                </c:pt>
                <c:pt idx="29">
                  <c:v>Florida</c:v>
                </c:pt>
                <c:pt idx="30">
                  <c:v>New Mexico</c:v>
                </c:pt>
                <c:pt idx="31">
                  <c:v>Minnesota</c:v>
                </c:pt>
                <c:pt idx="32">
                  <c:v>Montana</c:v>
                </c:pt>
                <c:pt idx="33">
                  <c:v>Rhode Island</c:v>
                </c:pt>
                <c:pt idx="34">
                  <c:v>Tennessee</c:v>
                </c:pt>
                <c:pt idx="35">
                  <c:v>South Dakota</c:v>
                </c:pt>
                <c:pt idx="36">
                  <c:v>Louisiana</c:v>
                </c:pt>
                <c:pt idx="37">
                  <c:v>Colorado</c:v>
                </c:pt>
                <c:pt idx="38">
                  <c:v>Arizona</c:v>
                </c:pt>
                <c:pt idx="39">
                  <c:v>Massachusetts</c:v>
                </c:pt>
                <c:pt idx="40">
                  <c:v>Delaware</c:v>
                </c:pt>
                <c:pt idx="41">
                  <c:v>Nevada</c:v>
                </c:pt>
                <c:pt idx="42">
                  <c:v>Alaska</c:v>
                </c:pt>
                <c:pt idx="43">
                  <c:v>Maine</c:v>
                </c:pt>
                <c:pt idx="44">
                  <c:v>Washington</c:v>
                </c:pt>
                <c:pt idx="45">
                  <c:v>New York</c:v>
                </c:pt>
                <c:pt idx="46">
                  <c:v>Hawaii</c:v>
                </c:pt>
                <c:pt idx="47">
                  <c:v>Oregon</c:v>
                </c:pt>
                <c:pt idx="48">
                  <c:v>Vermont</c:v>
                </c:pt>
                <c:pt idx="49">
                  <c:v>California</c:v>
                </c:pt>
                <c:pt idx="50">
                  <c:v>District of Columbia</c:v>
                </c:pt>
              </c:strCache>
            </c:strRef>
          </c:cat>
          <c:val>
            <c:numRef>
              <c:f>hmless_ratio!$Q$2:$Q$52</c:f>
              <c:numCache>
                <c:formatCode>General</c:formatCode>
                <c:ptCount val="51"/>
                <c:pt idx="0">
                  <c:v>2.0152887868525784E-5</c:v>
                </c:pt>
                <c:pt idx="1">
                  <c:v>4.0679483424981217E-4</c:v>
                </c:pt>
                <c:pt idx="2">
                  <c:v>6.8299261315472545E-4</c:v>
                </c:pt>
                <c:pt idx="3">
                  <c:v>7.321551876517243E-4</c:v>
                </c:pt>
                <c:pt idx="4">
                  <c:v>7.3941291560445039E-4</c:v>
                </c:pt>
                <c:pt idx="5">
                  <c:v>7.558153885762832E-4</c:v>
                </c:pt>
                <c:pt idx="6">
                  <c:v>7.7457981157712339E-4</c:v>
                </c:pt>
                <c:pt idx="7">
                  <c:v>7.8279292817169091E-4</c:v>
                </c:pt>
                <c:pt idx="8">
                  <c:v>7.9744921621235183E-4</c:v>
                </c:pt>
                <c:pt idx="9">
                  <c:v>8.0738446505607857E-4</c:v>
                </c:pt>
                <c:pt idx="10">
                  <c:v>8.0800726930771981E-4</c:v>
                </c:pt>
                <c:pt idx="11">
                  <c:v>8.1034677920672224E-4</c:v>
                </c:pt>
                <c:pt idx="12">
                  <c:v>8.1359800932227734E-4</c:v>
                </c:pt>
                <c:pt idx="13">
                  <c:v>8.1609723711761407E-4</c:v>
                </c:pt>
                <c:pt idx="14">
                  <c:v>8.178102040509211E-4</c:v>
                </c:pt>
                <c:pt idx="15">
                  <c:v>8.6768775569131141E-4</c:v>
                </c:pt>
                <c:pt idx="16">
                  <c:v>8.7690659654903326E-4</c:v>
                </c:pt>
                <c:pt idx="17">
                  <c:v>8.8291806192393701E-4</c:v>
                </c:pt>
                <c:pt idx="18">
                  <c:v>9.062561617167932E-4</c:v>
                </c:pt>
                <c:pt idx="19">
                  <c:v>9.3387730732872286E-4</c:v>
                </c:pt>
                <c:pt idx="20">
                  <c:v>9.449670087529297E-4</c:v>
                </c:pt>
                <c:pt idx="21">
                  <c:v>9.6989991998973118E-4</c:v>
                </c:pt>
                <c:pt idx="22">
                  <c:v>9.7833735532694703E-4</c:v>
                </c:pt>
                <c:pt idx="23">
                  <c:v>9.7948515130200325E-4</c:v>
                </c:pt>
                <c:pt idx="24">
                  <c:v>1.0304105190576953E-3</c:v>
                </c:pt>
                <c:pt idx="25">
                  <c:v>1.0521178419309039E-3</c:v>
                </c:pt>
                <c:pt idx="26">
                  <c:v>1.1145875080196979E-3</c:v>
                </c:pt>
                <c:pt idx="27">
                  <c:v>1.1413048173124661E-3</c:v>
                </c:pt>
                <c:pt idx="28">
                  <c:v>1.1503471468165486E-3</c:v>
                </c:pt>
                <c:pt idx="29">
                  <c:v>1.1669681525449764E-3</c:v>
                </c:pt>
                <c:pt idx="30">
                  <c:v>1.2113503528057902E-3</c:v>
                </c:pt>
                <c:pt idx="31">
                  <c:v>1.3847726433153106E-3</c:v>
                </c:pt>
                <c:pt idx="32">
                  <c:v>1.4115652165394477E-3</c:v>
                </c:pt>
                <c:pt idx="33">
                  <c:v>1.441849663629365E-3</c:v>
                </c:pt>
                <c:pt idx="34">
                  <c:v>1.4985806241906679E-3</c:v>
                </c:pt>
                <c:pt idx="35">
                  <c:v>1.526668894203714E-3</c:v>
                </c:pt>
                <c:pt idx="36">
                  <c:v>1.6062337467684159E-3</c:v>
                </c:pt>
                <c:pt idx="37">
                  <c:v>1.7803307781639698E-3</c:v>
                </c:pt>
                <c:pt idx="38">
                  <c:v>1.8415052620550855E-3</c:v>
                </c:pt>
                <c:pt idx="39">
                  <c:v>2.2210051197555304E-3</c:v>
                </c:pt>
                <c:pt idx="40">
                  <c:v>2.3262070942933789E-3</c:v>
                </c:pt>
                <c:pt idx="41">
                  <c:v>2.3972770859583383E-3</c:v>
                </c:pt>
                <c:pt idx="42">
                  <c:v>3.1625596558262662E-3</c:v>
                </c:pt>
                <c:pt idx="43">
                  <c:v>3.1840558996347468E-3</c:v>
                </c:pt>
                <c:pt idx="44">
                  <c:v>3.2380802657560842E-3</c:v>
                </c:pt>
                <c:pt idx="45">
                  <c:v>3.7697530501239738E-3</c:v>
                </c:pt>
                <c:pt idx="46">
                  <c:v>4.1431860663409701E-3</c:v>
                </c:pt>
                <c:pt idx="47">
                  <c:v>4.2354763537121561E-3</c:v>
                </c:pt>
                <c:pt idx="48">
                  <c:v>4.2963292657295102E-3</c:v>
                </c:pt>
                <c:pt idx="49">
                  <c:v>4.3946679910719481E-3</c:v>
                </c:pt>
                <c:pt idx="50">
                  <c:v>6.5644243922697576E-3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0-7540-B2E2-72E975B6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933040"/>
        <c:axId val="1979101008"/>
      </c:barChart>
      <c:catAx>
        <c:axId val="19469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01008"/>
        <c:crosses val="autoZero"/>
        <c:auto val="1"/>
        <c:lblAlgn val="ctr"/>
        <c:lblOffset val="100"/>
        <c:noMultiLvlLbl val="0"/>
      </c:catAx>
      <c:valAx>
        <c:axId val="1979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'2021'!$A$2:$A$52</c:f>
              <c:strCache>
                <c:ptCount val="51"/>
                <c:pt idx="0">
                  <c:v>New Hampshire</c:v>
                </c:pt>
                <c:pt idx="1">
                  <c:v>Alaska</c:v>
                </c:pt>
                <c:pt idx="2">
                  <c:v>Utah</c:v>
                </c:pt>
                <c:pt idx="3">
                  <c:v>Wisconsin</c:v>
                </c:pt>
                <c:pt idx="4">
                  <c:v>Indiana</c:v>
                </c:pt>
                <c:pt idx="5">
                  <c:v>Iowa</c:v>
                </c:pt>
                <c:pt idx="6">
                  <c:v>Minnesota</c:v>
                </c:pt>
                <c:pt idx="7">
                  <c:v>South Dakota</c:v>
                </c:pt>
                <c:pt idx="8">
                  <c:v>Vermont</c:v>
                </c:pt>
                <c:pt idx="9">
                  <c:v>North Dakota</c:v>
                </c:pt>
                <c:pt idx="10">
                  <c:v>Delaware</c:v>
                </c:pt>
                <c:pt idx="11">
                  <c:v>Hawaii</c:v>
                </c:pt>
                <c:pt idx="12">
                  <c:v>Nebraska</c:v>
                </c:pt>
                <c:pt idx="13">
                  <c:v>Idaho</c:v>
                </c:pt>
                <c:pt idx="14">
                  <c:v>Kansas</c:v>
                </c:pt>
                <c:pt idx="15">
                  <c:v>Colorado</c:v>
                </c:pt>
                <c:pt idx="16">
                  <c:v>Oregon</c:v>
                </c:pt>
                <c:pt idx="17">
                  <c:v>Oklahoma</c:v>
                </c:pt>
                <c:pt idx="18">
                  <c:v>Arizona</c:v>
                </c:pt>
                <c:pt idx="19">
                  <c:v>Maryland</c:v>
                </c:pt>
                <c:pt idx="20">
                  <c:v>Wyoming</c:v>
                </c:pt>
                <c:pt idx="21">
                  <c:v>Michigan</c:v>
                </c:pt>
                <c:pt idx="22">
                  <c:v>Maine</c:v>
                </c:pt>
                <c:pt idx="23">
                  <c:v>Rhode Island</c:v>
                </c:pt>
                <c:pt idx="24">
                  <c:v>Ohio</c:v>
                </c:pt>
                <c:pt idx="25">
                  <c:v>Montana</c:v>
                </c:pt>
                <c:pt idx="26">
                  <c:v>Washington</c:v>
                </c:pt>
                <c:pt idx="27">
                  <c:v>Missouri</c:v>
                </c:pt>
                <c:pt idx="28">
                  <c:v>Pennsylvania</c:v>
                </c:pt>
                <c:pt idx="29">
                  <c:v>Virginia</c:v>
                </c:pt>
                <c:pt idx="30">
                  <c:v>Nevada</c:v>
                </c:pt>
                <c:pt idx="31">
                  <c:v>Arkansas</c:v>
                </c:pt>
                <c:pt idx="32">
                  <c:v>Kentucky</c:v>
                </c:pt>
                <c:pt idx="33">
                  <c:v>South Carolina</c:v>
                </c:pt>
                <c:pt idx="34">
                  <c:v>Texas</c:v>
                </c:pt>
                <c:pt idx="35">
                  <c:v>Georgia</c:v>
                </c:pt>
                <c:pt idx="36">
                  <c:v>North Carolina</c:v>
                </c:pt>
                <c:pt idx="37">
                  <c:v>Mississippi</c:v>
                </c:pt>
                <c:pt idx="38">
                  <c:v>Tennessee</c:v>
                </c:pt>
                <c:pt idx="39">
                  <c:v>Alabama</c:v>
                </c:pt>
                <c:pt idx="40">
                  <c:v>Illinois</c:v>
                </c:pt>
                <c:pt idx="41">
                  <c:v>New Jersey</c:v>
                </c:pt>
                <c:pt idx="42">
                  <c:v>West Virginia</c:v>
                </c:pt>
                <c:pt idx="43">
                  <c:v>New Mexico</c:v>
                </c:pt>
                <c:pt idx="44">
                  <c:v>Florida</c:v>
                </c:pt>
                <c:pt idx="45">
                  <c:v>Massachusetts</c:v>
                </c:pt>
                <c:pt idx="46">
                  <c:v>California</c:v>
                </c:pt>
                <c:pt idx="47">
                  <c:v>Connecticut</c:v>
                </c:pt>
                <c:pt idx="48">
                  <c:v>Louisiana</c:v>
                </c:pt>
                <c:pt idx="49">
                  <c:v>New York</c:v>
                </c:pt>
                <c:pt idx="50">
                  <c:v>District of Columbia</c:v>
                </c:pt>
              </c:strCache>
            </c:strRef>
          </c:cat>
          <c:val>
            <c:numRef>
              <c:f>'2021'!$C$2:$C$52</c:f>
              <c:numCache>
                <c:formatCode>General</c:formatCode>
                <c:ptCount val="51"/>
                <c:pt idx="0">
                  <c:v>0.43480000000000002</c:v>
                </c:pt>
                <c:pt idx="1">
                  <c:v>0.43919999999999998</c:v>
                </c:pt>
                <c:pt idx="2">
                  <c:v>0.44490000000000002</c:v>
                </c:pt>
                <c:pt idx="3">
                  <c:v>0.44640000000000002</c:v>
                </c:pt>
                <c:pt idx="4">
                  <c:v>0.44800000000000001</c:v>
                </c:pt>
                <c:pt idx="5">
                  <c:v>0.44890000000000002</c:v>
                </c:pt>
                <c:pt idx="6">
                  <c:v>0.44929999999999998</c:v>
                </c:pt>
                <c:pt idx="7">
                  <c:v>0.45219999999999999</c:v>
                </c:pt>
                <c:pt idx="8">
                  <c:v>0.45269999999999999</c:v>
                </c:pt>
                <c:pt idx="9">
                  <c:v>0.4531</c:v>
                </c:pt>
                <c:pt idx="10">
                  <c:v>0.45469999999999999</c:v>
                </c:pt>
                <c:pt idx="11">
                  <c:v>0.45519999999999999</c:v>
                </c:pt>
                <c:pt idx="12">
                  <c:v>0.45600000000000002</c:v>
                </c:pt>
                <c:pt idx="13">
                  <c:v>0.4577</c:v>
                </c:pt>
                <c:pt idx="14">
                  <c:v>0.45989999999999998</c:v>
                </c:pt>
                <c:pt idx="15">
                  <c:v>0.46039999999999998</c:v>
                </c:pt>
                <c:pt idx="16">
                  <c:v>0.46110000000000001</c:v>
                </c:pt>
                <c:pt idx="17">
                  <c:v>0.46179999999999999</c:v>
                </c:pt>
                <c:pt idx="18">
                  <c:v>0.46289999999999998</c:v>
                </c:pt>
                <c:pt idx="19">
                  <c:v>0.46310000000000001</c:v>
                </c:pt>
                <c:pt idx="20">
                  <c:v>0.46379999999999999</c:v>
                </c:pt>
                <c:pt idx="21">
                  <c:v>0.46589999999999998</c:v>
                </c:pt>
                <c:pt idx="22">
                  <c:v>0.46629999999999999</c:v>
                </c:pt>
                <c:pt idx="23">
                  <c:v>0.46800000000000003</c:v>
                </c:pt>
                <c:pt idx="24">
                  <c:v>0.46870000000000001</c:v>
                </c:pt>
                <c:pt idx="25">
                  <c:v>0.46929999999999999</c:v>
                </c:pt>
                <c:pt idx="26">
                  <c:v>0.47039999999999998</c:v>
                </c:pt>
                <c:pt idx="27">
                  <c:v>0.47060000000000002</c:v>
                </c:pt>
                <c:pt idx="28">
                  <c:v>0.47199999999999998</c:v>
                </c:pt>
                <c:pt idx="29">
                  <c:v>0.47239999999999999</c:v>
                </c:pt>
                <c:pt idx="30">
                  <c:v>0.47260000000000002</c:v>
                </c:pt>
                <c:pt idx="31">
                  <c:v>0.47510000000000002</c:v>
                </c:pt>
                <c:pt idx="32">
                  <c:v>0.47570000000000001</c:v>
                </c:pt>
                <c:pt idx="33">
                  <c:v>0.47599999999999998</c:v>
                </c:pt>
                <c:pt idx="34">
                  <c:v>0.47839999999999999</c:v>
                </c:pt>
                <c:pt idx="35">
                  <c:v>0.47870000000000001</c:v>
                </c:pt>
                <c:pt idx="36">
                  <c:v>0.48010000000000003</c:v>
                </c:pt>
                <c:pt idx="37">
                  <c:v>0.48080000000000001</c:v>
                </c:pt>
                <c:pt idx="38">
                  <c:v>0.48209999999999997</c:v>
                </c:pt>
                <c:pt idx="39">
                  <c:v>0.48230000000000001</c:v>
                </c:pt>
                <c:pt idx="40">
                  <c:v>0.4824</c:v>
                </c:pt>
                <c:pt idx="41">
                  <c:v>0.48530000000000001</c:v>
                </c:pt>
                <c:pt idx="42">
                  <c:v>0.48580000000000001</c:v>
                </c:pt>
                <c:pt idx="43">
                  <c:v>0.48609999999999998</c:v>
                </c:pt>
                <c:pt idx="44">
                  <c:v>0.4869</c:v>
                </c:pt>
                <c:pt idx="45">
                  <c:v>0.48930000000000001</c:v>
                </c:pt>
                <c:pt idx="46">
                  <c:v>0.4924</c:v>
                </c:pt>
                <c:pt idx="47">
                  <c:v>0.4985</c:v>
                </c:pt>
                <c:pt idx="48">
                  <c:v>0.49880000000000002</c:v>
                </c:pt>
                <c:pt idx="49">
                  <c:v>0.51400000000000001</c:v>
                </c:pt>
                <c:pt idx="50">
                  <c:v>0.53049999999999997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F-4A42-A864-A12D8A95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2836784"/>
        <c:axId val="1954483088"/>
      </c:barChart>
      <c:catAx>
        <c:axId val="191283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83088"/>
        <c:crosses val="autoZero"/>
        <c:auto val="1"/>
        <c:lblAlgn val="ctr"/>
        <c:lblOffset val="100"/>
        <c:noMultiLvlLbl val="0"/>
      </c:catAx>
      <c:valAx>
        <c:axId val="1954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Chart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1: </a:t>
            </a: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Gini Index and Ineql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8503850457884"/>
          <c:y val="0.12401462197138918"/>
          <c:w val="0.8222085008045239"/>
          <c:h val="0.7374987365168296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'2021'!$C$2:$C$52</c:f>
              <c:numCache>
                <c:formatCode>General</c:formatCode>
                <c:ptCount val="51"/>
                <c:pt idx="0">
                  <c:v>0.43480000000000002</c:v>
                </c:pt>
                <c:pt idx="1">
                  <c:v>0.43919999999999998</c:v>
                </c:pt>
                <c:pt idx="2">
                  <c:v>0.44490000000000002</c:v>
                </c:pt>
                <c:pt idx="3">
                  <c:v>0.44640000000000002</c:v>
                </c:pt>
                <c:pt idx="4">
                  <c:v>0.44800000000000001</c:v>
                </c:pt>
                <c:pt idx="5">
                  <c:v>0.44890000000000002</c:v>
                </c:pt>
                <c:pt idx="6">
                  <c:v>0.44929999999999998</c:v>
                </c:pt>
                <c:pt idx="7">
                  <c:v>0.45219999999999999</c:v>
                </c:pt>
                <c:pt idx="8">
                  <c:v>0.45269999999999999</c:v>
                </c:pt>
                <c:pt idx="9">
                  <c:v>0.4531</c:v>
                </c:pt>
                <c:pt idx="10">
                  <c:v>0.45469999999999999</c:v>
                </c:pt>
                <c:pt idx="11">
                  <c:v>0.45519999999999999</c:v>
                </c:pt>
                <c:pt idx="12">
                  <c:v>0.45600000000000002</c:v>
                </c:pt>
                <c:pt idx="13">
                  <c:v>0.4577</c:v>
                </c:pt>
                <c:pt idx="14">
                  <c:v>0.45989999999999998</c:v>
                </c:pt>
                <c:pt idx="15">
                  <c:v>0.46039999999999998</c:v>
                </c:pt>
                <c:pt idx="16">
                  <c:v>0.46110000000000001</c:v>
                </c:pt>
                <c:pt idx="17">
                  <c:v>0.46179999999999999</c:v>
                </c:pt>
                <c:pt idx="18">
                  <c:v>0.46289999999999998</c:v>
                </c:pt>
                <c:pt idx="19">
                  <c:v>0.46310000000000001</c:v>
                </c:pt>
                <c:pt idx="20">
                  <c:v>0.46379999999999999</c:v>
                </c:pt>
                <c:pt idx="21">
                  <c:v>0.46589999999999998</c:v>
                </c:pt>
                <c:pt idx="22">
                  <c:v>0.46629999999999999</c:v>
                </c:pt>
                <c:pt idx="23">
                  <c:v>0.46800000000000003</c:v>
                </c:pt>
                <c:pt idx="24">
                  <c:v>0.46870000000000001</c:v>
                </c:pt>
                <c:pt idx="25">
                  <c:v>0.46929999999999999</c:v>
                </c:pt>
                <c:pt idx="26">
                  <c:v>0.47039999999999998</c:v>
                </c:pt>
                <c:pt idx="27">
                  <c:v>0.47060000000000002</c:v>
                </c:pt>
                <c:pt idx="28">
                  <c:v>0.47199999999999998</c:v>
                </c:pt>
                <c:pt idx="29">
                  <c:v>0.47239999999999999</c:v>
                </c:pt>
                <c:pt idx="30">
                  <c:v>0.47260000000000002</c:v>
                </c:pt>
                <c:pt idx="31">
                  <c:v>0.47510000000000002</c:v>
                </c:pt>
                <c:pt idx="32">
                  <c:v>0.47570000000000001</c:v>
                </c:pt>
                <c:pt idx="33">
                  <c:v>0.47599999999999998</c:v>
                </c:pt>
                <c:pt idx="34">
                  <c:v>0.47839999999999999</c:v>
                </c:pt>
                <c:pt idx="35">
                  <c:v>0.47870000000000001</c:v>
                </c:pt>
                <c:pt idx="36">
                  <c:v>0.48010000000000003</c:v>
                </c:pt>
                <c:pt idx="37">
                  <c:v>0.48080000000000001</c:v>
                </c:pt>
                <c:pt idx="38">
                  <c:v>0.48209999999999997</c:v>
                </c:pt>
                <c:pt idx="39">
                  <c:v>0.48230000000000001</c:v>
                </c:pt>
                <c:pt idx="40">
                  <c:v>0.4824</c:v>
                </c:pt>
                <c:pt idx="41">
                  <c:v>0.48530000000000001</c:v>
                </c:pt>
                <c:pt idx="42">
                  <c:v>0.48580000000000001</c:v>
                </c:pt>
                <c:pt idx="43">
                  <c:v>0.48609999999999998</c:v>
                </c:pt>
                <c:pt idx="44">
                  <c:v>0.4869</c:v>
                </c:pt>
                <c:pt idx="45">
                  <c:v>0.48930000000000001</c:v>
                </c:pt>
                <c:pt idx="46">
                  <c:v>0.4924</c:v>
                </c:pt>
                <c:pt idx="47">
                  <c:v>0.4985</c:v>
                </c:pt>
                <c:pt idx="48">
                  <c:v>0.49880000000000002</c:v>
                </c:pt>
                <c:pt idx="49">
                  <c:v>0.51400000000000001</c:v>
                </c:pt>
                <c:pt idx="50">
                  <c:v>0.53049999999999997</c:v>
                </c:pt>
              </c:numCache>
            </c:numRef>
          </c:xVal>
          <c:yVal>
            <c:numRef>
              <c:f>'2021'!$D$2:$D$52</c:f>
              <c:numCache>
                <c:formatCode>General</c:formatCode>
                <c:ptCount val="51"/>
                <c:pt idx="0">
                  <c:v>0.26499745662126267</c:v>
                </c:pt>
                <c:pt idx="1">
                  <c:v>0.2912711156785921</c:v>
                </c:pt>
                <c:pt idx="2">
                  <c:v>0.32255912598018854</c:v>
                </c:pt>
                <c:pt idx="3">
                  <c:v>0.31551582867783984</c:v>
                </c:pt>
                <c:pt idx="4">
                  <c:v>0.317166855266723</c:v>
                </c:pt>
                <c:pt idx="5">
                  <c:v>0.31858231707317075</c:v>
                </c:pt>
                <c:pt idx="6">
                  <c:v>0.32919454451878538</c:v>
                </c:pt>
                <c:pt idx="7">
                  <c:v>0.30314621350709825</c:v>
                </c:pt>
                <c:pt idx="8">
                  <c:v>0.30463475583658933</c:v>
                </c:pt>
                <c:pt idx="9">
                  <c:v>0.30287587005216554</c:v>
                </c:pt>
                <c:pt idx="10">
                  <c:v>0.3452195073919343</c:v>
                </c:pt>
                <c:pt idx="11">
                  <c:v>0.31693319349022475</c:v>
                </c:pt>
                <c:pt idx="12">
                  <c:v>0.33512429471541672</c:v>
                </c:pt>
                <c:pt idx="13">
                  <c:v>0.35323585161115623</c:v>
                </c:pt>
                <c:pt idx="14">
                  <c:v>0.35019649429230865</c:v>
                </c:pt>
                <c:pt idx="15">
                  <c:v>0.34522333260388555</c:v>
                </c:pt>
                <c:pt idx="16">
                  <c:v>0.3367709119365026</c:v>
                </c:pt>
                <c:pt idx="17">
                  <c:v>0.35116254075162112</c:v>
                </c:pt>
                <c:pt idx="18">
                  <c:v>0.3492962233549583</c:v>
                </c:pt>
                <c:pt idx="19">
                  <c:v>0.3298670775916544</c:v>
                </c:pt>
                <c:pt idx="20">
                  <c:v>0.33290902398625849</c:v>
                </c:pt>
                <c:pt idx="21">
                  <c:v>0.35583797914894955</c:v>
                </c:pt>
                <c:pt idx="22">
                  <c:v>0.35494927972578627</c:v>
                </c:pt>
                <c:pt idx="23">
                  <c:v>0.33963895795049182</c:v>
                </c:pt>
                <c:pt idx="24">
                  <c:v>0.35832449969483793</c:v>
                </c:pt>
                <c:pt idx="25">
                  <c:v>0.37682809214374929</c:v>
                </c:pt>
                <c:pt idx="26">
                  <c:v>0.38104620936057071</c:v>
                </c:pt>
                <c:pt idx="27">
                  <c:v>0.37306579138842627</c:v>
                </c:pt>
                <c:pt idx="28">
                  <c:v>0.36077555578113896</c:v>
                </c:pt>
                <c:pt idx="29">
                  <c:v>0.37454145720884846</c:v>
                </c:pt>
                <c:pt idx="30">
                  <c:v>0.35741014575851765</c:v>
                </c:pt>
                <c:pt idx="31">
                  <c:v>0.3921337191593055</c:v>
                </c:pt>
                <c:pt idx="32">
                  <c:v>0.37178126068414519</c:v>
                </c:pt>
                <c:pt idx="33">
                  <c:v>0.37529923463366938</c:v>
                </c:pt>
                <c:pt idx="34">
                  <c:v>0.39880232367128116</c:v>
                </c:pt>
                <c:pt idx="35">
                  <c:v>0.38861761745218526</c:v>
                </c:pt>
                <c:pt idx="36">
                  <c:v>0.40069708900793904</c:v>
                </c:pt>
                <c:pt idx="37">
                  <c:v>0.39683061006650794</c:v>
                </c:pt>
                <c:pt idx="38">
                  <c:v>0.40341737163916574</c:v>
                </c:pt>
                <c:pt idx="39">
                  <c:v>0.40825032923413646</c:v>
                </c:pt>
                <c:pt idx="40">
                  <c:v>0.38320060937608197</c:v>
                </c:pt>
                <c:pt idx="41">
                  <c:v>0.39929000179179358</c:v>
                </c:pt>
                <c:pt idx="42">
                  <c:v>0.41066968467062132</c:v>
                </c:pt>
                <c:pt idx="43">
                  <c:v>0.425933471625426</c:v>
                </c:pt>
                <c:pt idx="44">
                  <c:v>0.42039580095778756</c:v>
                </c:pt>
                <c:pt idx="45">
                  <c:v>0.39203525015338281</c:v>
                </c:pt>
                <c:pt idx="46">
                  <c:v>0.42453507955763364</c:v>
                </c:pt>
                <c:pt idx="47">
                  <c:v>0.43258406847238307</c:v>
                </c:pt>
                <c:pt idx="48">
                  <c:v>0.45122583370130742</c:v>
                </c:pt>
                <c:pt idx="49">
                  <c:v>0.47659929488387115</c:v>
                </c:pt>
                <c:pt idx="50">
                  <c:v>0.54133735902672941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974B-9FD0-7957A0B7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0944"/>
        <c:axId val="2001262752"/>
      </c:scatterChart>
      <c:valAx>
        <c:axId val="20014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Inequality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262752"/>
        <c:crosses val="autoZero"/>
        <c:crossBetween val="midCat"/>
      </c:valAx>
      <c:valAx>
        <c:axId val="200126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Gini index</a:t>
                </a:r>
              </a:p>
            </c:rich>
          </c:tx>
          <c:layout>
            <c:manualLayout>
              <c:xMode val="edge"/>
              <c:yMode val="edge"/>
              <c:x val="3.8211422734105015E-2"/>
              <c:y val="0.4151846795862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599721</xdr:colOff>
      <xdr:row>4</xdr:row>
      <xdr:rowOff>127000</xdr:rowOff>
    </xdr:from>
    <xdr:to>
      <xdr:col>11</xdr:col>
      <xdr:colOff>423333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C0E05-32A3-14ED-E7FE-DD369414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642055</xdr:colOff>
      <xdr:row>4</xdr:row>
      <xdr:rowOff>141111</xdr:rowOff>
    </xdr:from>
    <xdr:to>
      <xdr:col>21</xdr:col>
      <xdr:colOff>352777</xdr:colOff>
      <xdr:row>56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5B498-7894-9E9F-E1F5-AD7419729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678742</xdr:colOff>
      <xdr:row>4</xdr:row>
      <xdr:rowOff>112888</xdr:rowOff>
    </xdr:from>
    <xdr:to>
      <xdr:col>29</xdr:col>
      <xdr:colOff>663222</xdr:colOff>
      <xdr:row>27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0DED5-352A-49DF-5400-594F4ACC4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C8835-92FC-C146-AEF1-AE1DA6307DA6}" name="Table1" displayName="Table1" ref="A1:Q52" totalsRowShown="0" headerRowDxfId="5" tableBorderDxfId="7">
  <autoFilter ref="A1:Q52" xr:uid="{0FBC8835-92FC-C146-AEF1-AE1DA6307DA6}"/>
  <sortState xmlns:xlrd2="http://schemas.microsoft.com/office/spreadsheetml/2017/richdata2" ref="A2:Q52">
    <sortCondition ref="Q1:Q52"/>
  </sortState>
  <tableColumns count="17">
    <tableColumn id="1" xr3:uid="{950E0CA0-4ACE-2946-80C4-7AADC85D3C64}" name="Year" dataDxfId="6"/>
    <tableColumn id="2" xr3:uid="{522B0815-81F8-E94D-95CA-5CA942152937}" name="2007">
      <calculatedColumnFormula>hmless_pop!B2/ctes_pop!B2</calculatedColumnFormula>
    </tableColumn>
    <tableColumn id="3" xr3:uid="{F2F85C72-01B6-764B-8F14-C71F32F59107}" name="2008">
      <calculatedColumnFormula>hmless_pop!C2/ctes_pop!C2</calculatedColumnFormula>
    </tableColumn>
    <tableColumn id="4" xr3:uid="{E0803E37-E710-EF48-BEB0-C570C612DCA2}" name="2009">
      <calculatedColumnFormula>hmless_pop!D2/ctes_pop!D2</calculatedColumnFormula>
    </tableColumn>
    <tableColumn id="5" xr3:uid="{372A51FB-3065-6347-BA92-B043E6E7FF95}" name="2010">
      <calculatedColumnFormula>hmless_pop!E2/ctes_pop!E2</calculatedColumnFormula>
    </tableColumn>
    <tableColumn id="6" xr3:uid="{07CBF88D-F490-AC42-AA1E-1B3C5D28EF85}" name="2011">
      <calculatedColumnFormula>hmless_pop!F2/ctes_pop!F2</calculatedColumnFormula>
    </tableColumn>
    <tableColumn id="7" xr3:uid="{F2065AA3-B9FD-4743-A636-98963B2391B6}" name="2012">
      <calculatedColumnFormula>hmless_pop!G2/ctes_pop!G2</calculatedColumnFormula>
    </tableColumn>
    <tableColumn id="8" xr3:uid="{58AE4B44-5F87-9244-9CAA-20157BB81476}" name="2013">
      <calculatedColumnFormula>hmless_pop!H2/ctes_pop!H2</calculatedColumnFormula>
    </tableColumn>
    <tableColumn id="9" xr3:uid="{479B2317-01FA-CA4B-9560-9DA06DDBAADE}" name="2014">
      <calculatedColumnFormula>hmless_pop!I2/ctes_pop!I2</calculatedColumnFormula>
    </tableColumn>
    <tableColumn id="10" xr3:uid="{C66A1EB3-2597-5C41-9DD1-BAAD3F8E10E4}" name="2015">
      <calculatedColumnFormula>hmless_pop!J2/ctes_pop!J2</calculatedColumnFormula>
    </tableColumn>
    <tableColumn id="11" xr3:uid="{8F30C446-7805-ED48-9045-27831114A429}" name="2016">
      <calculatedColumnFormula>hmless_pop!K2/ctes_pop!K2</calculatedColumnFormula>
    </tableColumn>
    <tableColumn id="12" xr3:uid="{A5200105-5F5E-DE4B-BBA7-71C34DE632AF}" name="2017">
      <calculatedColumnFormula>hmless_pop!L2/ctes_pop!L2</calculatedColumnFormula>
    </tableColumn>
    <tableColumn id="13" xr3:uid="{F1228068-4D2C-B042-8A2D-CAD13F51516B}" name="2018">
      <calculatedColumnFormula>hmless_pop!M2/ctes_pop!M2</calculatedColumnFormula>
    </tableColumn>
    <tableColumn id="14" xr3:uid="{D95E5E75-4D08-654E-8518-5E54987F630F}" name="2019">
      <calculatedColumnFormula>hmless_pop!N2/ctes_pop!N2</calculatedColumnFormula>
    </tableColumn>
    <tableColumn id="15" xr3:uid="{4BDDFA5C-9FFC-4446-AB94-F655D1B54979}" name="2020">
      <calculatedColumnFormula>hmless_pop!O2/ctes_pop!O2</calculatedColumnFormula>
    </tableColumn>
    <tableColumn id="16" xr3:uid="{92F5EA32-B6E8-8A4E-AC52-CEB1CE09C439}" name="2021">
      <calculatedColumnFormula>hmless_pop!P2/ctes_pop!P2</calculatedColumnFormula>
    </tableColumn>
    <tableColumn id="17" xr3:uid="{5D9AA4A7-B4CF-7744-A99F-987B9403FA34}" name="2022">
      <calculatedColumnFormula>hmless_pop!Q2/ctes_pop!Q2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AAFF4-16FF-134B-BA49-107CAC536F1B}" name="Table2" displayName="Table2" ref="A1:Q52" totalsRowShown="0" headerRowDxfId="0">
  <autoFilter ref="A1:Q52" xr:uid="{E75AAFF4-16FF-134B-BA49-107CAC536F1B}"/>
  <sortState xmlns:xlrd2="http://schemas.microsoft.com/office/spreadsheetml/2017/richdata2" ref="A2:Q52">
    <sortCondition ref="C1:C52"/>
  </sortState>
  <tableColumns count="17">
    <tableColumn id="1" xr3:uid="{B59C0822-7B31-D445-9F51-D8A2CBDB4834}" name="State"/>
    <tableColumn id="2" xr3:uid="{C5D8E215-2923-4E4C-9285-D61986EEAD26}" name="homelessrate">
      <calculatedColumnFormula>hmless_pop!B2/ctes_pop!B2</calculatedColumnFormula>
    </tableColumn>
    <tableColumn id="3" xr3:uid="{7B0A63D9-C4FC-524E-9D74-36455A9E99ED}" name="gini_index"/>
    <tableColumn id="4" xr3:uid="{06DFF8BD-68CB-CC46-9868-843ACE88F255}" name="ineql_index">
      <calculatedColumnFormula>(K2-J2)/J2</calculatedColumnFormula>
    </tableColumn>
    <tableColumn id="5" xr3:uid="{CCB56F6F-3596-4D4C-B996-B6283CB0FEFE}" name="percap_consmp">
      <calculatedColumnFormula>total_consmp!E2*1000000/ctes_pop!E2</calculatedColumnFormula>
    </tableColumn>
    <tableColumn id="6" xr3:uid="{60473290-D1CE-9C46-AFDE-3FC4FB11BF35}" name="saving1">
      <calculatedColumnFormula>((1-M2)*J2-E2)/J2</calculatedColumnFormula>
    </tableColumn>
    <tableColumn id="7" xr3:uid="{DC2A5A51-BDA5-1A49-B475-CD98481D15C5}" name="saving2">
      <calculatedColumnFormula>((1-L2)*J2-E2)/J2</calculatedColumnFormula>
    </tableColumn>
    <tableColumn id="8" xr3:uid="{EA97A782-C101-2E4D-8C1E-5B4181D6BE76}" name="median_housing_price" dataDxfId="4"/>
    <tableColumn id="9" xr3:uid="{E22E5FED-0D6B-5F4A-8B8F-7D541F861DF4}" name="housing_per_income" dataDxfId="3">
      <calculatedColumnFormula>H2/J2</calculatedColumnFormula>
    </tableColumn>
    <tableColumn id="10" xr3:uid="{89CEA5B2-4F5F-7841-A35D-1FFE6F96C25B}" name="median_income" dataDxfId="2"/>
    <tableColumn id="11" xr3:uid="{3695D400-D740-E344-B751-A3C1D3223DE8}" name="mean_income" dataDxfId="1"/>
    <tableColumn id="12" xr3:uid="{CAA87387-2D15-FD43-937B-849A8ED75E61}" name="uemp_below_povty"/>
    <tableColumn id="13" xr3:uid="{102C5BAC-1C7A-B047-BD8E-B1C41059E507}" name="uemp_at_above _ povty"/>
    <tableColumn id="14" xr3:uid="{7E9CBFF8-595D-A345-9B74-C0953C3A36AA}" name="uemp_less_than_high_scl"/>
    <tableColumn id="15" xr3:uid="{2D99E4A9-BD66-3A47-B408-AA33ADA91025}" name="uemp_high_scl_grd"/>
    <tableColumn id="16" xr3:uid="{189DD80C-7C3B-3C45-BC6F-021E258657CF}" name="uemp_some_college"/>
    <tableColumn id="17" xr3:uid="{4117C5E4-9BA3-9F40-AD14-33B9DBDA831B}" name="uemp_bachelor's_hig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workbookViewId="0">
      <selection activeCell="A84" sqref="A84"/>
    </sheetView>
  </sheetViews>
  <sheetFormatPr baseColWidth="10" defaultRowHeight="16" x14ac:dyDescent="0.2"/>
  <cols>
    <col min="1" max="1" width="35.6640625" bestFit="1" customWidth="1"/>
  </cols>
  <sheetData>
    <row r="1" spans="1:19" x14ac:dyDescent="0.2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</row>
    <row r="2" spans="1:19" x14ac:dyDescent="0.2">
      <c r="A2" t="s">
        <v>1</v>
      </c>
      <c r="B2">
        <v>754147</v>
      </c>
      <c r="C2">
        <v>759101</v>
      </c>
      <c r="D2">
        <v>647258</v>
      </c>
      <c r="E2">
        <v>639784</v>
      </c>
      <c r="F2">
        <v>630227</v>
      </c>
      <c r="G2">
        <v>637077</v>
      </c>
      <c r="H2">
        <v>623788</v>
      </c>
      <c r="I2">
        <v>621553</v>
      </c>
      <c r="J2">
        <v>590364</v>
      </c>
      <c r="K2">
        <v>576450</v>
      </c>
      <c r="L2">
        <v>564708</v>
      </c>
      <c r="M2">
        <v>549928</v>
      </c>
      <c r="N2">
        <v>550996</v>
      </c>
      <c r="O2">
        <v>552830</v>
      </c>
      <c r="P2">
        <v>567715</v>
      </c>
      <c r="Q2">
        <v>580466</v>
      </c>
      <c r="R2">
        <v>380630</v>
      </c>
      <c r="S2">
        <v>582462</v>
      </c>
    </row>
    <row r="3" spans="1:19" x14ac:dyDescent="0.2">
      <c r="A3" t="s">
        <v>2</v>
      </c>
    </row>
    <row r="4" spans="1:19" x14ac:dyDescent="0.2">
      <c r="A4" t="s">
        <v>3</v>
      </c>
      <c r="B4">
        <v>415366</v>
      </c>
      <c r="C4">
        <v>427971</v>
      </c>
      <c r="D4">
        <v>391401</v>
      </c>
      <c r="E4">
        <v>386361</v>
      </c>
      <c r="F4">
        <v>403308</v>
      </c>
      <c r="G4">
        <v>403543</v>
      </c>
      <c r="H4">
        <v>392316</v>
      </c>
      <c r="I4">
        <v>390155</v>
      </c>
      <c r="J4">
        <v>394698</v>
      </c>
      <c r="K4">
        <v>401051</v>
      </c>
      <c r="L4">
        <v>391440</v>
      </c>
      <c r="M4">
        <v>373571</v>
      </c>
      <c r="N4">
        <v>360867</v>
      </c>
      <c r="O4">
        <v>358363</v>
      </c>
      <c r="P4">
        <v>356422</v>
      </c>
      <c r="Q4">
        <v>354386</v>
      </c>
      <c r="R4">
        <v>326126</v>
      </c>
      <c r="S4">
        <v>348630</v>
      </c>
    </row>
    <row r="5" spans="1:19" x14ac:dyDescent="0.2">
      <c r="A5" t="s">
        <v>4</v>
      </c>
    </row>
    <row r="6" spans="1:19" x14ac:dyDescent="0.2">
      <c r="A6" t="s">
        <v>5</v>
      </c>
      <c r="C6">
        <v>224293</v>
      </c>
      <c r="D6">
        <v>213073</v>
      </c>
      <c r="E6">
        <v>204855</v>
      </c>
      <c r="F6">
        <v>215995</v>
      </c>
      <c r="G6">
        <v>212218</v>
      </c>
      <c r="H6">
        <v>205834</v>
      </c>
      <c r="I6">
        <v>199159</v>
      </c>
      <c r="J6">
        <v>203127</v>
      </c>
      <c r="K6">
        <v>209148</v>
      </c>
      <c r="L6">
        <v>205616</v>
      </c>
      <c r="M6">
        <v>198008</v>
      </c>
      <c r="N6">
        <v>193144</v>
      </c>
      <c r="O6">
        <v>194340</v>
      </c>
      <c r="P6">
        <v>199531</v>
      </c>
      <c r="Q6">
        <v>199478</v>
      </c>
      <c r="R6">
        <v>194749</v>
      </c>
      <c r="S6">
        <v>204774</v>
      </c>
    </row>
    <row r="7" spans="1:19" x14ac:dyDescent="0.2">
      <c r="A7" t="s">
        <v>6</v>
      </c>
      <c r="C7">
        <v>203678</v>
      </c>
      <c r="D7">
        <v>178328</v>
      </c>
      <c r="E7">
        <v>181506</v>
      </c>
      <c r="F7">
        <v>187313</v>
      </c>
      <c r="G7">
        <v>191325</v>
      </c>
      <c r="H7">
        <v>186482</v>
      </c>
      <c r="I7">
        <v>190996</v>
      </c>
      <c r="J7">
        <v>191571</v>
      </c>
      <c r="K7">
        <v>191903</v>
      </c>
      <c r="L7">
        <v>185824</v>
      </c>
      <c r="M7">
        <v>175563</v>
      </c>
      <c r="N7">
        <v>167723</v>
      </c>
      <c r="O7">
        <v>164023</v>
      </c>
      <c r="P7">
        <v>156891</v>
      </c>
      <c r="Q7">
        <v>154908</v>
      </c>
      <c r="R7">
        <v>131377</v>
      </c>
      <c r="S7">
        <v>143733</v>
      </c>
    </row>
    <row r="8" spans="1:19" x14ac:dyDescent="0.2">
      <c r="A8" t="s">
        <v>7</v>
      </c>
      <c r="B8">
        <v>338781</v>
      </c>
      <c r="C8">
        <v>331130</v>
      </c>
      <c r="D8">
        <v>255857</v>
      </c>
      <c r="E8">
        <v>253423</v>
      </c>
      <c r="F8">
        <v>226919</v>
      </c>
      <c r="G8">
        <v>233534</v>
      </c>
      <c r="H8">
        <v>231472</v>
      </c>
      <c r="I8">
        <v>231398</v>
      </c>
      <c r="J8">
        <v>195666</v>
      </c>
      <c r="K8">
        <v>175399</v>
      </c>
      <c r="L8">
        <v>173268</v>
      </c>
      <c r="M8">
        <v>176357</v>
      </c>
      <c r="N8">
        <v>190129</v>
      </c>
      <c r="O8">
        <v>194467</v>
      </c>
      <c r="P8">
        <v>211293</v>
      </c>
      <c r="Q8">
        <v>226080</v>
      </c>
      <c r="S8">
        <v>233832</v>
      </c>
    </row>
    <row r="9" spans="1:19" x14ac:dyDescent="0.2">
      <c r="A9" t="s">
        <v>4</v>
      </c>
    </row>
    <row r="10" spans="1:19" x14ac:dyDescent="0.2">
      <c r="A10" t="s">
        <v>5</v>
      </c>
      <c r="B10">
        <v>223027</v>
      </c>
      <c r="C10">
        <v>228287</v>
      </c>
      <c r="D10">
        <v>199627</v>
      </c>
      <c r="E10">
        <v>199670</v>
      </c>
      <c r="F10">
        <v>176136</v>
      </c>
      <c r="G10">
        <v>182922</v>
      </c>
      <c r="H10">
        <v>181779</v>
      </c>
      <c r="I10">
        <v>182997</v>
      </c>
      <c r="J10">
        <v>165047</v>
      </c>
      <c r="K10">
        <v>151041</v>
      </c>
      <c r="L10">
        <v>152806</v>
      </c>
      <c r="M10">
        <v>157204</v>
      </c>
      <c r="N10">
        <v>173441</v>
      </c>
      <c r="O10">
        <v>178077</v>
      </c>
      <c r="P10">
        <v>196514</v>
      </c>
      <c r="Q10">
        <v>209413</v>
      </c>
      <c r="S10">
        <v>216146</v>
      </c>
    </row>
    <row r="11" spans="1:19" x14ac:dyDescent="0.2">
      <c r="A11" t="s">
        <v>6</v>
      </c>
      <c r="B11">
        <v>115754</v>
      </c>
      <c r="C11">
        <v>102843</v>
      </c>
      <c r="D11">
        <v>56230</v>
      </c>
      <c r="E11">
        <v>53753</v>
      </c>
      <c r="F11">
        <v>50783</v>
      </c>
      <c r="G11">
        <v>50612</v>
      </c>
      <c r="H11">
        <v>49693</v>
      </c>
      <c r="I11">
        <v>48401</v>
      </c>
      <c r="J11">
        <v>30619</v>
      </c>
      <c r="K11">
        <v>24358</v>
      </c>
      <c r="L11">
        <v>20462</v>
      </c>
      <c r="M11">
        <v>19153</v>
      </c>
      <c r="N11">
        <v>16688</v>
      </c>
      <c r="O11">
        <v>16390</v>
      </c>
      <c r="P11">
        <v>14779</v>
      </c>
      <c r="Q11">
        <v>16667</v>
      </c>
      <c r="S11">
        <v>17337</v>
      </c>
    </row>
    <row r="12" spans="1:19" x14ac:dyDescent="0.2">
      <c r="A12" t="s">
        <v>8</v>
      </c>
    </row>
    <row r="13" spans="1:19" x14ac:dyDescent="0.2">
      <c r="A13" t="s">
        <v>9</v>
      </c>
      <c r="L13">
        <v>127787</v>
      </c>
      <c r="M13">
        <v>120819</v>
      </c>
      <c r="N13">
        <v>114529</v>
      </c>
      <c r="O13">
        <v>111592</v>
      </c>
      <c r="P13">
        <v>107069</v>
      </c>
      <c r="Q13">
        <v>106364</v>
      </c>
      <c r="R13">
        <v>84259</v>
      </c>
      <c r="S13">
        <v>98244</v>
      </c>
    </row>
    <row r="14" spans="1:19" x14ac:dyDescent="0.2">
      <c r="A14" t="s">
        <v>10</v>
      </c>
      <c r="L14">
        <v>52973</v>
      </c>
      <c r="M14">
        <v>50001</v>
      </c>
      <c r="N14">
        <v>50992</v>
      </c>
      <c r="O14">
        <v>48319</v>
      </c>
      <c r="P14">
        <v>45629</v>
      </c>
      <c r="Q14">
        <v>45243</v>
      </c>
      <c r="R14">
        <v>28289</v>
      </c>
      <c r="S14">
        <v>40177</v>
      </c>
    </row>
    <row r="15" spans="1:19" x14ac:dyDescent="0.2">
      <c r="A15" t="s">
        <v>11</v>
      </c>
      <c r="L15">
        <v>383948</v>
      </c>
      <c r="M15">
        <v>379108</v>
      </c>
      <c r="N15">
        <v>385475</v>
      </c>
      <c r="O15">
        <v>392919</v>
      </c>
      <c r="P15">
        <v>415017</v>
      </c>
      <c r="Q15">
        <v>428859</v>
      </c>
      <c r="R15">
        <v>259107</v>
      </c>
      <c r="S15">
        <v>444041</v>
      </c>
    </row>
    <row r="16" spans="1:19" x14ac:dyDescent="0.2">
      <c r="A16" t="s">
        <v>12</v>
      </c>
    </row>
    <row r="17" spans="1:19" x14ac:dyDescent="0.2">
      <c r="A17" t="s">
        <v>13</v>
      </c>
      <c r="L17">
        <v>224344</v>
      </c>
      <c r="M17">
        <v>217268</v>
      </c>
      <c r="N17">
        <v>214975</v>
      </c>
      <c r="O17">
        <v>216211</v>
      </c>
      <c r="P17">
        <v>219911</v>
      </c>
      <c r="Q17">
        <v>223578</v>
      </c>
      <c r="R17">
        <v>155990</v>
      </c>
      <c r="S17">
        <v>222970</v>
      </c>
    </row>
    <row r="18" spans="1:19" x14ac:dyDescent="0.2">
      <c r="A18" t="s">
        <v>14</v>
      </c>
      <c r="L18">
        <v>339075</v>
      </c>
      <c r="M18">
        <v>330890</v>
      </c>
      <c r="N18">
        <v>333049</v>
      </c>
      <c r="O18">
        <v>332925</v>
      </c>
      <c r="P18">
        <v>343187</v>
      </c>
      <c r="Q18">
        <v>352211</v>
      </c>
      <c r="R18">
        <v>212835</v>
      </c>
      <c r="S18">
        <v>352836</v>
      </c>
    </row>
    <row r="19" spans="1:19" x14ac:dyDescent="0.2">
      <c r="A19" t="s">
        <v>15</v>
      </c>
      <c r="L19">
        <v>1289</v>
      </c>
      <c r="M19">
        <v>1770</v>
      </c>
      <c r="N19">
        <v>2088</v>
      </c>
      <c r="O19">
        <v>2521</v>
      </c>
      <c r="P19">
        <v>3255</v>
      </c>
      <c r="Q19">
        <v>3161</v>
      </c>
      <c r="R19">
        <v>1544</v>
      </c>
      <c r="S19">
        <v>3588</v>
      </c>
    </row>
    <row r="20" spans="1:19" x14ac:dyDescent="0.2">
      <c r="A20" t="s">
        <v>16</v>
      </c>
      <c r="N20">
        <v>884</v>
      </c>
      <c r="O20">
        <v>1173</v>
      </c>
      <c r="P20">
        <v>1362</v>
      </c>
      <c r="Q20">
        <v>1460</v>
      </c>
      <c r="R20">
        <v>627</v>
      </c>
      <c r="S20">
        <v>3090</v>
      </c>
    </row>
    <row r="21" spans="1:19" x14ac:dyDescent="0.2">
      <c r="A21" t="s">
        <v>17</v>
      </c>
    </row>
    <row r="22" spans="1:19" x14ac:dyDescent="0.2">
      <c r="A22" t="s">
        <v>18</v>
      </c>
      <c r="L22">
        <v>273746</v>
      </c>
      <c r="M22">
        <v>265660</v>
      </c>
      <c r="N22">
        <v>259675</v>
      </c>
      <c r="O22">
        <v>270568</v>
      </c>
      <c r="P22">
        <v>270607</v>
      </c>
      <c r="Q22">
        <v>280612</v>
      </c>
      <c r="R22">
        <v>173389</v>
      </c>
      <c r="S22">
        <v>291395</v>
      </c>
    </row>
    <row r="23" spans="1:19" x14ac:dyDescent="0.2">
      <c r="A23" t="s">
        <v>19</v>
      </c>
      <c r="L23">
        <v>227937</v>
      </c>
      <c r="M23">
        <v>215177</v>
      </c>
      <c r="N23">
        <v>223690</v>
      </c>
      <c r="O23">
        <v>219809</v>
      </c>
      <c r="P23">
        <v>225735</v>
      </c>
      <c r="Q23">
        <v>228796</v>
      </c>
      <c r="R23">
        <v>159975</v>
      </c>
      <c r="S23">
        <v>217366</v>
      </c>
    </row>
    <row r="24" spans="1:19" x14ac:dyDescent="0.2">
      <c r="A24" t="s">
        <v>20</v>
      </c>
      <c r="L24">
        <v>6074</v>
      </c>
      <c r="M24">
        <v>5603</v>
      </c>
      <c r="N24">
        <v>6700</v>
      </c>
      <c r="O24">
        <v>6643</v>
      </c>
      <c r="P24">
        <v>7228</v>
      </c>
      <c r="Q24">
        <v>7638</v>
      </c>
      <c r="R24">
        <v>4210</v>
      </c>
      <c r="S24">
        <v>8261</v>
      </c>
    </row>
    <row r="25" spans="1:19" x14ac:dyDescent="0.2">
      <c r="A25" t="s">
        <v>21</v>
      </c>
      <c r="L25">
        <v>15136</v>
      </c>
      <c r="M25">
        <v>15229</v>
      </c>
      <c r="N25">
        <v>16741</v>
      </c>
      <c r="O25">
        <v>15414</v>
      </c>
      <c r="P25">
        <v>17966</v>
      </c>
      <c r="Q25">
        <v>18935</v>
      </c>
      <c r="R25">
        <v>10030</v>
      </c>
      <c r="S25">
        <v>19618</v>
      </c>
    </row>
    <row r="26" spans="1:19" x14ac:dyDescent="0.2">
      <c r="A26" t="s">
        <v>22</v>
      </c>
      <c r="L26">
        <v>8827</v>
      </c>
      <c r="M26">
        <v>8734</v>
      </c>
      <c r="N26">
        <v>8515</v>
      </c>
      <c r="O26">
        <v>8039</v>
      </c>
      <c r="P26">
        <v>9311</v>
      </c>
      <c r="Q26">
        <v>8794</v>
      </c>
      <c r="R26">
        <v>4894</v>
      </c>
      <c r="S26">
        <v>10461</v>
      </c>
    </row>
    <row r="27" spans="1:19" x14ac:dyDescent="0.2">
      <c r="A27" t="s">
        <v>23</v>
      </c>
      <c r="L27">
        <v>32988</v>
      </c>
      <c r="M27">
        <v>39525</v>
      </c>
      <c r="N27">
        <v>35675</v>
      </c>
      <c r="O27">
        <v>32357</v>
      </c>
      <c r="P27">
        <v>36868</v>
      </c>
      <c r="Q27">
        <v>35680</v>
      </c>
      <c r="R27">
        <v>19910</v>
      </c>
      <c r="S27">
        <v>35383</v>
      </c>
    </row>
    <row r="28" spans="1:19" x14ac:dyDescent="0.2">
      <c r="A28" t="s">
        <v>24</v>
      </c>
    </row>
    <row r="29" spans="1:19" x14ac:dyDescent="0.2">
      <c r="A29" t="s">
        <v>25</v>
      </c>
      <c r="L29">
        <v>452140</v>
      </c>
      <c r="M29">
        <v>428629</v>
      </c>
      <c r="N29">
        <v>432634</v>
      </c>
      <c r="O29">
        <v>430354</v>
      </c>
      <c r="P29">
        <v>443100</v>
      </c>
      <c r="Q29">
        <v>450107</v>
      </c>
      <c r="R29">
        <v>290184</v>
      </c>
      <c r="S29">
        <v>442220</v>
      </c>
    </row>
    <row r="30" spans="1:19" x14ac:dyDescent="0.2">
      <c r="A30" t="s">
        <v>26</v>
      </c>
      <c r="L30">
        <v>112568</v>
      </c>
      <c r="M30">
        <v>121299</v>
      </c>
      <c r="N30">
        <v>118362</v>
      </c>
      <c r="O30">
        <v>122476</v>
      </c>
      <c r="P30">
        <v>124615</v>
      </c>
      <c r="Q30">
        <v>130348</v>
      </c>
      <c r="R30">
        <v>80459</v>
      </c>
      <c r="S30">
        <v>140230</v>
      </c>
    </row>
    <row r="31" spans="1:19" x14ac:dyDescent="0.2">
      <c r="A31" t="s">
        <v>27</v>
      </c>
    </row>
    <row r="32" spans="1:19" x14ac:dyDescent="0.2">
      <c r="A32" t="s">
        <v>28</v>
      </c>
      <c r="D32">
        <v>5452</v>
      </c>
      <c r="E32">
        <v>5387</v>
      </c>
      <c r="F32">
        <v>6080</v>
      </c>
      <c r="G32">
        <v>6046</v>
      </c>
      <c r="H32">
        <v>5558</v>
      </c>
      <c r="I32">
        <v>5209</v>
      </c>
      <c r="J32">
        <v>4689</v>
      </c>
      <c r="K32">
        <v>4561</v>
      </c>
      <c r="L32">
        <v>3970</v>
      </c>
      <c r="M32">
        <v>4111</v>
      </c>
      <c r="N32">
        <v>3793</v>
      </c>
      <c r="O32">
        <v>3434</v>
      </c>
      <c r="P32">
        <v>3261</v>
      </c>
      <c r="Q32">
        <v>3351</v>
      </c>
      <c r="R32">
        <v>1949</v>
      </c>
      <c r="S32">
        <v>3752</v>
      </c>
    </row>
    <row r="33" spans="1:19" x14ac:dyDescent="0.2">
      <c r="A33" t="s">
        <v>29</v>
      </c>
      <c r="D33">
        <v>1642</v>
      </c>
      <c r="E33">
        <v>1646</v>
      </c>
      <c r="F33">
        <v>1992</v>
      </c>
      <c r="G33">
        <v>1863</v>
      </c>
      <c r="H33">
        <v>2128</v>
      </c>
      <c r="I33">
        <v>1913</v>
      </c>
      <c r="J33">
        <v>1946</v>
      </c>
      <c r="K33">
        <v>1784</v>
      </c>
      <c r="L33">
        <v>1956</v>
      </c>
      <c r="M33">
        <v>1940</v>
      </c>
      <c r="N33">
        <v>1845</v>
      </c>
      <c r="O33">
        <v>2016</v>
      </c>
      <c r="P33">
        <v>1907</v>
      </c>
      <c r="Q33">
        <v>1949</v>
      </c>
      <c r="R33">
        <v>2556</v>
      </c>
      <c r="S33">
        <v>2320</v>
      </c>
    </row>
    <row r="34" spans="1:19" x14ac:dyDescent="0.2">
      <c r="A34" t="s">
        <v>30</v>
      </c>
      <c r="D34">
        <v>14646</v>
      </c>
      <c r="E34">
        <v>12488</v>
      </c>
      <c r="F34">
        <v>14721</v>
      </c>
      <c r="G34">
        <v>13711</v>
      </c>
      <c r="H34">
        <v>10504</v>
      </c>
      <c r="I34">
        <v>11302</v>
      </c>
      <c r="J34">
        <v>10562</v>
      </c>
      <c r="K34">
        <v>10495</v>
      </c>
      <c r="L34">
        <v>9896</v>
      </c>
      <c r="M34">
        <v>9707</v>
      </c>
      <c r="N34">
        <v>8947</v>
      </c>
      <c r="O34">
        <v>9865</v>
      </c>
      <c r="P34">
        <v>10007</v>
      </c>
      <c r="Q34">
        <v>10979</v>
      </c>
      <c r="R34">
        <v>5460</v>
      </c>
      <c r="S34">
        <v>13552</v>
      </c>
    </row>
    <row r="35" spans="1:19" x14ac:dyDescent="0.2">
      <c r="A35" t="s">
        <v>31</v>
      </c>
      <c r="D35">
        <v>3836</v>
      </c>
      <c r="E35">
        <v>3255</v>
      </c>
      <c r="F35">
        <v>2852</v>
      </c>
      <c r="G35">
        <v>2762</v>
      </c>
      <c r="H35">
        <v>3424</v>
      </c>
      <c r="I35">
        <v>4214</v>
      </c>
      <c r="J35">
        <v>3812</v>
      </c>
      <c r="K35">
        <v>2936</v>
      </c>
      <c r="L35">
        <v>2560</v>
      </c>
      <c r="M35">
        <v>2463</v>
      </c>
      <c r="N35">
        <v>2467</v>
      </c>
      <c r="O35">
        <v>2712</v>
      </c>
      <c r="P35">
        <v>2717</v>
      </c>
      <c r="Q35">
        <v>2366</v>
      </c>
      <c r="R35">
        <v>2139</v>
      </c>
      <c r="S35">
        <v>2459</v>
      </c>
    </row>
    <row r="36" spans="1:19" x14ac:dyDescent="0.2">
      <c r="A36" t="s">
        <v>32</v>
      </c>
      <c r="D36">
        <v>138986</v>
      </c>
      <c r="E36">
        <v>136531</v>
      </c>
      <c r="F36">
        <v>123678</v>
      </c>
      <c r="G36">
        <v>123480</v>
      </c>
      <c r="H36">
        <v>125128</v>
      </c>
      <c r="I36">
        <v>120098</v>
      </c>
      <c r="J36">
        <v>118552</v>
      </c>
      <c r="K36">
        <v>113952</v>
      </c>
      <c r="L36">
        <v>115738</v>
      </c>
      <c r="M36">
        <v>118142</v>
      </c>
      <c r="N36">
        <v>131532</v>
      </c>
      <c r="O36">
        <v>129972</v>
      </c>
      <c r="P36">
        <v>151278</v>
      </c>
      <c r="Q36">
        <v>161548</v>
      </c>
      <c r="R36">
        <v>57468</v>
      </c>
      <c r="S36">
        <v>171521</v>
      </c>
    </row>
    <row r="37" spans="1:19" x14ac:dyDescent="0.2">
      <c r="A37" t="s">
        <v>33</v>
      </c>
      <c r="D37">
        <v>14225</v>
      </c>
      <c r="E37">
        <v>14747</v>
      </c>
      <c r="F37">
        <v>15268</v>
      </c>
      <c r="G37">
        <v>15482</v>
      </c>
      <c r="H37">
        <v>15116</v>
      </c>
      <c r="I37">
        <v>16768</v>
      </c>
      <c r="J37">
        <v>9754</v>
      </c>
      <c r="K37">
        <v>10028</v>
      </c>
      <c r="L37">
        <v>9953</v>
      </c>
      <c r="M37">
        <v>10550</v>
      </c>
      <c r="N37">
        <v>10940</v>
      </c>
      <c r="O37">
        <v>10857</v>
      </c>
      <c r="P37">
        <v>9619</v>
      </c>
      <c r="Q37">
        <v>9846</v>
      </c>
      <c r="R37">
        <v>8544</v>
      </c>
      <c r="S37">
        <v>10397</v>
      </c>
    </row>
    <row r="38" spans="1:19" x14ac:dyDescent="0.2">
      <c r="A38" t="s">
        <v>34</v>
      </c>
      <c r="D38">
        <v>4482</v>
      </c>
      <c r="E38">
        <v>4627</v>
      </c>
      <c r="F38">
        <v>4605</v>
      </c>
      <c r="G38">
        <v>4316</v>
      </c>
      <c r="H38">
        <v>4456</v>
      </c>
      <c r="I38">
        <v>4209</v>
      </c>
      <c r="J38">
        <v>4448</v>
      </c>
      <c r="K38">
        <v>4450</v>
      </c>
      <c r="L38">
        <v>4047</v>
      </c>
      <c r="M38">
        <v>3902</v>
      </c>
      <c r="N38">
        <v>3388</v>
      </c>
      <c r="O38">
        <v>3976</v>
      </c>
      <c r="P38">
        <v>3033</v>
      </c>
      <c r="Q38">
        <v>2905</v>
      </c>
      <c r="R38">
        <v>2593</v>
      </c>
      <c r="S38">
        <v>2930</v>
      </c>
    </row>
    <row r="39" spans="1:19" x14ac:dyDescent="0.2">
      <c r="A39" t="s">
        <v>35</v>
      </c>
      <c r="D39">
        <v>1061</v>
      </c>
      <c r="E39">
        <v>933</v>
      </c>
      <c r="F39">
        <v>1130</v>
      </c>
      <c r="G39">
        <v>982</v>
      </c>
      <c r="H39">
        <v>1035</v>
      </c>
      <c r="I39">
        <v>1008</v>
      </c>
      <c r="J39">
        <v>946</v>
      </c>
      <c r="K39">
        <v>901</v>
      </c>
      <c r="L39">
        <v>953</v>
      </c>
      <c r="M39">
        <v>1070</v>
      </c>
      <c r="N39">
        <v>994</v>
      </c>
      <c r="O39">
        <v>1082</v>
      </c>
      <c r="P39">
        <v>921</v>
      </c>
      <c r="Q39">
        <v>1165</v>
      </c>
      <c r="R39">
        <v>1579</v>
      </c>
      <c r="S39">
        <v>2369</v>
      </c>
    </row>
    <row r="40" spans="1:19" x14ac:dyDescent="0.2">
      <c r="A40" t="s">
        <v>36</v>
      </c>
      <c r="D40">
        <v>5320</v>
      </c>
      <c r="E40">
        <v>6044</v>
      </c>
      <c r="F40">
        <v>6228</v>
      </c>
      <c r="G40">
        <v>6539</v>
      </c>
      <c r="H40">
        <v>6546</v>
      </c>
      <c r="I40">
        <v>6954</v>
      </c>
      <c r="J40">
        <v>6865</v>
      </c>
      <c r="K40">
        <v>7748</v>
      </c>
      <c r="L40">
        <v>7298</v>
      </c>
      <c r="M40">
        <v>8350</v>
      </c>
      <c r="N40">
        <v>7473</v>
      </c>
      <c r="O40">
        <v>6904</v>
      </c>
      <c r="P40">
        <v>6521</v>
      </c>
      <c r="Q40">
        <v>6380</v>
      </c>
      <c r="R40">
        <v>5111</v>
      </c>
      <c r="S40">
        <v>4410</v>
      </c>
    </row>
    <row r="41" spans="1:19" x14ac:dyDescent="0.2">
      <c r="A41" t="s">
        <v>37</v>
      </c>
      <c r="D41">
        <v>48069</v>
      </c>
      <c r="E41">
        <v>50158</v>
      </c>
      <c r="F41">
        <v>55599</v>
      </c>
      <c r="G41">
        <v>57551</v>
      </c>
      <c r="H41">
        <v>56687</v>
      </c>
      <c r="I41">
        <v>55170</v>
      </c>
      <c r="J41">
        <v>47862</v>
      </c>
      <c r="K41">
        <v>41542</v>
      </c>
      <c r="L41">
        <v>35900</v>
      </c>
      <c r="M41">
        <v>33559</v>
      </c>
      <c r="N41">
        <v>32190</v>
      </c>
      <c r="O41">
        <v>31030</v>
      </c>
      <c r="P41">
        <v>28328</v>
      </c>
      <c r="Q41">
        <v>27487</v>
      </c>
      <c r="R41">
        <v>21121</v>
      </c>
      <c r="S41">
        <v>25959</v>
      </c>
    </row>
    <row r="42" spans="1:19" x14ac:dyDescent="0.2">
      <c r="A42" t="s">
        <v>38</v>
      </c>
      <c r="D42">
        <v>19639</v>
      </c>
      <c r="E42">
        <v>19095</v>
      </c>
      <c r="F42">
        <v>20360</v>
      </c>
      <c r="G42">
        <v>19836</v>
      </c>
      <c r="H42">
        <v>20975</v>
      </c>
      <c r="I42">
        <v>20516</v>
      </c>
      <c r="J42">
        <v>16971</v>
      </c>
      <c r="K42">
        <v>16521</v>
      </c>
      <c r="L42">
        <v>13790</v>
      </c>
      <c r="M42">
        <v>12909</v>
      </c>
      <c r="N42">
        <v>10174</v>
      </c>
      <c r="O42">
        <v>9499</v>
      </c>
      <c r="P42">
        <v>10443</v>
      </c>
      <c r="Q42">
        <v>10234</v>
      </c>
      <c r="R42">
        <v>5486</v>
      </c>
      <c r="S42">
        <v>10689</v>
      </c>
    </row>
    <row r="43" spans="1:19" x14ac:dyDescent="0.2">
      <c r="A43" t="s">
        <v>39</v>
      </c>
      <c r="D43">
        <v>6070</v>
      </c>
      <c r="E43">
        <v>6061</v>
      </c>
      <c r="F43">
        <v>5782</v>
      </c>
      <c r="G43">
        <v>5834</v>
      </c>
      <c r="H43">
        <v>6188</v>
      </c>
      <c r="I43">
        <v>6246</v>
      </c>
      <c r="J43">
        <v>6335</v>
      </c>
      <c r="K43">
        <v>6918</v>
      </c>
      <c r="L43">
        <v>7620</v>
      </c>
      <c r="M43">
        <v>7921</v>
      </c>
      <c r="N43">
        <v>7220</v>
      </c>
      <c r="O43">
        <v>6530</v>
      </c>
      <c r="P43">
        <v>6412</v>
      </c>
      <c r="Q43">
        <v>6458</v>
      </c>
      <c r="R43">
        <v>2490</v>
      </c>
      <c r="S43">
        <v>5967</v>
      </c>
    </row>
    <row r="44" spans="1:19" x14ac:dyDescent="0.2">
      <c r="A44" t="s">
        <v>40</v>
      </c>
      <c r="D44">
        <v>1749</v>
      </c>
      <c r="E44">
        <v>1464</v>
      </c>
      <c r="F44">
        <v>1939</v>
      </c>
      <c r="G44">
        <v>2346</v>
      </c>
      <c r="H44">
        <v>2199</v>
      </c>
      <c r="I44">
        <v>1968</v>
      </c>
      <c r="J44">
        <v>1781</v>
      </c>
      <c r="K44">
        <v>2104</v>
      </c>
      <c r="L44">
        <v>1966</v>
      </c>
      <c r="M44">
        <v>2247</v>
      </c>
      <c r="N44">
        <v>2037</v>
      </c>
      <c r="O44">
        <v>2012</v>
      </c>
      <c r="P44">
        <v>2315</v>
      </c>
      <c r="Q44">
        <v>2315</v>
      </c>
      <c r="R44">
        <v>1889</v>
      </c>
      <c r="S44">
        <v>1998</v>
      </c>
    </row>
    <row r="45" spans="1:19" x14ac:dyDescent="0.2">
      <c r="A45" t="s">
        <v>41</v>
      </c>
      <c r="D45">
        <v>15487</v>
      </c>
      <c r="E45">
        <v>14724</v>
      </c>
      <c r="F45">
        <v>14055</v>
      </c>
      <c r="G45">
        <v>14395</v>
      </c>
      <c r="H45">
        <v>14009</v>
      </c>
      <c r="I45">
        <v>14144</v>
      </c>
      <c r="J45">
        <v>13425</v>
      </c>
      <c r="K45">
        <v>13107</v>
      </c>
      <c r="L45">
        <v>13177</v>
      </c>
      <c r="M45">
        <v>11590</v>
      </c>
      <c r="N45">
        <v>10798</v>
      </c>
      <c r="O45">
        <v>10643</v>
      </c>
      <c r="P45">
        <v>10199</v>
      </c>
      <c r="Q45">
        <v>10431</v>
      </c>
      <c r="R45">
        <v>7958</v>
      </c>
      <c r="S45">
        <v>9212</v>
      </c>
    </row>
    <row r="46" spans="1:19" x14ac:dyDescent="0.2">
      <c r="A46" t="s">
        <v>42</v>
      </c>
      <c r="D46">
        <v>7358</v>
      </c>
      <c r="E46">
        <v>7395</v>
      </c>
      <c r="F46">
        <v>6984</v>
      </c>
      <c r="G46">
        <v>6452</v>
      </c>
      <c r="H46">
        <v>6196</v>
      </c>
      <c r="I46">
        <v>6259</v>
      </c>
      <c r="J46">
        <v>6096</v>
      </c>
      <c r="K46">
        <v>5971</v>
      </c>
      <c r="L46">
        <v>5863</v>
      </c>
      <c r="M46">
        <v>5798</v>
      </c>
      <c r="N46">
        <v>5438</v>
      </c>
      <c r="O46">
        <v>5258</v>
      </c>
      <c r="P46">
        <v>5471</v>
      </c>
      <c r="Q46">
        <v>5625</v>
      </c>
      <c r="R46">
        <v>4975</v>
      </c>
      <c r="S46">
        <v>5449</v>
      </c>
    </row>
    <row r="47" spans="1:19" x14ac:dyDescent="0.2">
      <c r="A47" t="s">
        <v>43</v>
      </c>
      <c r="D47">
        <v>2734</v>
      </c>
      <c r="E47">
        <v>3346</v>
      </c>
      <c r="F47">
        <v>3380</v>
      </c>
      <c r="G47">
        <v>3014</v>
      </c>
      <c r="H47">
        <v>3134</v>
      </c>
      <c r="I47">
        <v>2928</v>
      </c>
      <c r="J47">
        <v>3084</v>
      </c>
      <c r="K47">
        <v>3122</v>
      </c>
      <c r="L47">
        <v>3081</v>
      </c>
      <c r="M47">
        <v>3064</v>
      </c>
      <c r="N47">
        <v>2756</v>
      </c>
      <c r="O47">
        <v>2749</v>
      </c>
      <c r="P47">
        <v>2315</v>
      </c>
      <c r="Q47">
        <v>2647</v>
      </c>
      <c r="R47">
        <v>2534</v>
      </c>
      <c r="S47">
        <v>2419</v>
      </c>
    </row>
    <row r="48" spans="1:19" x14ac:dyDescent="0.2">
      <c r="A48" t="s">
        <v>44</v>
      </c>
      <c r="D48">
        <v>2111</v>
      </c>
      <c r="E48">
        <v>1738</v>
      </c>
      <c r="F48">
        <v>1892</v>
      </c>
      <c r="G48">
        <v>2024</v>
      </c>
      <c r="H48">
        <v>2511</v>
      </c>
      <c r="I48">
        <v>2684</v>
      </c>
      <c r="J48">
        <v>2693</v>
      </c>
      <c r="K48">
        <v>2783</v>
      </c>
      <c r="L48">
        <v>2588</v>
      </c>
      <c r="M48">
        <v>2255</v>
      </c>
      <c r="N48">
        <v>2287</v>
      </c>
      <c r="O48">
        <v>2216</v>
      </c>
      <c r="P48">
        <v>2381</v>
      </c>
      <c r="Q48">
        <v>2449</v>
      </c>
      <c r="R48">
        <v>1803</v>
      </c>
      <c r="S48">
        <v>2397</v>
      </c>
    </row>
    <row r="49" spans="1:19" x14ac:dyDescent="0.2">
      <c r="A49" t="s">
        <v>45</v>
      </c>
      <c r="D49">
        <v>8061</v>
      </c>
      <c r="E49">
        <v>8137</v>
      </c>
      <c r="F49">
        <v>5999</v>
      </c>
      <c r="G49">
        <v>6623</v>
      </c>
      <c r="H49">
        <v>6034</v>
      </c>
      <c r="I49">
        <v>5230</v>
      </c>
      <c r="J49">
        <v>5245</v>
      </c>
      <c r="K49">
        <v>5089</v>
      </c>
      <c r="L49">
        <v>4538</v>
      </c>
      <c r="M49">
        <v>4237</v>
      </c>
      <c r="N49">
        <v>4025</v>
      </c>
      <c r="O49">
        <v>3688</v>
      </c>
      <c r="P49">
        <v>4079</v>
      </c>
      <c r="Q49">
        <v>4011</v>
      </c>
      <c r="R49">
        <v>2544</v>
      </c>
      <c r="S49">
        <v>3984</v>
      </c>
    </row>
    <row r="50" spans="1:19" x14ac:dyDescent="0.2">
      <c r="A50" t="s">
        <v>46</v>
      </c>
      <c r="D50">
        <v>5494</v>
      </c>
      <c r="E50">
        <v>5481</v>
      </c>
      <c r="F50">
        <v>12504</v>
      </c>
      <c r="G50">
        <v>12482</v>
      </c>
      <c r="H50">
        <v>9291</v>
      </c>
      <c r="I50">
        <v>7772</v>
      </c>
      <c r="J50">
        <v>5226</v>
      </c>
      <c r="K50">
        <v>4606</v>
      </c>
      <c r="L50">
        <v>4081</v>
      </c>
      <c r="M50">
        <v>3994</v>
      </c>
      <c r="N50">
        <v>3305</v>
      </c>
      <c r="O50">
        <v>3059</v>
      </c>
      <c r="P50">
        <v>2941</v>
      </c>
      <c r="Q50">
        <v>3173</v>
      </c>
      <c r="R50">
        <v>2131</v>
      </c>
      <c r="S50">
        <v>7373</v>
      </c>
    </row>
    <row r="51" spans="1:19" x14ac:dyDescent="0.2">
      <c r="A51" t="s">
        <v>47</v>
      </c>
      <c r="D51">
        <v>2638</v>
      </c>
      <c r="E51">
        <v>2632</v>
      </c>
      <c r="F51">
        <v>2444</v>
      </c>
      <c r="G51">
        <v>2379</v>
      </c>
      <c r="H51">
        <v>2447</v>
      </c>
      <c r="I51">
        <v>2393</v>
      </c>
      <c r="J51">
        <v>3016</v>
      </c>
      <c r="K51">
        <v>2726</v>
      </c>
      <c r="L51">
        <v>2372</v>
      </c>
      <c r="M51">
        <v>2241</v>
      </c>
      <c r="N51">
        <v>2280</v>
      </c>
      <c r="O51">
        <v>2516</v>
      </c>
      <c r="P51">
        <v>2106</v>
      </c>
      <c r="Q51">
        <v>2097</v>
      </c>
      <c r="R51">
        <v>2063</v>
      </c>
      <c r="S51">
        <v>4411</v>
      </c>
    </row>
    <row r="52" spans="1:19" x14ac:dyDescent="0.2">
      <c r="A52" t="s">
        <v>48</v>
      </c>
      <c r="D52">
        <v>9628</v>
      </c>
      <c r="E52">
        <v>9219</v>
      </c>
      <c r="F52">
        <v>11698</v>
      </c>
      <c r="G52">
        <v>10845</v>
      </c>
      <c r="H52">
        <v>10208</v>
      </c>
      <c r="I52">
        <v>9454</v>
      </c>
      <c r="J52">
        <v>8205</v>
      </c>
      <c r="K52">
        <v>7856</v>
      </c>
      <c r="L52">
        <v>8390</v>
      </c>
      <c r="M52">
        <v>7689</v>
      </c>
      <c r="N52">
        <v>7247</v>
      </c>
      <c r="O52">
        <v>7144</v>
      </c>
      <c r="P52">
        <v>6561</v>
      </c>
      <c r="Q52">
        <v>6360</v>
      </c>
      <c r="R52">
        <v>4550</v>
      </c>
      <c r="S52">
        <v>5349</v>
      </c>
    </row>
    <row r="53" spans="1:19" x14ac:dyDescent="0.2">
      <c r="A53" t="s">
        <v>49</v>
      </c>
      <c r="D53">
        <v>15127</v>
      </c>
      <c r="E53">
        <v>14506</v>
      </c>
      <c r="F53">
        <v>15482</v>
      </c>
      <c r="G53">
        <v>16646</v>
      </c>
      <c r="H53">
        <v>16664</v>
      </c>
      <c r="I53">
        <v>17501</v>
      </c>
      <c r="J53">
        <v>19029</v>
      </c>
      <c r="K53">
        <v>21237</v>
      </c>
      <c r="L53">
        <v>21135</v>
      </c>
      <c r="M53">
        <v>19608</v>
      </c>
      <c r="N53">
        <v>17565</v>
      </c>
      <c r="O53">
        <v>20068</v>
      </c>
      <c r="P53">
        <v>18471</v>
      </c>
      <c r="Q53">
        <v>17975</v>
      </c>
      <c r="R53">
        <v>15079</v>
      </c>
      <c r="S53">
        <v>15507</v>
      </c>
    </row>
    <row r="54" spans="1:19" x14ac:dyDescent="0.2">
      <c r="A54" t="s">
        <v>50</v>
      </c>
      <c r="D54">
        <v>28295</v>
      </c>
      <c r="E54">
        <v>28248</v>
      </c>
      <c r="F54">
        <v>14005</v>
      </c>
      <c r="G54">
        <v>13058</v>
      </c>
      <c r="H54">
        <v>13185</v>
      </c>
      <c r="I54">
        <v>12592</v>
      </c>
      <c r="J54">
        <v>11527</v>
      </c>
      <c r="K54">
        <v>12227</v>
      </c>
      <c r="L54">
        <v>10516</v>
      </c>
      <c r="M54">
        <v>9316</v>
      </c>
      <c r="N54">
        <v>9051</v>
      </c>
      <c r="O54">
        <v>8351</v>
      </c>
      <c r="P54">
        <v>8575</v>
      </c>
      <c r="Q54">
        <v>8638</v>
      </c>
      <c r="R54">
        <v>6757</v>
      </c>
      <c r="S54">
        <v>8206</v>
      </c>
    </row>
    <row r="55" spans="1:19" x14ac:dyDescent="0.2">
      <c r="A55" t="s">
        <v>51</v>
      </c>
      <c r="D55">
        <v>7323</v>
      </c>
      <c r="E55">
        <v>7644</v>
      </c>
      <c r="F55">
        <v>7718</v>
      </c>
      <c r="G55">
        <v>7869</v>
      </c>
      <c r="H55">
        <v>7495</v>
      </c>
      <c r="I55">
        <v>7744</v>
      </c>
      <c r="J55">
        <v>8214</v>
      </c>
      <c r="K55">
        <v>8377</v>
      </c>
      <c r="L55">
        <v>7546</v>
      </c>
      <c r="M55">
        <v>7341</v>
      </c>
      <c r="N55">
        <v>7668</v>
      </c>
      <c r="O55">
        <v>7243</v>
      </c>
      <c r="P55">
        <v>7977</v>
      </c>
      <c r="Q55">
        <v>7940</v>
      </c>
      <c r="R55">
        <v>6775</v>
      </c>
      <c r="S55">
        <v>7917</v>
      </c>
    </row>
    <row r="56" spans="1:19" x14ac:dyDescent="0.2">
      <c r="A56" t="s">
        <v>52</v>
      </c>
      <c r="D56">
        <v>1377</v>
      </c>
      <c r="E56">
        <v>1961</v>
      </c>
      <c r="F56">
        <v>2797</v>
      </c>
      <c r="G56">
        <v>2743</v>
      </c>
      <c r="H56">
        <v>2306</v>
      </c>
      <c r="I56">
        <v>2413</v>
      </c>
      <c r="J56">
        <v>2403</v>
      </c>
      <c r="K56">
        <v>2226</v>
      </c>
      <c r="L56">
        <v>1983</v>
      </c>
      <c r="M56">
        <v>1738</v>
      </c>
      <c r="N56">
        <v>1472</v>
      </c>
      <c r="O56">
        <v>1352</v>
      </c>
      <c r="P56">
        <v>1184</v>
      </c>
      <c r="Q56">
        <v>1107</v>
      </c>
      <c r="R56">
        <v>6757</v>
      </c>
      <c r="S56">
        <v>1196</v>
      </c>
    </row>
    <row r="57" spans="1:19" x14ac:dyDescent="0.2">
      <c r="A57" t="s">
        <v>53</v>
      </c>
      <c r="D57">
        <v>6247</v>
      </c>
      <c r="E57">
        <v>7687</v>
      </c>
      <c r="F57">
        <v>6959</v>
      </c>
      <c r="G57">
        <v>8122</v>
      </c>
      <c r="H57">
        <v>8989</v>
      </c>
      <c r="I57">
        <v>10237</v>
      </c>
      <c r="J57">
        <v>8581</v>
      </c>
      <c r="K57">
        <v>7282</v>
      </c>
      <c r="L57">
        <v>6482</v>
      </c>
      <c r="M57">
        <v>6194</v>
      </c>
      <c r="N57">
        <v>6037</v>
      </c>
      <c r="O57">
        <v>5883</v>
      </c>
      <c r="P57">
        <v>6179</v>
      </c>
      <c r="Q57">
        <v>6527</v>
      </c>
      <c r="R57">
        <v>4926</v>
      </c>
      <c r="S57">
        <v>5992</v>
      </c>
    </row>
    <row r="58" spans="1:19" x14ac:dyDescent="0.2">
      <c r="A58" t="s">
        <v>54</v>
      </c>
      <c r="D58">
        <v>1150</v>
      </c>
      <c r="E58">
        <v>1417</v>
      </c>
      <c r="F58">
        <v>1196</v>
      </c>
      <c r="G58">
        <v>1615</v>
      </c>
      <c r="H58">
        <v>1768</v>
      </c>
      <c r="I58">
        <v>1833</v>
      </c>
      <c r="J58">
        <v>1878</v>
      </c>
      <c r="K58">
        <v>1745</v>
      </c>
      <c r="L58">
        <v>1709</v>
      </c>
      <c r="M58">
        <v>1418</v>
      </c>
      <c r="N58">
        <v>1529</v>
      </c>
      <c r="O58">
        <v>1405</v>
      </c>
      <c r="P58">
        <v>1357</v>
      </c>
      <c r="Q58">
        <v>1545</v>
      </c>
      <c r="R58">
        <v>1801</v>
      </c>
      <c r="S58">
        <v>1585</v>
      </c>
    </row>
    <row r="59" spans="1:19" x14ac:dyDescent="0.2">
      <c r="A59" t="s">
        <v>55</v>
      </c>
      <c r="D59">
        <v>3531</v>
      </c>
      <c r="E59">
        <v>3985</v>
      </c>
      <c r="F59">
        <v>3718</v>
      </c>
      <c r="G59">
        <v>3877</v>
      </c>
      <c r="H59">
        <v>3548</v>
      </c>
      <c r="I59">
        <v>3789</v>
      </c>
      <c r="J59">
        <v>3145</v>
      </c>
      <c r="K59">
        <v>3026</v>
      </c>
      <c r="L59">
        <v>2744</v>
      </c>
      <c r="M59">
        <v>2754</v>
      </c>
      <c r="N59">
        <v>2501</v>
      </c>
      <c r="O59">
        <v>2421</v>
      </c>
      <c r="P59">
        <v>2365</v>
      </c>
      <c r="Q59">
        <v>2404</v>
      </c>
      <c r="R59">
        <v>1935</v>
      </c>
      <c r="S59">
        <v>2246</v>
      </c>
    </row>
    <row r="60" spans="1:19" x14ac:dyDescent="0.2">
      <c r="A60" t="s">
        <v>56</v>
      </c>
      <c r="D60">
        <v>8642</v>
      </c>
      <c r="E60">
        <v>8726</v>
      </c>
      <c r="F60">
        <v>11089</v>
      </c>
      <c r="G60">
        <v>11205</v>
      </c>
      <c r="H60">
        <v>9150</v>
      </c>
      <c r="I60">
        <v>8497</v>
      </c>
      <c r="J60">
        <v>7039</v>
      </c>
      <c r="K60">
        <v>8582</v>
      </c>
      <c r="L60">
        <v>8743</v>
      </c>
      <c r="M60">
        <v>7398</v>
      </c>
      <c r="N60">
        <v>7833</v>
      </c>
      <c r="O60">
        <v>7544</v>
      </c>
      <c r="P60">
        <v>7169</v>
      </c>
      <c r="Q60">
        <v>6900</v>
      </c>
      <c r="R60">
        <v>7090</v>
      </c>
      <c r="S60">
        <v>7618</v>
      </c>
    </row>
    <row r="61" spans="1:19" x14ac:dyDescent="0.2">
      <c r="A61" t="s">
        <v>57</v>
      </c>
      <c r="D61">
        <v>2248</v>
      </c>
      <c r="E61">
        <v>2019</v>
      </c>
      <c r="F61">
        <v>1645</v>
      </c>
      <c r="G61">
        <v>1574</v>
      </c>
      <c r="H61">
        <v>1469</v>
      </c>
      <c r="I61">
        <v>1496</v>
      </c>
      <c r="J61">
        <v>1447</v>
      </c>
      <c r="K61">
        <v>1376</v>
      </c>
      <c r="L61">
        <v>1445</v>
      </c>
      <c r="M61">
        <v>1366</v>
      </c>
      <c r="N61">
        <v>1456</v>
      </c>
      <c r="O61">
        <v>1450</v>
      </c>
      <c r="P61">
        <v>1396</v>
      </c>
      <c r="Q61">
        <v>1675</v>
      </c>
      <c r="R61">
        <v>1491</v>
      </c>
      <c r="S61">
        <v>1605</v>
      </c>
    </row>
    <row r="62" spans="1:19" x14ac:dyDescent="0.2">
      <c r="A62" t="s">
        <v>58</v>
      </c>
      <c r="D62">
        <v>17314</v>
      </c>
      <c r="E62">
        <v>13832</v>
      </c>
      <c r="F62">
        <v>13169</v>
      </c>
      <c r="G62">
        <v>13737</v>
      </c>
      <c r="H62">
        <v>14137</v>
      </c>
      <c r="I62">
        <v>13025</v>
      </c>
      <c r="J62">
        <v>12002</v>
      </c>
      <c r="K62">
        <v>11671</v>
      </c>
      <c r="L62">
        <v>10098</v>
      </c>
      <c r="M62">
        <v>8895</v>
      </c>
      <c r="N62">
        <v>8536</v>
      </c>
      <c r="O62">
        <v>9398</v>
      </c>
      <c r="P62">
        <v>8862</v>
      </c>
      <c r="Q62">
        <v>9662</v>
      </c>
      <c r="R62">
        <v>8262</v>
      </c>
      <c r="S62">
        <v>8752</v>
      </c>
    </row>
    <row r="63" spans="1:19" x14ac:dyDescent="0.2">
      <c r="A63" t="s">
        <v>59</v>
      </c>
      <c r="D63">
        <v>3015</v>
      </c>
      <c r="E63">
        <v>3015</v>
      </c>
      <c r="F63">
        <v>3475</v>
      </c>
      <c r="G63">
        <v>3475</v>
      </c>
      <c r="H63">
        <v>3601</v>
      </c>
      <c r="I63">
        <v>3245</v>
      </c>
      <c r="J63">
        <v>2819</v>
      </c>
      <c r="K63">
        <v>2746</v>
      </c>
      <c r="L63">
        <v>2629</v>
      </c>
      <c r="M63">
        <v>2263</v>
      </c>
      <c r="N63">
        <v>2482</v>
      </c>
      <c r="O63">
        <v>2551</v>
      </c>
      <c r="P63">
        <v>3241</v>
      </c>
      <c r="Q63">
        <v>3333</v>
      </c>
      <c r="R63">
        <v>2747</v>
      </c>
      <c r="S63">
        <v>2560</v>
      </c>
    </row>
    <row r="64" spans="1:19" x14ac:dyDescent="0.2">
      <c r="A64" t="s">
        <v>60</v>
      </c>
      <c r="D64">
        <v>62601</v>
      </c>
      <c r="E64">
        <v>61125</v>
      </c>
      <c r="F64">
        <v>61067</v>
      </c>
      <c r="G64">
        <v>65606</v>
      </c>
      <c r="H64">
        <v>63445</v>
      </c>
      <c r="I64">
        <v>69566</v>
      </c>
      <c r="J64">
        <v>77430</v>
      </c>
      <c r="K64">
        <v>80590</v>
      </c>
      <c r="L64">
        <v>88250</v>
      </c>
      <c r="M64">
        <v>86352</v>
      </c>
      <c r="N64">
        <v>89503</v>
      </c>
      <c r="O64">
        <v>91897</v>
      </c>
      <c r="P64">
        <v>92091</v>
      </c>
      <c r="Q64">
        <v>91271</v>
      </c>
      <c r="R64">
        <v>78920</v>
      </c>
      <c r="S64">
        <v>74178</v>
      </c>
    </row>
    <row r="65" spans="1:19" x14ac:dyDescent="0.2">
      <c r="A65" t="s">
        <v>61</v>
      </c>
      <c r="D65">
        <v>11802</v>
      </c>
      <c r="E65">
        <v>12411</v>
      </c>
      <c r="F65">
        <v>12918</v>
      </c>
      <c r="G65">
        <v>12191</v>
      </c>
      <c r="H65">
        <v>12896</v>
      </c>
      <c r="I65">
        <v>13524</v>
      </c>
      <c r="J65">
        <v>12168</v>
      </c>
      <c r="K65">
        <v>11491</v>
      </c>
      <c r="L65">
        <v>10685</v>
      </c>
      <c r="M65">
        <v>9559</v>
      </c>
      <c r="N65">
        <v>8962</v>
      </c>
      <c r="O65">
        <v>9268</v>
      </c>
      <c r="P65">
        <v>9314</v>
      </c>
      <c r="Q65">
        <v>9280</v>
      </c>
      <c r="R65">
        <v>7249</v>
      </c>
      <c r="S65">
        <v>9382</v>
      </c>
    </row>
    <row r="66" spans="1:19" x14ac:dyDescent="0.2">
      <c r="A66" t="s">
        <v>62</v>
      </c>
      <c r="D66">
        <v>636</v>
      </c>
      <c r="E66">
        <v>615</v>
      </c>
      <c r="F66">
        <v>773</v>
      </c>
      <c r="G66">
        <v>799</v>
      </c>
      <c r="H66">
        <v>603</v>
      </c>
      <c r="I66">
        <v>688</v>
      </c>
      <c r="J66">
        <v>2069</v>
      </c>
      <c r="K66">
        <v>1258</v>
      </c>
      <c r="L66">
        <v>1305</v>
      </c>
      <c r="M66">
        <v>923</v>
      </c>
      <c r="N66">
        <v>1089</v>
      </c>
      <c r="O66">
        <v>542</v>
      </c>
      <c r="P66">
        <v>557</v>
      </c>
      <c r="Q66">
        <v>541</v>
      </c>
      <c r="R66">
        <v>548</v>
      </c>
      <c r="S66">
        <v>610</v>
      </c>
    </row>
    <row r="67" spans="1:19" x14ac:dyDescent="0.2">
      <c r="A67" t="s">
        <v>63</v>
      </c>
      <c r="D67">
        <v>11264</v>
      </c>
      <c r="E67">
        <v>12912</v>
      </c>
      <c r="F67">
        <v>12700</v>
      </c>
      <c r="G67">
        <v>12569</v>
      </c>
      <c r="H67">
        <v>13030</v>
      </c>
      <c r="I67">
        <v>13977</v>
      </c>
      <c r="J67">
        <v>12325</v>
      </c>
      <c r="K67">
        <v>11823</v>
      </c>
      <c r="L67">
        <v>11182</v>
      </c>
      <c r="M67">
        <v>10404</v>
      </c>
      <c r="N67">
        <v>10095</v>
      </c>
      <c r="O67">
        <v>10249</v>
      </c>
      <c r="P67">
        <v>10345</v>
      </c>
      <c r="Q67">
        <v>10655</v>
      </c>
      <c r="R67">
        <v>7915</v>
      </c>
      <c r="S67">
        <v>10654</v>
      </c>
    </row>
    <row r="68" spans="1:19" x14ac:dyDescent="0.2">
      <c r="A68" t="s">
        <v>64</v>
      </c>
      <c r="D68">
        <v>4221</v>
      </c>
      <c r="E68">
        <v>3846</v>
      </c>
      <c r="F68">
        <v>4838</v>
      </c>
      <c r="G68">
        <v>5229</v>
      </c>
      <c r="H68">
        <v>4625</v>
      </c>
      <c r="I68">
        <v>5032</v>
      </c>
      <c r="J68">
        <v>4408</v>
      </c>
      <c r="K68">
        <v>4191</v>
      </c>
      <c r="L68">
        <v>3777</v>
      </c>
      <c r="M68">
        <v>4107</v>
      </c>
      <c r="N68">
        <v>4199</v>
      </c>
      <c r="O68">
        <v>3871</v>
      </c>
      <c r="P68">
        <v>3944</v>
      </c>
      <c r="Q68">
        <v>3932</v>
      </c>
      <c r="R68">
        <v>2694</v>
      </c>
      <c r="S68">
        <v>3754</v>
      </c>
    </row>
    <row r="69" spans="1:19" x14ac:dyDescent="0.2">
      <c r="A69" t="s">
        <v>65</v>
      </c>
      <c r="D69">
        <v>17590</v>
      </c>
      <c r="E69">
        <v>20653</v>
      </c>
      <c r="F69">
        <v>17309</v>
      </c>
      <c r="G69">
        <v>19492</v>
      </c>
      <c r="H69">
        <v>17254</v>
      </c>
      <c r="I69">
        <v>15828</v>
      </c>
      <c r="J69">
        <v>13822</v>
      </c>
      <c r="K69">
        <v>12164</v>
      </c>
      <c r="L69">
        <v>13226</v>
      </c>
      <c r="M69">
        <v>13238</v>
      </c>
      <c r="N69">
        <v>13953</v>
      </c>
      <c r="O69">
        <v>14476</v>
      </c>
      <c r="P69">
        <v>15876</v>
      </c>
      <c r="Q69">
        <v>14655</v>
      </c>
      <c r="R69">
        <v>9048</v>
      </c>
      <c r="S69">
        <v>17959</v>
      </c>
    </row>
    <row r="70" spans="1:19" x14ac:dyDescent="0.2">
      <c r="A70" t="s">
        <v>66</v>
      </c>
      <c r="D70">
        <v>16220</v>
      </c>
      <c r="E70">
        <v>15378</v>
      </c>
      <c r="F70">
        <v>15096</v>
      </c>
      <c r="G70">
        <v>14516</v>
      </c>
      <c r="H70">
        <v>15096</v>
      </c>
      <c r="I70">
        <v>14736</v>
      </c>
      <c r="J70">
        <v>15086</v>
      </c>
      <c r="K70">
        <v>15333</v>
      </c>
      <c r="L70">
        <v>15421</v>
      </c>
      <c r="M70">
        <v>15339</v>
      </c>
      <c r="N70">
        <v>14138</v>
      </c>
      <c r="O70">
        <v>13512</v>
      </c>
      <c r="P70">
        <v>13199</v>
      </c>
      <c r="Q70">
        <v>13375</v>
      </c>
      <c r="R70">
        <v>10339</v>
      </c>
      <c r="S70">
        <v>12691</v>
      </c>
    </row>
    <row r="71" spans="1:19" x14ac:dyDescent="0.2">
      <c r="A71" t="s">
        <v>67</v>
      </c>
      <c r="D71">
        <v>1372</v>
      </c>
      <c r="E71">
        <v>1196</v>
      </c>
      <c r="F71">
        <v>1607</v>
      </c>
      <c r="G71">
        <v>1282</v>
      </c>
      <c r="H71">
        <v>1070</v>
      </c>
      <c r="I71">
        <v>1277</v>
      </c>
      <c r="J71">
        <v>1384</v>
      </c>
      <c r="K71">
        <v>1190</v>
      </c>
      <c r="L71">
        <v>1111</v>
      </c>
      <c r="M71">
        <v>1160</v>
      </c>
      <c r="N71">
        <v>1180</v>
      </c>
      <c r="O71">
        <v>1101</v>
      </c>
      <c r="P71">
        <v>1055</v>
      </c>
      <c r="Q71">
        <v>1104</v>
      </c>
      <c r="R71">
        <v>1267</v>
      </c>
      <c r="S71">
        <v>1577</v>
      </c>
    </row>
    <row r="72" spans="1:19" x14ac:dyDescent="0.2">
      <c r="A72" t="s">
        <v>68</v>
      </c>
      <c r="D72">
        <v>5660</v>
      </c>
      <c r="E72">
        <v>5660</v>
      </c>
      <c r="F72">
        <v>4473</v>
      </c>
      <c r="G72">
        <v>4473</v>
      </c>
      <c r="H72">
        <v>5093</v>
      </c>
      <c r="I72">
        <v>4915</v>
      </c>
      <c r="J72">
        <v>6544</v>
      </c>
      <c r="K72">
        <v>5057</v>
      </c>
      <c r="L72">
        <v>5354</v>
      </c>
      <c r="M72">
        <v>5051</v>
      </c>
      <c r="N72">
        <v>3916</v>
      </c>
      <c r="O72">
        <v>3933</v>
      </c>
      <c r="P72">
        <v>4172</v>
      </c>
      <c r="Q72">
        <v>4287</v>
      </c>
      <c r="R72">
        <v>3207</v>
      </c>
      <c r="S72">
        <v>3608</v>
      </c>
    </row>
    <row r="73" spans="1:19" x14ac:dyDescent="0.2">
      <c r="A73" t="s">
        <v>69</v>
      </c>
      <c r="D73">
        <v>579</v>
      </c>
      <c r="E73">
        <v>579</v>
      </c>
      <c r="F73">
        <v>731</v>
      </c>
      <c r="G73">
        <v>731</v>
      </c>
      <c r="H73">
        <v>826</v>
      </c>
      <c r="I73">
        <v>859</v>
      </c>
      <c r="J73">
        <v>1094</v>
      </c>
      <c r="K73">
        <v>885</v>
      </c>
      <c r="L73">
        <v>1036</v>
      </c>
      <c r="M73">
        <v>1072</v>
      </c>
      <c r="N73">
        <v>943</v>
      </c>
      <c r="O73">
        <v>1159</v>
      </c>
      <c r="P73">
        <v>995</v>
      </c>
      <c r="Q73">
        <v>1058</v>
      </c>
      <c r="R73">
        <v>817</v>
      </c>
      <c r="S73">
        <v>1389</v>
      </c>
    </row>
    <row r="74" spans="1:19" x14ac:dyDescent="0.2">
      <c r="A74" t="s">
        <v>70</v>
      </c>
      <c r="D74">
        <v>11210</v>
      </c>
      <c r="E74">
        <v>9705</v>
      </c>
      <c r="F74">
        <v>10532</v>
      </c>
      <c r="G74">
        <v>10276</v>
      </c>
      <c r="H74">
        <v>9113</v>
      </c>
      <c r="I74">
        <v>9426</v>
      </c>
      <c r="J74">
        <v>9528</v>
      </c>
      <c r="K74">
        <v>9415</v>
      </c>
      <c r="L74">
        <v>9123</v>
      </c>
      <c r="M74">
        <v>8779</v>
      </c>
      <c r="N74">
        <v>8309</v>
      </c>
      <c r="O74">
        <v>7883</v>
      </c>
      <c r="P74">
        <v>7467</v>
      </c>
      <c r="Q74">
        <v>7256</v>
      </c>
      <c r="R74">
        <v>6823</v>
      </c>
      <c r="S74">
        <v>10567</v>
      </c>
    </row>
    <row r="75" spans="1:19" x14ac:dyDescent="0.2">
      <c r="A75" t="s">
        <v>71</v>
      </c>
      <c r="D75">
        <v>39788</v>
      </c>
      <c r="E75">
        <v>40190</v>
      </c>
      <c r="F75">
        <v>36761</v>
      </c>
      <c r="G75">
        <v>35121</v>
      </c>
      <c r="H75">
        <v>36911</v>
      </c>
      <c r="I75">
        <v>34052</v>
      </c>
      <c r="J75">
        <v>29615</v>
      </c>
      <c r="K75">
        <v>28495</v>
      </c>
      <c r="L75">
        <v>23678</v>
      </c>
      <c r="M75">
        <v>23122</v>
      </c>
      <c r="N75">
        <v>23548</v>
      </c>
      <c r="O75">
        <v>25310</v>
      </c>
      <c r="P75">
        <v>25848</v>
      </c>
      <c r="Q75">
        <v>27229</v>
      </c>
      <c r="R75">
        <v>17295</v>
      </c>
      <c r="S75">
        <v>24432</v>
      </c>
    </row>
    <row r="76" spans="1:19" x14ac:dyDescent="0.2">
      <c r="A76" t="s">
        <v>72</v>
      </c>
      <c r="D76">
        <v>3011</v>
      </c>
      <c r="E76">
        <v>3434</v>
      </c>
      <c r="F76">
        <v>3795</v>
      </c>
      <c r="G76">
        <v>3284</v>
      </c>
      <c r="H76">
        <v>3130</v>
      </c>
      <c r="I76">
        <v>3527</v>
      </c>
      <c r="J76">
        <v>3277</v>
      </c>
      <c r="K76">
        <v>3081</v>
      </c>
      <c r="L76">
        <v>3025</v>
      </c>
      <c r="M76">
        <v>2807</v>
      </c>
      <c r="N76">
        <v>2852</v>
      </c>
      <c r="O76">
        <v>2876</v>
      </c>
      <c r="P76">
        <v>2798</v>
      </c>
      <c r="Q76">
        <v>3131</v>
      </c>
      <c r="R76">
        <v>3565</v>
      </c>
      <c r="S76">
        <v>3557</v>
      </c>
    </row>
    <row r="77" spans="1:19" x14ac:dyDescent="0.2">
      <c r="A77" t="s">
        <v>73</v>
      </c>
      <c r="D77">
        <v>1035</v>
      </c>
      <c r="E77">
        <v>954</v>
      </c>
      <c r="F77">
        <v>1214</v>
      </c>
      <c r="G77">
        <v>1220</v>
      </c>
      <c r="H77">
        <v>1144</v>
      </c>
      <c r="I77">
        <v>1160</v>
      </c>
      <c r="J77">
        <v>1454</v>
      </c>
      <c r="K77">
        <v>1559</v>
      </c>
      <c r="L77">
        <v>1523</v>
      </c>
      <c r="M77">
        <v>1117</v>
      </c>
      <c r="N77">
        <v>1225</v>
      </c>
      <c r="O77">
        <v>1291</v>
      </c>
      <c r="P77">
        <v>1089</v>
      </c>
      <c r="Q77">
        <v>1110</v>
      </c>
      <c r="R77">
        <v>2591</v>
      </c>
      <c r="S77">
        <v>2780</v>
      </c>
    </row>
    <row r="78" spans="1:19" x14ac:dyDescent="0.2">
      <c r="A78" t="s">
        <v>74</v>
      </c>
      <c r="D78">
        <v>9746</v>
      </c>
      <c r="E78">
        <v>8469</v>
      </c>
      <c r="F78">
        <v>8852</v>
      </c>
      <c r="G78">
        <v>9080</v>
      </c>
      <c r="H78">
        <v>8816</v>
      </c>
      <c r="I78">
        <v>8424</v>
      </c>
      <c r="J78">
        <v>7625</v>
      </c>
      <c r="K78">
        <v>7020</v>
      </c>
      <c r="L78">
        <v>7001</v>
      </c>
      <c r="M78">
        <v>6268</v>
      </c>
      <c r="N78">
        <v>6067</v>
      </c>
      <c r="O78">
        <v>5975</v>
      </c>
      <c r="P78">
        <v>5783</v>
      </c>
      <c r="Q78">
        <v>5957</v>
      </c>
      <c r="R78">
        <v>177</v>
      </c>
      <c r="S78">
        <v>175</v>
      </c>
    </row>
    <row r="79" spans="1:19" x14ac:dyDescent="0.2">
      <c r="A79" t="s">
        <v>75</v>
      </c>
      <c r="D79">
        <v>23379</v>
      </c>
      <c r="E79">
        <v>21954</v>
      </c>
      <c r="F79">
        <v>22782</v>
      </c>
      <c r="G79">
        <v>22878</v>
      </c>
      <c r="H79">
        <v>20439</v>
      </c>
      <c r="I79">
        <v>20504</v>
      </c>
      <c r="J79">
        <v>17760</v>
      </c>
      <c r="K79">
        <v>18442</v>
      </c>
      <c r="L79">
        <v>19419</v>
      </c>
      <c r="M79">
        <v>20827</v>
      </c>
      <c r="N79">
        <v>21112</v>
      </c>
      <c r="O79">
        <v>22304</v>
      </c>
      <c r="P79">
        <v>21577</v>
      </c>
      <c r="Q79">
        <v>22923</v>
      </c>
      <c r="R79">
        <v>11511</v>
      </c>
      <c r="S79">
        <v>25211</v>
      </c>
    </row>
    <row r="80" spans="1:19" x14ac:dyDescent="0.2">
      <c r="A80" t="s">
        <v>76</v>
      </c>
      <c r="D80">
        <v>2409</v>
      </c>
      <c r="E80">
        <v>2016</v>
      </c>
      <c r="F80">
        <v>1667</v>
      </c>
      <c r="G80">
        <v>2264</v>
      </c>
      <c r="H80">
        <v>2211</v>
      </c>
      <c r="I80">
        <v>2410</v>
      </c>
      <c r="J80">
        <v>2240</v>
      </c>
      <c r="K80">
        <v>2013</v>
      </c>
      <c r="L80">
        <v>1835</v>
      </c>
      <c r="M80">
        <v>1387</v>
      </c>
      <c r="N80">
        <v>1309</v>
      </c>
      <c r="O80">
        <v>1243</v>
      </c>
      <c r="P80">
        <v>1397</v>
      </c>
      <c r="Q80">
        <v>1341</v>
      </c>
      <c r="R80">
        <v>1138</v>
      </c>
      <c r="S80">
        <v>1375</v>
      </c>
    </row>
    <row r="81" spans="1:19" x14ac:dyDescent="0.2">
      <c r="A81" t="s">
        <v>77</v>
      </c>
      <c r="D81">
        <v>5648</v>
      </c>
      <c r="E81">
        <v>5449</v>
      </c>
      <c r="F81">
        <v>6525</v>
      </c>
      <c r="G81">
        <v>6333</v>
      </c>
      <c r="H81">
        <v>5785</v>
      </c>
      <c r="I81">
        <v>6027</v>
      </c>
      <c r="J81">
        <v>6104</v>
      </c>
      <c r="K81">
        <v>6055</v>
      </c>
      <c r="L81">
        <v>6057</v>
      </c>
      <c r="M81">
        <v>5685</v>
      </c>
      <c r="N81">
        <v>5027</v>
      </c>
      <c r="O81">
        <v>4907</v>
      </c>
      <c r="P81">
        <v>4538</v>
      </c>
      <c r="Q81">
        <v>4515</v>
      </c>
      <c r="R81">
        <v>4237</v>
      </c>
      <c r="S81">
        <v>4775</v>
      </c>
    </row>
    <row r="82" spans="1:19" x14ac:dyDescent="0.2">
      <c r="A82" t="s">
        <v>78</v>
      </c>
      <c r="D82">
        <v>537</v>
      </c>
      <c r="E82">
        <v>751</v>
      </c>
      <c r="F82">
        <v>515</v>
      </c>
      <c r="G82">
        <v>579</v>
      </c>
      <c r="H82">
        <v>1038</v>
      </c>
      <c r="I82">
        <v>1813</v>
      </c>
      <c r="J82">
        <v>953</v>
      </c>
      <c r="K82">
        <v>757</v>
      </c>
      <c r="L82">
        <v>798</v>
      </c>
      <c r="M82">
        <v>857</v>
      </c>
      <c r="N82">
        <v>873</v>
      </c>
      <c r="O82">
        <v>639</v>
      </c>
      <c r="P82">
        <v>548</v>
      </c>
      <c r="Q82">
        <v>612</v>
      </c>
      <c r="R82">
        <v>405</v>
      </c>
      <c r="S82">
        <v>648</v>
      </c>
    </row>
    <row r="84" spans="1:19" x14ac:dyDescent="0.2">
      <c r="A84" t="s">
        <v>79</v>
      </c>
    </row>
    <row r="87" spans="1:19" x14ac:dyDescent="0.2">
      <c r="A87" t="s">
        <v>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616A-7A51-0B43-A451-BA651DB6C020}">
  <dimension ref="A1:BB54"/>
  <sheetViews>
    <sheetView workbookViewId="0">
      <selection activeCell="G66" sqref="G66"/>
    </sheetView>
  </sheetViews>
  <sheetFormatPr baseColWidth="10" defaultRowHeight="16" x14ac:dyDescent="0.2"/>
  <sheetData>
    <row r="1" spans="1:54" x14ac:dyDescent="0.2">
      <c r="A1" t="s">
        <v>132</v>
      </c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BA1" s="1"/>
    </row>
    <row r="2" spans="1:54" x14ac:dyDescent="0.2">
      <c r="A2" t="s">
        <v>81</v>
      </c>
      <c r="B2">
        <v>5452</v>
      </c>
      <c r="C2">
        <v>5387</v>
      </c>
      <c r="D2">
        <v>6080</v>
      </c>
      <c r="E2">
        <v>6046</v>
      </c>
      <c r="F2">
        <v>5558</v>
      </c>
      <c r="G2">
        <v>5209</v>
      </c>
      <c r="H2">
        <v>4689</v>
      </c>
      <c r="I2">
        <v>4561</v>
      </c>
      <c r="J2">
        <v>3970</v>
      </c>
      <c r="K2">
        <v>4111</v>
      </c>
      <c r="L2">
        <v>3793</v>
      </c>
      <c r="M2">
        <v>3434</v>
      </c>
      <c r="N2">
        <v>3261</v>
      </c>
      <c r="O2">
        <v>3351</v>
      </c>
      <c r="P2">
        <v>1949</v>
      </c>
      <c r="Q2">
        <v>3752</v>
      </c>
      <c r="BA2" s="1"/>
    </row>
    <row r="3" spans="1:54" x14ac:dyDescent="0.2">
      <c r="A3" t="s">
        <v>82</v>
      </c>
      <c r="B3">
        <v>1642</v>
      </c>
      <c r="C3">
        <v>1646</v>
      </c>
      <c r="D3">
        <v>1992</v>
      </c>
      <c r="E3">
        <v>1863</v>
      </c>
      <c r="F3">
        <v>2128</v>
      </c>
      <c r="G3">
        <v>1913</v>
      </c>
      <c r="H3">
        <v>1946</v>
      </c>
      <c r="I3">
        <v>1784</v>
      </c>
      <c r="J3">
        <v>1956</v>
      </c>
      <c r="K3">
        <v>1940</v>
      </c>
      <c r="L3">
        <v>1845</v>
      </c>
      <c r="M3">
        <v>2016</v>
      </c>
      <c r="N3">
        <v>1907</v>
      </c>
      <c r="O3">
        <v>1949</v>
      </c>
      <c r="P3">
        <v>2556</v>
      </c>
      <c r="Q3">
        <v>2320</v>
      </c>
      <c r="BA3" s="1"/>
      <c r="BB3" s="2"/>
    </row>
    <row r="4" spans="1:54" x14ac:dyDescent="0.2">
      <c r="A4" t="s">
        <v>83</v>
      </c>
      <c r="B4">
        <v>14646</v>
      </c>
      <c r="C4">
        <v>12488</v>
      </c>
      <c r="D4">
        <v>14721</v>
      </c>
      <c r="E4">
        <v>13711</v>
      </c>
      <c r="F4">
        <v>10504</v>
      </c>
      <c r="G4">
        <v>11302</v>
      </c>
      <c r="H4">
        <v>10562</v>
      </c>
      <c r="I4">
        <v>10495</v>
      </c>
      <c r="J4">
        <v>9896</v>
      </c>
      <c r="K4">
        <v>9707</v>
      </c>
      <c r="L4">
        <v>8947</v>
      </c>
      <c r="M4">
        <v>9865</v>
      </c>
      <c r="N4">
        <v>10007</v>
      </c>
      <c r="O4">
        <v>10979</v>
      </c>
      <c r="P4">
        <v>5460</v>
      </c>
      <c r="Q4">
        <v>13552</v>
      </c>
      <c r="BA4" s="1"/>
      <c r="BB4" s="2"/>
    </row>
    <row r="5" spans="1:54" x14ac:dyDescent="0.2">
      <c r="A5" t="s">
        <v>84</v>
      </c>
      <c r="B5">
        <v>3836</v>
      </c>
      <c r="C5">
        <v>3255</v>
      </c>
      <c r="D5">
        <v>2852</v>
      </c>
      <c r="E5">
        <v>2762</v>
      </c>
      <c r="F5">
        <v>3424</v>
      </c>
      <c r="G5">
        <v>4214</v>
      </c>
      <c r="H5">
        <v>3812</v>
      </c>
      <c r="I5">
        <v>2936</v>
      </c>
      <c r="J5">
        <v>2560</v>
      </c>
      <c r="K5">
        <v>2463</v>
      </c>
      <c r="L5">
        <v>2467</v>
      </c>
      <c r="M5">
        <v>2712</v>
      </c>
      <c r="N5">
        <v>2717</v>
      </c>
      <c r="O5">
        <v>2366</v>
      </c>
      <c r="P5">
        <v>2139</v>
      </c>
      <c r="Q5">
        <v>2459</v>
      </c>
      <c r="BA5" s="1"/>
      <c r="BB5" s="2"/>
    </row>
    <row r="6" spans="1:54" x14ac:dyDescent="0.2">
      <c r="A6" t="s">
        <v>85</v>
      </c>
      <c r="B6">
        <v>138986</v>
      </c>
      <c r="C6">
        <v>136531</v>
      </c>
      <c r="D6">
        <v>123678</v>
      </c>
      <c r="E6">
        <v>123480</v>
      </c>
      <c r="F6">
        <v>125128</v>
      </c>
      <c r="G6">
        <v>120098</v>
      </c>
      <c r="H6">
        <v>118552</v>
      </c>
      <c r="I6">
        <v>113952</v>
      </c>
      <c r="J6">
        <v>115738</v>
      </c>
      <c r="K6">
        <v>118142</v>
      </c>
      <c r="L6">
        <v>131532</v>
      </c>
      <c r="M6">
        <v>129972</v>
      </c>
      <c r="N6">
        <v>151278</v>
      </c>
      <c r="O6">
        <v>161548</v>
      </c>
      <c r="P6">
        <v>57468</v>
      </c>
      <c r="Q6">
        <v>171521</v>
      </c>
      <c r="BA6" s="1"/>
      <c r="BB6" s="2"/>
    </row>
    <row r="7" spans="1:54" x14ac:dyDescent="0.2">
      <c r="A7" t="s">
        <v>86</v>
      </c>
      <c r="B7">
        <v>14225</v>
      </c>
      <c r="C7">
        <v>14747</v>
      </c>
      <c r="D7">
        <v>15268</v>
      </c>
      <c r="E7">
        <v>15482</v>
      </c>
      <c r="F7">
        <v>15116</v>
      </c>
      <c r="G7">
        <v>16768</v>
      </c>
      <c r="H7">
        <v>9754</v>
      </c>
      <c r="I7">
        <v>10028</v>
      </c>
      <c r="J7">
        <v>9953</v>
      </c>
      <c r="K7">
        <v>10550</v>
      </c>
      <c r="L7">
        <v>10940</v>
      </c>
      <c r="M7">
        <v>10857</v>
      </c>
      <c r="N7">
        <v>9619</v>
      </c>
      <c r="O7">
        <v>9846</v>
      </c>
      <c r="P7">
        <v>8544</v>
      </c>
      <c r="Q7">
        <v>10397</v>
      </c>
      <c r="BA7" s="1"/>
      <c r="BB7" s="2"/>
    </row>
    <row r="8" spans="1:54" x14ac:dyDescent="0.2">
      <c r="A8" t="s">
        <v>87</v>
      </c>
      <c r="B8">
        <v>4482</v>
      </c>
      <c r="C8">
        <v>4627</v>
      </c>
      <c r="D8">
        <v>4605</v>
      </c>
      <c r="E8">
        <v>4316</v>
      </c>
      <c r="F8">
        <v>4456</v>
      </c>
      <c r="G8">
        <v>4209</v>
      </c>
      <c r="H8">
        <v>4448</v>
      </c>
      <c r="I8">
        <v>4450</v>
      </c>
      <c r="J8">
        <v>4047</v>
      </c>
      <c r="K8">
        <v>3902</v>
      </c>
      <c r="L8">
        <v>3388</v>
      </c>
      <c r="M8">
        <v>3976</v>
      </c>
      <c r="N8">
        <v>3033</v>
      </c>
      <c r="O8">
        <v>2905</v>
      </c>
      <c r="P8">
        <v>2593</v>
      </c>
      <c r="Q8">
        <v>2930</v>
      </c>
      <c r="BA8" s="1"/>
      <c r="BB8" s="2"/>
    </row>
    <row r="9" spans="1:54" x14ac:dyDescent="0.2">
      <c r="A9" t="s">
        <v>88</v>
      </c>
      <c r="B9">
        <v>1061</v>
      </c>
      <c r="C9">
        <v>933</v>
      </c>
      <c r="D9">
        <v>1130</v>
      </c>
      <c r="E9">
        <v>982</v>
      </c>
      <c r="F9">
        <v>1035</v>
      </c>
      <c r="G9">
        <v>1008</v>
      </c>
      <c r="H9">
        <v>946</v>
      </c>
      <c r="I9">
        <v>901</v>
      </c>
      <c r="J9">
        <v>953</v>
      </c>
      <c r="K9">
        <v>1070</v>
      </c>
      <c r="L9">
        <v>994</v>
      </c>
      <c r="M9">
        <v>1082</v>
      </c>
      <c r="N9">
        <v>921</v>
      </c>
      <c r="O9">
        <v>1165</v>
      </c>
      <c r="P9">
        <v>1579</v>
      </c>
      <c r="Q9">
        <v>2369</v>
      </c>
      <c r="BA9" s="1"/>
      <c r="BB9" s="2"/>
    </row>
    <row r="10" spans="1:54" x14ac:dyDescent="0.2">
      <c r="A10" t="s">
        <v>89</v>
      </c>
      <c r="B10">
        <v>5320</v>
      </c>
      <c r="C10">
        <v>6044</v>
      </c>
      <c r="D10">
        <v>6228</v>
      </c>
      <c r="E10">
        <v>6539</v>
      </c>
      <c r="F10">
        <v>6546</v>
      </c>
      <c r="G10">
        <v>6954</v>
      </c>
      <c r="H10">
        <v>6865</v>
      </c>
      <c r="I10">
        <v>7748</v>
      </c>
      <c r="J10">
        <v>7298</v>
      </c>
      <c r="K10">
        <v>8350</v>
      </c>
      <c r="L10">
        <v>7473</v>
      </c>
      <c r="M10">
        <v>6904</v>
      </c>
      <c r="N10">
        <v>6521</v>
      </c>
      <c r="O10">
        <v>6380</v>
      </c>
      <c r="P10">
        <v>5111</v>
      </c>
      <c r="Q10">
        <v>4410</v>
      </c>
      <c r="BA10" s="1"/>
      <c r="BB10" s="2"/>
    </row>
    <row r="11" spans="1:54" x14ac:dyDescent="0.2">
      <c r="A11" t="s">
        <v>90</v>
      </c>
      <c r="B11">
        <v>48069</v>
      </c>
      <c r="C11">
        <v>50158</v>
      </c>
      <c r="D11">
        <v>55599</v>
      </c>
      <c r="E11">
        <v>57551</v>
      </c>
      <c r="F11">
        <v>56687</v>
      </c>
      <c r="G11">
        <v>55170</v>
      </c>
      <c r="H11">
        <v>47862</v>
      </c>
      <c r="I11">
        <v>41542</v>
      </c>
      <c r="J11">
        <v>35900</v>
      </c>
      <c r="K11">
        <v>33559</v>
      </c>
      <c r="L11">
        <v>32190</v>
      </c>
      <c r="M11">
        <v>31030</v>
      </c>
      <c r="N11">
        <v>28328</v>
      </c>
      <c r="O11">
        <v>27487</v>
      </c>
      <c r="P11">
        <v>21121</v>
      </c>
      <c r="Q11">
        <v>25959</v>
      </c>
      <c r="BA11" s="1"/>
      <c r="BB11" s="2"/>
    </row>
    <row r="12" spans="1:54" x14ac:dyDescent="0.2">
      <c r="A12" t="s">
        <v>91</v>
      </c>
      <c r="B12">
        <v>19639</v>
      </c>
      <c r="C12">
        <v>19095</v>
      </c>
      <c r="D12">
        <v>20360</v>
      </c>
      <c r="E12">
        <v>19836</v>
      </c>
      <c r="F12">
        <v>20975</v>
      </c>
      <c r="G12">
        <v>20516</v>
      </c>
      <c r="H12">
        <v>16971</v>
      </c>
      <c r="I12">
        <v>16521</v>
      </c>
      <c r="J12">
        <v>13790</v>
      </c>
      <c r="K12">
        <v>12909</v>
      </c>
      <c r="L12">
        <v>10174</v>
      </c>
      <c r="M12">
        <v>9499</v>
      </c>
      <c r="N12">
        <v>10443</v>
      </c>
      <c r="O12">
        <v>10234</v>
      </c>
      <c r="P12">
        <v>5486</v>
      </c>
      <c r="Q12">
        <v>10689</v>
      </c>
      <c r="BA12" s="1"/>
      <c r="BB12" s="2"/>
    </row>
    <row r="13" spans="1:54" x14ac:dyDescent="0.2">
      <c r="A13" t="s">
        <v>92</v>
      </c>
      <c r="B13">
        <v>6070</v>
      </c>
      <c r="C13">
        <v>6061</v>
      </c>
      <c r="D13">
        <v>5782</v>
      </c>
      <c r="E13">
        <v>5834</v>
      </c>
      <c r="F13">
        <v>6188</v>
      </c>
      <c r="G13">
        <v>6246</v>
      </c>
      <c r="H13">
        <v>6335</v>
      </c>
      <c r="I13">
        <v>6918</v>
      </c>
      <c r="J13">
        <v>7620</v>
      </c>
      <c r="K13">
        <v>7921</v>
      </c>
      <c r="L13">
        <v>7220</v>
      </c>
      <c r="M13">
        <v>6530</v>
      </c>
      <c r="N13">
        <v>6412</v>
      </c>
      <c r="O13">
        <v>6458</v>
      </c>
      <c r="P13">
        <v>2490</v>
      </c>
      <c r="Q13">
        <v>5967</v>
      </c>
      <c r="BA13" s="1"/>
      <c r="BB13" s="2"/>
    </row>
    <row r="14" spans="1:54" x14ac:dyDescent="0.2">
      <c r="A14" t="s">
        <v>93</v>
      </c>
      <c r="B14">
        <v>1749</v>
      </c>
      <c r="C14">
        <v>1464</v>
      </c>
      <c r="D14">
        <v>1939</v>
      </c>
      <c r="E14">
        <v>2346</v>
      </c>
      <c r="F14">
        <v>2199</v>
      </c>
      <c r="G14">
        <v>1968</v>
      </c>
      <c r="H14">
        <v>1781</v>
      </c>
      <c r="I14">
        <v>2104</v>
      </c>
      <c r="J14">
        <v>1966</v>
      </c>
      <c r="K14">
        <v>2247</v>
      </c>
      <c r="L14">
        <v>2037</v>
      </c>
      <c r="M14">
        <v>2012</v>
      </c>
      <c r="N14">
        <v>2315</v>
      </c>
      <c r="O14">
        <v>2315</v>
      </c>
      <c r="P14">
        <v>1889</v>
      </c>
      <c r="Q14">
        <v>1998</v>
      </c>
      <c r="BA14" s="1"/>
      <c r="BB14" s="2"/>
    </row>
    <row r="15" spans="1:54" x14ac:dyDescent="0.2">
      <c r="A15" t="s">
        <v>94</v>
      </c>
      <c r="B15">
        <v>15487</v>
      </c>
      <c r="C15">
        <v>14724</v>
      </c>
      <c r="D15">
        <v>14055</v>
      </c>
      <c r="E15">
        <v>14395</v>
      </c>
      <c r="F15">
        <v>14009</v>
      </c>
      <c r="G15">
        <v>14144</v>
      </c>
      <c r="H15">
        <v>13425</v>
      </c>
      <c r="I15">
        <v>13107</v>
      </c>
      <c r="J15">
        <v>13177</v>
      </c>
      <c r="K15">
        <v>11590</v>
      </c>
      <c r="L15">
        <v>10798</v>
      </c>
      <c r="M15">
        <v>10643</v>
      </c>
      <c r="N15">
        <v>10199</v>
      </c>
      <c r="O15">
        <v>10431</v>
      </c>
      <c r="P15">
        <v>7958</v>
      </c>
      <c r="Q15">
        <v>9212</v>
      </c>
      <c r="BA15" s="1"/>
      <c r="BB15" s="2"/>
    </row>
    <row r="16" spans="1:54" x14ac:dyDescent="0.2">
      <c r="A16" t="s">
        <v>95</v>
      </c>
      <c r="B16">
        <v>7358</v>
      </c>
      <c r="C16">
        <v>7395</v>
      </c>
      <c r="D16">
        <v>6984</v>
      </c>
      <c r="E16">
        <v>6452</v>
      </c>
      <c r="F16">
        <v>6196</v>
      </c>
      <c r="G16">
        <v>6259</v>
      </c>
      <c r="H16">
        <v>6096</v>
      </c>
      <c r="I16">
        <v>5971</v>
      </c>
      <c r="J16">
        <v>5863</v>
      </c>
      <c r="K16">
        <v>5798</v>
      </c>
      <c r="L16">
        <v>5438</v>
      </c>
      <c r="M16">
        <v>5258</v>
      </c>
      <c r="N16">
        <v>5471</v>
      </c>
      <c r="O16">
        <v>5625</v>
      </c>
      <c r="P16">
        <v>4975</v>
      </c>
      <c r="Q16">
        <v>5449</v>
      </c>
      <c r="BA16" s="1"/>
      <c r="BB16" s="2"/>
    </row>
    <row r="17" spans="1:54" x14ac:dyDescent="0.2">
      <c r="A17" t="s">
        <v>96</v>
      </c>
      <c r="B17">
        <v>2734</v>
      </c>
      <c r="C17">
        <v>3346</v>
      </c>
      <c r="D17">
        <v>3380</v>
      </c>
      <c r="E17">
        <v>3014</v>
      </c>
      <c r="F17">
        <v>3134</v>
      </c>
      <c r="G17">
        <v>2928</v>
      </c>
      <c r="H17">
        <v>3084</v>
      </c>
      <c r="I17">
        <v>3122</v>
      </c>
      <c r="J17">
        <v>3081</v>
      </c>
      <c r="K17">
        <v>3064</v>
      </c>
      <c r="L17">
        <v>2756</v>
      </c>
      <c r="M17">
        <v>2749</v>
      </c>
      <c r="N17">
        <v>2315</v>
      </c>
      <c r="O17">
        <v>2647</v>
      </c>
      <c r="P17">
        <v>2534</v>
      </c>
      <c r="Q17">
        <v>2419</v>
      </c>
      <c r="BA17" s="1"/>
      <c r="BB17" s="2"/>
    </row>
    <row r="18" spans="1:54" x14ac:dyDescent="0.2">
      <c r="A18" t="s">
        <v>97</v>
      </c>
      <c r="B18">
        <v>2111</v>
      </c>
      <c r="C18">
        <v>1738</v>
      </c>
      <c r="D18">
        <v>1892</v>
      </c>
      <c r="E18">
        <v>2024</v>
      </c>
      <c r="F18">
        <v>2511</v>
      </c>
      <c r="G18">
        <v>2684</v>
      </c>
      <c r="H18">
        <v>2693</v>
      </c>
      <c r="I18">
        <v>2783</v>
      </c>
      <c r="J18">
        <v>2588</v>
      </c>
      <c r="K18">
        <v>2255</v>
      </c>
      <c r="L18">
        <v>2287</v>
      </c>
      <c r="M18">
        <v>2216</v>
      </c>
      <c r="N18">
        <v>2381</v>
      </c>
      <c r="O18">
        <v>2449</v>
      </c>
      <c r="P18">
        <v>1803</v>
      </c>
      <c r="Q18">
        <v>2397</v>
      </c>
    </row>
    <row r="19" spans="1:54" x14ac:dyDescent="0.2">
      <c r="A19" t="s">
        <v>98</v>
      </c>
      <c r="B19">
        <v>8061</v>
      </c>
      <c r="C19">
        <v>8137</v>
      </c>
      <c r="D19">
        <v>5999</v>
      </c>
      <c r="E19">
        <v>6623</v>
      </c>
      <c r="F19">
        <v>6034</v>
      </c>
      <c r="G19">
        <v>5230</v>
      </c>
      <c r="H19">
        <v>5245</v>
      </c>
      <c r="I19">
        <v>5089</v>
      </c>
      <c r="J19">
        <v>4538</v>
      </c>
      <c r="K19">
        <v>4237</v>
      </c>
      <c r="L19">
        <v>4025</v>
      </c>
      <c r="M19">
        <v>3688</v>
      </c>
      <c r="N19">
        <v>4079</v>
      </c>
      <c r="O19">
        <v>4011</v>
      </c>
      <c r="P19">
        <v>2544</v>
      </c>
      <c r="Q19">
        <v>3984</v>
      </c>
    </row>
    <row r="20" spans="1:54" x14ac:dyDescent="0.2">
      <c r="A20" t="s">
        <v>99</v>
      </c>
      <c r="B20">
        <v>5494</v>
      </c>
      <c r="C20">
        <v>5481</v>
      </c>
      <c r="D20">
        <v>12504</v>
      </c>
      <c r="E20">
        <v>12482</v>
      </c>
      <c r="F20">
        <v>9291</v>
      </c>
      <c r="G20">
        <v>7772</v>
      </c>
      <c r="H20">
        <v>5226</v>
      </c>
      <c r="I20">
        <v>4606</v>
      </c>
      <c r="J20">
        <v>4081</v>
      </c>
      <c r="K20">
        <v>3994</v>
      </c>
      <c r="L20">
        <v>3305</v>
      </c>
      <c r="M20">
        <v>3059</v>
      </c>
      <c r="N20">
        <v>2941</v>
      </c>
      <c r="O20">
        <v>3173</v>
      </c>
      <c r="P20">
        <v>2131</v>
      </c>
      <c r="Q20">
        <v>7373</v>
      </c>
    </row>
    <row r="21" spans="1:54" x14ac:dyDescent="0.2">
      <c r="A21" t="s">
        <v>100</v>
      </c>
      <c r="B21">
        <v>2638</v>
      </c>
      <c r="C21">
        <v>2632</v>
      </c>
      <c r="D21">
        <v>2444</v>
      </c>
      <c r="E21">
        <v>2379</v>
      </c>
      <c r="F21">
        <v>2447</v>
      </c>
      <c r="G21">
        <v>2393</v>
      </c>
      <c r="H21">
        <v>3016</v>
      </c>
      <c r="I21">
        <v>2726</v>
      </c>
      <c r="J21">
        <v>2372</v>
      </c>
      <c r="K21">
        <v>2241</v>
      </c>
      <c r="L21">
        <v>2280</v>
      </c>
      <c r="M21">
        <v>2516</v>
      </c>
      <c r="N21">
        <v>2106</v>
      </c>
      <c r="O21">
        <v>2097</v>
      </c>
      <c r="P21">
        <v>2063</v>
      </c>
      <c r="Q21">
        <v>4411</v>
      </c>
    </row>
    <row r="22" spans="1:54" x14ac:dyDescent="0.2">
      <c r="A22" t="s">
        <v>101</v>
      </c>
      <c r="B22">
        <v>9628</v>
      </c>
      <c r="C22">
        <v>9219</v>
      </c>
      <c r="D22">
        <v>11698</v>
      </c>
      <c r="E22">
        <v>10845</v>
      </c>
      <c r="F22">
        <v>10208</v>
      </c>
      <c r="G22">
        <v>9454</v>
      </c>
      <c r="H22">
        <v>8205</v>
      </c>
      <c r="I22">
        <v>7856</v>
      </c>
      <c r="J22">
        <v>8390</v>
      </c>
      <c r="K22">
        <v>7689</v>
      </c>
      <c r="L22">
        <v>7247</v>
      </c>
      <c r="M22">
        <v>7144</v>
      </c>
      <c r="N22">
        <v>6561</v>
      </c>
      <c r="O22">
        <v>6360</v>
      </c>
      <c r="P22">
        <v>4550</v>
      </c>
      <c r="Q22">
        <v>5349</v>
      </c>
    </row>
    <row r="23" spans="1:54" x14ac:dyDescent="0.2">
      <c r="A23" t="s">
        <v>102</v>
      </c>
      <c r="B23">
        <v>15127</v>
      </c>
      <c r="C23">
        <v>14506</v>
      </c>
      <c r="D23">
        <v>15482</v>
      </c>
      <c r="E23">
        <v>16646</v>
      </c>
      <c r="F23">
        <v>16664</v>
      </c>
      <c r="G23">
        <v>17501</v>
      </c>
      <c r="H23">
        <v>19029</v>
      </c>
      <c r="I23">
        <v>21237</v>
      </c>
      <c r="J23">
        <v>21135</v>
      </c>
      <c r="K23">
        <v>19608</v>
      </c>
      <c r="L23">
        <v>17565</v>
      </c>
      <c r="M23">
        <v>20068</v>
      </c>
      <c r="N23">
        <v>18471</v>
      </c>
      <c r="O23">
        <v>17975</v>
      </c>
      <c r="P23">
        <v>15079</v>
      </c>
      <c r="Q23">
        <v>15507</v>
      </c>
    </row>
    <row r="24" spans="1:54" x14ac:dyDescent="0.2">
      <c r="A24" t="s">
        <v>103</v>
      </c>
      <c r="B24">
        <v>28295</v>
      </c>
      <c r="C24">
        <v>28248</v>
      </c>
      <c r="D24">
        <v>14005</v>
      </c>
      <c r="E24">
        <v>13058</v>
      </c>
      <c r="F24">
        <v>13185</v>
      </c>
      <c r="G24">
        <v>12592</v>
      </c>
      <c r="H24">
        <v>11527</v>
      </c>
      <c r="I24">
        <v>12227</v>
      </c>
      <c r="J24">
        <v>10516</v>
      </c>
      <c r="K24">
        <v>9316</v>
      </c>
      <c r="L24">
        <v>9051</v>
      </c>
      <c r="M24">
        <v>8351</v>
      </c>
      <c r="N24">
        <v>8575</v>
      </c>
      <c r="O24">
        <v>8638</v>
      </c>
      <c r="P24">
        <v>6757</v>
      </c>
      <c r="Q24">
        <v>8206</v>
      </c>
    </row>
    <row r="25" spans="1:54" x14ac:dyDescent="0.2">
      <c r="A25" t="s">
        <v>104</v>
      </c>
      <c r="B25">
        <v>7323</v>
      </c>
      <c r="C25">
        <v>7644</v>
      </c>
      <c r="D25">
        <v>7718</v>
      </c>
      <c r="E25">
        <v>7869</v>
      </c>
      <c r="F25">
        <v>7495</v>
      </c>
      <c r="G25">
        <v>7744</v>
      </c>
      <c r="H25">
        <v>8214</v>
      </c>
      <c r="I25">
        <v>8377</v>
      </c>
      <c r="J25">
        <v>7546</v>
      </c>
      <c r="K25">
        <v>7341</v>
      </c>
      <c r="L25">
        <v>7668</v>
      </c>
      <c r="M25">
        <v>7243</v>
      </c>
      <c r="N25">
        <v>7977</v>
      </c>
      <c r="O25">
        <v>7940</v>
      </c>
      <c r="P25">
        <v>6775</v>
      </c>
      <c r="Q25">
        <v>7917</v>
      </c>
    </row>
    <row r="26" spans="1:54" x14ac:dyDescent="0.2">
      <c r="A26" t="s">
        <v>105</v>
      </c>
      <c r="B26">
        <v>1377</v>
      </c>
      <c r="C26">
        <v>1961</v>
      </c>
      <c r="D26">
        <v>2797</v>
      </c>
      <c r="E26">
        <v>2743</v>
      </c>
      <c r="F26">
        <v>2306</v>
      </c>
      <c r="G26">
        <v>2413</v>
      </c>
      <c r="H26">
        <v>2403</v>
      </c>
      <c r="I26">
        <v>2226</v>
      </c>
      <c r="J26">
        <v>1983</v>
      </c>
      <c r="K26">
        <v>1738</v>
      </c>
      <c r="L26">
        <v>1472</v>
      </c>
      <c r="M26">
        <v>1352</v>
      </c>
      <c r="N26">
        <v>1184</v>
      </c>
      <c r="O26">
        <v>1107</v>
      </c>
      <c r="P26">
        <v>6757</v>
      </c>
      <c r="Q26">
        <v>1196</v>
      </c>
    </row>
    <row r="27" spans="1:54" x14ac:dyDescent="0.2">
      <c r="A27" t="s">
        <v>106</v>
      </c>
      <c r="B27">
        <v>6247</v>
      </c>
      <c r="C27">
        <v>7687</v>
      </c>
      <c r="D27">
        <v>6959</v>
      </c>
      <c r="E27">
        <v>8122</v>
      </c>
      <c r="F27">
        <v>8989</v>
      </c>
      <c r="G27">
        <v>10237</v>
      </c>
      <c r="H27">
        <v>8581</v>
      </c>
      <c r="I27">
        <v>7282</v>
      </c>
      <c r="J27">
        <v>6482</v>
      </c>
      <c r="K27">
        <v>6194</v>
      </c>
      <c r="L27">
        <v>6037</v>
      </c>
      <c r="M27">
        <v>5883</v>
      </c>
      <c r="N27">
        <v>6179</v>
      </c>
      <c r="O27">
        <v>6527</v>
      </c>
      <c r="P27">
        <v>4926</v>
      </c>
      <c r="Q27">
        <v>5992</v>
      </c>
    </row>
    <row r="28" spans="1:54" x14ac:dyDescent="0.2">
      <c r="A28" t="s">
        <v>107</v>
      </c>
      <c r="B28">
        <v>1150</v>
      </c>
      <c r="C28">
        <v>1417</v>
      </c>
      <c r="D28">
        <v>1196</v>
      </c>
      <c r="E28">
        <v>1615</v>
      </c>
      <c r="F28">
        <v>1768</v>
      </c>
      <c r="G28">
        <v>1833</v>
      </c>
      <c r="H28">
        <v>1878</v>
      </c>
      <c r="I28">
        <v>1745</v>
      </c>
      <c r="J28">
        <v>1709</v>
      </c>
      <c r="K28">
        <v>1418</v>
      </c>
      <c r="L28">
        <v>1529</v>
      </c>
      <c r="M28">
        <v>1405</v>
      </c>
      <c r="N28">
        <v>1357</v>
      </c>
      <c r="O28">
        <v>1545</v>
      </c>
      <c r="P28">
        <v>1801</v>
      </c>
      <c r="Q28">
        <v>1585</v>
      </c>
    </row>
    <row r="29" spans="1:54" x14ac:dyDescent="0.2">
      <c r="A29" t="s">
        <v>108</v>
      </c>
      <c r="B29">
        <v>3531</v>
      </c>
      <c r="C29">
        <v>3985</v>
      </c>
      <c r="D29">
        <v>3718</v>
      </c>
      <c r="E29">
        <v>3877</v>
      </c>
      <c r="F29">
        <v>3548</v>
      </c>
      <c r="G29">
        <v>3789</v>
      </c>
      <c r="H29">
        <v>3145</v>
      </c>
      <c r="I29">
        <v>3026</v>
      </c>
      <c r="J29">
        <v>2744</v>
      </c>
      <c r="K29">
        <v>2754</v>
      </c>
      <c r="L29">
        <v>2501</v>
      </c>
      <c r="M29">
        <v>2421</v>
      </c>
      <c r="N29">
        <v>2365</v>
      </c>
      <c r="O29">
        <v>2404</v>
      </c>
      <c r="P29">
        <v>1935</v>
      </c>
      <c r="Q29">
        <v>2246</v>
      </c>
    </row>
    <row r="30" spans="1:54" x14ac:dyDescent="0.2">
      <c r="A30" t="s">
        <v>109</v>
      </c>
      <c r="B30">
        <v>8642</v>
      </c>
      <c r="C30">
        <v>8726</v>
      </c>
      <c r="D30">
        <v>11089</v>
      </c>
      <c r="E30">
        <v>11205</v>
      </c>
      <c r="F30">
        <v>9150</v>
      </c>
      <c r="G30">
        <v>8497</v>
      </c>
      <c r="H30">
        <v>7039</v>
      </c>
      <c r="I30">
        <v>8582</v>
      </c>
      <c r="J30">
        <v>8743</v>
      </c>
      <c r="K30">
        <v>7398</v>
      </c>
      <c r="L30">
        <v>7833</v>
      </c>
      <c r="M30">
        <v>7544</v>
      </c>
      <c r="N30">
        <v>7169</v>
      </c>
      <c r="O30">
        <v>6900</v>
      </c>
      <c r="P30">
        <v>7090</v>
      </c>
      <c r="Q30">
        <v>7618</v>
      </c>
    </row>
    <row r="31" spans="1:54" x14ac:dyDescent="0.2">
      <c r="A31" t="s">
        <v>110</v>
      </c>
      <c r="B31">
        <v>2248</v>
      </c>
      <c r="C31">
        <v>2019</v>
      </c>
      <c r="D31">
        <v>1645</v>
      </c>
      <c r="E31">
        <v>1574</v>
      </c>
      <c r="F31">
        <v>1469</v>
      </c>
      <c r="G31">
        <v>1496</v>
      </c>
      <c r="H31">
        <v>1447</v>
      </c>
      <c r="I31">
        <v>1376</v>
      </c>
      <c r="J31">
        <v>1445</v>
      </c>
      <c r="K31">
        <v>1366</v>
      </c>
      <c r="L31">
        <v>1456</v>
      </c>
      <c r="M31">
        <v>1450</v>
      </c>
      <c r="N31">
        <v>1396</v>
      </c>
      <c r="O31">
        <v>1675</v>
      </c>
      <c r="P31">
        <v>1491</v>
      </c>
      <c r="Q31">
        <v>1605</v>
      </c>
    </row>
    <row r="32" spans="1:54" x14ac:dyDescent="0.2">
      <c r="A32" t="s">
        <v>111</v>
      </c>
      <c r="B32">
        <v>17314</v>
      </c>
      <c r="C32">
        <v>13832</v>
      </c>
      <c r="D32">
        <v>13169</v>
      </c>
      <c r="E32">
        <v>13737</v>
      </c>
      <c r="F32">
        <v>14137</v>
      </c>
      <c r="G32">
        <v>13025</v>
      </c>
      <c r="H32">
        <v>12002</v>
      </c>
      <c r="I32">
        <v>11671</v>
      </c>
      <c r="J32">
        <v>10098</v>
      </c>
      <c r="K32">
        <v>8895</v>
      </c>
      <c r="L32">
        <v>8536</v>
      </c>
      <c r="M32">
        <v>9398</v>
      </c>
      <c r="N32">
        <v>8862</v>
      </c>
      <c r="O32">
        <v>9662</v>
      </c>
      <c r="P32">
        <v>8262</v>
      </c>
      <c r="Q32">
        <v>8752</v>
      </c>
    </row>
    <row r="33" spans="1:17" x14ac:dyDescent="0.2">
      <c r="A33" t="s">
        <v>112</v>
      </c>
      <c r="B33">
        <v>3015</v>
      </c>
      <c r="C33">
        <v>3015</v>
      </c>
      <c r="D33">
        <v>3475</v>
      </c>
      <c r="E33">
        <v>3475</v>
      </c>
      <c r="F33">
        <v>3601</v>
      </c>
      <c r="G33">
        <v>3245</v>
      </c>
      <c r="H33">
        <v>2819</v>
      </c>
      <c r="I33">
        <v>2746</v>
      </c>
      <c r="J33">
        <v>2629</v>
      </c>
      <c r="K33">
        <v>2263</v>
      </c>
      <c r="L33">
        <v>2482</v>
      </c>
      <c r="M33">
        <v>2551</v>
      </c>
      <c r="N33">
        <v>3241</v>
      </c>
      <c r="O33">
        <v>3333</v>
      </c>
      <c r="P33">
        <v>2747</v>
      </c>
      <c r="Q33">
        <v>2560</v>
      </c>
    </row>
    <row r="34" spans="1:17" x14ac:dyDescent="0.2">
      <c r="A34" t="s">
        <v>113</v>
      </c>
      <c r="B34">
        <v>62601</v>
      </c>
      <c r="C34">
        <v>61125</v>
      </c>
      <c r="D34">
        <v>61067</v>
      </c>
      <c r="E34">
        <v>65606</v>
      </c>
      <c r="F34">
        <v>63445</v>
      </c>
      <c r="G34">
        <v>69566</v>
      </c>
      <c r="H34">
        <v>77430</v>
      </c>
      <c r="I34">
        <v>80590</v>
      </c>
      <c r="J34">
        <v>88250</v>
      </c>
      <c r="K34">
        <v>86352</v>
      </c>
      <c r="L34">
        <v>89503</v>
      </c>
      <c r="M34">
        <v>91897</v>
      </c>
      <c r="N34">
        <v>92091</v>
      </c>
      <c r="O34">
        <v>91271</v>
      </c>
      <c r="P34">
        <v>78920</v>
      </c>
      <c r="Q34">
        <v>74178</v>
      </c>
    </row>
    <row r="35" spans="1:17" x14ac:dyDescent="0.2">
      <c r="A35" t="s">
        <v>114</v>
      </c>
      <c r="B35">
        <v>11802</v>
      </c>
      <c r="C35">
        <v>12411</v>
      </c>
      <c r="D35">
        <v>12918</v>
      </c>
      <c r="E35">
        <v>12191</v>
      </c>
      <c r="F35">
        <v>12896</v>
      </c>
      <c r="G35">
        <v>13524</v>
      </c>
      <c r="H35">
        <v>12168</v>
      </c>
      <c r="I35">
        <v>11491</v>
      </c>
      <c r="J35">
        <v>10685</v>
      </c>
      <c r="K35">
        <v>9559</v>
      </c>
      <c r="L35">
        <v>8962</v>
      </c>
      <c r="M35">
        <v>9268</v>
      </c>
      <c r="N35">
        <v>9314</v>
      </c>
      <c r="O35">
        <v>9280</v>
      </c>
      <c r="P35">
        <v>7249</v>
      </c>
      <c r="Q35">
        <v>9382</v>
      </c>
    </row>
    <row r="36" spans="1:17" x14ac:dyDescent="0.2">
      <c r="A36" t="s">
        <v>115</v>
      </c>
      <c r="B36">
        <v>636</v>
      </c>
      <c r="C36">
        <v>615</v>
      </c>
      <c r="D36">
        <v>773</v>
      </c>
      <c r="E36">
        <v>799</v>
      </c>
      <c r="F36">
        <v>603</v>
      </c>
      <c r="G36">
        <v>688</v>
      </c>
      <c r="H36">
        <v>2069</v>
      </c>
      <c r="I36">
        <v>1258</v>
      </c>
      <c r="J36">
        <v>1305</v>
      </c>
      <c r="K36">
        <v>923</v>
      </c>
      <c r="L36">
        <v>1089</v>
      </c>
      <c r="M36">
        <v>542</v>
      </c>
      <c r="N36">
        <v>557</v>
      </c>
      <c r="O36">
        <v>541</v>
      </c>
      <c r="P36">
        <v>548</v>
      </c>
      <c r="Q36">
        <v>610</v>
      </c>
    </row>
    <row r="37" spans="1:17" x14ac:dyDescent="0.2">
      <c r="A37" t="s">
        <v>116</v>
      </c>
      <c r="B37">
        <v>11264</v>
      </c>
      <c r="C37">
        <v>12912</v>
      </c>
      <c r="D37">
        <v>12700</v>
      </c>
      <c r="E37">
        <v>12569</v>
      </c>
      <c r="F37">
        <v>13030</v>
      </c>
      <c r="G37">
        <v>13977</v>
      </c>
      <c r="H37">
        <v>12325</v>
      </c>
      <c r="I37">
        <v>11823</v>
      </c>
      <c r="J37">
        <v>11182</v>
      </c>
      <c r="K37">
        <v>10404</v>
      </c>
      <c r="L37">
        <v>10095</v>
      </c>
      <c r="M37">
        <v>10249</v>
      </c>
      <c r="N37">
        <v>10345</v>
      </c>
      <c r="O37">
        <v>10655</v>
      </c>
      <c r="P37">
        <v>7915</v>
      </c>
      <c r="Q37">
        <v>10654</v>
      </c>
    </row>
    <row r="38" spans="1:17" x14ac:dyDescent="0.2">
      <c r="A38" t="s">
        <v>117</v>
      </c>
      <c r="B38">
        <v>4221</v>
      </c>
      <c r="C38">
        <v>3846</v>
      </c>
      <c r="D38">
        <v>4838</v>
      </c>
      <c r="E38">
        <v>5229</v>
      </c>
      <c r="F38">
        <v>4625</v>
      </c>
      <c r="G38">
        <v>5032</v>
      </c>
      <c r="H38">
        <v>4408</v>
      </c>
      <c r="I38">
        <v>4191</v>
      </c>
      <c r="J38">
        <v>3777</v>
      </c>
      <c r="K38">
        <v>4107</v>
      </c>
      <c r="L38">
        <v>4199</v>
      </c>
      <c r="M38">
        <v>3871</v>
      </c>
      <c r="N38">
        <v>3944</v>
      </c>
      <c r="O38">
        <v>3932</v>
      </c>
      <c r="P38">
        <v>2694</v>
      </c>
      <c r="Q38">
        <v>3754</v>
      </c>
    </row>
    <row r="39" spans="1:17" x14ac:dyDescent="0.2">
      <c r="A39" t="s">
        <v>119</v>
      </c>
      <c r="B39">
        <v>17590</v>
      </c>
      <c r="C39">
        <v>20653</v>
      </c>
      <c r="D39">
        <v>17309</v>
      </c>
      <c r="E39">
        <v>19492</v>
      </c>
      <c r="F39">
        <v>17254</v>
      </c>
      <c r="G39">
        <v>15828</v>
      </c>
      <c r="H39">
        <v>13822</v>
      </c>
      <c r="I39">
        <v>12164</v>
      </c>
      <c r="J39">
        <v>13226</v>
      </c>
      <c r="K39">
        <v>13238</v>
      </c>
      <c r="L39">
        <v>13953</v>
      </c>
      <c r="M39">
        <v>14476</v>
      </c>
      <c r="N39">
        <v>15876</v>
      </c>
      <c r="O39">
        <v>14655</v>
      </c>
      <c r="P39">
        <v>9048</v>
      </c>
      <c r="Q39">
        <v>17959</v>
      </c>
    </row>
    <row r="40" spans="1:17" x14ac:dyDescent="0.2">
      <c r="A40" t="s">
        <v>118</v>
      </c>
      <c r="B40">
        <v>16220</v>
      </c>
      <c r="C40">
        <v>15378</v>
      </c>
      <c r="D40">
        <v>15096</v>
      </c>
      <c r="E40">
        <v>14516</v>
      </c>
      <c r="F40">
        <v>15096</v>
      </c>
      <c r="G40">
        <v>14736</v>
      </c>
      <c r="H40">
        <v>15086</v>
      </c>
      <c r="I40">
        <v>15333</v>
      </c>
      <c r="J40">
        <v>15421</v>
      </c>
      <c r="K40">
        <v>15339</v>
      </c>
      <c r="L40">
        <v>14138</v>
      </c>
      <c r="M40">
        <v>13512</v>
      </c>
      <c r="N40">
        <v>13199</v>
      </c>
      <c r="O40">
        <v>13375</v>
      </c>
      <c r="P40">
        <v>10339</v>
      </c>
      <c r="Q40">
        <v>12691</v>
      </c>
    </row>
    <row r="41" spans="1:17" x14ac:dyDescent="0.2">
      <c r="A41" t="s">
        <v>120</v>
      </c>
      <c r="B41">
        <v>1372</v>
      </c>
      <c r="C41">
        <v>1196</v>
      </c>
      <c r="D41">
        <v>1607</v>
      </c>
      <c r="E41">
        <v>1282</v>
      </c>
      <c r="F41">
        <v>1070</v>
      </c>
      <c r="G41">
        <v>1277</v>
      </c>
      <c r="H41">
        <v>1384</v>
      </c>
      <c r="I41">
        <v>1190</v>
      </c>
      <c r="J41">
        <v>1111</v>
      </c>
      <c r="K41">
        <v>1160</v>
      </c>
      <c r="L41">
        <v>1180</v>
      </c>
      <c r="M41">
        <v>1101</v>
      </c>
      <c r="N41">
        <v>1055</v>
      </c>
      <c r="O41">
        <v>1104</v>
      </c>
      <c r="P41">
        <v>1267</v>
      </c>
      <c r="Q41">
        <v>1577</v>
      </c>
    </row>
    <row r="42" spans="1:17" x14ac:dyDescent="0.2">
      <c r="A42" t="s">
        <v>121</v>
      </c>
      <c r="B42">
        <v>5660</v>
      </c>
      <c r="C42">
        <v>5660</v>
      </c>
      <c r="D42">
        <v>4473</v>
      </c>
      <c r="E42">
        <v>4473</v>
      </c>
      <c r="F42">
        <v>5093</v>
      </c>
      <c r="G42">
        <v>4915</v>
      </c>
      <c r="H42">
        <v>6544</v>
      </c>
      <c r="I42">
        <v>5057</v>
      </c>
      <c r="J42">
        <v>5354</v>
      </c>
      <c r="K42">
        <v>5051</v>
      </c>
      <c r="L42">
        <v>3916</v>
      </c>
      <c r="M42">
        <v>3933</v>
      </c>
      <c r="N42">
        <v>4172</v>
      </c>
      <c r="O42">
        <v>4287</v>
      </c>
      <c r="P42">
        <v>3207</v>
      </c>
      <c r="Q42">
        <v>3608</v>
      </c>
    </row>
    <row r="43" spans="1:17" x14ac:dyDescent="0.2">
      <c r="A43" t="s">
        <v>122</v>
      </c>
      <c r="B43">
        <v>579</v>
      </c>
      <c r="C43">
        <v>579</v>
      </c>
      <c r="D43">
        <v>731</v>
      </c>
      <c r="E43">
        <v>731</v>
      </c>
      <c r="F43">
        <v>826</v>
      </c>
      <c r="G43">
        <v>859</v>
      </c>
      <c r="H43">
        <v>1094</v>
      </c>
      <c r="I43">
        <v>885</v>
      </c>
      <c r="J43">
        <v>1036</v>
      </c>
      <c r="K43">
        <v>1072</v>
      </c>
      <c r="L43">
        <v>943</v>
      </c>
      <c r="M43">
        <v>1159</v>
      </c>
      <c r="N43">
        <v>995</v>
      </c>
      <c r="O43">
        <v>1058</v>
      </c>
      <c r="P43">
        <v>817</v>
      </c>
      <c r="Q43">
        <v>1389</v>
      </c>
    </row>
    <row r="44" spans="1:17" x14ac:dyDescent="0.2">
      <c r="A44" t="s">
        <v>123</v>
      </c>
      <c r="B44">
        <v>11210</v>
      </c>
      <c r="C44">
        <v>9705</v>
      </c>
      <c r="D44">
        <v>10532</v>
      </c>
      <c r="E44">
        <v>10276</v>
      </c>
      <c r="F44">
        <v>9113</v>
      </c>
      <c r="G44">
        <v>9426</v>
      </c>
      <c r="H44">
        <v>9528</v>
      </c>
      <c r="I44">
        <v>9415</v>
      </c>
      <c r="J44">
        <v>9123</v>
      </c>
      <c r="K44">
        <v>8779</v>
      </c>
      <c r="L44">
        <v>8309</v>
      </c>
      <c r="M44">
        <v>7883</v>
      </c>
      <c r="N44">
        <v>7467</v>
      </c>
      <c r="O44">
        <v>7256</v>
      </c>
      <c r="P44">
        <v>6823</v>
      </c>
      <c r="Q44">
        <v>10567</v>
      </c>
    </row>
    <row r="45" spans="1:17" x14ac:dyDescent="0.2">
      <c r="A45" t="s">
        <v>124</v>
      </c>
      <c r="B45">
        <v>39788</v>
      </c>
      <c r="C45">
        <v>40190</v>
      </c>
      <c r="D45">
        <v>36761</v>
      </c>
      <c r="E45">
        <v>35121</v>
      </c>
      <c r="F45">
        <v>36911</v>
      </c>
      <c r="G45">
        <v>34052</v>
      </c>
      <c r="H45">
        <v>29615</v>
      </c>
      <c r="I45">
        <v>28495</v>
      </c>
      <c r="J45">
        <v>23678</v>
      </c>
      <c r="K45">
        <v>23122</v>
      </c>
      <c r="L45">
        <v>23548</v>
      </c>
      <c r="M45">
        <v>25310</v>
      </c>
      <c r="N45">
        <v>25848</v>
      </c>
      <c r="O45">
        <v>27229</v>
      </c>
      <c r="P45">
        <v>17295</v>
      </c>
      <c r="Q45">
        <v>24432</v>
      </c>
    </row>
    <row r="46" spans="1:17" x14ac:dyDescent="0.2">
      <c r="A46" t="s">
        <v>125</v>
      </c>
      <c r="B46">
        <v>3011</v>
      </c>
      <c r="C46">
        <v>3434</v>
      </c>
      <c r="D46">
        <v>3795</v>
      </c>
      <c r="E46">
        <v>3284</v>
      </c>
      <c r="F46">
        <v>3130</v>
      </c>
      <c r="G46">
        <v>3527</v>
      </c>
      <c r="H46">
        <v>3277</v>
      </c>
      <c r="I46">
        <v>3081</v>
      </c>
      <c r="J46">
        <v>3025</v>
      </c>
      <c r="K46">
        <v>2807</v>
      </c>
      <c r="L46">
        <v>2852</v>
      </c>
      <c r="M46">
        <v>2876</v>
      </c>
      <c r="N46">
        <v>2798</v>
      </c>
      <c r="O46">
        <v>3131</v>
      </c>
      <c r="P46">
        <v>3565</v>
      </c>
      <c r="Q46">
        <v>3557</v>
      </c>
    </row>
    <row r="47" spans="1:17" x14ac:dyDescent="0.2">
      <c r="A47" t="s">
        <v>126</v>
      </c>
      <c r="B47">
        <v>1035</v>
      </c>
      <c r="C47">
        <v>954</v>
      </c>
      <c r="D47">
        <v>1214</v>
      </c>
      <c r="E47">
        <v>1220</v>
      </c>
      <c r="F47">
        <v>1144</v>
      </c>
      <c r="G47">
        <v>1160</v>
      </c>
      <c r="H47">
        <v>1454</v>
      </c>
      <c r="I47">
        <v>1559</v>
      </c>
      <c r="J47">
        <v>1523</v>
      </c>
      <c r="K47">
        <v>1117</v>
      </c>
      <c r="L47">
        <v>1225</v>
      </c>
      <c r="M47">
        <v>1291</v>
      </c>
      <c r="N47">
        <v>1089</v>
      </c>
      <c r="O47">
        <v>1110</v>
      </c>
      <c r="P47">
        <v>2591</v>
      </c>
      <c r="Q47">
        <v>2780</v>
      </c>
    </row>
    <row r="48" spans="1:17" x14ac:dyDescent="0.2">
      <c r="A48" t="s">
        <v>127</v>
      </c>
      <c r="B48">
        <v>9746</v>
      </c>
      <c r="C48">
        <v>8469</v>
      </c>
      <c r="D48">
        <v>8852</v>
      </c>
      <c r="E48">
        <v>9080</v>
      </c>
      <c r="F48">
        <v>8816</v>
      </c>
      <c r="G48">
        <v>8424</v>
      </c>
      <c r="H48">
        <v>7625</v>
      </c>
      <c r="I48">
        <v>7020</v>
      </c>
      <c r="J48">
        <v>7001</v>
      </c>
      <c r="K48">
        <v>6268</v>
      </c>
      <c r="L48">
        <v>6067</v>
      </c>
      <c r="M48">
        <v>5975</v>
      </c>
      <c r="N48">
        <v>5783</v>
      </c>
      <c r="O48">
        <v>5957</v>
      </c>
      <c r="P48">
        <v>177</v>
      </c>
      <c r="Q48">
        <v>175</v>
      </c>
    </row>
    <row r="49" spans="1:17" x14ac:dyDescent="0.2">
      <c r="A49" t="s">
        <v>128</v>
      </c>
      <c r="B49">
        <v>23379</v>
      </c>
      <c r="C49">
        <v>21954</v>
      </c>
      <c r="D49">
        <v>22782</v>
      </c>
      <c r="E49">
        <v>22878</v>
      </c>
      <c r="F49">
        <v>20439</v>
      </c>
      <c r="G49">
        <v>20504</v>
      </c>
      <c r="H49">
        <v>17760</v>
      </c>
      <c r="I49">
        <v>18442</v>
      </c>
      <c r="J49">
        <v>19419</v>
      </c>
      <c r="K49">
        <v>20827</v>
      </c>
      <c r="L49">
        <v>21112</v>
      </c>
      <c r="M49">
        <v>22304</v>
      </c>
      <c r="N49">
        <v>21577</v>
      </c>
      <c r="O49">
        <v>22923</v>
      </c>
      <c r="P49">
        <v>11511</v>
      </c>
      <c r="Q49">
        <v>25211</v>
      </c>
    </row>
    <row r="50" spans="1:17" x14ac:dyDescent="0.2">
      <c r="A50" t="s">
        <v>129</v>
      </c>
      <c r="B50">
        <v>2409</v>
      </c>
      <c r="C50">
        <v>2016</v>
      </c>
      <c r="D50">
        <v>1667</v>
      </c>
      <c r="E50">
        <v>2264</v>
      </c>
      <c r="F50">
        <v>2211</v>
      </c>
      <c r="G50">
        <v>2410</v>
      </c>
      <c r="H50">
        <v>2240</v>
      </c>
      <c r="I50">
        <v>2013</v>
      </c>
      <c r="J50">
        <v>1835</v>
      </c>
      <c r="K50">
        <v>1387</v>
      </c>
      <c r="L50">
        <v>1309</v>
      </c>
      <c r="M50">
        <v>1243</v>
      </c>
      <c r="N50">
        <v>1397</v>
      </c>
      <c r="O50">
        <v>1341</v>
      </c>
      <c r="P50">
        <v>1138</v>
      </c>
      <c r="Q50">
        <v>1375</v>
      </c>
    </row>
    <row r="51" spans="1:17" x14ac:dyDescent="0.2">
      <c r="A51" t="s">
        <v>130</v>
      </c>
      <c r="B51">
        <v>5648</v>
      </c>
      <c r="C51">
        <v>5449</v>
      </c>
      <c r="D51">
        <v>6525</v>
      </c>
      <c r="E51">
        <v>6333</v>
      </c>
      <c r="F51">
        <v>5785</v>
      </c>
      <c r="G51">
        <v>6027</v>
      </c>
      <c r="H51">
        <v>6104</v>
      </c>
      <c r="I51">
        <v>6055</v>
      </c>
      <c r="J51">
        <v>6057</v>
      </c>
      <c r="K51">
        <v>5685</v>
      </c>
      <c r="L51">
        <v>5027</v>
      </c>
      <c r="M51">
        <v>4907</v>
      </c>
      <c r="N51">
        <v>4538</v>
      </c>
      <c r="O51">
        <v>4515</v>
      </c>
      <c r="P51">
        <v>4237</v>
      </c>
      <c r="Q51">
        <v>4775</v>
      </c>
    </row>
    <row r="52" spans="1:17" x14ac:dyDescent="0.2">
      <c r="A52" t="s">
        <v>131</v>
      </c>
      <c r="B52">
        <v>537</v>
      </c>
      <c r="C52">
        <v>751</v>
      </c>
      <c r="D52">
        <v>515</v>
      </c>
      <c r="E52">
        <v>579</v>
      </c>
      <c r="F52">
        <v>1038</v>
      </c>
      <c r="G52">
        <v>1813</v>
      </c>
      <c r="H52">
        <v>953</v>
      </c>
      <c r="I52">
        <v>757</v>
      </c>
      <c r="J52">
        <v>798</v>
      </c>
      <c r="K52">
        <v>857</v>
      </c>
      <c r="L52">
        <v>873</v>
      </c>
      <c r="M52">
        <v>639</v>
      </c>
      <c r="N52">
        <v>548</v>
      </c>
      <c r="O52">
        <v>612</v>
      </c>
      <c r="P52">
        <v>405</v>
      </c>
      <c r="Q52">
        <v>648</v>
      </c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40BF-A398-D743-AB3B-7695718CAE90}">
  <dimension ref="A1:Q53"/>
  <sheetViews>
    <sheetView workbookViewId="0">
      <selection activeCell="D8" sqref="D8"/>
    </sheetView>
  </sheetViews>
  <sheetFormatPr baseColWidth="10" defaultRowHeight="16" x14ac:dyDescent="0.2"/>
  <sheetData>
    <row r="1" spans="1:17" x14ac:dyDescent="0.2">
      <c r="A1" s="3" t="s">
        <v>132</v>
      </c>
      <c r="B1" s="3">
        <v>2007</v>
      </c>
      <c r="C1" s="3">
        <v>2008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3">
        <v>2018</v>
      </c>
      <c r="N1" s="3">
        <v>2019</v>
      </c>
      <c r="O1" s="3">
        <v>2020</v>
      </c>
      <c r="P1" s="3">
        <v>2021</v>
      </c>
      <c r="Q1" s="3">
        <v>2022</v>
      </c>
    </row>
    <row r="2" spans="1:17" x14ac:dyDescent="0.2">
      <c r="A2" s="3" t="s">
        <v>81</v>
      </c>
      <c r="B2" s="4">
        <v>4672840</v>
      </c>
      <c r="C2" s="4">
        <v>4718206</v>
      </c>
      <c r="D2" s="4">
        <v>4757938</v>
      </c>
      <c r="E2" s="4">
        <v>4785437</v>
      </c>
      <c r="F2" s="4">
        <v>4799069</v>
      </c>
      <c r="G2" s="4">
        <v>4815588</v>
      </c>
      <c r="H2" s="4">
        <v>4830081</v>
      </c>
      <c r="I2" s="4">
        <v>4841799</v>
      </c>
      <c r="J2" s="4">
        <v>4852347</v>
      </c>
      <c r="K2" s="4">
        <v>4863525</v>
      </c>
      <c r="L2" s="4">
        <v>4874486</v>
      </c>
      <c r="M2" s="4">
        <v>4887681</v>
      </c>
      <c r="N2" s="4">
        <v>4903185</v>
      </c>
      <c r="O2" s="4">
        <v>5031362</v>
      </c>
      <c r="P2" s="4">
        <v>5049846</v>
      </c>
      <c r="Q2" s="4">
        <v>5074296</v>
      </c>
    </row>
    <row r="3" spans="1:17" x14ac:dyDescent="0.2">
      <c r="A3" s="3" t="s">
        <v>82</v>
      </c>
      <c r="B3" s="4">
        <v>680300</v>
      </c>
      <c r="C3" s="4">
        <v>687455</v>
      </c>
      <c r="D3" s="4">
        <v>698895</v>
      </c>
      <c r="E3" s="4">
        <v>713910</v>
      </c>
      <c r="F3" s="4">
        <v>722128</v>
      </c>
      <c r="G3" s="4">
        <v>730443</v>
      </c>
      <c r="H3" s="4">
        <v>737068</v>
      </c>
      <c r="I3" s="4">
        <v>736283</v>
      </c>
      <c r="J3" s="4">
        <v>737498</v>
      </c>
      <c r="K3" s="4">
        <v>741456</v>
      </c>
      <c r="L3" s="4">
        <v>739700</v>
      </c>
      <c r="M3" s="4">
        <v>735139</v>
      </c>
      <c r="N3" s="4">
        <v>731545</v>
      </c>
      <c r="O3" s="4">
        <v>732923</v>
      </c>
      <c r="P3" s="4">
        <v>734182</v>
      </c>
      <c r="Q3" s="4">
        <v>733583</v>
      </c>
    </row>
    <row r="4" spans="1:17" x14ac:dyDescent="0.2">
      <c r="A4" s="3" t="s">
        <v>83</v>
      </c>
      <c r="B4" s="4">
        <v>6167681</v>
      </c>
      <c r="C4" s="4">
        <v>6280362</v>
      </c>
      <c r="D4" s="4">
        <v>6343154</v>
      </c>
      <c r="E4" s="4">
        <v>6407172</v>
      </c>
      <c r="F4" s="4">
        <v>6472643</v>
      </c>
      <c r="G4" s="4">
        <v>6554978</v>
      </c>
      <c r="H4" s="4">
        <v>6632764</v>
      </c>
      <c r="I4" s="4">
        <v>6730413</v>
      </c>
      <c r="J4" s="4">
        <v>6829676</v>
      </c>
      <c r="K4" s="4">
        <v>6941072</v>
      </c>
      <c r="L4" s="4">
        <v>7044008</v>
      </c>
      <c r="M4" s="4">
        <v>7158024</v>
      </c>
      <c r="N4" s="4">
        <v>7278717</v>
      </c>
      <c r="O4" s="4">
        <v>7179943</v>
      </c>
      <c r="P4" s="4">
        <v>7264877</v>
      </c>
      <c r="Q4" s="4">
        <v>7359197</v>
      </c>
    </row>
    <row r="5" spans="1:17" x14ac:dyDescent="0.2">
      <c r="A5" s="3" t="s">
        <v>84</v>
      </c>
      <c r="B5" s="4">
        <v>2848650</v>
      </c>
      <c r="C5" s="4">
        <v>2874554</v>
      </c>
      <c r="D5" s="4">
        <v>2896843</v>
      </c>
      <c r="E5" s="4">
        <v>2921964</v>
      </c>
      <c r="F5" s="4">
        <v>2940667</v>
      </c>
      <c r="G5" s="4">
        <v>2952164</v>
      </c>
      <c r="H5" s="4">
        <v>2959400</v>
      </c>
      <c r="I5" s="4">
        <v>2967392</v>
      </c>
      <c r="J5" s="4">
        <v>2978048</v>
      </c>
      <c r="K5" s="4">
        <v>2989918</v>
      </c>
      <c r="L5" s="4">
        <v>3001345</v>
      </c>
      <c r="M5" s="4">
        <v>3009733</v>
      </c>
      <c r="N5" s="4">
        <v>3017804</v>
      </c>
      <c r="O5" s="4">
        <v>3014195</v>
      </c>
      <c r="P5" s="4">
        <v>3028122</v>
      </c>
      <c r="Q5" s="4">
        <v>3045637</v>
      </c>
    </row>
    <row r="6" spans="1:17" x14ac:dyDescent="0.2">
      <c r="A6" s="3" t="s">
        <v>85</v>
      </c>
      <c r="B6" s="4">
        <v>36250311</v>
      </c>
      <c r="C6" s="4">
        <v>36604337</v>
      </c>
      <c r="D6" s="4">
        <v>36961229</v>
      </c>
      <c r="E6" s="4">
        <v>37319502</v>
      </c>
      <c r="F6" s="4">
        <v>37638369</v>
      </c>
      <c r="G6" s="4">
        <v>37948800</v>
      </c>
      <c r="H6" s="4">
        <v>38260787</v>
      </c>
      <c r="I6" s="4">
        <v>38596972</v>
      </c>
      <c r="J6" s="4">
        <v>38918045</v>
      </c>
      <c r="K6" s="4">
        <v>39167117</v>
      </c>
      <c r="L6" s="4">
        <v>39358497</v>
      </c>
      <c r="M6" s="4">
        <v>39461588</v>
      </c>
      <c r="N6" s="4">
        <v>39512223</v>
      </c>
      <c r="O6" s="4">
        <v>39501653</v>
      </c>
      <c r="P6" s="4">
        <v>39142991</v>
      </c>
      <c r="Q6" s="4">
        <v>39029342</v>
      </c>
    </row>
    <row r="7" spans="1:17" x14ac:dyDescent="0.2">
      <c r="A7" s="3" t="s">
        <v>86</v>
      </c>
      <c r="B7" s="4">
        <v>4803868</v>
      </c>
      <c r="C7" s="4">
        <v>4889730</v>
      </c>
      <c r="D7" s="4">
        <v>4972195</v>
      </c>
      <c r="E7" s="4">
        <v>5047349</v>
      </c>
      <c r="F7" s="4">
        <v>5121108</v>
      </c>
      <c r="G7" s="4">
        <v>5192647</v>
      </c>
      <c r="H7" s="4">
        <v>5269035</v>
      </c>
      <c r="I7" s="4">
        <v>5350101</v>
      </c>
      <c r="J7" s="4">
        <v>5450623</v>
      </c>
      <c r="K7" s="4">
        <v>5539215</v>
      </c>
      <c r="L7" s="4">
        <v>5611885</v>
      </c>
      <c r="M7" s="4">
        <v>5691287</v>
      </c>
      <c r="N7" s="4">
        <v>5758736</v>
      </c>
      <c r="O7" s="4">
        <v>5784865</v>
      </c>
      <c r="P7" s="4">
        <v>5811297</v>
      </c>
      <c r="Q7" s="4">
        <v>5839926</v>
      </c>
    </row>
    <row r="8" spans="1:17" x14ac:dyDescent="0.2">
      <c r="A8" s="3" t="s">
        <v>87</v>
      </c>
      <c r="B8" s="4">
        <v>3527270</v>
      </c>
      <c r="C8" s="4">
        <v>3545579</v>
      </c>
      <c r="D8" s="4">
        <v>3561807</v>
      </c>
      <c r="E8" s="4">
        <v>3579114</v>
      </c>
      <c r="F8" s="4">
        <v>3588283</v>
      </c>
      <c r="G8" s="4">
        <v>3594547</v>
      </c>
      <c r="H8" s="4">
        <v>3594841</v>
      </c>
      <c r="I8" s="4">
        <v>3594524</v>
      </c>
      <c r="J8" s="4">
        <v>3587122</v>
      </c>
      <c r="K8" s="4">
        <v>3578141</v>
      </c>
      <c r="L8" s="4">
        <v>3573297</v>
      </c>
      <c r="M8" s="4">
        <v>3571520</v>
      </c>
      <c r="N8" s="4">
        <v>3565287</v>
      </c>
      <c r="O8" s="4">
        <v>3597362</v>
      </c>
      <c r="P8" s="4">
        <v>3623355</v>
      </c>
      <c r="Q8" s="4">
        <v>3626205</v>
      </c>
    </row>
    <row r="9" spans="1:17" x14ac:dyDescent="0.2">
      <c r="A9" s="3" t="s">
        <v>88</v>
      </c>
      <c r="B9" s="4">
        <v>871749</v>
      </c>
      <c r="C9" s="4">
        <v>883874</v>
      </c>
      <c r="D9" s="4">
        <v>891730</v>
      </c>
      <c r="E9" s="4">
        <v>899593</v>
      </c>
      <c r="F9" s="4">
        <v>907381</v>
      </c>
      <c r="G9" s="4">
        <v>915179</v>
      </c>
      <c r="H9" s="4">
        <v>923576</v>
      </c>
      <c r="I9" s="4">
        <v>932487</v>
      </c>
      <c r="J9" s="4">
        <v>941252</v>
      </c>
      <c r="K9" s="4">
        <v>948921</v>
      </c>
      <c r="L9" s="4">
        <v>956823</v>
      </c>
      <c r="M9" s="4">
        <v>965479</v>
      </c>
      <c r="N9" s="4">
        <v>973764</v>
      </c>
      <c r="O9" s="4">
        <v>992114</v>
      </c>
      <c r="P9" s="4">
        <v>1004807</v>
      </c>
      <c r="Q9" s="4">
        <v>1018396</v>
      </c>
    </row>
    <row r="10" spans="1:17" x14ac:dyDescent="0.2">
      <c r="A10" s="3" t="s">
        <v>89</v>
      </c>
      <c r="B10" s="4">
        <v>574404</v>
      </c>
      <c r="C10" s="4">
        <v>580236</v>
      </c>
      <c r="D10" s="4">
        <v>592228</v>
      </c>
      <c r="E10" s="4">
        <v>605226</v>
      </c>
      <c r="F10" s="4">
        <v>619800</v>
      </c>
      <c r="G10" s="4">
        <v>634924</v>
      </c>
      <c r="H10" s="4">
        <v>650581</v>
      </c>
      <c r="I10" s="4">
        <v>662328</v>
      </c>
      <c r="J10" s="4">
        <v>675400</v>
      </c>
      <c r="K10" s="4">
        <v>685815</v>
      </c>
      <c r="L10" s="4">
        <v>694906</v>
      </c>
      <c r="M10" s="4">
        <v>701547</v>
      </c>
      <c r="N10" s="4">
        <v>705749</v>
      </c>
      <c r="O10" s="4">
        <v>670868</v>
      </c>
      <c r="P10" s="4">
        <v>668791</v>
      </c>
      <c r="Q10" s="4">
        <v>671803</v>
      </c>
    </row>
    <row r="11" spans="1:17" x14ac:dyDescent="0.2">
      <c r="A11" s="3" t="s">
        <v>90</v>
      </c>
      <c r="B11" s="4">
        <v>18367842</v>
      </c>
      <c r="C11" s="4">
        <v>18527305</v>
      </c>
      <c r="D11" s="4">
        <v>18652644</v>
      </c>
      <c r="E11" s="4">
        <v>18845537</v>
      </c>
      <c r="F11" s="4">
        <v>19053237</v>
      </c>
      <c r="G11" s="4">
        <v>19297822</v>
      </c>
      <c r="H11" s="4">
        <v>19545621</v>
      </c>
      <c r="I11" s="4">
        <v>19845911</v>
      </c>
      <c r="J11" s="4">
        <v>20209042</v>
      </c>
      <c r="K11" s="4">
        <v>20613477</v>
      </c>
      <c r="L11" s="4">
        <v>20963613</v>
      </c>
      <c r="M11" s="4">
        <v>21244317</v>
      </c>
      <c r="N11" s="4">
        <v>21477737</v>
      </c>
      <c r="O11" s="4">
        <v>21589602</v>
      </c>
      <c r="P11" s="4">
        <v>21828069</v>
      </c>
      <c r="Q11" s="4">
        <v>22244823</v>
      </c>
    </row>
    <row r="12" spans="1:17" x14ac:dyDescent="0.2">
      <c r="A12" s="3" t="s">
        <v>91</v>
      </c>
      <c r="B12" s="4">
        <v>9349988</v>
      </c>
      <c r="C12" s="4">
        <v>9504843</v>
      </c>
      <c r="D12" s="4">
        <v>9620846</v>
      </c>
      <c r="E12" s="4">
        <v>9711881</v>
      </c>
      <c r="F12" s="4">
        <v>9802431</v>
      </c>
      <c r="G12" s="4">
        <v>9901430</v>
      </c>
      <c r="H12" s="4">
        <v>9972479</v>
      </c>
      <c r="I12" s="4">
        <v>10067278</v>
      </c>
      <c r="J12" s="4">
        <v>10178447</v>
      </c>
      <c r="K12" s="4">
        <v>10301890</v>
      </c>
      <c r="L12" s="4">
        <v>10410330</v>
      </c>
      <c r="M12" s="4">
        <v>10511131</v>
      </c>
      <c r="N12" s="4">
        <v>10617423</v>
      </c>
      <c r="O12" s="4">
        <v>10729828</v>
      </c>
      <c r="P12" s="4">
        <v>10788029</v>
      </c>
      <c r="Q12" s="4">
        <v>10912876</v>
      </c>
    </row>
    <row r="13" spans="1:17" x14ac:dyDescent="0.2">
      <c r="A13" s="3" t="s">
        <v>92</v>
      </c>
      <c r="B13" s="4">
        <v>1315675</v>
      </c>
      <c r="C13" s="4">
        <v>1332213</v>
      </c>
      <c r="D13" s="4">
        <v>1346717</v>
      </c>
      <c r="E13" s="4">
        <v>1363963</v>
      </c>
      <c r="F13" s="4">
        <v>1379329</v>
      </c>
      <c r="G13" s="4">
        <v>1394804</v>
      </c>
      <c r="H13" s="4">
        <v>1408243</v>
      </c>
      <c r="I13" s="4">
        <v>1414538</v>
      </c>
      <c r="J13" s="4">
        <v>1422052</v>
      </c>
      <c r="K13" s="4">
        <v>1427559</v>
      </c>
      <c r="L13" s="4">
        <v>1424393</v>
      </c>
      <c r="M13" s="4">
        <v>1420593</v>
      </c>
      <c r="N13" s="4">
        <v>1415872</v>
      </c>
      <c r="O13" s="4">
        <v>1451043</v>
      </c>
      <c r="P13" s="4">
        <v>1447154</v>
      </c>
      <c r="Q13" s="4">
        <v>1440196</v>
      </c>
    </row>
    <row r="14" spans="1:17" x14ac:dyDescent="0.2">
      <c r="A14" s="3" t="s">
        <v>93</v>
      </c>
      <c r="B14" s="4">
        <v>1505105</v>
      </c>
      <c r="C14" s="4">
        <v>1534320</v>
      </c>
      <c r="D14" s="4">
        <v>1554439</v>
      </c>
      <c r="E14" s="4">
        <v>1570746</v>
      </c>
      <c r="F14" s="4">
        <v>1583910</v>
      </c>
      <c r="G14" s="4">
        <v>1595324</v>
      </c>
      <c r="H14" s="4">
        <v>1611206</v>
      </c>
      <c r="I14" s="4">
        <v>1631112</v>
      </c>
      <c r="J14" s="4">
        <v>1651059</v>
      </c>
      <c r="K14" s="4">
        <v>1682380</v>
      </c>
      <c r="L14" s="4">
        <v>1717715</v>
      </c>
      <c r="M14" s="4">
        <v>1750536</v>
      </c>
      <c r="N14" s="4">
        <v>1787065</v>
      </c>
      <c r="O14" s="4">
        <v>1849202</v>
      </c>
      <c r="P14" s="4">
        <v>1904314</v>
      </c>
      <c r="Q14" s="4">
        <v>1939033</v>
      </c>
    </row>
    <row r="15" spans="1:17" x14ac:dyDescent="0.2">
      <c r="A15" s="3" t="s">
        <v>94</v>
      </c>
      <c r="B15" s="4">
        <v>12695866</v>
      </c>
      <c r="C15" s="4">
        <v>12747038</v>
      </c>
      <c r="D15" s="4">
        <v>12796778</v>
      </c>
      <c r="E15" s="4">
        <v>12840503</v>
      </c>
      <c r="F15" s="4">
        <v>12867454</v>
      </c>
      <c r="G15" s="4">
        <v>12882510</v>
      </c>
      <c r="H15" s="4">
        <v>12895129</v>
      </c>
      <c r="I15" s="4">
        <v>12884493</v>
      </c>
      <c r="J15" s="4">
        <v>12858913</v>
      </c>
      <c r="K15" s="4">
        <v>12820527</v>
      </c>
      <c r="L15" s="4">
        <v>12778828</v>
      </c>
      <c r="M15" s="4">
        <v>12723071</v>
      </c>
      <c r="N15" s="4">
        <v>12671821</v>
      </c>
      <c r="O15" s="4">
        <v>12786580</v>
      </c>
      <c r="P15" s="4">
        <v>12686469</v>
      </c>
      <c r="Q15" s="4">
        <v>12582032</v>
      </c>
    </row>
    <row r="16" spans="1:17" x14ac:dyDescent="0.2">
      <c r="A16" s="3" t="s">
        <v>95</v>
      </c>
      <c r="B16" s="4">
        <v>6379599</v>
      </c>
      <c r="C16" s="4">
        <v>6424806</v>
      </c>
      <c r="D16" s="4">
        <v>6459325</v>
      </c>
      <c r="E16" s="4">
        <v>6490432</v>
      </c>
      <c r="F16" s="4">
        <v>6516528</v>
      </c>
      <c r="G16" s="4">
        <v>6537703</v>
      </c>
      <c r="H16" s="4">
        <v>6568713</v>
      </c>
      <c r="I16" s="4">
        <v>6593644</v>
      </c>
      <c r="J16" s="4">
        <v>6608422</v>
      </c>
      <c r="K16" s="4">
        <v>6634304</v>
      </c>
      <c r="L16" s="4">
        <v>6658078</v>
      </c>
      <c r="M16" s="4">
        <v>6695497</v>
      </c>
      <c r="N16" s="4">
        <v>6732219</v>
      </c>
      <c r="O16" s="4">
        <v>6788799</v>
      </c>
      <c r="P16" s="4">
        <v>6813532</v>
      </c>
      <c r="Q16" s="4">
        <v>6833037</v>
      </c>
    </row>
    <row r="17" spans="1:17" x14ac:dyDescent="0.2">
      <c r="A17" s="3" t="s">
        <v>96</v>
      </c>
      <c r="B17" s="4">
        <v>2999212</v>
      </c>
      <c r="C17" s="4">
        <v>3016734</v>
      </c>
      <c r="D17" s="4">
        <v>3032870</v>
      </c>
      <c r="E17" s="4">
        <v>3050745</v>
      </c>
      <c r="F17" s="4">
        <v>3066336</v>
      </c>
      <c r="G17" s="4">
        <v>3076190</v>
      </c>
      <c r="H17" s="4">
        <v>3092997</v>
      </c>
      <c r="I17" s="4">
        <v>3109350</v>
      </c>
      <c r="J17" s="4">
        <v>3120960</v>
      </c>
      <c r="K17" s="4">
        <v>3131371</v>
      </c>
      <c r="L17" s="4">
        <v>3141550</v>
      </c>
      <c r="M17" s="4">
        <v>3148618</v>
      </c>
      <c r="N17" s="4">
        <v>3155070</v>
      </c>
      <c r="O17" s="4">
        <v>3190571</v>
      </c>
      <c r="P17" s="4">
        <v>3197689</v>
      </c>
      <c r="Q17" s="4">
        <v>3200517</v>
      </c>
    </row>
    <row r="18" spans="1:17" x14ac:dyDescent="0.2">
      <c r="A18" s="3" t="s">
        <v>97</v>
      </c>
      <c r="B18" s="4">
        <v>2783785</v>
      </c>
      <c r="C18" s="4">
        <v>2808076</v>
      </c>
      <c r="D18" s="4">
        <v>2832704</v>
      </c>
      <c r="E18" s="4">
        <v>2858190</v>
      </c>
      <c r="F18" s="4">
        <v>2869225</v>
      </c>
      <c r="G18" s="4">
        <v>2885257</v>
      </c>
      <c r="H18" s="4">
        <v>2893212</v>
      </c>
      <c r="I18" s="4">
        <v>2900475</v>
      </c>
      <c r="J18" s="4">
        <v>2909011</v>
      </c>
      <c r="K18" s="4">
        <v>2910844</v>
      </c>
      <c r="L18" s="4">
        <v>2908718</v>
      </c>
      <c r="M18" s="4">
        <v>2911359</v>
      </c>
      <c r="N18" s="4">
        <v>2913314</v>
      </c>
      <c r="O18" s="4">
        <v>2937919</v>
      </c>
      <c r="P18" s="4">
        <v>2937922</v>
      </c>
      <c r="Q18" s="4">
        <v>2937150</v>
      </c>
    </row>
    <row r="19" spans="1:17" x14ac:dyDescent="0.2">
      <c r="A19" s="3" t="s">
        <v>98</v>
      </c>
      <c r="B19" s="4">
        <v>4256672</v>
      </c>
      <c r="C19" s="4">
        <v>4289878</v>
      </c>
      <c r="D19" s="4">
        <v>4317074</v>
      </c>
      <c r="E19" s="4">
        <v>4348181</v>
      </c>
      <c r="F19" s="4">
        <v>4369821</v>
      </c>
      <c r="G19" s="4">
        <v>4386346</v>
      </c>
      <c r="H19" s="4">
        <v>4404659</v>
      </c>
      <c r="I19" s="4">
        <v>4414349</v>
      </c>
      <c r="J19" s="4">
        <v>4425976</v>
      </c>
      <c r="K19" s="4">
        <v>4438182</v>
      </c>
      <c r="L19" s="4">
        <v>4452268</v>
      </c>
      <c r="M19" s="4">
        <v>4461153</v>
      </c>
      <c r="N19" s="4">
        <v>4467673</v>
      </c>
      <c r="O19" s="4">
        <v>4507445</v>
      </c>
      <c r="P19" s="4">
        <v>4506589</v>
      </c>
      <c r="Q19" s="4">
        <v>4512310</v>
      </c>
    </row>
    <row r="20" spans="1:17" x14ac:dyDescent="0.2">
      <c r="A20" s="3" t="s">
        <v>99</v>
      </c>
      <c r="B20" s="4">
        <v>4375581</v>
      </c>
      <c r="C20" s="4">
        <v>4435586</v>
      </c>
      <c r="D20" s="4">
        <v>4491648</v>
      </c>
      <c r="E20" s="4">
        <v>4544532</v>
      </c>
      <c r="F20" s="4">
        <v>4575625</v>
      </c>
      <c r="G20" s="4">
        <v>4600972</v>
      </c>
      <c r="H20" s="4">
        <v>4624527</v>
      </c>
      <c r="I20" s="4">
        <v>4644013</v>
      </c>
      <c r="J20" s="4">
        <v>4664628</v>
      </c>
      <c r="K20" s="4">
        <v>4678135</v>
      </c>
      <c r="L20" s="4">
        <v>4670560</v>
      </c>
      <c r="M20" s="4">
        <v>4659690</v>
      </c>
      <c r="N20" s="4">
        <v>4648794</v>
      </c>
      <c r="O20" s="4">
        <v>4651664</v>
      </c>
      <c r="P20" s="4">
        <v>4627098</v>
      </c>
      <c r="Q20" s="4">
        <v>4590241</v>
      </c>
    </row>
    <row r="21" spans="1:17" x14ac:dyDescent="0.2">
      <c r="A21" s="3" t="s">
        <v>100</v>
      </c>
      <c r="B21" s="4">
        <v>1327040</v>
      </c>
      <c r="C21" s="4">
        <v>1330509</v>
      </c>
      <c r="D21" s="4">
        <v>1329590</v>
      </c>
      <c r="E21" s="4">
        <v>1327629</v>
      </c>
      <c r="F21" s="4">
        <v>1328284</v>
      </c>
      <c r="G21" s="4">
        <v>1327729</v>
      </c>
      <c r="H21" s="4">
        <v>1328009</v>
      </c>
      <c r="I21" s="4">
        <v>1330513</v>
      </c>
      <c r="J21" s="4">
        <v>1328262</v>
      </c>
      <c r="K21" s="4">
        <v>1331317</v>
      </c>
      <c r="L21" s="4">
        <v>1334612</v>
      </c>
      <c r="M21" s="4">
        <v>1339057</v>
      </c>
      <c r="N21" s="4">
        <v>1344212</v>
      </c>
      <c r="O21" s="4">
        <v>1363557</v>
      </c>
      <c r="P21" s="4">
        <v>1377238</v>
      </c>
      <c r="Q21" s="4">
        <v>1385340</v>
      </c>
    </row>
    <row r="22" spans="1:17" x14ac:dyDescent="0.2">
      <c r="A22" s="3" t="s">
        <v>101</v>
      </c>
      <c r="B22" s="4">
        <v>5653408</v>
      </c>
      <c r="C22" s="4">
        <v>5684965</v>
      </c>
      <c r="D22" s="4">
        <v>5730388</v>
      </c>
      <c r="E22" s="4">
        <v>5788645</v>
      </c>
      <c r="F22" s="4">
        <v>5839419</v>
      </c>
      <c r="G22" s="4">
        <v>5886992</v>
      </c>
      <c r="H22" s="4">
        <v>5923188</v>
      </c>
      <c r="I22" s="4">
        <v>5957283</v>
      </c>
      <c r="J22" s="4">
        <v>5985562</v>
      </c>
      <c r="K22" s="4">
        <v>6003323</v>
      </c>
      <c r="L22" s="4">
        <v>6023868</v>
      </c>
      <c r="M22" s="4">
        <v>6035802</v>
      </c>
      <c r="N22" s="4">
        <v>6045680</v>
      </c>
      <c r="O22" s="4">
        <v>6173205</v>
      </c>
      <c r="P22" s="4">
        <v>6174610</v>
      </c>
      <c r="Q22" s="4">
        <v>6164660</v>
      </c>
    </row>
    <row r="23" spans="1:17" x14ac:dyDescent="0.2">
      <c r="A23" s="3" t="s">
        <v>102</v>
      </c>
      <c r="B23" s="4">
        <v>6431559</v>
      </c>
      <c r="C23" s="4">
        <v>6468967</v>
      </c>
      <c r="D23" s="4">
        <v>6517613</v>
      </c>
      <c r="E23" s="4">
        <v>6566307</v>
      </c>
      <c r="F23" s="4">
        <v>6613583</v>
      </c>
      <c r="G23" s="4">
        <v>6663005</v>
      </c>
      <c r="H23" s="4">
        <v>6713315</v>
      </c>
      <c r="I23" s="4">
        <v>6762596</v>
      </c>
      <c r="J23" s="4">
        <v>6794228</v>
      </c>
      <c r="K23" s="4">
        <v>6823608</v>
      </c>
      <c r="L23" s="4">
        <v>6859789</v>
      </c>
      <c r="M23" s="4">
        <v>6882635</v>
      </c>
      <c r="N23" s="4">
        <v>6892503</v>
      </c>
      <c r="O23" s="4">
        <v>6995729</v>
      </c>
      <c r="P23" s="4">
        <v>6989690</v>
      </c>
      <c r="Q23" s="4">
        <v>6981974</v>
      </c>
    </row>
    <row r="24" spans="1:17" x14ac:dyDescent="0.2">
      <c r="A24" s="3" t="s">
        <v>103</v>
      </c>
      <c r="B24" s="4">
        <v>10001284</v>
      </c>
      <c r="C24" s="4">
        <v>9946889</v>
      </c>
      <c r="D24" s="4">
        <v>9901591</v>
      </c>
      <c r="E24" s="4">
        <v>9877510</v>
      </c>
      <c r="F24" s="4">
        <v>9882412</v>
      </c>
      <c r="G24" s="4">
        <v>9897145</v>
      </c>
      <c r="H24" s="4">
        <v>9913065</v>
      </c>
      <c r="I24" s="4">
        <v>9929848</v>
      </c>
      <c r="J24" s="4">
        <v>9931715</v>
      </c>
      <c r="K24" s="4">
        <v>9950571</v>
      </c>
      <c r="L24" s="4">
        <v>9973114</v>
      </c>
      <c r="M24" s="4">
        <v>9984072</v>
      </c>
      <c r="N24" s="4">
        <v>9986857</v>
      </c>
      <c r="O24" s="4">
        <v>10069577</v>
      </c>
      <c r="P24" s="4">
        <v>10037504</v>
      </c>
      <c r="Q24" s="4">
        <v>10034113</v>
      </c>
    </row>
    <row r="25" spans="1:17" x14ac:dyDescent="0.2">
      <c r="A25" s="3" t="s">
        <v>104</v>
      </c>
      <c r="B25" s="4">
        <v>5207203</v>
      </c>
      <c r="C25" s="4">
        <v>5247018</v>
      </c>
      <c r="D25" s="4">
        <v>5281203</v>
      </c>
      <c r="E25" s="4">
        <v>5310828</v>
      </c>
      <c r="F25" s="4">
        <v>5346143</v>
      </c>
      <c r="G25" s="4">
        <v>5376643</v>
      </c>
      <c r="H25" s="4">
        <v>5413479</v>
      </c>
      <c r="I25" s="4">
        <v>5451079</v>
      </c>
      <c r="J25" s="4">
        <v>5482032</v>
      </c>
      <c r="K25" s="4">
        <v>5522744</v>
      </c>
      <c r="L25" s="4">
        <v>5566230</v>
      </c>
      <c r="M25" s="4">
        <v>5606249</v>
      </c>
      <c r="N25" s="4">
        <v>5639632</v>
      </c>
      <c r="O25" s="4">
        <v>5709852</v>
      </c>
      <c r="P25" s="4">
        <v>5711471</v>
      </c>
      <c r="Q25" s="4">
        <v>5717184</v>
      </c>
    </row>
    <row r="26" spans="1:17" x14ac:dyDescent="0.2">
      <c r="A26" s="3" t="s">
        <v>105</v>
      </c>
      <c r="B26" s="4">
        <v>2928350</v>
      </c>
      <c r="C26" s="4">
        <v>2947806</v>
      </c>
      <c r="D26" s="4">
        <v>2958774</v>
      </c>
      <c r="E26" s="4">
        <v>2970548</v>
      </c>
      <c r="F26" s="4">
        <v>2978731</v>
      </c>
      <c r="G26" s="4">
        <v>2983816</v>
      </c>
      <c r="H26" s="4">
        <v>2988711</v>
      </c>
      <c r="I26" s="4">
        <v>2990468</v>
      </c>
      <c r="J26" s="4">
        <v>2988471</v>
      </c>
      <c r="K26" s="4">
        <v>2987938</v>
      </c>
      <c r="L26" s="4">
        <v>2988510</v>
      </c>
      <c r="M26" s="4">
        <v>2981020</v>
      </c>
      <c r="N26" s="4">
        <v>2976149</v>
      </c>
      <c r="O26" s="4">
        <v>2958141</v>
      </c>
      <c r="P26" s="4">
        <v>2949586</v>
      </c>
      <c r="Q26" s="4">
        <v>2940057</v>
      </c>
    </row>
    <row r="27" spans="1:17" x14ac:dyDescent="0.2">
      <c r="A27" s="3" t="s">
        <v>106</v>
      </c>
      <c r="B27" s="4">
        <v>5887612</v>
      </c>
      <c r="C27" s="4">
        <v>5923916</v>
      </c>
      <c r="D27" s="4">
        <v>5961088</v>
      </c>
      <c r="E27" s="4">
        <v>5995974</v>
      </c>
      <c r="F27" s="4">
        <v>6010275</v>
      </c>
      <c r="G27" s="4">
        <v>6024367</v>
      </c>
      <c r="H27" s="4">
        <v>6040715</v>
      </c>
      <c r="I27" s="4">
        <v>6056202</v>
      </c>
      <c r="J27" s="4">
        <v>6071732</v>
      </c>
      <c r="K27" s="4">
        <v>6087135</v>
      </c>
      <c r="L27" s="4">
        <v>6106670</v>
      </c>
      <c r="M27" s="4">
        <v>6121623</v>
      </c>
      <c r="N27" s="4">
        <v>6137428</v>
      </c>
      <c r="O27" s="4">
        <v>6153998</v>
      </c>
      <c r="P27" s="4">
        <v>6169823</v>
      </c>
      <c r="Q27" s="4">
        <v>6177957</v>
      </c>
    </row>
    <row r="28" spans="1:17" x14ac:dyDescent="0.2">
      <c r="A28" s="3" t="s">
        <v>107</v>
      </c>
      <c r="B28" s="4">
        <v>964706</v>
      </c>
      <c r="C28" s="4">
        <v>976415</v>
      </c>
      <c r="D28" s="4">
        <v>983982</v>
      </c>
      <c r="E28" s="4">
        <v>990697</v>
      </c>
      <c r="F28" s="4">
        <v>997316</v>
      </c>
      <c r="G28" s="4">
        <v>1003783</v>
      </c>
      <c r="H28" s="4">
        <v>1013569</v>
      </c>
      <c r="I28" s="4">
        <v>1021869</v>
      </c>
      <c r="J28" s="4">
        <v>1030475</v>
      </c>
      <c r="K28" s="4">
        <v>1040859</v>
      </c>
      <c r="L28" s="4">
        <v>1052482</v>
      </c>
      <c r="M28" s="4">
        <v>1060665</v>
      </c>
      <c r="N28" s="4">
        <v>1068778</v>
      </c>
      <c r="O28" s="4">
        <v>1087075</v>
      </c>
      <c r="P28" s="4">
        <v>1106227</v>
      </c>
      <c r="Q28" s="4">
        <v>1122867</v>
      </c>
    </row>
    <row r="29" spans="1:17" x14ac:dyDescent="0.2">
      <c r="A29" s="3" t="s">
        <v>108</v>
      </c>
      <c r="B29" s="4">
        <v>1783440</v>
      </c>
      <c r="C29" s="4">
        <v>1796378</v>
      </c>
      <c r="D29" s="4">
        <v>1812683</v>
      </c>
      <c r="E29" s="4">
        <v>1829542</v>
      </c>
      <c r="F29" s="4">
        <v>1840672</v>
      </c>
      <c r="G29" s="4">
        <v>1853303</v>
      </c>
      <c r="H29" s="4">
        <v>1865279</v>
      </c>
      <c r="I29" s="4">
        <v>1879321</v>
      </c>
      <c r="J29" s="4">
        <v>1891277</v>
      </c>
      <c r="K29" s="4">
        <v>1905616</v>
      </c>
      <c r="L29" s="4">
        <v>1915947</v>
      </c>
      <c r="M29" s="4">
        <v>1925614</v>
      </c>
      <c r="N29" s="4">
        <v>1934408</v>
      </c>
      <c r="O29" s="4">
        <v>1962642</v>
      </c>
      <c r="P29" s="4">
        <v>1963554</v>
      </c>
      <c r="Q29" s="4">
        <v>1967923</v>
      </c>
    </row>
    <row r="30" spans="1:17" x14ac:dyDescent="0.2">
      <c r="A30" s="3" t="s">
        <v>109</v>
      </c>
      <c r="B30" s="4">
        <v>2601072</v>
      </c>
      <c r="C30" s="4">
        <v>2653630</v>
      </c>
      <c r="D30" s="4">
        <v>2684665</v>
      </c>
      <c r="E30" s="4">
        <v>2702405</v>
      </c>
      <c r="F30" s="4">
        <v>2712730</v>
      </c>
      <c r="G30" s="4">
        <v>2743996</v>
      </c>
      <c r="H30" s="4">
        <v>2775970</v>
      </c>
      <c r="I30" s="4">
        <v>2817628</v>
      </c>
      <c r="J30" s="4">
        <v>2866939</v>
      </c>
      <c r="K30" s="4">
        <v>2917563</v>
      </c>
      <c r="L30" s="4">
        <v>2969905</v>
      </c>
      <c r="M30" s="4">
        <v>3027341</v>
      </c>
      <c r="N30" s="4">
        <v>3080156</v>
      </c>
      <c r="O30" s="4">
        <v>3115648</v>
      </c>
      <c r="P30" s="4">
        <v>3146402</v>
      </c>
      <c r="Q30" s="4">
        <v>3177772</v>
      </c>
    </row>
    <row r="31" spans="1:17" x14ac:dyDescent="0.2">
      <c r="A31" s="3" t="s">
        <v>110</v>
      </c>
      <c r="B31" s="4">
        <v>1312540</v>
      </c>
      <c r="C31" s="4">
        <v>1315906</v>
      </c>
      <c r="D31" s="4">
        <v>1316102</v>
      </c>
      <c r="E31" s="4">
        <v>1316762</v>
      </c>
      <c r="F31" s="4">
        <v>1320202</v>
      </c>
      <c r="G31" s="4">
        <v>1324232</v>
      </c>
      <c r="H31" s="4">
        <v>1326622</v>
      </c>
      <c r="I31" s="4">
        <v>1333341</v>
      </c>
      <c r="J31" s="4">
        <v>1336350</v>
      </c>
      <c r="K31" s="4">
        <v>1342307</v>
      </c>
      <c r="L31" s="4">
        <v>1348787</v>
      </c>
      <c r="M31" s="4">
        <v>1353465</v>
      </c>
      <c r="N31" s="4">
        <v>1359711</v>
      </c>
      <c r="O31" s="4">
        <v>1378587</v>
      </c>
      <c r="P31" s="4">
        <v>1387505</v>
      </c>
      <c r="Q31" s="4">
        <v>1395231</v>
      </c>
    </row>
    <row r="32" spans="1:17" x14ac:dyDescent="0.2">
      <c r="A32" s="3" t="s">
        <v>111</v>
      </c>
      <c r="B32" s="4">
        <v>8677885</v>
      </c>
      <c r="C32" s="4">
        <v>8711090</v>
      </c>
      <c r="D32" s="4">
        <v>8755602</v>
      </c>
      <c r="E32" s="4">
        <v>8799446</v>
      </c>
      <c r="F32" s="4">
        <v>8828117</v>
      </c>
      <c r="G32" s="4">
        <v>8844942</v>
      </c>
      <c r="H32" s="4">
        <v>8856972</v>
      </c>
      <c r="I32" s="4">
        <v>8864525</v>
      </c>
      <c r="J32" s="4">
        <v>8867949</v>
      </c>
      <c r="K32" s="4">
        <v>8870827</v>
      </c>
      <c r="L32" s="4">
        <v>8885525</v>
      </c>
      <c r="M32" s="4">
        <v>8886025</v>
      </c>
      <c r="N32" s="4">
        <v>8882190</v>
      </c>
      <c r="O32" s="4">
        <v>9271689</v>
      </c>
      <c r="P32" s="4">
        <v>9267961</v>
      </c>
      <c r="Q32" s="4">
        <v>9261699</v>
      </c>
    </row>
    <row r="33" spans="1:17" x14ac:dyDescent="0.2">
      <c r="A33" s="3" t="s">
        <v>112</v>
      </c>
      <c r="B33" s="4">
        <v>1990070</v>
      </c>
      <c r="C33" s="4">
        <v>2010662</v>
      </c>
      <c r="D33" s="4">
        <v>2036802</v>
      </c>
      <c r="E33" s="4">
        <v>2064552</v>
      </c>
      <c r="F33" s="4">
        <v>2080450</v>
      </c>
      <c r="G33" s="4">
        <v>2087309</v>
      </c>
      <c r="H33" s="4">
        <v>2092273</v>
      </c>
      <c r="I33" s="4">
        <v>2089568</v>
      </c>
      <c r="J33" s="4">
        <v>2089291</v>
      </c>
      <c r="K33" s="4">
        <v>2091630</v>
      </c>
      <c r="L33" s="4">
        <v>2091784</v>
      </c>
      <c r="M33" s="4">
        <v>2092741</v>
      </c>
      <c r="N33" s="4">
        <v>2096829</v>
      </c>
      <c r="O33" s="4">
        <v>2118390</v>
      </c>
      <c r="P33" s="4">
        <v>2116677</v>
      </c>
      <c r="Q33" s="4">
        <v>2113344</v>
      </c>
    </row>
    <row r="34" spans="1:17" x14ac:dyDescent="0.2">
      <c r="A34" s="3" t="s">
        <v>113</v>
      </c>
      <c r="B34" s="4">
        <v>19132335</v>
      </c>
      <c r="C34" s="4">
        <v>19212436</v>
      </c>
      <c r="D34" s="4">
        <v>19307066</v>
      </c>
      <c r="E34" s="4">
        <v>19399878</v>
      </c>
      <c r="F34" s="4">
        <v>19499241</v>
      </c>
      <c r="G34" s="4">
        <v>19572932</v>
      </c>
      <c r="H34" s="4">
        <v>19624447</v>
      </c>
      <c r="I34" s="4">
        <v>19651049</v>
      </c>
      <c r="J34" s="4">
        <v>19654666</v>
      </c>
      <c r="K34" s="4">
        <v>19633428</v>
      </c>
      <c r="L34" s="4">
        <v>19589572</v>
      </c>
      <c r="M34" s="4">
        <v>19530351</v>
      </c>
      <c r="N34" s="4">
        <v>19453561</v>
      </c>
      <c r="O34" s="4">
        <v>20108296</v>
      </c>
      <c r="P34" s="4">
        <v>19857492</v>
      </c>
      <c r="Q34" s="4">
        <v>19677151</v>
      </c>
    </row>
    <row r="35" spans="1:17" x14ac:dyDescent="0.2">
      <c r="A35" s="3" t="s">
        <v>114</v>
      </c>
      <c r="B35" s="4">
        <v>9118037</v>
      </c>
      <c r="C35" s="4">
        <v>9309449</v>
      </c>
      <c r="D35" s="4">
        <v>9449566</v>
      </c>
      <c r="E35" s="4">
        <v>9574323</v>
      </c>
      <c r="F35" s="4">
        <v>9657592</v>
      </c>
      <c r="G35" s="4">
        <v>9749476</v>
      </c>
      <c r="H35" s="4">
        <v>9843336</v>
      </c>
      <c r="I35" s="4">
        <v>9932887</v>
      </c>
      <c r="J35" s="4">
        <v>10031646</v>
      </c>
      <c r="K35" s="4">
        <v>10154788</v>
      </c>
      <c r="L35" s="4">
        <v>10268233</v>
      </c>
      <c r="M35" s="4">
        <v>10381615</v>
      </c>
      <c r="N35" s="4">
        <v>10488084</v>
      </c>
      <c r="O35" s="4">
        <v>10449445</v>
      </c>
      <c r="P35" s="4">
        <v>10565885</v>
      </c>
      <c r="Q35" s="4">
        <v>10698973</v>
      </c>
    </row>
    <row r="36" spans="1:17" x14ac:dyDescent="0.2">
      <c r="A36" s="3" t="s">
        <v>115</v>
      </c>
      <c r="B36" s="4">
        <v>652822</v>
      </c>
      <c r="C36" s="4">
        <v>657569</v>
      </c>
      <c r="D36" s="4">
        <v>664968</v>
      </c>
      <c r="E36" s="4">
        <v>674715</v>
      </c>
      <c r="F36" s="4">
        <v>685225</v>
      </c>
      <c r="G36" s="4">
        <v>701176</v>
      </c>
      <c r="H36" s="4">
        <v>722036</v>
      </c>
      <c r="I36" s="4">
        <v>737401</v>
      </c>
      <c r="J36" s="4">
        <v>754066</v>
      </c>
      <c r="K36" s="4">
        <v>754434</v>
      </c>
      <c r="L36" s="4">
        <v>754942</v>
      </c>
      <c r="M36" s="4">
        <v>758080</v>
      </c>
      <c r="N36" s="4">
        <v>762062</v>
      </c>
      <c r="O36" s="4">
        <v>779518</v>
      </c>
      <c r="P36" s="4">
        <v>777934</v>
      </c>
      <c r="Q36" s="4">
        <v>779261</v>
      </c>
    </row>
    <row r="37" spans="1:17" x14ac:dyDescent="0.2">
      <c r="A37" s="3" t="s">
        <v>116</v>
      </c>
      <c r="B37" s="4">
        <v>11500468</v>
      </c>
      <c r="C37" s="4">
        <v>11515391</v>
      </c>
      <c r="D37" s="4">
        <v>11528896</v>
      </c>
      <c r="E37" s="4">
        <v>11539336</v>
      </c>
      <c r="F37" s="4">
        <v>11544663</v>
      </c>
      <c r="G37" s="4">
        <v>11548923</v>
      </c>
      <c r="H37" s="4">
        <v>11576684</v>
      </c>
      <c r="I37" s="4">
        <v>11602700</v>
      </c>
      <c r="J37" s="4">
        <v>11617527</v>
      </c>
      <c r="K37" s="4">
        <v>11634370</v>
      </c>
      <c r="L37" s="4">
        <v>11659650</v>
      </c>
      <c r="M37" s="4">
        <v>11676341</v>
      </c>
      <c r="N37" s="4">
        <v>11689100</v>
      </c>
      <c r="O37" s="4">
        <v>11797517</v>
      </c>
      <c r="P37" s="4">
        <v>11764342</v>
      </c>
      <c r="Q37" s="4">
        <v>11756058</v>
      </c>
    </row>
    <row r="38" spans="1:17" x14ac:dyDescent="0.2">
      <c r="A38" s="3" t="s">
        <v>117</v>
      </c>
      <c r="B38" s="4">
        <v>3634349</v>
      </c>
      <c r="C38" s="4">
        <v>3668976</v>
      </c>
      <c r="D38" s="4">
        <v>3717572</v>
      </c>
      <c r="E38" s="4">
        <v>3759944</v>
      </c>
      <c r="F38" s="4">
        <v>3788379</v>
      </c>
      <c r="G38" s="4">
        <v>3818814</v>
      </c>
      <c r="H38" s="4">
        <v>3853214</v>
      </c>
      <c r="I38" s="4">
        <v>3878187</v>
      </c>
      <c r="J38" s="4">
        <v>3909500</v>
      </c>
      <c r="K38" s="4">
        <v>3926331</v>
      </c>
      <c r="L38" s="4">
        <v>3931316</v>
      </c>
      <c r="M38" s="4">
        <v>3940235</v>
      </c>
      <c r="N38" s="4">
        <v>3956971</v>
      </c>
      <c r="O38" s="4">
        <v>3964912</v>
      </c>
      <c r="P38" s="4">
        <v>3991225</v>
      </c>
      <c r="Q38" s="4">
        <v>4019800</v>
      </c>
    </row>
    <row r="39" spans="1:17" x14ac:dyDescent="0.2">
      <c r="A39" s="3" t="s">
        <v>119</v>
      </c>
      <c r="B39" s="4">
        <v>3722417</v>
      </c>
      <c r="C39" s="4">
        <v>3768748</v>
      </c>
      <c r="D39" s="4">
        <v>3808600</v>
      </c>
      <c r="E39" s="4">
        <v>3837491</v>
      </c>
      <c r="F39" s="4">
        <v>3872036</v>
      </c>
      <c r="G39" s="4">
        <v>3899001</v>
      </c>
      <c r="H39" s="4">
        <v>3922468</v>
      </c>
      <c r="I39" s="4">
        <v>3963244</v>
      </c>
      <c r="J39" s="4">
        <v>4015792</v>
      </c>
      <c r="K39" s="4">
        <v>4089976</v>
      </c>
      <c r="L39" s="4">
        <v>4143625</v>
      </c>
      <c r="M39" s="4">
        <v>4181886</v>
      </c>
      <c r="N39" s="4">
        <v>4217737</v>
      </c>
      <c r="O39" s="4">
        <v>4244795</v>
      </c>
      <c r="P39" s="4">
        <v>4256301</v>
      </c>
      <c r="Q39" s="4">
        <v>4240137</v>
      </c>
    </row>
    <row r="40" spans="1:17" x14ac:dyDescent="0.2">
      <c r="A40" s="3" t="s">
        <v>118</v>
      </c>
      <c r="B40" s="4">
        <v>12563937</v>
      </c>
      <c r="C40" s="4">
        <v>12612285</v>
      </c>
      <c r="D40" s="4">
        <v>12666858</v>
      </c>
      <c r="E40" s="4">
        <v>12711160</v>
      </c>
      <c r="F40" s="4">
        <v>12745815</v>
      </c>
      <c r="G40" s="4">
        <v>12767118</v>
      </c>
      <c r="H40" s="4">
        <v>12776309</v>
      </c>
      <c r="I40" s="4">
        <v>12788313</v>
      </c>
      <c r="J40" s="4">
        <v>12784826</v>
      </c>
      <c r="K40" s="4">
        <v>12782275</v>
      </c>
      <c r="L40" s="4">
        <v>12787641</v>
      </c>
      <c r="M40" s="4">
        <v>12800922</v>
      </c>
      <c r="N40" s="4">
        <v>12801989</v>
      </c>
      <c r="O40" s="4">
        <v>12994440</v>
      </c>
      <c r="P40" s="4">
        <v>13012059</v>
      </c>
      <c r="Q40" s="4">
        <v>12972008</v>
      </c>
    </row>
    <row r="41" spans="1:17" x14ac:dyDescent="0.2">
      <c r="A41" s="3" t="s">
        <v>120</v>
      </c>
      <c r="B41" s="4">
        <v>1057315</v>
      </c>
      <c r="C41" s="4">
        <v>1055003</v>
      </c>
      <c r="D41" s="4">
        <v>1053646</v>
      </c>
      <c r="E41" s="4">
        <v>1053959</v>
      </c>
      <c r="F41" s="4">
        <v>1053649</v>
      </c>
      <c r="G41" s="4">
        <v>1054621</v>
      </c>
      <c r="H41" s="4">
        <v>1055081</v>
      </c>
      <c r="I41" s="4">
        <v>1055936</v>
      </c>
      <c r="J41" s="4">
        <v>1056065</v>
      </c>
      <c r="K41" s="4">
        <v>1056770</v>
      </c>
      <c r="L41" s="4">
        <v>1055673</v>
      </c>
      <c r="M41" s="4">
        <v>1058287</v>
      </c>
      <c r="N41" s="4">
        <v>1059361</v>
      </c>
      <c r="O41" s="4">
        <v>1096345</v>
      </c>
      <c r="P41" s="4">
        <v>1096985</v>
      </c>
      <c r="Q41" s="4">
        <v>1093734</v>
      </c>
    </row>
    <row r="42" spans="1:17" x14ac:dyDescent="0.2">
      <c r="A42" s="3" t="s">
        <v>121</v>
      </c>
      <c r="B42" s="4">
        <v>4444110</v>
      </c>
      <c r="C42" s="4">
        <v>4528996</v>
      </c>
      <c r="D42" s="4">
        <v>4589872</v>
      </c>
      <c r="E42" s="4">
        <v>4635649</v>
      </c>
      <c r="F42" s="4">
        <v>4671994</v>
      </c>
      <c r="G42" s="4">
        <v>4717354</v>
      </c>
      <c r="H42" s="4">
        <v>4764080</v>
      </c>
      <c r="I42" s="4">
        <v>4823617</v>
      </c>
      <c r="J42" s="4">
        <v>4891938</v>
      </c>
      <c r="K42" s="4">
        <v>4957968</v>
      </c>
      <c r="L42" s="4">
        <v>5021268</v>
      </c>
      <c r="M42" s="4">
        <v>5084156</v>
      </c>
      <c r="N42" s="4">
        <v>5148714</v>
      </c>
      <c r="O42" s="4">
        <v>5131848</v>
      </c>
      <c r="P42" s="4">
        <v>5193266</v>
      </c>
      <c r="Q42" s="4">
        <v>5282634</v>
      </c>
    </row>
    <row r="43" spans="1:17" x14ac:dyDescent="0.2">
      <c r="A43" s="3" t="s">
        <v>122</v>
      </c>
      <c r="B43" s="4">
        <v>791623</v>
      </c>
      <c r="C43" s="4">
        <v>799124</v>
      </c>
      <c r="D43" s="4">
        <v>807067</v>
      </c>
      <c r="E43" s="4">
        <v>816166</v>
      </c>
      <c r="F43" s="4">
        <v>823579</v>
      </c>
      <c r="G43" s="4">
        <v>833566</v>
      </c>
      <c r="H43" s="4">
        <v>842316</v>
      </c>
      <c r="I43" s="4">
        <v>849129</v>
      </c>
      <c r="J43" s="4">
        <v>853988</v>
      </c>
      <c r="K43" s="4">
        <v>862996</v>
      </c>
      <c r="L43" s="4">
        <v>872868</v>
      </c>
      <c r="M43" s="4">
        <v>878698</v>
      </c>
      <c r="N43" s="4">
        <v>884659</v>
      </c>
      <c r="O43" s="4">
        <v>887799</v>
      </c>
      <c r="P43" s="4">
        <v>896164</v>
      </c>
      <c r="Q43" s="4">
        <v>909824</v>
      </c>
    </row>
    <row r="44" spans="1:17" x14ac:dyDescent="0.2">
      <c r="A44" s="3" t="s">
        <v>123</v>
      </c>
      <c r="B44" s="4">
        <v>6175727</v>
      </c>
      <c r="C44" s="4">
        <v>6247411</v>
      </c>
      <c r="D44" s="4">
        <v>6306019</v>
      </c>
      <c r="E44" s="4">
        <v>6355311</v>
      </c>
      <c r="F44" s="4">
        <v>6399291</v>
      </c>
      <c r="G44" s="4">
        <v>6453898</v>
      </c>
      <c r="H44" s="4">
        <v>6494340</v>
      </c>
      <c r="I44" s="4">
        <v>6541223</v>
      </c>
      <c r="J44" s="4">
        <v>6591170</v>
      </c>
      <c r="K44" s="4">
        <v>6646010</v>
      </c>
      <c r="L44" s="4">
        <v>6708799</v>
      </c>
      <c r="M44" s="4">
        <v>6771631</v>
      </c>
      <c r="N44" s="4">
        <v>6829174</v>
      </c>
      <c r="O44" s="4">
        <v>6925619</v>
      </c>
      <c r="P44" s="4">
        <v>6968351</v>
      </c>
      <c r="Q44" s="4">
        <v>7051339</v>
      </c>
    </row>
    <row r="45" spans="1:17" x14ac:dyDescent="0.2">
      <c r="A45" s="3" t="s">
        <v>124</v>
      </c>
      <c r="B45" s="4">
        <v>23831983</v>
      </c>
      <c r="C45" s="4">
        <v>24309039</v>
      </c>
      <c r="D45" s="4">
        <v>24801761</v>
      </c>
      <c r="E45" s="4">
        <v>25241971</v>
      </c>
      <c r="F45" s="4">
        <v>25645629</v>
      </c>
      <c r="G45" s="4">
        <v>26084481</v>
      </c>
      <c r="H45" s="4">
        <v>26480266</v>
      </c>
      <c r="I45" s="4">
        <v>26964333</v>
      </c>
      <c r="J45" s="4">
        <v>27470056</v>
      </c>
      <c r="K45" s="4">
        <v>27914410</v>
      </c>
      <c r="L45" s="4">
        <v>28295273</v>
      </c>
      <c r="M45" s="4">
        <v>28628666</v>
      </c>
      <c r="N45" s="4">
        <v>28995881</v>
      </c>
      <c r="O45" s="4">
        <v>29232474</v>
      </c>
      <c r="P45" s="4">
        <v>29558864</v>
      </c>
      <c r="Q45" s="4">
        <v>30029572</v>
      </c>
    </row>
    <row r="46" spans="1:17" x14ac:dyDescent="0.2">
      <c r="A46" s="3" t="s">
        <v>125</v>
      </c>
      <c r="B46" s="4">
        <v>2597746</v>
      </c>
      <c r="C46" s="4">
        <v>2663029</v>
      </c>
      <c r="D46" s="4">
        <v>2723421</v>
      </c>
      <c r="E46" s="4">
        <v>2775332</v>
      </c>
      <c r="F46" s="4">
        <v>2814384</v>
      </c>
      <c r="G46" s="4">
        <v>2853375</v>
      </c>
      <c r="H46" s="4">
        <v>2897640</v>
      </c>
      <c r="I46" s="4">
        <v>2936879</v>
      </c>
      <c r="J46" s="4">
        <v>2981835</v>
      </c>
      <c r="K46" s="4">
        <v>3041868</v>
      </c>
      <c r="L46" s="4">
        <v>3101042</v>
      </c>
      <c r="M46" s="4">
        <v>3153550</v>
      </c>
      <c r="N46" s="4">
        <v>3205958</v>
      </c>
      <c r="O46" s="4">
        <v>3283785</v>
      </c>
      <c r="P46" s="4">
        <v>3339113</v>
      </c>
      <c r="Q46" s="4">
        <v>3380800</v>
      </c>
    </row>
    <row r="47" spans="1:17" x14ac:dyDescent="0.2">
      <c r="A47" s="3" t="s">
        <v>126</v>
      </c>
      <c r="B47" s="4">
        <v>623481</v>
      </c>
      <c r="C47" s="4">
        <v>624151</v>
      </c>
      <c r="D47" s="4">
        <v>624817</v>
      </c>
      <c r="E47" s="4">
        <v>625879</v>
      </c>
      <c r="F47" s="4">
        <v>627049</v>
      </c>
      <c r="G47" s="4">
        <v>626090</v>
      </c>
      <c r="H47" s="4">
        <v>626210</v>
      </c>
      <c r="I47" s="4">
        <v>625214</v>
      </c>
      <c r="J47" s="4">
        <v>625216</v>
      </c>
      <c r="K47" s="4">
        <v>623657</v>
      </c>
      <c r="L47" s="4">
        <v>624344</v>
      </c>
      <c r="M47" s="4">
        <v>624358</v>
      </c>
      <c r="N47" s="4">
        <v>623989</v>
      </c>
      <c r="O47" s="4">
        <v>642893</v>
      </c>
      <c r="P47" s="4">
        <v>646972</v>
      </c>
      <c r="Q47" s="4">
        <v>647064</v>
      </c>
    </row>
    <row r="48" spans="1:17" x14ac:dyDescent="0.2">
      <c r="A48" s="3" t="s">
        <v>127</v>
      </c>
      <c r="B48" s="4">
        <v>7751000</v>
      </c>
      <c r="C48" s="4">
        <v>7833496</v>
      </c>
      <c r="D48" s="4">
        <v>7925937</v>
      </c>
      <c r="E48" s="4">
        <v>8023699</v>
      </c>
      <c r="F48" s="4">
        <v>8101155</v>
      </c>
      <c r="G48" s="4">
        <v>8185080</v>
      </c>
      <c r="H48" s="4">
        <v>8252427</v>
      </c>
      <c r="I48" s="4">
        <v>8310993</v>
      </c>
      <c r="J48" s="4">
        <v>8361808</v>
      </c>
      <c r="K48" s="4">
        <v>8410106</v>
      </c>
      <c r="L48" s="4">
        <v>8463587</v>
      </c>
      <c r="M48" s="4">
        <v>8501286</v>
      </c>
      <c r="N48" s="4">
        <v>8535519</v>
      </c>
      <c r="O48" s="4">
        <v>8636471</v>
      </c>
      <c r="P48" s="4">
        <v>8657365</v>
      </c>
      <c r="Q48" s="4">
        <v>8683619</v>
      </c>
    </row>
    <row r="49" spans="1:17" x14ac:dyDescent="0.2">
      <c r="A49" s="3" t="s">
        <v>128</v>
      </c>
      <c r="B49" s="4">
        <v>6461587</v>
      </c>
      <c r="C49" s="4">
        <v>6562231</v>
      </c>
      <c r="D49" s="4">
        <v>6667426</v>
      </c>
      <c r="E49" s="4">
        <v>6742830</v>
      </c>
      <c r="F49" s="4">
        <v>6826627</v>
      </c>
      <c r="G49" s="4">
        <v>6897058</v>
      </c>
      <c r="H49" s="4">
        <v>6963985</v>
      </c>
      <c r="I49" s="4">
        <v>7054655</v>
      </c>
      <c r="J49" s="4">
        <v>7163657</v>
      </c>
      <c r="K49" s="4">
        <v>7294771</v>
      </c>
      <c r="L49" s="4">
        <v>7423362</v>
      </c>
      <c r="M49" s="4">
        <v>7523869</v>
      </c>
      <c r="N49" s="4">
        <v>7614893</v>
      </c>
      <c r="O49" s="4">
        <v>7724031</v>
      </c>
      <c r="P49" s="4">
        <v>7740745</v>
      </c>
      <c r="Q49" s="4">
        <v>7785786</v>
      </c>
    </row>
    <row r="50" spans="1:17" x14ac:dyDescent="0.2">
      <c r="A50" s="3" t="s">
        <v>129</v>
      </c>
      <c r="B50" s="4">
        <v>1834052</v>
      </c>
      <c r="C50" s="4">
        <v>1840310</v>
      </c>
      <c r="D50" s="4">
        <v>1847775</v>
      </c>
      <c r="E50" s="4">
        <v>1854239</v>
      </c>
      <c r="F50" s="4">
        <v>1856301</v>
      </c>
      <c r="G50" s="4">
        <v>1856872</v>
      </c>
      <c r="H50" s="4">
        <v>1853914</v>
      </c>
      <c r="I50" s="4">
        <v>1849489</v>
      </c>
      <c r="J50" s="4">
        <v>1842050</v>
      </c>
      <c r="K50" s="4">
        <v>1831023</v>
      </c>
      <c r="L50" s="4">
        <v>1817004</v>
      </c>
      <c r="M50" s="4">
        <v>1804291</v>
      </c>
      <c r="N50" s="4">
        <v>1792147</v>
      </c>
      <c r="O50" s="4">
        <v>1791420</v>
      </c>
      <c r="P50" s="4">
        <v>1785526</v>
      </c>
      <c r="Q50" s="4">
        <v>1775156</v>
      </c>
    </row>
    <row r="51" spans="1:17" x14ac:dyDescent="0.2">
      <c r="A51" s="3" t="s">
        <v>130</v>
      </c>
      <c r="B51" s="4">
        <v>5610775</v>
      </c>
      <c r="C51" s="4">
        <v>5640996</v>
      </c>
      <c r="D51" s="4">
        <v>5669264</v>
      </c>
      <c r="E51" s="4">
        <v>5690475</v>
      </c>
      <c r="F51" s="4">
        <v>5705288</v>
      </c>
      <c r="G51" s="4">
        <v>5719960</v>
      </c>
      <c r="H51" s="4">
        <v>5736754</v>
      </c>
      <c r="I51" s="4">
        <v>5751525</v>
      </c>
      <c r="J51" s="4">
        <v>5760940</v>
      </c>
      <c r="K51" s="4">
        <v>5772628</v>
      </c>
      <c r="L51" s="4">
        <v>5790186</v>
      </c>
      <c r="M51" s="4">
        <v>5807406</v>
      </c>
      <c r="N51" s="4">
        <v>5822434</v>
      </c>
      <c r="O51" s="4">
        <v>5896271</v>
      </c>
      <c r="P51" s="4">
        <v>5880101</v>
      </c>
      <c r="Q51" s="4">
        <v>5892539</v>
      </c>
    </row>
    <row r="52" spans="1:17" x14ac:dyDescent="0.2">
      <c r="A52" s="3" t="s">
        <v>131</v>
      </c>
      <c r="B52" s="4">
        <v>534876</v>
      </c>
      <c r="C52" s="4">
        <v>546043</v>
      </c>
      <c r="D52" s="4">
        <v>559851</v>
      </c>
      <c r="E52" s="4">
        <v>564487</v>
      </c>
      <c r="F52" s="4">
        <v>567299</v>
      </c>
      <c r="G52" s="4">
        <v>576305</v>
      </c>
      <c r="H52" s="4">
        <v>582122</v>
      </c>
      <c r="I52" s="4">
        <v>582531</v>
      </c>
      <c r="J52" s="4">
        <v>585613</v>
      </c>
      <c r="K52" s="4">
        <v>584215</v>
      </c>
      <c r="L52" s="4">
        <v>578931</v>
      </c>
      <c r="M52" s="4">
        <v>577601</v>
      </c>
      <c r="N52" s="4">
        <v>578759</v>
      </c>
      <c r="O52" s="4">
        <v>577605</v>
      </c>
      <c r="P52" s="4">
        <v>579483</v>
      </c>
      <c r="Q52" s="4">
        <v>581381</v>
      </c>
    </row>
    <row r="53" spans="1:17" x14ac:dyDescent="0.2">
      <c r="A53" s="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B68C-7F3E-0140-9DC2-789345938A13}">
  <dimension ref="A1:Q53"/>
  <sheetViews>
    <sheetView zoomScale="80" zoomScaleNormal="80" workbookViewId="0">
      <selection activeCell="S21" sqref="S21"/>
    </sheetView>
  </sheetViews>
  <sheetFormatPr baseColWidth="10" defaultRowHeight="16" x14ac:dyDescent="0.2"/>
  <cols>
    <col min="1" max="1" width="17.5" bestFit="1" customWidth="1"/>
    <col min="17" max="17" width="10.83203125" style="6"/>
  </cols>
  <sheetData>
    <row r="1" spans="1:17" x14ac:dyDescent="0.2">
      <c r="A1" s="3" t="s">
        <v>132</v>
      </c>
      <c r="B1" s="3" t="s">
        <v>295</v>
      </c>
      <c r="C1" s="3" t="s">
        <v>296</v>
      </c>
      <c r="D1" s="3" t="s">
        <v>297</v>
      </c>
      <c r="E1" s="3" t="s">
        <v>298</v>
      </c>
      <c r="F1" s="3" t="s">
        <v>299</v>
      </c>
      <c r="G1" s="3" t="s">
        <v>300</v>
      </c>
      <c r="H1" s="3" t="s">
        <v>301</v>
      </c>
      <c r="I1" s="3" t="s">
        <v>302</v>
      </c>
      <c r="J1" s="3" t="s">
        <v>303</v>
      </c>
      <c r="K1" s="3" t="s">
        <v>304</v>
      </c>
      <c r="L1" s="3" t="s">
        <v>305</v>
      </c>
      <c r="M1" s="3" t="s">
        <v>306</v>
      </c>
      <c r="N1" s="3" t="s">
        <v>307</v>
      </c>
      <c r="O1" s="3" t="s">
        <v>308</v>
      </c>
      <c r="P1" s="3" t="s">
        <v>309</v>
      </c>
      <c r="Q1" s="11" t="s">
        <v>317</v>
      </c>
    </row>
    <row r="2" spans="1:17" x14ac:dyDescent="0.2">
      <c r="A2" s="3" t="s">
        <v>127</v>
      </c>
      <c r="B2">
        <f>hmless_pop!B48/ctes_pop!B48</f>
        <v>1.2573861437233905E-3</v>
      </c>
      <c r="C2">
        <f>hmless_pop!C48/ctes_pop!C48</f>
        <v>1.0811264855436194E-3</v>
      </c>
      <c r="D2">
        <f>hmless_pop!D48/ctes_pop!D48</f>
        <v>1.1168395610512674E-3</v>
      </c>
      <c r="E2">
        <f>hmless_pop!E48/ctes_pop!E48</f>
        <v>1.1316476353362707E-3</v>
      </c>
      <c r="F2">
        <f>hmless_pop!F48/ctes_pop!F48</f>
        <v>1.0882398867815763E-3</v>
      </c>
      <c r="G2">
        <f>hmless_pop!G48/ctes_pop!G48</f>
        <v>1.0291896963743787E-3</v>
      </c>
      <c r="H2">
        <f>hmless_pop!H48/ctes_pop!H48</f>
        <v>9.2397060888875482E-4</v>
      </c>
      <c r="I2">
        <f>hmless_pop!I48/ctes_pop!I48</f>
        <v>8.4466441013727241E-4</v>
      </c>
      <c r="J2">
        <f>hmless_pop!J48/ctes_pop!J48</f>
        <v>8.3725911908046676E-4</v>
      </c>
      <c r="K2">
        <f>hmless_pop!K48/ctes_pop!K48</f>
        <v>7.4529381674856413E-4</v>
      </c>
      <c r="L2">
        <f>hmless_pop!L48/ctes_pop!L48</f>
        <v>7.1683554502364067E-4</v>
      </c>
      <c r="M2">
        <f>hmless_pop!M48/ctes_pop!M48</f>
        <v>7.0283484169336263E-4</v>
      </c>
      <c r="N2">
        <f>hmless_pop!N48/ctes_pop!N48</f>
        <v>6.7752177694174189E-4</v>
      </c>
      <c r="O2">
        <f>hmless_pop!O48/ctes_pop!O48</f>
        <v>6.8974932006371579E-4</v>
      </c>
      <c r="P2">
        <f>hmless_pop!P48/ctes_pop!P48</f>
        <v>2.0445019933894435E-5</v>
      </c>
      <c r="Q2" s="12">
        <f>hmless_pop!Q48/ctes_pop!Q48</f>
        <v>2.0152887868525784E-5</v>
      </c>
    </row>
    <row r="3" spans="1:17" x14ac:dyDescent="0.2">
      <c r="A3" s="3" t="s">
        <v>105</v>
      </c>
      <c r="B3">
        <f>hmless_pop!B26/ctes_pop!B26</f>
        <v>4.7023067597793978E-4</v>
      </c>
      <c r="C3">
        <f>hmless_pop!C26/ctes_pop!C26</f>
        <v>6.6524052125546934E-4</v>
      </c>
      <c r="D3">
        <f>hmless_pop!D26/ctes_pop!D26</f>
        <v>9.4532397540332579E-4</v>
      </c>
      <c r="E3">
        <f>hmless_pop!E26/ctes_pop!E26</f>
        <v>9.2339864563710126E-4</v>
      </c>
      <c r="F3">
        <f>hmless_pop!F26/ctes_pop!F26</f>
        <v>7.7415516876146249E-4</v>
      </c>
      <c r="G3">
        <f>hmless_pop!G26/ctes_pop!G26</f>
        <v>8.086959785724053E-4</v>
      </c>
      <c r="H3">
        <f>hmless_pop!H26/ctes_pop!H26</f>
        <v>8.0402554813764193E-4</v>
      </c>
      <c r="I3">
        <f>hmless_pop!I26/ctes_pop!I26</f>
        <v>7.4436509603179166E-4</v>
      </c>
      <c r="J3">
        <f>hmless_pop!J26/ctes_pop!J26</f>
        <v>6.6355002273737974E-4</v>
      </c>
      <c r="K3">
        <f>hmless_pop!K26/ctes_pop!K26</f>
        <v>5.8167204272645549E-4</v>
      </c>
      <c r="L3">
        <f>hmless_pop!L26/ctes_pop!L26</f>
        <v>4.9255314521283184E-4</v>
      </c>
      <c r="M3">
        <f>hmless_pop!M26/ctes_pop!M26</f>
        <v>4.5353603800041595E-4</v>
      </c>
      <c r="N3">
        <f>hmless_pop!N26/ctes_pop!N26</f>
        <v>3.9782954415252733E-4</v>
      </c>
      <c r="O3">
        <f>hmless_pop!O26/ctes_pop!O26</f>
        <v>3.7422151276764697E-4</v>
      </c>
      <c r="P3">
        <f>hmless_pop!P26/ctes_pop!P26</f>
        <v>2.290829967324228E-3</v>
      </c>
      <c r="Q3" s="12">
        <f>hmless_pop!Q26/ctes_pop!Q26</f>
        <v>4.0679483424981217E-4</v>
      </c>
    </row>
    <row r="4" spans="1:17" x14ac:dyDescent="0.2">
      <c r="A4" s="3" t="s">
        <v>121</v>
      </c>
      <c r="B4">
        <f>hmless_pop!B42/ctes_pop!B42</f>
        <v>1.2735958380868161E-3</v>
      </c>
      <c r="C4">
        <f>hmless_pop!C42/ctes_pop!C42</f>
        <v>1.2497251046368776E-3</v>
      </c>
      <c r="D4">
        <f>hmless_pop!D42/ctes_pop!D42</f>
        <v>9.7453698055196311E-4</v>
      </c>
      <c r="E4">
        <f>hmless_pop!E42/ctes_pop!E42</f>
        <v>9.6491343499044034E-4</v>
      </c>
      <c r="F4">
        <f>hmless_pop!F42/ctes_pop!F42</f>
        <v>1.0901127013433665E-3</v>
      </c>
      <c r="G4">
        <f>hmless_pop!G42/ctes_pop!G42</f>
        <v>1.0418976400753473E-3</v>
      </c>
      <c r="H4">
        <f>hmless_pop!H42/ctes_pop!H42</f>
        <v>1.3736125337945626E-3</v>
      </c>
      <c r="I4">
        <f>hmless_pop!I42/ctes_pop!I42</f>
        <v>1.048383401916031E-3</v>
      </c>
      <c r="J4">
        <f>hmless_pop!J42/ctes_pop!J42</f>
        <v>1.0944537727174792E-3</v>
      </c>
      <c r="K4">
        <f>hmless_pop!K42/ctes_pop!K42</f>
        <v>1.0187641388568866E-3</v>
      </c>
      <c r="L4">
        <f>hmless_pop!L42/ctes_pop!L42</f>
        <v>7.7988269098562351E-4</v>
      </c>
      <c r="M4">
        <f>hmless_pop!M42/ctes_pop!M42</f>
        <v>7.7357972493369601E-4</v>
      </c>
      <c r="N4">
        <f>hmless_pop!N42/ctes_pop!N42</f>
        <v>8.1029942622565557E-4</v>
      </c>
      <c r="O4">
        <f>hmless_pop!O42/ctes_pop!O42</f>
        <v>8.3537158544056648E-4</v>
      </c>
      <c r="P4">
        <f>hmless_pop!P42/ctes_pop!P42</f>
        <v>6.175304711909615E-4</v>
      </c>
      <c r="Q4" s="12">
        <f>hmless_pop!Q42/ctes_pop!Q42</f>
        <v>6.8299261315472545E-4</v>
      </c>
    </row>
    <row r="5" spans="1:17" x14ac:dyDescent="0.2">
      <c r="A5" s="3" t="s">
        <v>94</v>
      </c>
      <c r="B5">
        <f>hmless_pop!B15/ctes_pop!B15</f>
        <v>1.2198458931434847E-3</v>
      </c>
      <c r="C5">
        <f>hmless_pop!C15/ctes_pop!C15</f>
        <v>1.15509187310809E-3</v>
      </c>
      <c r="D5">
        <f>hmless_pop!D15/ctes_pop!D15</f>
        <v>1.0983233435791415E-3</v>
      </c>
      <c r="E5">
        <f>hmless_pop!E15/ctes_pop!E15</f>
        <v>1.1210620020103573E-3</v>
      </c>
      <c r="F5">
        <f>hmless_pop!F15/ctes_pop!F15</f>
        <v>1.0887157630406138E-3</v>
      </c>
      <c r="G5">
        <f>hmless_pop!G15/ctes_pop!G15</f>
        <v>1.0979226874265962E-3</v>
      </c>
      <c r="H5">
        <f>hmless_pop!H15/ctes_pop!H15</f>
        <v>1.0410907870716144E-3</v>
      </c>
      <c r="I5">
        <f>hmless_pop!I15/ctes_pop!I15</f>
        <v>1.0172693640331831E-3</v>
      </c>
      <c r="J5">
        <f>hmless_pop!J15/ctes_pop!J15</f>
        <v>1.0247366943068983E-3</v>
      </c>
      <c r="K5">
        <f>hmless_pop!K15/ctes_pop!K15</f>
        <v>9.0401900015498588E-4</v>
      </c>
      <c r="L5">
        <f>hmless_pop!L15/ctes_pop!L15</f>
        <v>8.4499141861835842E-4</v>
      </c>
      <c r="M5">
        <f>hmless_pop!M15/ctes_pop!M15</f>
        <v>8.3651187673164753E-4</v>
      </c>
      <c r="N5">
        <f>hmless_pop!N15/ctes_pop!N15</f>
        <v>8.0485669739179552E-4</v>
      </c>
      <c r="O5">
        <f>hmless_pop!O15/ctes_pop!O15</f>
        <v>8.157771663728691E-4</v>
      </c>
      <c r="P5">
        <f>hmless_pop!P15/ctes_pop!P15</f>
        <v>6.272825007494205E-4</v>
      </c>
      <c r="Q5" s="12">
        <f>hmless_pop!Q15/ctes_pop!Q15</f>
        <v>7.321551876517243E-4</v>
      </c>
    </row>
    <row r="6" spans="1:17" x14ac:dyDescent="0.2">
      <c r="A6" s="3" t="s">
        <v>81</v>
      </c>
      <c r="B6">
        <f>hmless_pop!B2/ctes_pop!B2</f>
        <v>1.1667422809255184E-3</v>
      </c>
      <c r="C6">
        <f>hmless_pop!C2/ctes_pop!C2</f>
        <v>1.1417475201379508E-3</v>
      </c>
      <c r="D6">
        <f>hmless_pop!D2/ctes_pop!D2</f>
        <v>1.2778644866746898E-3</v>
      </c>
      <c r="E6">
        <f>hmless_pop!E2/ctes_pop!E2</f>
        <v>1.2634164863104455E-3</v>
      </c>
      <c r="F6">
        <f>hmless_pop!F2/ctes_pop!F2</f>
        <v>1.1581412978225569E-3</v>
      </c>
      <c r="G6">
        <f>hmless_pop!G2/ctes_pop!G2</f>
        <v>1.0816955271090467E-3</v>
      </c>
      <c r="H6">
        <f>hmless_pop!H2/ctes_pop!H2</f>
        <v>9.7079117306728396E-4</v>
      </c>
      <c r="I6">
        <f>hmless_pop!I2/ctes_pop!I2</f>
        <v>9.4200523400496383E-4</v>
      </c>
      <c r="J6">
        <f>hmless_pop!J2/ctes_pop!J2</f>
        <v>8.1816077869121889E-4</v>
      </c>
      <c r="K6">
        <f>hmless_pop!K2/ctes_pop!K2</f>
        <v>8.4527169080039679E-4</v>
      </c>
      <c r="L6">
        <f>hmless_pop!L2/ctes_pop!L2</f>
        <v>7.7813332523675319E-4</v>
      </c>
      <c r="M6">
        <f>hmless_pop!M2/ctes_pop!M2</f>
        <v>7.0258267673360849E-4</v>
      </c>
      <c r="N6">
        <f>hmless_pop!N2/ctes_pop!N2</f>
        <v>6.6507790344439376E-4</v>
      </c>
      <c r="O6">
        <f>hmless_pop!O2/ctes_pop!O2</f>
        <v>6.6602244084206224E-4</v>
      </c>
      <c r="P6">
        <f>hmless_pop!P2/ctes_pop!P2</f>
        <v>3.8595236369584341E-4</v>
      </c>
      <c r="Q6" s="12">
        <f>hmless_pop!Q2/ctes_pop!Q2</f>
        <v>7.3941291560445039E-4</v>
      </c>
    </row>
    <row r="7" spans="1:17" x14ac:dyDescent="0.2">
      <c r="A7" s="3" t="s">
        <v>96</v>
      </c>
      <c r="B7">
        <f>hmless_pop!B17/ctes_pop!B17</f>
        <v>9.1157277311507156E-4</v>
      </c>
      <c r="C7">
        <f>hmless_pop!C17/ctes_pop!C17</f>
        <v>1.1091465140778073E-3</v>
      </c>
      <c r="D7">
        <f>hmless_pop!D17/ctes_pop!D17</f>
        <v>1.1144559443695245E-3</v>
      </c>
      <c r="E7">
        <f>hmless_pop!E17/ctes_pop!E17</f>
        <v>9.8795540105777444E-4</v>
      </c>
      <c r="F7">
        <f>hmless_pop!F17/ctes_pop!F17</f>
        <v>1.0220667271949324E-3</v>
      </c>
      <c r="G7">
        <f>hmless_pop!G17/ctes_pop!G17</f>
        <v>9.5182677272860259E-4</v>
      </c>
      <c r="H7">
        <f>hmless_pop!H17/ctes_pop!H17</f>
        <v>9.970911707964799E-4</v>
      </c>
      <c r="I7">
        <f>hmless_pop!I17/ctes_pop!I17</f>
        <v>1.0040683744190909E-3</v>
      </c>
      <c r="J7">
        <f>hmless_pop!J17/ctes_pop!J17</f>
        <v>9.8719624730852053E-4</v>
      </c>
      <c r="K7">
        <f>hmless_pop!K17/ctes_pop!K17</f>
        <v>9.7848514276973253E-4</v>
      </c>
      <c r="L7">
        <f>hmless_pop!L17/ctes_pop!L17</f>
        <v>8.7727395712307614E-4</v>
      </c>
      <c r="M7">
        <f>hmless_pop!M17/ctes_pop!M17</f>
        <v>8.7308145986588403E-4</v>
      </c>
      <c r="N7">
        <f>hmless_pop!N17/ctes_pop!N17</f>
        <v>7.3373966346230036E-4</v>
      </c>
      <c r="O7">
        <f>hmless_pop!O17/ctes_pop!O17</f>
        <v>8.2963206272482258E-4</v>
      </c>
      <c r="P7">
        <f>hmless_pop!P17/ctes_pop!P17</f>
        <v>7.9244729553124146E-4</v>
      </c>
      <c r="Q7" s="12">
        <f>hmless_pop!Q17/ctes_pop!Q17</f>
        <v>7.558153885762832E-4</v>
      </c>
    </row>
    <row r="8" spans="1:17" x14ac:dyDescent="0.2">
      <c r="A8" s="3" t="s">
        <v>129</v>
      </c>
      <c r="B8">
        <f>hmless_pop!B50/ctes_pop!B50</f>
        <v>1.3134851138353765E-3</v>
      </c>
      <c r="C8">
        <f>hmless_pop!C50/ctes_pop!C50</f>
        <v>1.0954676114350299E-3</v>
      </c>
      <c r="D8">
        <f>hmless_pop!D50/ctes_pop!D50</f>
        <v>9.0216611871034086E-4</v>
      </c>
      <c r="E8">
        <f>hmless_pop!E50/ctes_pop!E50</f>
        <v>1.220986075689272E-3</v>
      </c>
      <c r="F8">
        <f>hmless_pop!F50/ctes_pop!F50</f>
        <v>1.1910783865332186E-3</v>
      </c>
      <c r="G8">
        <f>hmless_pop!G50/ctes_pop!G50</f>
        <v>1.2978815987316303E-3</v>
      </c>
      <c r="H8">
        <f>hmless_pop!H50/ctes_pop!H50</f>
        <v>1.2082545360788041E-3</v>
      </c>
      <c r="I8">
        <f>hmless_pop!I50/ctes_pop!I50</f>
        <v>1.0884087442531423E-3</v>
      </c>
      <c r="J8">
        <f>hmless_pop!J50/ctes_pop!J50</f>
        <v>9.9617274232512696E-4</v>
      </c>
      <c r="K8">
        <f>hmless_pop!K50/ctes_pop!K50</f>
        <v>7.5750004232606586E-4</v>
      </c>
      <c r="L8">
        <f>hmless_pop!L50/ctes_pop!L50</f>
        <v>7.2041668592914495E-4</v>
      </c>
      <c r="M8">
        <f>hmless_pop!M50/ctes_pop!M50</f>
        <v>6.8891326288276111E-4</v>
      </c>
      <c r="N8">
        <f>hmless_pop!N50/ctes_pop!N50</f>
        <v>7.79511948517616E-4</v>
      </c>
      <c r="O8">
        <f>hmless_pop!O50/ctes_pop!O50</f>
        <v>7.4856817496734434E-4</v>
      </c>
      <c r="P8">
        <f>hmless_pop!P50/ctes_pop!P50</f>
        <v>6.3734720188896715E-4</v>
      </c>
      <c r="Q8" s="12">
        <f>hmless_pop!Q50/ctes_pop!Q50</f>
        <v>7.7457981157712339E-4</v>
      </c>
    </row>
    <row r="9" spans="1:17" x14ac:dyDescent="0.2">
      <c r="A9" s="3" t="s">
        <v>115</v>
      </c>
      <c r="B9">
        <f>hmless_pop!B36/ctes_pop!B36</f>
        <v>9.7423187331309306E-4</v>
      </c>
      <c r="C9">
        <f>hmless_pop!C36/ctes_pop!C36</f>
        <v>9.3526306744995587E-4</v>
      </c>
      <c r="D9">
        <f>hmless_pop!D36/ctes_pop!D36</f>
        <v>1.1624619530563878E-3</v>
      </c>
      <c r="E9">
        <f>hmless_pop!E36/ctes_pop!E36</f>
        <v>1.1842037008218285E-3</v>
      </c>
      <c r="F9">
        <f>hmless_pop!F36/ctes_pop!F36</f>
        <v>8.8000291874931595E-4</v>
      </c>
      <c r="G9">
        <f>hmless_pop!G36/ctes_pop!G36</f>
        <v>9.8120871222061225E-4</v>
      </c>
      <c r="H9">
        <f>hmless_pop!H36/ctes_pop!H36</f>
        <v>2.8655080910093126E-3</v>
      </c>
      <c r="I9">
        <f>hmless_pop!I36/ctes_pop!I36</f>
        <v>1.7059917195664232E-3</v>
      </c>
      <c r="J9">
        <f>hmless_pop!J36/ctes_pop!J36</f>
        <v>1.7306177443353766E-3</v>
      </c>
      <c r="K9">
        <f>hmless_pop!K36/ctes_pop!K36</f>
        <v>1.2234337264757421E-3</v>
      </c>
      <c r="L9">
        <f>hmless_pop!L36/ctes_pop!L36</f>
        <v>1.4424949201395604E-3</v>
      </c>
      <c r="M9">
        <f>hmless_pop!M36/ctes_pop!M36</f>
        <v>7.1496411988180664E-4</v>
      </c>
      <c r="N9">
        <f>hmless_pop!N36/ctes_pop!N36</f>
        <v>7.3091165810655829E-4</v>
      </c>
      <c r="O9">
        <f>hmless_pop!O36/ctes_pop!O36</f>
        <v>6.9401861150095319E-4</v>
      </c>
      <c r="P9">
        <f>hmless_pop!P36/ctes_pop!P36</f>
        <v>7.0442993878658082E-4</v>
      </c>
      <c r="Q9" s="12">
        <f>hmless_pop!Q36/ctes_pop!Q36</f>
        <v>7.8279292817169091E-4</v>
      </c>
    </row>
    <row r="10" spans="1:17" x14ac:dyDescent="0.2">
      <c r="A10" s="3" t="s">
        <v>95</v>
      </c>
      <c r="B10">
        <f>hmless_pop!B16/ctes_pop!B16</f>
        <v>1.1533640280525469E-3</v>
      </c>
      <c r="C10">
        <f>hmless_pop!C16/ctes_pop!C16</f>
        <v>1.151007516802842E-3</v>
      </c>
      <c r="D10">
        <f>hmless_pop!D16/ctes_pop!D16</f>
        <v>1.0812275276441423E-3</v>
      </c>
      <c r="E10">
        <f>hmless_pop!E16/ctes_pop!E16</f>
        <v>9.9407866841529188E-4</v>
      </c>
      <c r="F10">
        <f>hmless_pop!F16/ctes_pop!F16</f>
        <v>9.5081307100959285E-4</v>
      </c>
      <c r="G10">
        <f>hmless_pop!G16/ctes_pop!G16</f>
        <v>9.5736988969979215E-4</v>
      </c>
      <c r="H10">
        <f>hmless_pop!H16/ctes_pop!H16</f>
        <v>9.2803567456821445E-4</v>
      </c>
      <c r="I10">
        <f>hmless_pop!I16/ctes_pop!I16</f>
        <v>9.0556906014337439E-4</v>
      </c>
      <c r="J10">
        <f>hmless_pop!J16/ctes_pop!J16</f>
        <v>8.8720121081855847E-4</v>
      </c>
      <c r="K10">
        <f>hmless_pop!K16/ctes_pop!K16</f>
        <v>8.7394246630844775E-4</v>
      </c>
      <c r="L10">
        <f>hmless_pop!L16/ctes_pop!L16</f>
        <v>8.1675222188745764E-4</v>
      </c>
      <c r="M10">
        <f>hmless_pop!M16/ctes_pop!M16</f>
        <v>7.8530391395888904E-4</v>
      </c>
      <c r="N10">
        <f>hmless_pop!N16/ctes_pop!N16</f>
        <v>8.1265924355699063E-4</v>
      </c>
      <c r="O10">
        <f>hmless_pop!O16/ctes_pop!O16</f>
        <v>8.285707088985843E-4</v>
      </c>
      <c r="P10">
        <f>hmless_pop!P16/ctes_pop!P16</f>
        <v>7.3016461946608601E-4</v>
      </c>
      <c r="Q10" s="12">
        <f>hmless_pop!Q16/ctes_pop!Q16</f>
        <v>7.9744921621235183E-4</v>
      </c>
    </row>
    <row r="11" spans="1:17" x14ac:dyDescent="0.2">
      <c r="A11" s="3" t="s">
        <v>84</v>
      </c>
      <c r="B11">
        <f>hmless_pop!B5/ctes_pop!B5</f>
        <v>1.3466027767539009E-3</v>
      </c>
      <c r="C11">
        <f>hmless_pop!C5/ctes_pop!C5</f>
        <v>1.1323495749253623E-3</v>
      </c>
      <c r="D11">
        <f>hmless_pop!D5/ctes_pop!D5</f>
        <v>9.845200447521664E-4</v>
      </c>
      <c r="E11">
        <f>hmless_pop!E5/ctes_pop!E5</f>
        <v>9.4525463010495679E-4</v>
      </c>
      <c r="F11">
        <f>hmless_pop!F5/ctes_pop!F5</f>
        <v>1.1643616907320686E-3</v>
      </c>
      <c r="G11">
        <f>hmless_pop!G5/ctes_pop!G5</f>
        <v>1.4274274735414428E-3</v>
      </c>
      <c r="H11">
        <f>hmless_pop!H5/ctes_pop!H5</f>
        <v>1.2880989389741164E-3</v>
      </c>
      <c r="I11">
        <f>hmless_pop!I5/ctes_pop!I5</f>
        <v>9.8942101346906645E-4</v>
      </c>
      <c r="J11">
        <f>hmless_pop!J5/ctes_pop!J5</f>
        <v>8.5962348491360786E-4</v>
      </c>
      <c r="K11">
        <f>hmless_pop!K5/ctes_pop!K5</f>
        <v>8.2376841104003524E-4</v>
      </c>
      <c r="L11">
        <f>hmless_pop!L5/ctes_pop!L5</f>
        <v>8.2196481910610077E-4</v>
      </c>
      <c r="M11">
        <f>hmless_pop!M5/ctes_pop!M5</f>
        <v>9.0107660712760904E-4</v>
      </c>
      <c r="N11">
        <f>hmless_pop!N5/ctes_pop!N5</f>
        <v>9.0032354652588441E-4</v>
      </c>
      <c r="O11">
        <f>hmless_pop!O5/ctes_pop!O5</f>
        <v>7.8495253293167828E-4</v>
      </c>
      <c r="P11">
        <f>hmless_pop!P5/ctes_pop!P5</f>
        <v>7.0637840879594677E-4</v>
      </c>
      <c r="Q11" s="12">
        <f>hmless_pop!Q5/ctes_pop!Q5</f>
        <v>8.0738446505607857E-4</v>
      </c>
    </row>
    <row r="12" spans="1:17" x14ac:dyDescent="0.2">
      <c r="A12" s="3" t="s">
        <v>87</v>
      </c>
      <c r="B12">
        <f>hmless_pop!B8/ctes_pop!B8</f>
        <v>1.270671085570427E-3</v>
      </c>
      <c r="C12">
        <f>hmless_pop!C8/ctes_pop!C8</f>
        <v>1.3050054730130115E-3</v>
      </c>
      <c r="D12">
        <f>hmless_pop!D8/ctes_pop!D8</f>
        <v>1.2928830787294202E-3</v>
      </c>
      <c r="E12">
        <f>hmless_pop!E8/ctes_pop!E8</f>
        <v>1.2058850318821921E-3</v>
      </c>
      <c r="F12">
        <f>hmless_pop!F8/ctes_pop!F8</f>
        <v>1.2418195554809918E-3</v>
      </c>
      <c r="G12">
        <f>hmless_pop!G8/ctes_pop!G8</f>
        <v>1.1709403159841838E-3</v>
      </c>
      <c r="H12">
        <f>hmless_pop!H8/ctes_pop!H8</f>
        <v>1.2373287163465645E-3</v>
      </c>
      <c r="I12">
        <f>hmless_pop!I8/ctes_pop!I8</f>
        <v>1.2379942379018751E-3</v>
      </c>
      <c r="J12">
        <f>hmless_pop!J8/ctes_pop!J8</f>
        <v>1.1282024977126511E-3</v>
      </c>
      <c r="K12">
        <f>hmless_pop!K8/ctes_pop!K8</f>
        <v>1.0905104074993132E-3</v>
      </c>
      <c r="L12">
        <f>hmless_pop!L8/ctes_pop!L8</f>
        <v>9.4814396900117729E-4</v>
      </c>
      <c r="M12">
        <f>hmless_pop!M8/ctes_pop!M8</f>
        <v>1.1132515007615804E-3</v>
      </c>
      <c r="N12">
        <f>hmless_pop!N8/ctes_pop!N8</f>
        <v>8.5070290273966725E-4</v>
      </c>
      <c r="O12">
        <f>hmless_pop!O8/ctes_pop!O8</f>
        <v>8.0753618901850861E-4</v>
      </c>
      <c r="P12">
        <f>hmless_pop!P8/ctes_pop!P8</f>
        <v>7.1563509509832738E-4</v>
      </c>
      <c r="Q12" s="12">
        <f>hmless_pop!Q8/ctes_pop!Q8</f>
        <v>8.0800726930771981E-4</v>
      </c>
    </row>
    <row r="13" spans="1:17" x14ac:dyDescent="0.2">
      <c r="A13" s="3" t="s">
        <v>130</v>
      </c>
      <c r="B13">
        <f>hmless_pop!B51/ctes_pop!B51</f>
        <v>1.0066345558323048E-3</v>
      </c>
      <c r="C13">
        <f>hmless_pop!C51/ctes_pop!C51</f>
        <v>9.6596416661171188E-4</v>
      </c>
      <c r="D13">
        <f>hmless_pop!D51/ctes_pop!D51</f>
        <v>1.1509430501031527E-3</v>
      </c>
      <c r="E13">
        <f>hmless_pop!E51/ctes_pop!E51</f>
        <v>1.1129123667180684E-3</v>
      </c>
      <c r="F13">
        <f>hmless_pop!F51/ctes_pop!F51</f>
        <v>1.0139715996808575E-3</v>
      </c>
      <c r="G13">
        <f>hmless_pop!G51/ctes_pop!G51</f>
        <v>1.0536786970538256E-3</v>
      </c>
      <c r="H13">
        <f>hmless_pop!H51/ctes_pop!H51</f>
        <v>1.0640163409482088E-3</v>
      </c>
      <c r="I13">
        <f>hmless_pop!I51/ctes_pop!I51</f>
        <v>1.0527642668683524E-3</v>
      </c>
      <c r="J13">
        <f>hmless_pop!J51/ctes_pop!J51</f>
        <v>1.0513909188431055E-3</v>
      </c>
      <c r="K13">
        <f>hmless_pop!K51/ctes_pop!K51</f>
        <v>9.8482008540997268E-4</v>
      </c>
      <c r="L13">
        <f>hmless_pop!L51/ctes_pop!L51</f>
        <v>8.6819318066811671E-4</v>
      </c>
      <c r="M13">
        <f>hmless_pop!M51/ctes_pop!M51</f>
        <v>8.4495556191525097E-4</v>
      </c>
      <c r="N13">
        <f>hmless_pop!N51/ctes_pop!N51</f>
        <v>7.7939913101634129E-4</v>
      </c>
      <c r="O13">
        <f>hmless_pop!O51/ctes_pop!O51</f>
        <v>7.6573820979395279E-4</v>
      </c>
      <c r="P13">
        <f>hmless_pop!P51/ctes_pop!P51</f>
        <v>7.2056585422597332E-4</v>
      </c>
      <c r="Q13" s="12">
        <f>hmless_pop!Q51/ctes_pop!Q51</f>
        <v>8.1034677920672224E-4</v>
      </c>
    </row>
    <row r="14" spans="1:17" x14ac:dyDescent="0.2">
      <c r="A14" s="3" t="s">
        <v>124</v>
      </c>
      <c r="B14">
        <f>hmless_pop!B45/ctes_pop!B45</f>
        <v>1.6695211640592393E-3</v>
      </c>
      <c r="C14">
        <f>hmless_pop!C45/ctes_pop!C45</f>
        <v>1.653294480295992E-3</v>
      </c>
      <c r="D14">
        <f>hmless_pop!D45/ctes_pop!D45</f>
        <v>1.4821931394307041E-3</v>
      </c>
      <c r="E14">
        <f>hmless_pop!E45/ctes_pop!E45</f>
        <v>1.3913731221702141E-3</v>
      </c>
      <c r="F14">
        <f>hmless_pop!F45/ctes_pop!F45</f>
        <v>1.4392706063087789E-3</v>
      </c>
      <c r="G14">
        <f>hmless_pop!G45/ctes_pop!G45</f>
        <v>1.3054505473963618E-3</v>
      </c>
      <c r="H14">
        <f>hmless_pop!H45/ctes_pop!H45</f>
        <v>1.1183800041887797E-3</v>
      </c>
      <c r="I14">
        <f>hmless_pop!I45/ctes_pop!I45</f>
        <v>1.056766358730253E-3</v>
      </c>
      <c r="J14">
        <f>hmless_pop!J45/ctes_pop!J45</f>
        <v>8.6195674300773171E-4</v>
      </c>
      <c r="K14">
        <f>hmless_pop!K45/ctes_pop!K45</f>
        <v>8.283177040102227E-4</v>
      </c>
      <c r="L14">
        <f>hmless_pop!L45/ctes_pop!L45</f>
        <v>8.3222381349704598E-4</v>
      </c>
      <c r="M14">
        <f>hmless_pop!M45/ctes_pop!M45</f>
        <v>8.8407891586705434E-4</v>
      </c>
      <c r="N14">
        <f>hmless_pop!N45/ctes_pop!N45</f>
        <v>8.9143695961505702E-4</v>
      </c>
      <c r="O14">
        <f>hmless_pop!O45/ctes_pop!O45</f>
        <v>9.3146409708600103E-4</v>
      </c>
      <c r="P14">
        <f>hmless_pop!P45/ctes_pop!P45</f>
        <v>5.8510367651476729E-4</v>
      </c>
      <c r="Q14" s="12">
        <f>hmless_pop!Q45/ctes_pop!Q45</f>
        <v>8.1359800932227734E-4</v>
      </c>
    </row>
    <row r="15" spans="1:17" x14ac:dyDescent="0.2">
      <c r="A15" s="3" t="s">
        <v>97</v>
      </c>
      <c r="B15">
        <f>hmless_pop!B18/ctes_pop!B18</f>
        <v>7.5832005704463523E-4</v>
      </c>
      <c r="C15">
        <f>hmless_pop!C18/ctes_pop!C18</f>
        <v>6.1892911730309296E-4</v>
      </c>
      <c r="D15">
        <f>hmless_pop!D18/ctes_pop!D18</f>
        <v>6.679130611599377E-4</v>
      </c>
      <c r="E15">
        <f>hmless_pop!E18/ctes_pop!E18</f>
        <v>7.0814046651902079E-4</v>
      </c>
      <c r="F15">
        <f>hmless_pop!F18/ctes_pop!F18</f>
        <v>8.7514921276651359E-4</v>
      </c>
      <c r="G15">
        <f>hmless_pop!G18/ctes_pop!G18</f>
        <v>9.3024642172257095E-4</v>
      </c>
      <c r="H15">
        <f>hmless_pop!H18/ctes_pop!H18</f>
        <v>9.3079940218691198E-4</v>
      </c>
      <c r="I15">
        <f>hmless_pop!I18/ctes_pop!I18</f>
        <v>9.5949801325644936E-4</v>
      </c>
      <c r="J15">
        <f>hmless_pop!J18/ctes_pop!J18</f>
        <v>8.8964943755798795E-4</v>
      </c>
      <c r="K15">
        <f>hmless_pop!K18/ctes_pop!K18</f>
        <v>7.7468940279863847E-4</v>
      </c>
      <c r="L15">
        <f>hmless_pop!L18/ctes_pop!L18</f>
        <v>7.8625703832410014E-4</v>
      </c>
      <c r="M15">
        <f>hmless_pop!M18/ctes_pop!M18</f>
        <v>7.6115655953113304E-4</v>
      </c>
      <c r="N15">
        <f>hmless_pop!N18/ctes_pop!N18</f>
        <v>8.1728231148444697E-4</v>
      </c>
      <c r="O15">
        <f>hmless_pop!O18/ctes_pop!O18</f>
        <v>8.3358322676697352E-4</v>
      </c>
      <c r="P15">
        <f>hmless_pop!P18/ctes_pop!P18</f>
        <v>6.1369907029526309E-4</v>
      </c>
      <c r="Q15" s="12">
        <f>hmless_pop!Q18/ctes_pop!Q18</f>
        <v>8.1609723711761407E-4</v>
      </c>
    </row>
    <row r="16" spans="1:17" x14ac:dyDescent="0.2">
      <c r="A16" s="3" t="s">
        <v>103</v>
      </c>
      <c r="B16">
        <f>hmless_pop!B24/ctes_pop!B24</f>
        <v>2.8291367388427325E-3</v>
      </c>
      <c r="C16">
        <f>hmless_pop!C24/ctes_pop!C24</f>
        <v>2.8398829020812436E-3</v>
      </c>
      <c r="D16">
        <f>hmless_pop!D24/ctes_pop!D24</f>
        <v>1.4144191574869129E-3</v>
      </c>
      <c r="E16">
        <f>hmless_pop!E24/ctes_pop!E24</f>
        <v>1.3219930934010697E-3</v>
      </c>
      <c r="F16">
        <f>hmless_pop!F24/ctes_pop!F24</f>
        <v>1.3341884552070891E-3</v>
      </c>
      <c r="G16">
        <f>hmless_pop!G24/ctes_pop!G24</f>
        <v>1.2722860986678481E-3</v>
      </c>
      <c r="H16">
        <f>hmless_pop!H24/ctes_pop!H24</f>
        <v>1.1628088789894951E-3</v>
      </c>
      <c r="I16">
        <f>hmless_pop!I24/ctes_pop!I24</f>
        <v>1.2313380829192954E-3</v>
      </c>
      <c r="J16">
        <f>hmless_pop!J24/ctes_pop!J24</f>
        <v>1.0588302221721023E-3</v>
      </c>
      <c r="K16">
        <f>hmless_pop!K24/ctes_pop!K24</f>
        <v>9.3622767979847585E-4</v>
      </c>
      <c r="L16">
        <f>hmless_pop!L24/ctes_pop!L24</f>
        <v>9.0754001207646881E-4</v>
      </c>
      <c r="M16">
        <f>hmless_pop!M24/ctes_pop!M24</f>
        <v>8.3643226931857061E-4</v>
      </c>
      <c r="N16">
        <f>hmless_pop!N24/ctes_pop!N24</f>
        <v>8.5862849543154568E-4</v>
      </c>
      <c r="O16">
        <f>hmless_pop!O24/ctes_pop!O24</f>
        <v>8.5783146600894951E-4</v>
      </c>
      <c r="P16">
        <f>hmless_pop!P24/ctes_pop!P24</f>
        <v>6.7317532326761713E-4</v>
      </c>
      <c r="Q16" s="12">
        <f>hmless_pop!Q24/ctes_pop!Q24</f>
        <v>8.178102040509211E-4</v>
      </c>
    </row>
    <row r="17" spans="1:17" x14ac:dyDescent="0.2">
      <c r="A17" s="3" t="s">
        <v>101</v>
      </c>
      <c r="B17">
        <f>hmless_pop!B22/ctes_pop!B22</f>
        <v>1.7030435447079001E-3</v>
      </c>
      <c r="C17">
        <f>hmless_pop!C22/ctes_pop!C22</f>
        <v>1.6216458676526593E-3</v>
      </c>
      <c r="D17">
        <f>hmless_pop!D22/ctes_pop!D22</f>
        <v>2.0413975458555339E-3</v>
      </c>
      <c r="E17">
        <f>hmless_pop!E22/ctes_pop!E22</f>
        <v>1.8734954380515648E-3</v>
      </c>
      <c r="F17">
        <f>hmless_pop!F22/ctes_pop!F22</f>
        <v>1.7481191193849937E-3</v>
      </c>
      <c r="G17">
        <f>hmless_pop!G22/ctes_pop!G22</f>
        <v>1.6059135123676065E-3</v>
      </c>
      <c r="H17">
        <f>hmless_pop!H22/ctes_pop!H22</f>
        <v>1.3852337626291788E-3</v>
      </c>
      <c r="I17">
        <f>hmless_pop!I22/ctes_pop!I22</f>
        <v>1.3187219744302898E-3</v>
      </c>
      <c r="J17">
        <f>hmless_pop!J22/ctes_pop!J22</f>
        <v>1.4017063059408624E-3</v>
      </c>
      <c r="K17">
        <f>hmless_pop!K22/ctes_pop!K22</f>
        <v>1.2807906554419945E-3</v>
      </c>
      <c r="L17">
        <f>hmless_pop!L22/ctes_pop!L22</f>
        <v>1.2030476099409882E-3</v>
      </c>
      <c r="M17">
        <f>hmless_pop!M22/ctes_pop!M22</f>
        <v>1.1836041009960234E-3</v>
      </c>
      <c r="N17">
        <f>hmless_pop!N22/ctes_pop!N22</f>
        <v>1.0852377234653505E-3</v>
      </c>
      <c r="O17">
        <f>hmless_pop!O22/ctes_pop!O22</f>
        <v>1.0302589983647069E-3</v>
      </c>
      <c r="P17">
        <f>hmless_pop!P22/ctes_pop!P22</f>
        <v>7.3688864559866936E-4</v>
      </c>
      <c r="Q17" s="12">
        <f>hmless_pop!Q22/ctes_pop!Q22</f>
        <v>8.6768775569131141E-4</v>
      </c>
    </row>
    <row r="18" spans="1:17" x14ac:dyDescent="0.2">
      <c r="A18" s="3" t="s">
        <v>114</v>
      </c>
      <c r="B18">
        <f>hmless_pop!B35/ctes_pop!B35</f>
        <v>1.2943575464762864E-3</v>
      </c>
      <c r="C18">
        <f>hmless_pop!C35/ctes_pop!C35</f>
        <v>1.333161608168217E-3</v>
      </c>
      <c r="D18">
        <f>hmless_pop!D35/ctes_pop!D35</f>
        <v>1.3670469098792473E-3</v>
      </c>
      <c r="E18">
        <f>hmless_pop!E35/ctes_pop!E35</f>
        <v>1.273301516984543E-3</v>
      </c>
      <c r="F18">
        <f>hmless_pop!F35/ctes_pop!F35</f>
        <v>1.3353225110358774E-3</v>
      </c>
      <c r="G18">
        <f>hmless_pop!G35/ctes_pop!G35</f>
        <v>1.3871514735766311E-3</v>
      </c>
      <c r="H18">
        <f>hmless_pop!H35/ctes_pop!H35</f>
        <v>1.2361662753359226E-3</v>
      </c>
      <c r="I18">
        <f>hmless_pop!I35/ctes_pop!I35</f>
        <v>1.1568640617778095E-3</v>
      </c>
      <c r="J18">
        <f>hmless_pop!J35/ctes_pop!J35</f>
        <v>1.0651292918430336E-3</v>
      </c>
      <c r="K18">
        <f>hmless_pop!K35/ctes_pop!K35</f>
        <v>9.4132935123805641E-4</v>
      </c>
      <c r="L18">
        <f>hmless_pop!L35/ctes_pop!L35</f>
        <v>8.7278892093702975E-4</v>
      </c>
      <c r="M18">
        <f>hmless_pop!M35/ctes_pop!M35</f>
        <v>8.9273200749594357E-4</v>
      </c>
      <c r="N18">
        <f>hmless_pop!N35/ctes_pop!N35</f>
        <v>8.8805543510139698E-4</v>
      </c>
      <c r="O18">
        <f>hmless_pop!O35/ctes_pop!O35</f>
        <v>8.8808544377237263E-4</v>
      </c>
      <c r="P18">
        <f>hmless_pop!P35/ctes_pop!P35</f>
        <v>6.8607598890201818E-4</v>
      </c>
      <c r="Q18" s="12">
        <f>hmless_pop!Q35/ctes_pop!Q35</f>
        <v>8.7690659654903326E-4</v>
      </c>
    </row>
    <row r="19" spans="1:17" x14ac:dyDescent="0.2">
      <c r="A19" s="3" t="s">
        <v>98</v>
      </c>
      <c r="B19">
        <f>hmless_pop!B19/ctes_pop!B19</f>
        <v>1.8937329444223092E-3</v>
      </c>
      <c r="C19">
        <f>hmless_pop!C19/ctes_pop!C19</f>
        <v>1.8967905380992186E-3</v>
      </c>
      <c r="D19">
        <f>hmless_pop!D19/ctes_pop!D19</f>
        <v>1.389598603127952E-3</v>
      </c>
      <c r="E19">
        <f>hmless_pop!E19/ctes_pop!E19</f>
        <v>1.5231656639868487E-3</v>
      </c>
      <c r="F19">
        <f>hmless_pop!F19/ctes_pop!F19</f>
        <v>1.3808345925382299E-3</v>
      </c>
      <c r="G19">
        <f>hmless_pop!G19/ctes_pop!G19</f>
        <v>1.192336400274853E-3</v>
      </c>
      <c r="H19">
        <f>hmless_pop!H19/ctes_pop!H19</f>
        <v>1.1907845760591228E-3</v>
      </c>
      <c r="I19">
        <f>hmless_pop!I19/ctes_pop!I19</f>
        <v>1.1528313687929977E-3</v>
      </c>
      <c r="J19">
        <f>hmless_pop!J19/ctes_pop!J19</f>
        <v>1.0253105755657058E-3</v>
      </c>
      <c r="K19">
        <f>hmless_pop!K19/ctes_pop!K19</f>
        <v>9.5467017801433105E-4</v>
      </c>
      <c r="L19">
        <f>hmless_pop!L19/ctes_pop!L19</f>
        <v>9.0403362960181192E-4</v>
      </c>
      <c r="M19">
        <f>hmless_pop!M19/ctes_pop!M19</f>
        <v>8.2669211300307344E-4</v>
      </c>
      <c r="N19">
        <f>hmless_pop!N19/ctes_pop!N19</f>
        <v>9.1300325695278057E-4</v>
      </c>
      <c r="O19">
        <f>hmless_pop!O19/ctes_pop!O19</f>
        <v>8.8986110756759094E-4</v>
      </c>
      <c r="P19">
        <f>hmless_pop!P19/ctes_pop!P19</f>
        <v>5.6450676997613937E-4</v>
      </c>
      <c r="Q19" s="12">
        <f>hmless_pop!Q19/ctes_pop!Q19</f>
        <v>8.8291806192393701E-4</v>
      </c>
    </row>
    <row r="20" spans="1:17" x14ac:dyDescent="0.2">
      <c r="A20" s="3" t="s">
        <v>116</v>
      </c>
      <c r="B20">
        <f>hmless_pop!B37/ctes_pop!B37</f>
        <v>9.7943840198503229E-4</v>
      </c>
      <c r="C20">
        <f>hmless_pop!C37/ctes_pop!C37</f>
        <v>1.121281943444213E-3</v>
      </c>
      <c r="D20">
        <f>hmless_pop!D37/ctes_pop!D37</f>
        <v>1.1015798910841072E-3</v>
      </c>
      <c r="E20">
        <f>hmless_pop!E37/ctes_pop!E37</f>
        <v>1.0892307841629709E-3</v>
      </c>
      <c r="F20">
        <f>hmless_pop!F37/ctes_pop!F37</f>
        <v>1.128660057032414E-3</v>
      </c>
      <c r="G20">
        <f>hmless_pop!G37/ctes_pop!G37</f>
        <v>1.2102427213342751E-3</v>
      </c>
      <c r="H20">
        <f>hmless_pop!H37/ctes_pop!H37</f>
        <v>1.0646399262517661E-3</v>
      </c>
      <c r="I20">
        <f>hmless_pop!I37/ctes_pop!I37</f>
        <v>1.0189869599317399E-3</v>
      </c>
      <c r="J20">
        <f>hmless_pop!J37/ctes_pop!J37</f>
        <v>9.6251121258422723E-4</v>
      </c>
      <c r="K20">
        <f>hmless_pop!K37/ctes_pop!K37</f>
        <v>8.9424695965488465E-4</v>
      </c>
      <c r="L20">
        <f>hmless_pop!L37/ctes_pop!L37</f>
        <v>8.658064350130578E-4</v>
      </c>
      <c r="M20">
        <f>hmless_pop!M37/ctes_pop!M37</f>
        <v>8.7775785239571202E-4</v>
      </c>
      <c r="N20">
        <f>hmless_pop!N37/ctes_pop!N37</f>
        <v>8.8501253304360472E-4</v>
      </c>
      <c r="O20">
        <f>hmless_pop!O37/ctes_pop!O37</f>
        <v>9.0315614717910561E-4</v>
      </c>
      <c r="P20">
        <f>hmless_pop!P37/ctes_pop!P37</f>
        <v>6.7279580957439018E-4</v>
      </c>
      <c r="Q20" s="12">
        <f>hmless_pop!Q37/ctes_pop!Q37</f>
        <v>9.062561617167932E-4</v>
      </c>
    </row>
    <row r="21" spans="1:17" x14ac:dyDescent="0.2">
      <c r="A21" s="3" t="s">
        <v>117</v>
      </c>
      <c r="B21">
        <f>hmless_pop!B38/ctes_pop!B38</f>
        <v>1.1614184548594535E-3</v>
      </c>
      <c r="C21">
        <f>hmless_pop!C38/ctes_pop!C38</f>
        <v>1.0482488847024347E-3</v>
      </c>
      <c r="D21">
        <f>hmless_pop!D38/ctes_pop!D38</f>
        <v>1.3013870343331615E-3</v>
      </c>
      <c r="E21">
        <f>hmless_pop!E38/ctes_pop!E38</f>
        <v>1.3907122020966269E-3</v>
      </c>
      <c r="F21">
        <f>hmless_pop!F38/ctes_pop!F38</f>
        <v>1.2208387809139476E-3</v>
      </c>
      <c r="G21">
        <f>hmless_pop!G38/ctes_pop!G38</f>
        <v>1.317686590653538E-3</v>
      </c>
      <c r="H21">
        <f>hmless_pop!H38/ctes_pop!H38</f>
        <v>1.1439800644345215E-3</v>
      </c>
      <c r="I21">
        <f>hmless_pop!I38/ctes_pop!I38</f>
        <v>1.0806595968683305E-3</v>
      </c>
      <c r="J21">
        <f>hmless_pop!J38/ctes_pop!J38</f>
        <v>9.6610819797928122E-4</v>
      </c>
      <c r="K21">
        <f>hmless_pop!K38/ctes_pop!K38</f>
        <v>1.0460147145006369E-3</v>
      </c>
      <c r="L21">
        <f>hmless_pop!L38/ctes_pop!L38</f>
        <v>1.0680901764192957E-3</v>
      </c>
      <c r="M21">
        <f>hmless_pop!M38/ctes_pop!M38</f>
        <v>9.824287130082343E-4</v>
      </c>
      <c r="N21">
        <f>hmless_pop!N38/ctes_pop!N38</f>
        <v>9.9672198760112208E-4</v>
      </c>
      <c r="O21">
        <f>hmless_pop!O38/ctes_pop!O38</f>
        <v>9.9169918525303965E-4</v>
      </c>
      <c r="P21">
        <f>hmless_pop!P38/ctes_pop!P38</f>
        <v>6.749807389961729E-4</v>
      </c>
      <c r="Q21" s="12">
        <f>hmless_pop!Q38/ctes_pop!Q38</f>
        <v>9.3387730732872286E-4</v>
      </c>
    </row>
    <row r="22" spans="1:17" x14ac:dyDescent="0.2">
      <c r="A22" s="3" t="s">
        <v>111</v>
      </c>
      <c r="B22">
        <f>hmless_pop!B32/ctes_pop!B32</f>
        <v>1.9951866151717845E-3</v>
      </c>
      <c r="C22">
        <f>hmless_pop!C32/ctes_pop!C32</f>
        <v>1.5878609909896464E-3</v>
      </c>
      <c r="D22">
        <f>hmless_pop!D32/ctes_pop!D32</f>
        <v>1.504065625641732E-3</v>
      </c>
      <c r="E22">
        <f>hmless_pop!E32/ctes_pop!E32</f>
        <v>1.5611210069361185E-3</v>
      </c>
      <c r="F22">
        <f>hmless_pop!F32/ctes_pop!F32</f>
        <v>1.6013607431800009E-3</v>
      </c>
      <c r="G22">
        <f>hmless_pop!G32/ctes_pop!G32</f>
        <v>1.4725930367887094E-3</v>
      </c>
      <c r="H22">
        <f>hmless_pop!H32/ctes_pop!H32</f>
        <v>1.3550906562649176E-3</v>
      </c>
      <c r="I22">
        <f>hmless_pop!I32/ctes_pop!I32</f>
        <v>1.3165962079186419E-3</v>
      </c>
      <c r="J22">
        <f>hmless_pop!J32/ctes_pop!J32</f>
        <v>1.1387074959497399E-3</v>
      </c>
      <c r="K22">
        <f>hmless_pop!K32/ctes_pop!K32</f>
        <v>1.0027249995969937E-3</v>
      </c>
      <c r="L22">
        <f>hmless_pop!L32/ctes_pop!L32</f>
        <v>9.6066355111262423E-4</v>
      </c>
      <c r="M22">
        <f>hmless_pop!M32/ctes_pop!M32</f>
        <v>1.0576157505746383E-3</v>
      </c>
      <c r="N22">
        <f>hmless_pop!N32/ctes_pop!N32</f>
        <v>9.9772691194401379E-4</v>
      </c>
      <c r="O22">
        <f>hmless_pop!O32/ctes_pop!O32</f>
        <v>1.0420970763795033E-3</v>
      </c>
      <c r="P22">
        <f>hmless_pop!P32/ctes_pop!P32</f>
        <v>8.9145821826397409E-4</v>
      </c>
      <c r="Q22" s="12">
        <f>hmless_pop!Q32/ctes_pop!Q32</f>
        <v>9.449670087529297E-4</v>
      </c>
    </row>
    <row r="23" spans="1:17" x14ac:dyDescent="0.2">
      <c r="A23" s="3" t="s">
        <v>106</v>
      </c>
      <c r="B23">
        <f>hmless_pop!B27/ctes_pop!B27</f>
        <v>1.0610413865587611E-3</v>
      </c>
      <c r="C23">
        <f>hmless_pop!C27/ctes_pop!C27</f>
        <v>1.2976213707284168E-3</v>
      </c>
      <c r="D23">
        <f>hmless_pop!D27/ctes_pop!D27</f>
        <v>1.1674043396104872E-3</v>
      </c>
      <c r="E23">
        <f>hmless_pop!E27/ctes_pop!E27</f>
        <v>1.3545755868854669E-3</v>
      </c>
      <c r="F23">
        <f>hmless_pop!F27/ctes_pop!F27</f>
        <v>1.4956054423466481E-3</v>
      </c>
      <c r="G23">
        <f>hmless_pop!G27/ctes_pop!G27</f>
        <v>1.6992656655877704E-3</v>
      </c>
      <c r="H23">
        <f>hmless_pop!H27/ctes_pop!H27</f>
        <v>1.4205272058026243E-3</v>
      </c>
      <c r="I23">
        <f>hmless_pop!I27/ctes_pop!I27</f>
        <v>1.2024037507335455E-3</v>
      </c>
      <c r="J23">
        <f>hmless_pop!J27/ctes_pop!J27</f>
        <v>1.0675701760222618E-3</v>
      </c>
      <c r="K23">
        <f>hmless_pop!K27/ctes_pop!K27</f>
        <v>1.0175558780937174E-3</v>
      </c>
      <c r="L23">
        <f>hmless_pop!L27/ctes_pop!L27</f>
        <v>9.8859116343277104E-4</v>
      </c>
      <c r="M23">
        <f>hmless_pop!M27/ctes_pop!M27</f>
        <v>9.6101965116113816E-4</v>
      </c>
      <c r="N23">
        <f>hmless_pop!N27/ctes_pop!N27</f>
        <v>1.006773521416463E-3</v>
      </c>
      <c r="O23">
        <f>hmless_pop!O27/ctes_pop!O27</f>
        <v>1.0606113294154467E-3</v>
      </c>
      <c r="P23">
        <f>hmless_pop!P27/ctes_pop!P27</f>
        <v>7.9840215837634245E-4</v>
      </c>
      <c r="Q23" s="12">
        <f>hmless_pop!Q27/ctes_pop!Q27</f>
        <v>9.6989991998973118E-4</v>
      </c>
    </row>
    <row r="24" spans="1:17" x14ac:dyDescent="0.2">
      <c r="A24" s="3" t="s">
        <v>118</v>
      </c>
      <c r="B24">
        <f>hmless_pop!B40/ctes_pop!B40</f>
        <v>1.2909966040103513E-3</v>
      </c>
      <c r="C24">
        <f>hmless_pop!C40/ctes_pop!C40</f>
        <v>1.2192873852755468E-3</v>
      </c>
      <c r="D24">
        <f>hmless_pop!D40/ctes_pop!D40</f>
        <v>1.1917714716625069E-3</v>
      </c>
      <c r="E24">
        <f>hmless_pop!E40/ctes_pop!E40</f>
        <v>1.1419886147291042E-3</v>
      </c>
      <c r="F24">
        <f>hmless_pop!F40/ctes_pop!F40</f>
        <v>1.1843887581923949E-3</v>
      </c>
      <c r="G24">
        <f>hmless_pop!G40/ctes_pop!G40</f>
        <v>1.1542150703079583E-3</v>
      </c>
      <c r="H24">
        <f>hmless_pop!H40/ctes_pop!H40</f>
        <v>1.1807792062637182E-3</v>
      </c>
      <c r="I24">
        <f>hmless_pop!I40/ctes_pop!I40</f>
        <v>1.1989853548313996E-3</v>
      </c>
      <c r="J24">
        <f>hmless_pop!J40/ctes_pop!J40</f>
        <v>1.2061955321097057E-3</v>
      </c>
      <c r="K24">
        <f>hmless_pop!K40/ctes_pop!K40</f>
        <v>1.2000211230004049E-3</v>
      </c>
      <c r="L24">
        <f>hmless_pop!L40/ctes_pop!L40</f>
        <v>1.1055987574252358E-3</v>
      </c>
      <c r="M24">
        <f>hmless_pop!M40/ctes_pop!M40</f>
        <v>1.0555489674884356E-3</v>
      </c>
      <c r="N24">
        <f>hmless_pop!N40/ctes_pop!N40</f>
        <v>1.0310116654529229E-3</v>
      </c>
      <c r="O24">
        <f>hmless_pop!O40/ctes_pop!O40</f>
        <v>1.0292863717097467E-3</v>
      </c>
      <c r="P24">
        <f>hmless_pop!P40/ctes_pop!P40</f>
        <v>7.9457063636123994E-4</v>
      </c>
      <c r="Q24" s="12">
        <f>hmless_pop!Q40/ctes_pop!Q40</f>
        <v>9.7833735532694703E-4</v>
      </c>
    </row>
    <row r="25" spans="1:17" x14ac:dyDescent="0.2">
      <c r="A25" s="3" t="s">
        <v>91</v>
      </c>
      <c r="B25">
        <f>hmless_pop!B12/ctes_pop!B12</f>
        <v>2.1004305032263143E-3</v>
      </c>
      <c r="C25">
        <f>hmless_pop!C12/ctes_pop!C12</f>
        <v>2.0089758452612001E-3</v>
      </c>
      <c r="D25">
        <f>hmless_pop!D12/ctes_pop!D12</f>
        <v>2.116238010669748E-3</v>
      </c>
      <c r="E25">
        <f>hmless_pop!E12/ctes_pop!E12</f>
        <v>2.0424467721546422E-3</v>
      </c>
      <c r="F25">
        <f>hmless_pop!F12/ctes_pop!F12</f>
        <v>2.1397753271611909E-3</v>
      </c>
      <c r="G25">
        <f>hmless_pop!G12/ctes_pop!G12</f>
        <v>2.0720239399763469E-3</v>
      </c>
      <c r="H25">
        <f>hmless_pop!H12/ctes_pop!H12</f>
        <v>1.7017834783106588E-3</v>
      </c>
      <c r="I25">
        <f>hmless_pop!I12/ctes_pop!I12</f>
        <v>1.6410592813668203E-3</v>
      </c>
      <c r="J25">
        <f>hmless_pop!J12/ctes_pop!J12</f>
        <v>1.3548235796679003E-3</v>
      </c>
      <c r="K25">
        <f>hmless_pop!K12/ctes_pop!K12</f>
        <v>1.2530710384211052E-3</v>
      </c>
      <c r="L25">
        <f>hmless_pop!L12/ctes_pop!L12</f>
        <v>9.7729851022974293E-4</v>
      </c>
      <c r="M25">
        <f>hmless_pop!M12/ctes_pop!M12</f>
        <v>9.0370864943077958E-4</v>
      </c>
      <c r="N25">
        <f>hmless_pop!N12/ctes_pop!N12</f>
        <v>9.8357200235876449E-4</v>
      </c>
      <c r="O25">
        <f>hmless_pop!O12/ctes_pop!O12</f>
        <v>9.5378975320014453E-4</v>
      </c>
      <c r="P25">
        <f>hmless_pop!P12/ctes_pop!P12</f>
        <v>5.0852662706042044E-4</v>
      </c>
      <c r="Q25" s="12">
        <f>hmless_pop!Q12/ctes_pop!Q12</f>
        <v>9.7948515130200325E-4</v>
      </c>
    </row>
    <row r="26" spans="1:17" x14ac:dyDescent="0.2">
      <c r="A26" s="3" t="s">
        <v>93</v>
      </c>
      <c r="B26">
        <f>hmless_pop!B14/ctes_pop!B14</f>
        <v>1.1620451729281345E-3</v>
      </c>
      <c r="C26">
        <f>hmless_pop!C14/ctes_pop!C14</f>
        <v>9.5416862193023618E-4</v>
      </c>
      <c r="D26">
        <f>hmless_pop!D14/ctes_pop!D14</f>
        <v>1.2473953625713199E-3</v>
      </c>
      <c r="E26">
        <f>hmless_pop!E14/ctes_pop!E14</f>
        <v>1.4935578381227773E-3</v>
      </c>
      <c r="F26">
        <f>hmless_pop!F14/ctes_pop!F14</f>
        <v>1.3883364585109003E-3</v>
      </c>
      <c r="G26">
        <f>hmless_pop!G14/ctes_pop!G14</f>
        <v>1.233605211229819E-3</v>
      </c>
      <c r="H26">
        <f>hmless_pop!H14/ctes_pop!H14</f>
        <v>1.1053831726048687E-3</v>
      </c>
      <c r="I26">
        <f>hmless_pop!I14/ctes_pop!I14</f>
        <v>1.2899175531784451E-3</v>
      </c>
      <c r="J26">
        <f>hmless_pop!J14/ctes_pop!J14</f>
        <v>1.1907509059337067E-3</v>
      </c>
      <c r="K26">
        <f>hmless_pop!K14/ctes_pop!K14</f>
        <v>1.3356078888241657E-3</v>
      </c>
      <c r="L26">
        <f>hmless_pop!L14/ctes_pop!L14</f>
        <v>1.1858777503835037E-3</v>
      </c>
      <c r="M26">
        <f>hmless_pop!M14/ctes_pop!M14</f>
        <v>1.1493622524758132E-3</v>
      </c>
      <c r="N26">
        <f>hmless_pop!N14/ctes_pop!N14</f>
        <v>1.2954201442029248E-3</v>
      </c>
      <c r="O26">
        <f>hmless_pop!O14/ctes_pop!O14</f>
        <v>1.2518913563796708E-3</v>
      </c>
      <c r="P26">
        <f>hmless_pop!P14/ctes_pop!P14</f>
        <v>9.9195825898460029E-4</v>
      </c>
      <c r="Q26" s="12">
        <f>hmless_pop!Q14/ctes_pop!Q14</f>
        <v>1.0304105190576953E-3</v>
      </c>
    </row>
    <row r="27" spans="1:17" x14ac:dyDescent="0.2">
      <c r="A27" s="3" t="s">
        <v>125</v>
      </c>
      <c r="B27">
        <f>hmless_pop!B46/ctes_pop!B46</f>
        <v>1.1590817578008012E-3</v>
      </c>
      <c r="C27">
        <f>hmless_pop!C46/ctes_pop!C46</f>
        <v>1.2895090515349251E-3</v>
      </c>
      <c r="D27">
        <f>hmless_pop!D46/ctes_pop!D46</f>
        <v>1.3934679948491254E-3</v>
      </c>
      <c r="E27">
        <f>hmless_pop!E46/ctes_pop!E46</f>
        <v>1.1832818560085785E-3</v>
      </c>
      <c r="F27">
        <f>hmless_pop!F46/ctes_pop!F46</f>
        <v>1.1121439007612322E-3</v>
      </c>
      <c r="G27">
        <f>hmless_pop!G46/ctes_pop!G46</f>
        <v>1.2360800806062995E-3</v>
      </c>
      <c r="H27">
        <f>hmless_pop!H46/ctes_pop!H46</f>
        <v>1.1309203351693102E-3</v>
      </c>
      <c r="I27">
        <f>hmless_pop!I46/ctes_pop!I46</f>
        <v>1.0490728422927877E-3</v>
      </c>
      <c r="J27">
        <f>hmless_pop!J46/ctes_pop!J46</f>
        <v>1.0144759854250822E-3</v>
      </c>
      <c r="K27">
        <f>hmless_pop!K46/ctes_pop!K46</f>
        <v>9.2278823407195845E-4</v>
      </c>
      <c r="L27">
        <f>hmless_pop!L46/ctes_pop!L46</f>
        <v>9.1969086519950386E-4</v>
      </c>
      <c r="M27">
        <f>hmless_pop!M46/ctes_pop!M46</f>
        <v>9.1198807692917502E-4</v>
      </c>
      <c r="N27">
        <f>hmless_pop!N46/ctes_pop!N46</f>
        <v>8.7275004850344263E-4</v>
      </c>
      <c r="O27">
        <f>hmless_pop!O46/ctes_pop!O46</f>
        <v>9.5347289789069628E-4</v>
      </c>
      <c r="P27">
        <f>hmless_pop!P46/ctes_pop!P46</f>
        <v>1.0676488037391965E-3</v>
      </c>
      <c r="Q27" s="12">
        <f>hmless_pop!Q46/ctes_pop!Q46</f>
        <v>1.0521178419309039E-3</v>
      </c>
    </row>
    <row r="28" spans="1:17" x14ac:dyDescent="0.2">
      <c r="A28" s="3" t="s">
        <v>131</v>
      </c>
      <c r="B28">
        <f>hmless_pop!B52/ctes_pop!B52</f>
        <v>1.0039710138424606E-3</v>
      </c>
      <c r="C28">
        <f>hmless_pop!C52/ctes_pop!C52</f>
        <v>1.3753495603826072E-3</v>
      </c>
      <c r="D28">
        <f>hmless_pop!D52/ctes_pop!D52</f>
        <v>9.1988761295416104E-4</v>
      </c>
      <c r="E28">
        <f>hmless_pop!E52/ctes_pop!E52</f>
        <v>1.0257100694967289E-3</v>
      </c>
      <c r="F28">
        <f>hmless_pop!F52/ctes_pop!F52</f>
        <v>1.8297229503313067E-3</v>
      </c>
      <c r="G28">
        <f>hmless_pop!G52/ctes_pop!G52</f>
        <v>3.1459036447714318E-3</v>
      </c>
      <c r="H28">
        <f>hmless_pop!H52/ctes_pop!H52</f>
        <v>1.6371138696012176E-3</v>
      </c>
      <c r="I28">
        <f>hmless_pop!I52/ctes_pop!I52</f>
        <v>1.2995016574225235E-3</v>
      </c>
      <c r="J28">
        <f>hmless_pop!J52/ctes_pop!J52</f>
        <v>1.3626746673998016E-3</v>
      </c>
      <c r="K28">
        <f>hmless_pop!K52/ctes_pop!K52</f>
        <v>1.4669257037220886E-3</v>
      </c>
      <c r="L28">
        <f>hmless_pop!L52/ctes_pop!L52</f>
        <v>1.5079517248169471E-3</v>
      </c>
      <c r="M28">
        <f>hmless_pop!M52/ctes_pop!M52</f>
        <v>1.1063000237187955E-3</v>
      </c>
      <c r="N28">
        <f>hmless_pop!N52/ctes_pop!N52</f>
        <v>9.4685352625185958E-4</v>
      </c>
      <c r="O28">
        <f>hmless_pop!O52/ctes_pop!O52</f>
        <v>1.0595476147194016E-3</v>
      </c>
      <c r="P28">
        <f>hmless_pop!P52/ctes_pop!P52</f>
        <v>6.9889884604034975E-4</v>
      </c>
      <c r="Q28" s="12">
        <f>hmless_pop!Q52/ctes_pop!Q52</f>
        <v>1.1145875080196979E-3</v>
      </c>
    </row>
    <row r="29" spans="1:17" x14ac:dyDescent="0.2">
      <c r="A29" s="3" t="s">
        <v>108</v>
      </c>
      <c r="B29">
        <f>hmless_pop!B29/ctes_pop!B29</f>
        <v>1.979881577176692E-3</v>
      </c>
      <c r="C29">
        <f>hmless_pop!C29/ctes_pop!C29</f>
        <v>2.2183527075036544E-3</v>
      </c>
      <c r="D29">
        <f>hmless_pop!D29/ctes_pop!D29</f>
        <v>2.0511032541266176E-3</v>
      </c>
      <c r="E29">
        <f>hmless_pop!E29/ctes_pop!E29</f>
        <v>2.1191095913622097E-3</v>
      </c>
      <c r="F29">
        <f>hmless_pop!F29/ctes_pop!F29</f>
        <v>1.9275568922654334E-3</v>
      </c>
      <c r="G29">
        <f>hmless_pop!G29/ctes_pop!G29</f>
        <v>2.0444579218832537E-3</v>
      </c>
      <c r="H29">
        <f>hmless_pop!H29/ctes_pop!H29</f>
        <v>1.6860748445674883E-3</v>
      </c>
      <c r="I29">
        <f>hmless_pop!I29/ctes_pop!I29</f>
        <v>1.610156008473273E-3</v>
      </c>
      <c r="J29">
        <f>hmless_pop!J29/ctes_pop!J29</f>
        <v>1.4508715539817806E-3</v>
      </c>
      <c r="K29">
        <f>hmless_pop!K29/ctes_pop!K29</f>
        <v>1.4452019714360081E-3</v>
      </c>
      <c r="L29">
        <f>hmless_pop!L29/ctes_pop!L29</f>
        <v>1.3053596994071338E-3</v>
      </c>
      <c r="M29">
        <f>hmless_pop!M29/ctes_pop!M29</f>
        <v>1.2572613202853739E-3</v>
      </c>
      <c r="N29">
        <f>hmless_pop!N29/ctes_pop!N29</f>
        <v>1.2225962671783821E-3</v>
      </c>
      <c r="O29">
        <f>hmless_pop!O29/ctes_pop!O29</f>
        <v>1.2248795246407648E-3</v>
      </c>
      <c r="P29">
        <f>hmless_pop!P29/ctes_pop!P29</f>
        <v>9.8545800115504853E-4</v>
      </c>
      <c r="Q29" s="12">
        <f>hmless_pop!Q29/ctes_pop!Q29</f>
        <v>1.1413048173124661E-3</v>
      </c>
    </row>
    <row r="30" spans="1:17" x14ac:dyDescent="0.2">
      <c r="A30" s="3" t="s">
        <v>110</v>
      </c>
      <c r="B30">
        <f>hmless_pop!B31/ctes_pop!B31</f>
        <v>1.7127097078946166E-3</v>
      </c>
      <c r="C30">
        <f>hmless_pop!C31/ctes_pop!C31</f>
        <v>1.5343041220269532E-3</v>
      </c>
      <c r="D30">
        <f>hmless_pop!D31/ctes_pop!D31</f>
        <v>1.2499031230102226E-3</v>
      </c>
      <c r="E30">
        <f>hmless_pop!E31/ctes_pop!E31</f>
        <v>1.1953564881125062E-3</v>
      </c>
      <c r="F30">
        <f>hmless_pop!F31/ctes_pop!F31</f>
        <v>1.1127085097583551E-3</v>
      </c>
      <c r="G30">
        <f>hmless_pop!G31/ctes_pop!G31</f>
        <v>1.1297114100852418E-3</v>
      </c>
      <c r="H30">
        <f>hmless_pop!H31/ctes_pop!H31</f>
        <v>1.090740241003089E-3</v>
      </c>
      <c r="I30">
        <f>hmless_pop!I31/ctes_pop!I31</f>
        <v>1.0319940660341203E-3</v>
      </c>
      <c r="J30">
        <f>hmless_pop!J31/ctes_pop!J31</f>
        <v>1.0813035507165039E-3</v>
      </c>
      <c r="K30">
        <f>hmless_pop!K31/ctes_pop!K31</f>
        <v>1.0176509546623836E-3</v>
      </c>
      <c r="L30">
        <f>hmless_pop!L31/ctes_pop!L31</f>
        <v>1.0794884588893577E-3</v>
      </c>
      <c r="M30">
        <f>hmless_pop!M31/ctes_pop!M31</f>
        <v>1.0713243415973077E-3</v>
      </c>
      <c r="N30">
        <f>hmless_pop!N31/ctes_pop!N31</f>
        <v>1.0266887595967084E-3</v>
      </c>
      <c r="O30">
        <f>hmless_pop!O31/ctes_pop!O31</f>
        <v>1.215012182763946E-3</v>
      </c>
      <c r="P30">
        <f>hmless_pop!P31/ctes_pop!P31</f>
        <v>1.0745907221955957E-3</v>
      </c>
      <c r="Q30" s="12">
        <f>hmless_pop!Q31/ctes_pop!Q31</f>
        <v>1.1503471468165486E-3</v>
      </c>
    </row>
    <row r="31" spans="1:17" x14ac:dyDescent="0.2">
      <c r="A31" s="3" t="s">
        <v>90</v>
      </c>
      <c r="B31">
        <f>hmless_pop!B11/ctes_pop!B11</f>
        <v>2.6170194626020846E-3</v>
      </c>
      <c r="C31">
        <f>hmless_pop!C11/ctes_pop!C11</f>
        <v>2.7072474922823367E-3</v>
      </c>
      <c r="D31">
        <f>hmless_pop!D11/ctes_pop!D11</f>
        <v>2.9807570444168666E-3</v>
      </c>
      <c r="E31">
        <f>hmless_pop!E11/ctes_pop!E11</f>
        <v>3.0538264842227634E-3</v>
      </c>
      <c r="F31">
        <f>hmless_pop!F11/ctes_pop!F11</f>
        <v>2.9751899900263665E-3</v>
      </c>
      <c r="G31">
        <f>hmless_pop!G11/ctes_pop!G11</f>
        <v>2.8588718457450792E-3</v>
      </c>
      <c r="H31">
        <f>hmless_pop!H11/ctes_pop!H11</f>
        <v>2.4487326342816124E-3</v>
      </c>
      <c r="I31">
        <f>hmless_pop!I11/ctes_pop!I11</f>
        <v>2.0932271640238635E-3</v>
      </c>
      <c r="J31">
        <f>hmless_pop!J11/ctes_pop!J11</f>
        <v>1.7764325493509292E-3</v>
      </c>
      <c r="K31">
        <f>hmless_pop!K11/ctes_pop!K11</f>
        <v>1.6280125861347894E-3</v>
      </c>
      <c r="L31">
        <f>hmless_pop!L11/ctes_pop!L11</f>
        <v>1.5355177564096419E-3</v>
      </c>
      <c r="M31">
        <f>hmless_pop!M11/ctes_pop!M11</f>
        <v>1.4606259170393664E-3</v>
      </c>
      <c r="N31">
        <f>hmless_pop!N11/ctes_pop!N11</f>
        <v>1.3189471497858456E-3</v>
      </c>
      <c r="O31">
        <f>hmless_pop!O11/ctes_pop!O11</f>
        <v>1.2731591809798069E-3</v>
      </c>
      <c r="P31">
        <f>hmless_pop!P11/ctes_pop!P11</f>
        <v>9.6760734996760361E-4</v>
      </c>
      <c r="Q31" s="12">
        <f>hmless_pop!Q11/ctes_pop!Q11</f>
        <v>1.1669681525449764E-3</v>
      </c>
    </row>
    <row r="32" spans="1:17" x14ac:dyDescent="0.2">
      <c r="A32" s="3" t="s">
        <v>112</v>
      </c>
      <c r="B32">
        <f>hmless_pop!B33/ctes_pop!B33</f>
        <v>1.5150220846502887E-3</v>
      </c>
      <c r="C32">
        <f>hmless_pop!C33/ctes_pop!C33</f>
        <v>1.4995061328060113E-3</v>
      </c>
      <c r="D32">
        <f>hmless_pop!D33/ctes_pop!D33</f>
        <v>1.7061059445149798E-3</v>
      </c>
      <c r="E32">
        <f>hmless_pop!E33/ctes_pop!E33</f>
        <v>1.6831738798538376E-3</v>
      </c>
      <c r="F32">
        <f>hmless_pop!F33/ctes_pop!F33</f>
        <v>1.7308755317359224E-3</v>
      </c>
      <c r="G32">
        <f>hmless_pop!G33/ctes_pop!G33</f>
        <v>1.5546332622529773E-3</v>
      </c>
      <c r="H32">
        <f>hmless_pop!H33/ctes_pop!H33</f>
        <v>1.3473385165320205E-3</v>
      </c>
      <c r="I32">
        <f>hmless_pop!I33/ctes_pop!I33</f>
        <v>1.3141472304323189E-3</v>
      </c>
      <c r="J32">
        <f>hmless_pop!J33/ctes_pop!J33</f>
        <v>1.2583216028786799E-3</v>
      </c>
      <c r="K32">
        <f>hmless_pop!K33/ctes_pop!K33</f>
        <v>1.0819313167242772E-3</v>
      </c>
      <c r="L32">
        <f>hmless_pop!L33/ctes_pop!L33</f>
        <v>1.1865469857308402E-3</v>
      </c>
      <c r="M32">
        <f>hmless_pop!M33/ctes_pop!M33</f>
        <v>1.2189754967289312E-3</v>
      </c>
      <c r="N32">
        <f>hmless_pop!N33/ctes_pop!N33</f>
        <v>1.5456672909426568E-3</v>
      </c>
      <c r="O32">
        <f>hmless_pop!O33/ctes_pop!O33</f>
        <v>1.5733646778921728E-3</v>
      </c>
      <c r="P32">
        <f>hmless_pop!P33/ctes_pop!P33</f>
        <v>1.2977889399280098E-3</v>
      </c>
      <c r="Q32" s="12">
        <f>hmless_pop!Q33/ctes_pop!Q33</f>
        <v>1.2113503528057902E-3</v>
      </c>
    </row>
    <row r="33" spans="1:17" x14ac:dyDescent="0.2">
      <c r="A33" s="3" t="s">
        <v>104</v>
      </c>
      <c r="B33">
        <f>hmless_pop!B25/ctes_pop!B25</f>
        <v>1.4063212054532923E-3</v>
      </c>
      <c r="C33">
        <f>hmless_pop!C25/ctes_pop!C25</f>
        <v>1.4568274780075083E-3</v>
      </c>
      <c r="D33">
        <f>hmless_pop!D25/ctes_pop!D25</f>
        <v>1.4614094553835556E-3</v>
      </c>
      <c r="E33">
        <f>hmless_pop!E25/ctes_pop!E25</f>
        <v>1.4816898607900688E-3</v>
      </c>
      <c r="F33">
        <f>hmless_pop!F25/ctes_pop!F25</f>
        <v>1.4019452902774953E-3</v>
      </c>
      <c r="G33">
        <f>hmless_pop!G25/ctes_pop!G25</f>
        <v>1.4403039219825456E-3</v>
      </c>
      <c r="H33">
        <f>hmless_pop!H25/ctes_pop!H25</f>
        <v>1.5173237025580039E-3</v>
      </c>
      <c r="I33">
        <f>hmless_pop!I25/ctes_pop!I25</f>
        <v>1.5367599699068753E-3</v>
      </c>
      <c r="J33">
        <f>hmless_pop!J25/ctes_pop!J25</f>
        <v>1.3764968902042162E-3</v>
      </c>
      <c r="K33">
        <f>hmless_pop!K25/ctes_pop!K25</f>
        <v>1.3292305419190171E-3</v>
      </c>
      <c r="L33">
        <f>hmless_pop!L25/ctes_pop!L25</f>
        <v>1.3775930926318172E-3</v>
      </c>
      <c r="M33">
        <f>hmless_pop!M25/ctes_pop!M25</f>
        <v>1.2919511780514921E-3</v>
      </c>
      <c r="N33">
        <f>hmless_pop!N25/ctes_pop!N25</f>
        <v>1.414453992742789E-3</v>
      </c>
      <c r="O33">
        <f>hmless_pop!O25/ctes_pop!O25</f>
        <v>1.390578950207466E-3</v>
      </c>
      <c r="P33">
        <f>hmless_pop!P25/ctes_pop!P25</f>
        <v>1.1862092970444918E-3</v>
      </c>
      <c r="Q33" s="12">
        <f>hmless_pop!Q25/ctes_pop!Q25</f>
        <v>1.3847726433153106E-3</v>
      </c>
    </row>
    <row r="34" spans="1:17" x14ac:dyDescent="0.2">
      <c r="A34" s="3" t="s">
        <v>107</v>
      </c>
      <c r="B34">
        <f>hmless_pop!B28/ctes_pop!B28</f>
        <v>1.1920730253569482E-3</v>
      </c>
      <c r="C34">
        <f>hmless_pop!C28/ctes_pop!C28</f>
        <v>1.4512271933552843E-3</v>
      </c>
      <c r="D34">
        <f>hmless_pop!D28/ctes_pop!D28</f>
        <v>1.2154693886676788E-3</v>
      </c>
      <c r="E34">
        <f>hmless_pop!E28/ctes_pop!E28</f>
        <v>1.6301654289858553E-3</v>
      </c>
      <c r="F34">
        <f>hmless_pop!F28/ctes_pop!F28</f>
        <v>1.7727580826939506E-3</v>
      </c>
      <c r="G34">
        <f>hmless_pop!G28/ctes_pop!G28</f>
        <v>1.8260918943636224E-3</v>
      </c>
      <c r="H34">
        <f>hmless_pop!H28/ctes_pop!H28</f>
        <v>1.8528585621699165E-3</v>
      </c>
      <c r="I34">
        <f>hmless_pop!I28/ctes_pop!I28</f>
        <v>1.7076552865386856E-3</v>
      </c>
      <c r="J34">
        <f>hmless_pop!J28/ctes_pop!J28</f>
        <v>1.6584584778864117E-3</v>
      </c>
      <c r="K34">
        <f>hmless_pop!K28/ctes_pop!K28</f>
        <v>1.3623363010744011E-3</v>
      </c>
      <c r="L34">
        <f>hmless_pop!L28/ctes_pop!L28</f>
        <v>1.4527564366896535E-3</v>
      </c>
      <c r="M34">
        <f>hmless_pop!M28/ctes_pop!M28</f>
        <v>1.3246406735397133E-3</v>
      </c>
      <c r="N34">
        <f>hmless_pop!N28/ctes_pop!N28</f>
        <v>1.2696743383565155E-3</v>
      </c>
      <c r="O34">
        <f>hmless_pop!O28/ctes_pop!O28</f>
        <v>1.4212450842858129E-3</v>
      </c>
      <c r="P34">
        <f>hmless_pop!P28/ctes_pop!P28</f>
        <v>1.6280564477272749E-3</v>
      </c>
      <c r="Q34" s="12">
        <f>hmless_pop!Q28/ctes_pop!Q28</f>
        <v>1.4115652165394477E-3</v>
      </c>
    </row>
    <row r="35" spans="1:17" x14ac:dyDescent="0.2">
      <c r="A35" s="3" t="s">
        <v>120</v>
      </c>
      <c r="B35">
        <f>hmless_pop!B41/ctes_pop!B41</f>
        <v>1.2976265351385349E-3</v>
      </c>
      <c r="C35">
        <f>hmless_pop!C41/ctes_pop!C41</f>
        <v>1.1336460654614252E-3</v>
      </c>
      <c r="D35">
        <f>hmless_pop!D41/ctes_pop!D41</f>
        <v>1.5251801838568173E-3</v>
      </c>
      <c r="E35">
        <f>hmless_pop!E41/ctes_pop!E41</f>
        <v>1.2163661015276686E-3</v>
      </c>
      <c r="F35">
        <f>hmless_pop!F41/ctes_pop!F41</f>
        <v>1.0155184506415325E-3</v>
      </c>
      <c r="G35">
        <f>hmless_pop!G41/ctes_pop!G41</f>
        <v>1.2108615322471295E-3</v>
      </c>
      <c r="H35">
        <f>hmless_pop!H41/ctes_pop!H41</f>
        <v>1.3117476288550358E-3</v>
      </c>
      <c r="I35">
        <f>hmless_pop!I41/ctes_pop!I41</f>
        <v>1.1269622401357659E-3</v>
      </c>
      <c r="J35">
        <f>hmless_pop!J41/ctes_pop!J41</f>
        <v>1.0520185784018976E-3</v>
      </c>
      <c r="K35">
        <f>hmless_pop!K41/ctes_pop!K41</f>
        <v>1.0976844535707864E-3</v>
      </c>
      <c r="L35">
        <f>hmless_pop!L41/ctes_pop!L41</f>
        <v>1.1177703701809177E-3</v>
      </c>
      <c r="M35">
        <f>hmless_pop!M41/ctes_pop!M41</f>
        <v>1.040360507121414E-3</v>
      </c>
      <c r="N35">
        <f>hmless_pop!N41/ctes_pop!N41</f>
        <v>9.9588336742621264E-4</v>
      </c>
      <c r="O35">
        <f>hmless_pop!O41/ctes_pop!O41</f>
        <v>1.006982291158349E-3</v>
      </c>
      <c r="P35">
        <f>hmless_pop!P41/ctes_pop!P41</f>
        <v>1.1549838876557109E-3</v>
      </c>
      <c r="Q35" s="12">
        <f>hmless_pop!Q41/ctes_pop!Q41</f>
        <v>1.441849663629365E-3</v>
      </c>
    </row>
    <row r="36" spans="1:17" x14ac:dyDescent="0.2">
      <c r="A36" s="3" t="s">
        <v>123</v>
      </c>
      <c r="B36">
        <f>hmless_pop!B44/ctes_pop!B44</f>
        <v>1.8151709102426322E-3</v>
      </c>
      <c r="C36">
        <f>hmless_pop!C44/ctes_pop!C44</f>
        <v>1.5534434984347915E-3</v>
      </c>
      <c r="D36">
        <f>hmless_pop!D44/ctes_pop!D44</f>
        <v>1.6701503753794589E-3</v>
      </c>
      <c r="E36">
        <f>hmless_pop!E44/ctes_pop!E44</f>
        <v>1.6169153641733662E-3</v>
      </c>
      <c r="F36">
        <f>hmless_pop!F44/ctes_pop!F44</f>
        <v>1.4240640095910626E-3</v>
      </c>
      <c r="G36">
        <f>hmless_pop!G44/ctes_pop!G44</f>
        <v>1.4605127010064306E-3</v>
      </c>
      <c r="H36">
        <f>hmless_pop!H44/ctes_pop!H44</f>
        <v>1.4671236800044346E-3</v>
      </c>
      <c r="I36">
        <f>hmless_pop!I44/ctes_pop!I44</f>
        <v>1.439333286756926E-3</v>
      </c>
      <c r="J36">
        <f>hmless_pop!J44/ctes_pop!J44</f>
        <v>1.3841245181052833E-3</v>
      </c>
      <c r="K36">
        <f>hmless_pop!K44/ctes_pop!K44</f>
        <v>1.3209429417048726E-3</v>
      </c>
      <c r="L36">
        <f>hmless_pop!L44/ctes_pop!L44</f>
        <v>1.2385227221742669E-3</v>
      </c>
      <c r="M36">
        <f>hmless_pop!M44/ctes_pop!M44</f>
        <v>1.1641213173015483E-3</v>
      </c>
      <c r="N36">
        <f>hmless_pop!N44/ctes_pop!N44</f>
        <v>1.0933972395490289E-3</v>
      </c>
      <c r="O36">
        <f>hmless_pop!O44/ctes_pop!O44</f>
        <v>1.0477041835538455E-3</v>
      </c>
      <c r="P36">
        <f>hmless_pop!P44/ctes_pop!P44</f>
        <v>9.7914126311949559E-4</v>
      </c>
      <c r="Q36" s="12">
        <f>hmless_pop!Q44/ctes_pop!Q44</f>
        <v>1.4985806241906679E-3</v>
      </c>
    </row>
    <row r="37" spans="1:17" x14ac:dyDescent="0.2">
      <c r="A37" s="3" t="s">
        <v>122</v>
      </c>
      <c r="B37">
        <f>hmless_pop!B43/ctes_pop!B43</f>
        <v>7.3140876402024704E-4</v>
      </c>
      <c r="C37">
        <f>hmless_pop!C43/ctes_pop!C43</f>
        <v>7.2454337499562019E-4</v>
      </c>
      <c r="D37">
        <f>hmless_pop!D43/ctes_pop!D43</f>
        <v>9.0574884117427677E-4</v>
      </c>
      <c r="E37">
        <f>hmless_pop!E43/ctes_pop!E43</f>
        <v>8.9565112979467416E-4</v>
      </c>
      <c r="F37">
        <f>hmless_pop!F43/ctes_pop!F43</f>
        <v>1.0029396087078471E-3</v>
      </c>
      <c r="G37">
        <f>hmless_pop!G43/ctes_pop!G43</f>
        <v>1.0305122809711529E-3</v>
      </c>
      <c r="H37">
        <f>hmless_pop!H43/ctes_pop!H43</f>
        <v>1.2987999753061796E-3</v>
      </c>
      <c r="I37">
        <f>hmless_pop!I43/ctes_pop!I43</f>
        <v>1.0422444646219831E-3</v>
      </c>
      <c r="J37">
        <f>hmless_pop!J43/ctes_pop!J43</f>
        <v>1.2131318004468448E-3</v>
      </c>
      <c r="K37">
        <f>hmless_pop!K43/ctes_pop!K43</f>
        <v>1.2421842047935332E-3</v>
      </c>
      <c r="L37">
        <f>hmless_pop!L43/ctes_pop!L43</f>
        <v>1.0803466274396586E-3</v>
      </c>
      <c r="M37">
        <f>hmless_pop!M43/ctes_pop!M43</f>
        <v>1.3189969705177432E-3</v>
      </c>
      <c r="N37">
        <f>hmless_pop!N43/ctes_pop!N43</f>
        <v>1.1247271547568047E-3</v>
      </c>
      <c r="O37">
        <f>hmless_pop!O43/ctes_pop!O43</f>
        <v>1.1917111868790121E-3</v>
      </c>
      <c r="P37">
        <f>hmless_pop!P43/ctes_pop!P43</f>
        <v>9.1166349016474663E-4</v>
      </c>
      <c r="Q37" s="12">
        <f>hmless_pop!Q43/ctes_pop!Q43</f>
        <v>1.526668894203714E-3</v>
      </c>
    </row>
    <row r="38" spans="1:17" x14ac:dyDescent="0.2">
      <c r="A38" s="3" t="s">
        <v>99</v>
      </c>
      <c r="B38">
        <f>hmless_pop!B20/ctes_pop!B20</f>
        <v>1.2556046842693575E-3</v>
      </c>
      <c r="C38">
        <f>hmless_pop!C20/ctes_pop!C20</f>
        <v>1.2356879113605281E-3</v>
      </c>
      <c r="D38">
        <f>hmless_pop!D20/ctes_pop!D20</f>
        <v>2.7838334615713431E-3</v>
      </c>
      <c r="E38">
        <f>hmless_pop!E20/ctes_pop!E20</f>
        <v>2.7465974494183341E-3</v>
      </c>
      <c r="F38">
        <f>hmless_pop!F20/ctes_pop!F20</f>
        <v>2.0305422756454038E-3</v>
      </c>
      <c r="G38">
        <f>hmless_pop!G20/ctes_pop!G20</f>
        <v>1.6892082803372853E-3</v>
      </c>
      <c r="H38">
        <f>hmless_pop!H20/ctes_pop!H20</f>
        <v>1.1300615176427773E-3</v>
      </c>
      <c r="I38">
        <f>hmless_pop!I20/ctes_pop!I20</f>
        <v>9.9181462239662115E-4</v>
      </c>
      <c r="J38">
        <f>hmless_pop!J20/ctes_pop!J20</f>
        <v>8.7488219853758969E-4</v>
      </c>
      <c r="K38">
        <f>hmless_pop!K20/ctes_pop!K20</f>
        <v>8.5375903004081754E-4</v>
      </c>
      <c r="L38">
        <f>hmless_pop!L20/ctes_pop!L20</f>
        <v>7.0762392518241928E-4</v>
      </c>
      <c r="M38">
        <f>hmless_pop!M20/ctes_pop!M20</f>
        <v>6.5648143975242988E-4</v>
      </c>
      <c r="N38">
        <f>hmless_pop!N20/ctes_pop!N20</f>
        <v>6.3263719579744772E-4</v>
      </c>
      <c r="O38">
        <f>hmless_pop!O20/ctes_pop!O20</f>
        <v>6.8212149458774321E-4</v>
      </c>
      <c r="P38">
        <f>hmless_pop!P20/ctes_pop!P20</f>
        <v>4.6054784229769931E-4</v>
      </c>
      <c r="Q38" s="12">
        <f>hmless_pop!Q20/ctes_pop!Q20</f>
        <v>1.6062337467684159E-3</v>
      </c>
    </row>
    <row r="39" spans="1:17" x14ac:dyDescent="0.2">
      <c r="A39" s="3" t="s">
        <v>86</v>
      </c>
      <c r="B39">
        <f>hmless_pop!B7/ctes_pop!B7</f>
        <v>2.9611554688846573E-3</v>
      </c>
      <c r="C39">
        <f>hmless_pop!C7/ctes_pop!C7</f>
        <v>3.0159129440684865E-3</v>
      </c>
      <c r="D39">
        <f>hmless_pop!D7/ctes_pop!D7</f>
        <v>3.0706760293994907E-3</v>
      </c>
      <c r="E39">
        <f>hmless_pop!E7/ctes_pop!E7</f>
        <v>3.0673527826191533E-3</v>
      </c>
      <c r="F39">
        <f>hmless_pop!F7/ctes_pop!F7</f>
        <v>2.9517049825936105E-3</v>
      </c>
      <c r="G39">
        <f>hmless_pop!G7/ctes_pop!G7</f>
        <v>3.2291815715568572E-3</v>
      </c>
      <c r="H39">
        <f>hmless_pop!H7/ctes_pop!H7</f>
        <v>1.8511928654867543E-3</v>
      </c>
      <c r="I39">
        <f>hmless_pop!I7/ctes_pop!I7</f>
        <v>1.8743571383044919E-3</v>
      </c>
      <c r="J39">
        <f>hmless_pop!J7/ctes_pop!J7</f>
        <v>1.8260297951261718E-3</v>
      </c>
      <c r="K39">
        <f>hmless_pop!K7/ctes_pop!K7</f>
        <v>1.9046020058798945E-3</v>
      </c>
      <c r="L39">
        <f>hmless_pop!L7/ctes_pop!L7</f>
        <v>1.9494341028014651E-3</v>
      </c>
      <c r="M39">
        <f>hmless_pop!M7/ctes_pop!M7</f>
        <v>1.9076528735943205E-3</v>
      </c>
      <c r="N39">
        <f>hmless_pop!N7/ctes_pop!N7</f>
        <v>1.6703318228166737E-3</v>
      </c>
      <c r="O39">
        <f>hmless_pop!O7/ctes_pop!O7</f>
        <v>1.7020276186220421E-3</v>
      </c>
      <c r="P39">
        <f>hmless_pop!P7/ctes_pop!P7</f>
        <v>1.4702397760775262E-3</v>
      </c>
      <c r="Q39" s="12">
        <f>hmless_pop!Q7/ctes_pop!Q7</f>
        <v>1.7803307781639698E-3</v>
      </c>
    </row>
    <row r="40" spans="1:17" x14ac:dyDescent="0.2">
      <c r="A40" s="3" t="s">
        <v>83</v>
      </c>
      <c r="B40">
        <f>hmless_pop!B4/ctes_pop!B4</f>
        <v>2.3746364314237395E-3</v>
      </c>
      <c r="C40">
        <f>hmless_pop!C4/ctes_pop!C4</f>
        <v>1.9884204127086943E-3</v>
      </c>
      <c r="D40">
        <f>hmless_pop!D4/ctes_pop!D4</f>
        <v>2.3207697621719417E-3</v>
      </c>
      <c r="E40">
        <f>hmless_pop!E4/ctes_pop!E4</f>
        <v>2.1399456733797689E-3</v>
      </c>
      <c r="F40">
        <f>hmless_pop!F4/ctes_pop!F4</f>
        <v>1.6228301174651529E-3</v>
      </c>
      <c r="G40">
        <f>hmless_pop!G4/ctes_pop!G4</f>
        <v>1.7241858019965894E-3</v>
      </c>
      <c r="H40">
        <f>hmless_pop!H4/ctes_pop!H4</f>
        <v>1.592397980691006E-3</v>
      </c>
      <c r="I40">
        <f>hmless_pop!I4/ctes_pop!I4</f>
        <v>1.5593396720230987E-3</v>
      </c>
      <c r="J40">
        <f>hmless_pop!J4/ctes_pop!J4</f>
        <v>1.448970639309976E-3</v>
      </c>
      <c r="K40">
        <f>hmless_pop!K4/ctes_pop!K4</f>
        <v>1.398487150111683E-3</v>
      </c>
      <c r="L40">
        <f>hmless_pop!L4/ctes_pop!L4</f>
        <v>1.2701575580266234E-3</v>
      </c>
      <c r="M40">
        <f>hmless_pop!M4/ctes_pop!M4</f>
        <v>1.3781736412171851E-3</v>
      </c>
      <c r="N40">
        <f>hmless_pop!N4/ctes_pop!N4</f>
        <v>1.3748302070268703E-3</v>
      </c>
      <c r="O40">
        <f>hmless_pop!O4/ctes_pop!O4</f>
        <v>1.5291207743571224E-3</v>
      </c>
      <c r="P40">
        <f>hmless_pop!P4/ctes_pop!P4</f>
        <v>7.5156124460193884E-4</v>
      </c>
      <c r="Q40" s="12">
        <f>hmless_pop!Q4/ctes_pop!Q4</f>
        <v>1.8415052620550855E-3</v>
      </c>
    </row>
    <row r="41" spans="1:17" x14ac:dyDescent="0.2">
      <c r="A41" s="3" t="s">
        <v>102</v>
      </c>
      <c r="B41">
        <f>hmless_pop!B23/ctes_pop!B23</f>
        <v>2.3519958380230984E-3</v>
      </c>
      <c r="C41">
        <f>hmless_pop!C23/ctes_pop!C23</f>
        <v>2.2423982066997715E-3</v>
      </c>
      <c r="D41">
        <f>hmless_pop!D23/ctes_pop!D23</f>
        <v>2.375409524928835E-3</v>
      </c>
      <c r="E41">
        <f>hmless_pop!E23/ctes_pop!E23</f>
        <v>2.5350627072416808E-3</v>
      </c>
      <c r="F41">
        <f>hmless_pop!F23/ctes_pop!F23</f>
        <v>2.5196629421600967E-3</v>
      </c>
      <c r="G41">
        <f>hmless_pop!G23/ctes_pop!G23</f>
        <v>2.6265926560163169E-3</v>
      </c>
      <c r="H41">
        <f>hmless_pop!H23/ctes_pop!H23</f>
        <v>2.8345161816479636E-3</v>
      </c>
      <c r="I41">
        <f>hmless_pop!I23/ctes_pop!I23</f>
        <v>3.1403620739727761E-3</v>
      </c>
      <c r="J41">
        <f>hmless_pop!J23/ctes_pop!J23</f>
        <v>3.1107286950040535E-3</v>
      </c>
      <c r="K41">
        <f>hmless_pop!K23/ctes_pop!K23</f>
        <v>2.8735531114917503E-3</v>
      </c>
      <c r="L41">
        <f>hmless_pop!L23/ctes_pop!L23</f>
        <v>2.5605743850138831E-3</v>
      </c>
      <c r="M41">
        <f>hmless_pop!M23/ctes_pop!M23</f>
        <v>2.9157437522111807E-3</v>
      </c>
      <c r="N41">
        <f>hmless_pop!N23/ctes_pop!N23</f>
        <v>2.6798682568582124E-3</v>
      </c>
      <c r="O41">
        <f>hmless_pop!O23/ctes_pop!O23</f>
        <v>2.5694248590818771E-3</v>
      </c>
      <c r="P41">
        <f>hmless_pop!P23/ctes_pop!P23</f>
        <v>2.1573202817292327E-3</v>
      </c>
      <c r="Q41" s="12">
        <f>hmless_pop!Q23/ctes_pop!Q23</f>
        <v>2.2210051197555304E-3</v>
      </c>
    </row>
    <row r="42" spans="1:17" x14ac:dyDescent="0.2">
      <c r="A42" s="3" t="s">
        <v>88</v>
      </c>
      <c r="B42">
        <f>hmless_pop!B9/ctes_pop!B9</f>
        <v>1.2170934523584196E-3</v>
      </c>
      <c r="C42">
        <f>hmless_pop!C9/ctes_pop!C9</f>
        <v>1.055580320271894E-3</v>
      </c>
      <c r="D42">
        <f>hmless_pop!D9/ctes_pop!D9</f>
        <v>1.2671997129175873E-3</v>
      </c>
      <c r="E42">
        <f>hmless_pop!E9/ctes_pop!E9</f>
        <v>1.0916047590410331E-3</v>
      </c>
      <c r="F42">
        <f>hmless_pop!F9/ctes_pop!F9</f>
        <v>1.1406454400081114E-3</v>
      </c>
      <c r="G42">
        <f>hmless_pop!G9/ctes_pop!G9</f>
        <v>1.1014238744551613E-3</v>
      </c>
      <c r="H42">
        <f>hmless_pop!H9/ctes_pop!H9</f>
        <v>1.0242795395289613E-3</v>
      </c>
      <c r="I42">
        <f>hmless_pop!I9/ctes_pop!I9</f>
        <v>9.6623330941879087E-4</v>
      </c>
      <c r="J42">
        <f>hmless_pop!J9/ctes_pop!J9</f>
        <v>1.0124812483798176E-3</v>
      </c>
      <c r="K42">
        <f>hmless_pop!K9/ctes_pop!K9</f>
        <v>1.1275965017108905E-3</v>
      </c>
      <c r="L42">
        <f>hmless_pop!L9/ctes_pop!L9</f>
        <v>1.0388546261952316E-3</v>
      </c>
      <c r="M42">
        <f>hmless_pop!M9/ctes_pop!M9</f>
        <v>1.1206872443626427E-3</v>
      </c>
      <c r="N42">
        <f>hmless_pop!N9/ctes_pop!N9</f>
        <v>9.4581438623732241E-4</v>
      </c>
      <c r="O42">
        <f>hmless_pop!O9/ctes_pop!O9</f>
        <v>1.1742602160638798E-3</v>
      </c>
      <c r="P42">
        <f>hmless_pop!P9/ctes_pop!P9</f>
        <v>1.5714460587953707E-3</v>
      </c>
      <c r="Q42" s="12">
        <f>hmless_pop!Q9/ctes_pop!Q9</f>
        <v>2.3262070942933789E-3</v>
      </c>
    </row>
    <row r="43" spans="1:17" x14ac:dyDescent="0.2">
      <c r="A43" s="3" t="s">
        <v>109</v>
      </c>
      <c r="B43">
        <f>hmless_pop!B30/ctes_pop!B30</f>
        <v>3.3224762713219779E-3</v>
      </c>
      <c r="C43">
        <f>hmless_pop!C30/ctes_pop!C30</f>
        <v>3.2883258027682836E-3</v>
      </c>
      <c r="D43">
        <f>hmless_pop!D30/ctes_pop!D30</f>
        <v>4.1304967286421215E-3</v>
      </c>
      <c r="E43">
        <f>hmless_pop!E30/ctes_pop!E30</f>
        <v>4.1463067156847326E-3</v>
      </c>
      <c r="F43">
        <f>hmless_pop!F30/ctes_pop!F30</f>
        <v>3.3729858850678101E-3</v>
      </c>
      <c r="G43">
        <f>hmless_pop!G30/ctes_pop!G30</f>
        <v>3.0965788579866735E-3</v>
      </c>
      <c r="H43">
        <f>hmless_pop!H30/ctes_pop!H30</f>
        <v>2.5356902271998615E-3</v>
      </c>
      <c r="I43">
        <f>hmless_pop!I30/ctes_pop!I30</f>
        <v>3.0458243600645649E-3</v>
      </c>
      <c r="J43">
        <f>hmless_pop!J30/ctes_pop!J30</f>
        <v>3.0495940094993302E-3</v>
      </c>
      <c r="K43">
        <f>hmless_pop!K30/ctes_pop!K30</f>
        <v>2.5356778928167104E-3</v>
      </c>
      <c r="L43">
        <f>hmless_pop!L30/ctes_pop!L30</f>
        <v>2.6374581005116325E-3</v>
      </c>
      <c r="M43">
        <f>hmless_pop!M30/ctes_pop!M30</f>
        <v>2.491955812047602E-3</v>
      </c>
      <c r="N43">
        <f>hmless_pop!N30/ctes_pop!N30</f>
        <v>2.3274795172712032E-3</v>
      </c>
      <c r="O43">
        <f>hmless_pop!O30/ctes_pop!O30</f>
        <v>2.2146275830902591E-3</v>
      </c>
      <c r="P43">
        <f>hmless_pop!P30/ctes_pop!P30</f>
        <v>2.2533674972238129E-3</v>
      </c>
      <c r="Q43" s="12">
        <f>hmless_pop!Q30/ctes_pop!Q30</f>
        <v>2.3972770859583383E-3</v>
      </c>
    </row>
    <row r="44" spans="1:17" x14ac:dyDescent="0.2">
      <c r="A44" s="3" t="s">
        <v>82</v>
      </c>
      <c r="B44">
        <f>hmless_pop!B3/ctes_pop!B3</f>
        <v>2.4136410407173308E-3</v>
      </c>
      <c r="C44">
        <f>hmless_pop!C3/ctes_pop!C3</f>
        <v>2.3943385385225215E-3</v>
      </c>
      <c r="D44">
        <f>hmless_pop!D3/ctes_pop!D3</f>
        <v>2.8502135513918401E-3</v>
      </c>
      <c r="E44">
        <f>hmless_pop!E3/ctes_pop!E3</f>
        <v>2.6095726352061183E-3</v>
      </c>
      <c r="F44">
        <f>hmless_pop!F3/ctes_pop!F3</f>
        <v>2.9468459885228105E-3</v>
      </c>
      <c r="G44">
        <f>hmless_pop!G3/ctes_pop!G3</f>
        <v>2.6189586319534859E-3</v>
      </c>
      <c r="H44">
        <f>hmless_pop!H3/ctes_pop!H3</f>
        <v>2.6401905929982037E-3</v>
      </c>
      <c r="I44">
        <f>hmless_pop!I3/ctes_pop!I3</f>
        <v>2.4229813808005888E-3</v>
      </c>
      <c r="J44">
        <f>hmless_pop!J3/ctes_pop!J3</f>
        <v>2.6522105822659858E-3</v>
      </c>
      <c r="K44">
        <f>hmless_pop!K3/ctes_pop!K3</f>
        <v>2.6164735331563843E-3</v>
      </c>
      <c r="L44">
        <f>hmless_pop!L3/ctes_pop!L3</f>
        <v>2.4942544274705962E-3</v>
      </c>
      <c r="M44">
        <f>hmless_pop!M3/ctes_pop!M3</f>
        <v>2.7423385237349673E-3</v>
      </c>
      <c r="N44">
        <f>hmless_pop!N3/ctes_pop!N3</f>
        <v>2.606811611042383E-3</v>
      </c>
      <c r="O44">
        <f>hmless_pop!O3/ctes_pop!O3</f>
        <v>2.6592152245188102E-3</v>
      </c>
      <c r="P44">
        <f>hmless_pop!P3/ctes_pop!P3</f>
        <v>3.4814255865711773E-3</v>
      </c>
      <c r="Q44" s="12">
        <f>hmless_pop!Q3/ctes_pop!Q3</f>
        <v>3.1625596558262662E-3</v>
      </c>
    </row>
    <row r="45" spans="1:17" x14ac:dyDescent="0.2">
      <c r="A45" s="3" t="s">
        <v>100</v>
      </c>
      <c r="B45">
        <f>hmless_pop!B21/ctes_pop!B21</f>
        <v>1.9878828068483241E-3</v>
      </c>
      <c r="C45">
        <f>hmless_pop!C21/ctes_pop!C21</f>
        <v>1.9781903016063778E-3</v>
      </c>
      <c r="D45">
        <f>hmless_pop!D21/ctes_pop!D21</f>
        <v>1.8381606359855294E-3</v>
      </c>
      <c r="E45">
        <f>hmless_pop!E21/ctes_pop!E21</f>
        <v>1.7919162657640049E-3</v>
      </c>
      <c r="F45">
        <f>hmless_pop!F21/ctes_pop!F21</f>
        <v>1.8422265118001873E-3</v>
      </c>
      <c r="G45">
        <f>hmless_pop!G21/ctes_pop!G21</f>
        <v>1.8023256251840549E-3</v>
      </c>
      <c r="H45">
        <f>hmless_pop!H21/ctes_pop!H21</f>
        <v>2.2710689460688897E-3</v>
      </c>
      <c r="I45">
        <f>hmless_pop!I21/ctes_pop!I21</f>
        <v>2.0488337956863253E-3</v>
      </c>
      <c r="J45">
        <f>hmless_pop!J21/ctes_pop!J21</f>
        <v>1.785792260864197E-3</v>
      </c>
      <c r="K45">
        <f>hmless_pop!K21/ctes_pop!K21</f>
        <v>1.68329556371623E-3</v>
      </c>
      <c r="L45">
        <f>hmless_pop!L21/ctes_pop!L21</f>
        <v>1.7083616811477793E-3</v>
      </c>
      <c r="M45">
        <f>hmless_pop!M21/ctes_pop!M21</f>
        <v>1.8789342051906677E-3</v>
      </c>
      <c r="N45">
        <f>hmless_pop!N21/ctes_pop!N21</f>
        <v>1.566717154734521E-3</v>
      </c>
      <c r="O45">
        <f>hmless_pop!O21/ctes_pop!O21</f>
        <v>1.5378895051692009E-3</v>
      </c>
      <c r="P45">
        <f>hmless_pop!P21/ctes_pop!P21</f>
        <v>1.4979255582550002E-3</v>
      </c>
      <c r="Q45" s="12">
        <f>hmless_pop!Q21/ctes_pop!Q21</f>
        <v>3.1840558996347468E-3</v>
      </c>
    </row>
    <row r="46" spans="1:17" x14ac:dyDescent="0.2">
      <c r="A46" s="3" t="s">
        <v>128</v>
      </c>
      <c r="B46">
        <f>hmless_pop!B49/ctes_pop!B49</f>
        <v>3.6181513922198989E-3</v>
      </c>
      <c r="C46">
        <f>hmless_pop!C49/ctes_pop!C49</f>
        <v>3.3455085625605074E-3</v>
      </c>
      <c r="D46">
        <f>hmless_pop!D49/ctes_pop!D49</f>
        <v>3.4169108138583015E-3</v>
      </c>
      <c r="E46">
        <f>hmless_pop!E49/ctes_pop!E49</f>
        <v>3.3929373868242267E-3</v>
      </c>
      <c r="F46">
        <f>hmless_pop!F49/ctes_pop!F49</f>
        <v>2.9940115374693828E-3</v>
      </c>
      <c r="G46">
        <f>hmless_pop!G49/ctes_pop!G49</f>
        <v>2.9728617622180355E-3</v>
      </c>
      <c r="H46">
        <f>hmless_pop!H49/ctes_pop!H49</f>
        <v>2.5502639652440376E-3</v>
      </c>
      <c r="I46">
        <f>hmless_pop!I49/ctes_pop!I49</f>
        <v>2.6141604373282608E-3</v>
      </c>
      <c r="J46">
        <f>hmless_pop!J49/ctes_pop!J49</f>
        <v>2.7107663027417421E-3</v>
      </c>
      <c r="K46">
        <f>hmless_pop!K49/ctes_pop!K49</f>
        <v>2.8550587811461115E-3</v>
      </c>
      <c r="L46">
        <f>hmless_pop!L49/ctes_pop!L49</f>
        <v>2.8439944057692458E-3</v>
      </c>
      <c r="M46">
        <f>hmless_pop!M49/ctes_pop!M49</f>
        <v>2.964432262177877E-3</v>
      </c>
      <c r="N46">
        <f>hmless_pop!N49/ctes_pop!N49</f>
        <v>2.8335263542114118E-3</v>
      </c>
      <c r="O46">
        <f>hmless_pop!O49/ctes_pop!O49</f>
        <v>2.9677509062301793E-3</v>
      </c>
      <c r="P46">
        <f>hmless_pop!P49/ctes_pop!P49</f>
        <v>1.4870661674037835E-3</v>
      </c>
      <c r="Q46" s="12">
        <f>hmless_pop!Q49/ctes_pop!Q49</f>
        <v>3.2380802657560842E-3</v>
      </c>
    </row>
    <row r="47" spans="1:17" x14ac:dyDescent="0.2">
      <c r="A47" s="3" t="s">
        <v>113</v>
      </c>
      <c r="B47">
        <f>hmless_pop!B34/ctes_pop!B34</f>
        <v>3.2719999937278958E-3</v>
      </c>
      <c r="C47">
        <f>hmless_pop!C34/ctes_pop!C34</f>
        <v>3.1815330445342798E-3</v>
      </c>
      <c r="D47">
        <f>hmless_pop!D34/ctes_pop!D34</f>
        <v>3.1629352693982606E-3</v>
      </c>
      <c r="E47">
        <f>hmless_pop!E34/ctes_pop!E34</f>
        <v>3.3817738441447929E-3</v>
      </c>
      <c r="F47">
        <f>hmless_pop!F34/ctes_pop!F34</f>
        <v>3.2537163882430092E-3</v>
      </c>
      <c r="G47">
        <f>hmless_pop!G34/ctes_pop!G34</f>
        <v>3.5541941289123163E-3</v>
      </c>
      <c r="H47">
        <f>hmless_pop!H34/ctes_pop!H34</f>
        <v>3.945588887167114E-3</v>
      </c>
      <c r="I47">
        <f>hmless_pop!I34/ctes_pop!I34</f>
        <v>4.1010533330816078E-3</v>
      </c>
      <c r="J47">
        <f>hmless_pop!J34/ctes_pop!J34</f>
        <v>4.4900279658784334E-3</v>
      </c>
      <c r="K47">
        <f>hmless_pop!K34/ctes_pop!K34</f>
        <v>4.3982130884122729E-3</v>
      </c>
      <c r="L47">
        <f>hmless_pop!L34/ctes_pop!L34</f>
        <v>4.5689104386762505E-3</v>
      </c>
      <c r="M47">
        <f>hmless_pop!M34/ctes_pop!M34</f>
        <v>4.7053429812910176E-3</v>
      </c>
      <c r="N47">
        <f>hmless_pop!N34/ctes_pop!N34</f>
        <v>4.7338890807703538E-3</v>
      </c>
      <c r="O47">
        <f>hmless_pop!O34/ctes_pop!O34</f>
        <v>4.5389723723979394E-3</v>
      </c>
      <c r="P47">
        <f>hmless_pop!P34/ctes_pop!P34</f>
        <v>3.9743186098224288E-3</v>
      </c>
      <c r="Q47" s="12">
        <f>hmless_pop!Q34/ctes_pop!Q34</f>
        <v>3.7697530501239738E-3</v>
      </c>
    </row>
    <row r="48" spans="1:17" x14ac:dyDescent="0.2">
      <c r="A48" s="3" t="s">
        <v>92</v>
      </c>
      <c r="B48">
        <f>hmless_pop!B13/ctes_pop!B13</f>
        <v>4.6136013833203487E-3</v>
      </c>
      <c r="C48">
        <f>hmless_pop!C13/ctes_pop!C13</f>
        <v>4.5495727785271577E-3</v>
      </c>
      <c r="D48">
        <f>hmless_pop!D13/ctes_pop!D13</f>
        <v>4.2934038851518176E-3</v>
      </c>
      <c r="E48">
        <f>hmless_pop!E13/ctes_pop!E13</f>
        <v>4.2772421246030871E-3</v>
      </c>
      <c r="F48">
        <f>hmless_pop!F13/ctes_pop!F13</f>
        <v>4.4862393236131479E-3</v>
      </c>
      <c r="G48">
        <f>hmless_pop!G13/ctes_pop!G13</f>
        <v>4.4780485286821659E-3</v>
      </c>
      <c r="H48">
        <f>hmless_pop!H13/ctes_pop!H13</f>
        <v>4.4985133957704745E-3</v>
      </c>
      <c r="I48">
        <f>hmless_pop!I13/ctes_pop!I13</f>
        <v>4.8906427398910457E-3</v>
      </c>
      <c r="J48">
        <f>hmless_pop!J13/ctes_pop!J13</f>
        <v>5.3584538399439685E-3</v>
      </c>
      <c r="K48">
        <f>hmless_pop!K13/ctes_pop!K13</f>
        <v>5.5486323157221519E-3</v>
      </c>
      <c r="L48">
        <f>hmless_pop!L13/ctes_pop!L13</f>
        <v>5.0688258086075966E-3</v>
      </c>
      <c r="M48">
        <f>hmless_pop!M13/ctes_pop!M13</f>
        <v>4.5966719531913783E-3</v>
      </c>
      <c r="N48">
        <f>hmless_pop!N13/ctes_pop!N13</f>
        <v>4.528657957781494E-3</v>
      </c>
      <c r="O48">
        <f>hmless_pop!O13/ctes_pop!O13</f>
        <v>4.4505917467642245E-3</v>
      </c>
      <c r="P48">
        <f>hmless_pop!P13/ctes_pop!P13</f>
        <v>1.7206185381790742E-3</v>
      </c>
      <c r="Q48" s="12">
        <f>hmless_pop!Q13/ctes_pop!Q13</f>
        <v>4.1431860663409701E-3</v>
      </c>
    </row>
    <row r="49" spans="1:17" x14ac:dyDescent="0.2">
      <c r="A49" s="3" t="s">
        <v>119</v>
      </c>
      <c r="B49">
        <f>hmless_pop!B39/ctes_pop!B39</f>
        <v>4.7254243680920219E-3</v>
      </c>
      <c r="C49">
        <f>hmless_pop!C39/ctes_pop!C39</f>
        <v>5.4800692431544902E-3</v>
      </c>
      <c r="D49">
        <f>hmless_pop!D39/ctes_pop!D39</f>
        <v>4.5447145932888729E-3</v>
      </c>
      <c r="E49">
        <f>hmless_pop!E39/ctes_pop!E39</f>
        <v>5.0793604467085397E-3</v>
      </c>
      <c r="F49">
        <f>hmless_pop!F39/ctes_pop!F39</f>
        <v>4.4560536110717979E-3</v>
      </c>
      <c r="G49">
        <f>hmless_pop!G39/ctes_pop!G39</f>
        <v>4.0595013953574266E-3</v>
      </c>
      <c r="H49">
        <f>hmless_pop!H39/ctes_pop!H39</f>
        <v>3.5238018512834266E-3</v>
      </c>
      <c r="I49">
        <f>hmless_pop!I39/ctes_pop!I39</f>
        <v>3.0692029054986271E-3</v>
      </c>
      <c r="J49">
        <f>hmless_pop!J39/ctes_pop!J39</f>
        <v>3.2934972727671156E-3</v>
      </c>
      <c r="K49">
        <f>hmless_pop!K39/ctes_pop!K39</f>
        <v>3.2366938094502266E-3</v>
      </c>
      <c r="L49">
        <f>hmless_pop!L39/ctes_pop!L39</f>
        <v>3.367341397930556E-3</v>
      </c>
      <c r="M49">
        <f>hmless_pop!M39/ctes_pop!M39</f>
        <v>3.4615960358555923E-3</v>
      </c>
      <c r="N49">
        <f>hmless_pop!N39/ctes_pop!N39</f>
        <v>3.7641038310354583E-3</v>
      </c>
      <c r="O49">
        <f>hmless_pop!O39/ctes_pop!O39</f>
        <v>3.4524635465316934E-3</v>
      </c>
      <c r="P49">
        <f>hmless_pop!P39/ctes_pop!P39</f>
        <v>2.1257895059583428E-3</v>
      </c>
      <c r="Q49" s="12">
        <f>hmless_pop!Q39/ctes_pop!Q39</f>
        <v>4.2354763537121561E-3</v>
      </c>
    </row>
    <row r="50" spans="1:17" x14ac:dyDescent="0.2">
      <c r="A50" s="3" t="s">
        <v>126</v>
      </c>
      <c r="B50">
        <f>hmless_pop!B47/ctes_pop!B47</f>
        <v>1.660034547965375E-3</v>
      </c>
      <c r="C50">
        <f>hmless_pop!C47/ctes_pop!C47</f>
        <v>1.5284762821817157E-3</v>
      </c>
      <c r="D50">
        <f>hmless_pop!D47/ctes_pop!D47</f>
        <v>1.942968901294299E-3</v>
      </c>
      <c r="E50">
        <f>hmless_pop!E47/ctes_pop!E47</f>
        <v>1.9492585627573381E-3</v>
      </c>
      <c r="F50">
        <f>hmless_pop!F47/ctes_pop!F47</f>
        <v>1.8244188253230609E-3</v>
      </c>
      <c r="G50">
        <f>hmless_pop!G47/ctes_pop!G47</f>
        <v>1.8527687712629175E-3</v>
      </c>
      <c r="H50">
        <f>hmless_pop!H47/ctes_pop!H47</f>
        <v>2.3219047923220644E-3</v>
      </c>
      <c r="I50">
        <f>hmless_pop!I47/ctes_pop!I47</f>
        <v>2.4935462097777721E-3</v>
      </c>
      <c r="J50">
        <f>hmless_pop!J47/ctes_pop!J47</f>
        <v>2.4359581328692805E-3</v>
      </c>
      <c r="K50">
        <f>hmless_pop!K47/ctes_pop!K47</f>
        <v>1.791048605242946E-3</v>
      </c>
      <c r="L50">
        <f>hmless_pop!L47/ctes_pop!L47</f>
        <v>1.9620593775226476E-3</v>
      </c>
      <c r="M50">
        <f>hmless_pop!M47/ctes_pop!M47</f>
        <v>2.0677239660579346E-3</v>
      </c>
      <c r="N50">
        <f>hmless_pop!N47/ctes_pop!N47</f>
        <v>1.7452230728426303E-3</v>
      </c>
      <c r="O50">
        <f>hmless_pop!O47/ctes_pop!O47</f>
        <v>1.7265703624086744E-3</v>
      </c>
      <c r="P50">
        <f>hmless_pop!P47/ctes_pop!P47</f>
        <v>4.0048100999734142E-3</v>
      </c>
      <c r="Q50" s="12">
        <f>hmless_pop!Q47/ctes_pop!Q47</f>
        <v>4.2963292657295102E-3</v>
      </c>
    </row>
    <row r="51" spans="1:17" x14ac:dyDescent="0.2">
      <c r="A51" s="3" t="s">
        <v>85</v>
      </c>
      <c r="B51">
        <f>hmless_pop!B6/ctes_pop!B6</f>
        <v>3.8340636581021331E-3</v>
      </c>
      <c r="C51">
        <f>hmless_pop!C6/ctes_pop!C6</f>
        <v>3.7299132067328523E-3</v>
      </c>
      <c r="D51">
        <f>hmless_pop!D6/ctes_pop!D6</f>
        <v>3.3461549668708256E-3</v>
      </c>
      <c r="E51">
        <f>hmless_pop!E6/ctes_pop!E6</f>
        <v>3.3087258238333407E-3</v>
      </c>
      <c r="F51">
        <f>hmless_pop!F6/ctes_pop!F6</f>
        <v>3.3244798678710016E-3</v>
      </c>
      <c r="G51">
        <f>hmless_pop!G6/ctes_pop!G6</f>
        <v>3.1647377519183743E-3</v>
      </c>
      <c r="H51">
        <f>hmless_pop!H6/ctes_pop!H6</f>
        <v>3.0985248682940053E-3</v>
      </c>
      <c r="I51">
        <f>hmless_pop!I6/ctes_pop!I6</f>
        <v>2.9523559516534095E-3</v>
      </c>
      <c r="J51">
        <f>hmless_pop!J6/ctes_pop!J6</f>
        <v>2.9738903894067649E-3</v>
      </c>
      <c r="K51">
        <f>hmless_pop!K6/ctes_pop!K6</f>
        <v>3.0163568076761941E-3</v>
      </c>
      <c r="L51">
        <f>hmless_pop!L6/ctes_pop!L6</f>
        <v>3.3418959062384928E-3</v>
      </c>
      <c r="M51">
        <f>hmless_pop!M6/ctes_pop!M6</f>
        <v>3.2936332922030406E-3</v>
      </c>
      <c r="N51">
        <f>hmless_pop!N6/ctes_pop!N6</f>
        <v>3.8286380394239017E-3</v>
      </c>
      <c r="O51">
        <f>hmless_pop!O6/ctes_pop!O6</f>
        <v>4.0896516406541267E-3</v>
      </c>
      <c r="P51">
        <f>hmless_pop!P6/ctes_pop!P6</f>
        <v>1.4681555632782379E-3</v>
      </c>
      <c r="Q51" s="12">
        <f>hmless_pop!Q6/ctes_pop!Q6</f>
        <v>4.3946679910719481E-3</v>
      </c>
    </row>
    <row r="52" spans="1:17" x14ac:dyDescent="0.2">
      <c r="A52" s="3" t="s">
        <v>89</v>
      </c>
      <c r="B52">
        <f>hmless_pop!B10/ctes_pop!B10</f>
        <v>9.2617739430783906E-3</v>
      </c>
      <c r="C52">
        <f>hmless_pop!C10/ctes_pop!C10</f>
        <v>1.0416451237082841E-2</v>
      </c>
      <c r="D52">
        <f>hmless_pop!D10/ctes_pop!D10</f>
        <v>1.0516220104419244E-2</v>
      </c>
      <c r="E52">
        <f>hmless_pop!E10/ctes_pop!E10</f>
        <v>1.080422850307158E-2</v>
      </c>
      <c r="F52">
        <f>hmless_pop!F10/ctes_pop!F10</f>
        <v>1.0561471442400775E-2</v>
      </c>
      <c r="G52">
        <f>hmless_pop!G10/ctes_pop!G10</f>
        <v>1.0952491951792655E-2</v>
      </c>
      <c r="H52">
        <f>hmless_pop!H10/ctes_pop!H10</f>
        <v>1.0552106501726917E-2</v>
      </c>
      <c r="I52">
        <f>hmless_pop!I10/ctes_pop!I10</f>
        <v>1.1698131439407665E-2</v>
      </c>
      <c r="J52">
        <f>hmless_pop!J10/ctes_pop!J10</f>
        <v>1.08054486230382E-2</v>
      </c>
      <c r="K52">
        <f>hmless_pop!K10/ctes_pop!K10</f>
        <v>1.217529508686745E-2</v>
      </c>
      <c r="L52">
        <f>hmless_pop!L10/ctes_pop!L10</f>
        <v>1.0753972479731071E-2</v>
      </c>
      <c r="M52">
        <f>hmless_pop!M10/ctes_pop!M10</f>
        <v>9.8411082935284458E-3</v>
      </c>
      <c r="N52">
        <f>hmless_pop!N10/ctes_pop!N10</f>
        <v>9.2398288910079934E-3</v>
      </c>
      <c r="O52">
        <f>hmless_pop!O10/ctes_pop!O10</f>
        <v>9.5100675542729718E-3</v>
      </c>
      <c r="P52">
        <f>hmless_pop!P10/ctes_pop!P10</f>
        <v>7.6421482944597045E-3</v>
      </c>
      <c r="Q52" s="12">
        <f>hmless_pop!Q10/ctes_pop!Q10</f>
        <v>6.5644243922697576E-3</v>
      </c>
    </row>
    <row r="53" spans="1:17" x14ac:dyDescent="0.2">
      <c r="A5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FA59-443B-6C49-9F33-CCB37A7C3B50}">
  <dimension ref="A1:P52"/>
  <sheetViews>
    <sheetView workbookViewId="0">
      <selection activeCell="G19" sqref="G19"/>
    </sheetView>
  </sheetViews>
  <sheetFormatPr baseColWidth="10" defaultRowHeight="16" x14ac:dyDescent="0.2"/>
  <sheetData>
    <row r="1" spans="1:16" x14ac:dyDescent="0.2">
      <c r="A1" t="s">
        <v>134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  <c r="O1" t="s">
        <v>308</v>
      </c>
      <c r="P1" t="s">
        <v>309</v>
      </c>
    </row>
    <row r="2" spans="1:16" x14ac:dyDescent="0.2">
      <c r="A2" t="s">
        <v>81</v>
      </c>
      <c r="B2">
        <v>127522.3</v>
      </c>
      <c r="C2">
        <v>130497.7</v>
      </c>
      <c r="D2">
        <v>128675.8</v>
      </c>
      <c r="E2">
        <v>132956.29999999999</v>
      </c>
      <c r="F2">
        <v>137347.4</v>
      </c>
      <c r="G2">
        <v>140347.70000000001</v>
      </c>
      <c r="H2">
        <v>144027.9</v>
      </c>
      <c r="I2">
        <v>148689.4</v>
      </c>
      <c r="J2">
        <v>152755.9</v>
      </c>
      <c r="K2">
        <v>157119.9</v>
      </c>
      <c r="L2">
        <v>163308.1</v>
      </c>
      <c r="M2">
        <v>170793.3</v>
      </c>
      <c r="N2">
        <v>177412.1</v>
      </c>
      <c r="O2">
        <v>177093.9</v>
      </c>
      <c r="P2">
        <v>199866.7</v>
      </c>
    </row>
    <row r="3" spans="1:16" x14ac:dyDescent="0.2">
      <c r="A3" t="s">
        <v>82</v>
      </c>
      <c r="B3">
        <v>25924.9</v>
      </c>
      <c r="C3">
        <v>27186.6</v>
      </c>
      <c r="D3">
        <v>27410.3</v>
      </c>
      <c r="E3">
        <v>28597.200000000001</v>
      </c>
      <c r="F3">
        <v>30162.400000000001</v>
      </c>
      <c r="G3">
        <v>31169.8</v>
      </c>
      <c r="H3">
        <v>31709.4</v>
      </c>
      <c r="I3">
        <v>32820.9</v>
      </c>
      <c r="J3">
        <v>33496.5</v>
      </c>
      <c r="K3">
        <v>34218.199999999997</v>
      </c>
      <c r="L3">
        <v>35232.300000000003</v>
      </c>
      <c r="M3">
        <v>36639.5</v>
      </c>
      <c r="N3">
        <v>37743.5</v>
      </c>
      <c r="O3">
        <v>35831.5</v>
      </c>
      <c r="P3">
        <v>39807.1</v>
      </c>
    </row>
    <row r="4" spans="1:16" x14ac:dyDescent="0.2">
      <c r="A4" t="s">
        <v>83</v>
      </c>
      <c r="B4">
        <v>194613.9</v>
      </c>
      <c r="C4">
        <v>197047.5</v>
      </c>
      <c r="D4">
        <v>190809</v>
      </c>
      <c r="E4">
        <v>196465.9</v>
      </c>
      <c r="F4">
        <v>203335.5</v>
      </c>
      <c r="G4">
        <v>209724.4</v>
      </c>
      <c r="H4">
        <v>215979</v>
      </c>
      <c r="I4">
        <v>226189.9</v>
      </c>
      <c r="J4">
        <v>234868.8</v>
      </c>
      <c r="K4">
        <v>244414.7</v>
      </c>
      <c r="L4">
        <v>258453.2</v>
      </c>
      <c r="M4">
        <v>273358.7</v>
      </c>
      <c r="N4">
        <v>287272.8</v>
      </c>
      <c r="O4">
        <v>288818.8</v>
      </c>
      <c r="P4">
        <v>326526.59999999998</v>
      </c>
    </row>
    <row r="5" spans="1:16" x14ac:dyDescent="0.2">
      <c r="A5" t="s">
        <v>133</v>
      </c>
      <c r="B5">
        <v>72798</v>
      </c>
      <c r="C5">
        <v>75367.100000000006</v>
      </c>
      <c r="D5">
        <v>74807.899999999994</v>
      </c>
      <c r="E5">
        <v>77758.8</v>
      </c>
      <c r="F5">
        <v>81253.7</v>
      </c>
      <c r="G5">
        <v>83540.399999999994</v>
      </c>
      <c r="H5">
        <v>85290.2</v>
      </c>
      <c r="I5">
        <v>88384.5</v>
      </c>
      <c r="J5">
        <v>91353.2</v>
      </c>
      <c r="K5">
        <v>94391.2</v>
      </c>
      <c r="L5">
        <v>97895.2</v>
      </c>
      <c r="M5">
        <v>101690.3</v>
      </c>
      <c r="N5">
        <v>104158.6</v>
      </c>
      <c r="O5">
        <v>104782.9</v>
      </c>
      <c r="P5">
        <v>118144.1</v>
      </c>
    </row>
    <row r="6" spans="1:16" x14ac:dyDescent="0.2">
      <c r="A6" t="s">
        <v>85</v>
      </c>
      <c r="B6">
        <v>1247693.8</v>
      </c>
      <c r="C6">
        <v>1286556.7</v>
      </c>
      <c r="D6">
        <v>1245397.5</v>
      </c>
      <c r="E6">
        <v>1290347.2</v>
      </c>
      <c r="F6">
        <v>1345682.2</v>
      </c>
      <c r="G6">
        <v>1400967.9</v>
      </c>
      <c r="H6">
        <v>1443067.6</v>
      </c>
      <c r="I6">
        <v>1511296.2</v>
      </c>
      <c r="J6">
        <v>1581389.3</v>
      </c>
      <c r="K6">
        <v>1651249</v>
      </c>
      <c r="L6">
        <v>1738353.6</v>
      </c>
      <c r="M6">
        <v>1833872.8</v>
      </c>
      <c r="N6">
        <v>1917201.3</v>
      </c>
      <c r="O6">
        <v>1848651.7</v>
      </c>
      <c r="P6">
        <v>2082806.8</v>
      </c>
    </row>
    <row r="7" spans="1:16" x14ac:dyDescent="0.2">
      <c r="A7" t="s">
        <v>86</v>
      </c>
      <c r="B7">
        <v>166609.70000000001</v>
      </c>
      <c r="C7">
        <v>172477.6</v>
      </c>
      <c r="D7">
        <v>170145.4</v>
      </c>
      <c r="E7">
        <v>175698.3</v>
      </c>
      <c r="F7">
        <v>183822.9</v>
      </c>
      <c r="G7">
        <v>189399.1</v>
      </c>
      <c r="H7">
        <v>197806</v>
      </c>
      <c r="I7">
        <v>209174.7</v>
      </c>
      <c r="J7">
        <v>221188.9</v>
      </c>
      <c r="K7">
        <v>233473.1</v>
      </c>
      <c r="L7">
        <v>246543.7</v>
      </c>
      <c r="M7">
        <v>259778</v>
      </c>
      <c r="N7">
        <v>272795.8</v>
      </c>
      <c r="O7">
        <v>272276.5</v>
      </c>
      <c r="P7">
        <v>310212</v>
      </c>
    </row>
    <row r="8" spans="1:16" x14ac:dyDescent="0.2">
      <c r="A8" t="s">
        <v>87</v>
      </c>
      <c r="B8">
        <v>141447.70000000001</v>
      </c>
      <c r="C8">
        <v>145176</v>
      </c>
      <c r="D8">
        <v>141512.1</v>
      </c>
      <c r="E8">
        <v>145876.79999999999</v>
      </c>
      <c r="F8">
        <v>150579.20000000001</v>
      </c>
      <c r="G8">
        <v>154149.29999999999</v>
      </c>
      <c r="H8">
        <v>157135.5</v>
      </c>
      <c r="I8">
        <v>162500.9</v>
      </c>
      <c r="J8">
        <v>166029.79999999999</v>
      </c>
      <c r="K8">
        <v>169905.3</v>
      </c>
      <c r="L8">
        <v>174977.7</v>
      </c>
      <c r="M8">
        <v>181460.1</v>
      </c>
      <c r="N8">
        <v>184842.1</v>
      </c>
      <c r="O8">
        <v>180077</v>
      </c>
      <c r="P8">
        <v>201202.1</v>
      </c>
    </row>
    <row r="9" spans="1:16" x14ac:dyDescent="0.2">
      <c r="A9" t="s">
        <v>88</v>
      </c>
      <c r="B9">
        <v>32083.7</v>
      </c>
      <c r="C9">
        <v>32957.300000000003</v>
      </c>
      <c r="D9">
        <v>32460.1</v>
      </c>
      <c r="E9">
        <v>33777.800000000003</v>
      </c>
      <c r="F9">
        <v>35131.599999999999</v>
      </c>
      <c r="G9">
        <v>35996.300000000003</v>
      </c>
      <c r="H9">
        <v>36934.9</v>
      </c>
      <c r="I9">
        <v>38168.300000000003</v>
      </c>
      <c r="J9">
        <v>39499</v>
      </c>
      <c r="K9">
        <v>40559</v>
      </c>
      <c r="L9">
        <v>41859.800000000003</v>
      </c>
      <c r="M9">
        <v>44085.2</v>
      </c>
      <c r="N9">
        <v>45735.199999999997</v>
      </c>
      <c r="O9">
        <v>45112.3</v>
      </c>
      <c r="P9">
        <v>51285.8</v>
      </c>
    </row>
    <row r="10" spans="1:16" x14ac:dyDescent="0.2">
      <c r="A10" t="s">
        <v>89</v>
      </c>
      <c r="B10">
        <v>31729.8</v>
      </c>
      <c r="C10">
        <v>33021.300000000003</v>
      </c>
      <c r="D10">
        <v>32415.1</v>
      </c>
      <c r="E10">
        <v>33892.400000000001</v>
      </c>
      <c r="F10">
        <v>35460.9</v>
      </c>
      <c r="G10">
        <v>36737.199999999997</v>
      </c>
      <c r="H10">
        <v>38295.1</v>
      </c>
      <c r="I10">
        <v>39914</v>
      </c>
      <c r="J10">
        <v>41546.1</v>
      </c>
      <c r="K10">
        <v>43139.6</v>
      </c>
      <c r="L10">
        <v>45021</v>
      </c>
      <c r="M10">
        <v>47626.2</v>
      </c>
      <c r="N10">
        <v>49118.1</v>
      </c>
      <c r="O10">
        <v>47733.5</v>
      </c>
      <c r="P10">
        <v>52805.9</v>
      </c>
    </row>
    <row r="11" spans="1:16" x14ac:dyDescent="0.2">
      <c r="A11" t="s">
        <v>90</v>
      </c>
      <c r="B11">
        <v>630844.69999999995</v>
      </c>
      <c r="C11">
        <v>640082.4</v>
      </c>
      <c r="D11">
        <v>621753.19999999995</v>
      </c>
      <c r="E11">
        <v>644318.9</v>
      </c>
      <c r="F11">
        <v>675005.8</v>
      </c>
      <c r="G11">
        <v>700219.1</v>
      </c>
      <c r="H11">
        <v>722610</v>
      </c>
      <c r="I11">
        <v>762704.3</v>
      </c>
      <c r="J11">
        <v>803038.6</v>
      </c>
      <c r="K11">
        <v>836468.9</v>
      </c>
      <c r="L11">
        <v>874165.4</v>
      </c>
      <c r="M11">
        <v>926954.3</v>
      </c>
      <c r="N11">
        <v>964269.4</v>
      </c>
      <c r="O11">
        <v>954880.3</v>
      </c>
      <c r="P11">
        <v>1104068.5</v>
      </c>
    </row>
    <row r="12" spans="1:16" x14ac:dyDescent="0.2">
      <c r="A12" t="s">
        <v>91</v>
      </c>
      <c r="B12">
        <v>275892.09999999998</v>
      </c>
      <c r="C12">
        <v>281234.7</v>
      </c>
      <c r="D12">
        <v>273949.3</v>
      </c>
      <c r="E12">
        <v>283499.5</v>
      </c>
      <c r="F12">
        <v>296427.3</v>
      </c>
      <c r="G12">
        <v>306379.2</v>
      </c>
      <c r="H12">
        <v>317225.2</v>
      </c>
      <c r="I12">
        <v>333460.40000000002</v>
      </c>
      <c r="J12">
        <v>346913.3</v>
      </c>
      <c r="K12">
        <v>361907.9</v>
      </c>
      <c r="L12">
        <v>380240.9</v>
      </c>
      <c r="M12">
        <v>400575.6</v>
      </c>
      <c r="N12">
        <v>415665.1</v>
      </c>
      <c r="O12">
        <v>410296</v>
      </c>
      <c r="P12">
        <v>469588.7</v>
      </c>
    </row>
    <row r="13" spans="1:16" x14ac:dyDescent="0.2">
      <c r="A13" t="s">
        <v>92</v>
      </c>
      <c r="B13">
        <v>45225.8</v>
      </c>
      <c r="C13">
        <v>46870.5</v>
      </c>
      <c r="D13">
        <v>46545.7</v>
      </c>
      <c r="E13">
        <v>47968.9</v>
      </c>
      <c r="F13">
        <v>49957.9</v>
      </c>
      <c r="G13">
        <v>51847.5</v>
      </c>
      <c r="H13">
        <v>53570</v>
      </c>
      <c r="I13">
        <v>55604.6</v>
      </c>
      <c r="J13">
        <v>57056.7</v>
      </c>
      <c r="K13">
        <v>58783.7</v>
      </c>
      <c r="L13">
        <v>61184.9</v>
      </c>
      <c r="M13">
        <v>64529.5</v>
      </c>
      <c r="N13">
        <v>66957.100000000006</v>
      </c>
      <c r="O13">
        <v>64031.5</v>
      </c>
      <c r="P13">
        <v>70859.399999999994</v>
      </c>
    </row>
    <row r="14" spans="1:16" x14ac:dyDescent="0.2">
      <c r="A14" t="s">
        <v>93</v>
      </c>
      <c r="B14">
        <v>40798</v>
      </c>
      <c r="C14">
        <v>41833.599999999999</v>
      </c>
      <c r="D14">
        <v>40684.400000000001</v>
      </c>
      <c r="E14">
        <v>42105</v>
      </c>
      <c r="F14">
        <v>43810.2</v>
      </c>
      <c r="G14">
        <v>45175.3</v>
      </c>
      <c r="H14">
        <v>46862.6</v>
      </c>
      <c r="I14">
        <v>49025.599999999999</v>
      </c>
      <c r="J14">
        <v>51075.7</v>
      </c>
      <c r="K14">
        <v>53704.800000000003</v>
      </c>
      <c r="L14">
        <v>57312</v>
      </c>
      <c r="M14">
        <v>61370.1</v>
      </c>
      <c r="N14">
        <v>63939.8</v>
      </c>
      <c r="O14">
        <v>65101</v>
      </c>
      <c r="P14">
        <v>75541.2</v>
      </c>
    </row>
    <row r="15" spans="1:16" x14ac:dyDescent="0.2">
      <c r="A15" t="s">
        <v>94</v>
      </c>
      <c r="B15">
        <v>422823.5</v>
      </c>
      <c r="C15">
        <v>433300.1</v>
      </c>
      <c r="D15">
        <v>424621.5</v>
      </c>
      <c r="E15">
        <v>438798.2</v>
      </c>
      <c r="F15">
        <v>454673.3</v>
      </c>
      <c r="G15">
        <v>465504.9</v>
      </c>
      <c r="H15">
        <v>474893</v>
      </c>
      <c r="I15">
        <v>492043.9</v>
      </c>
      <c r="J15">
        <v>504573.4</v>
      </c>
      <c r="K15">
        <v>518592.3</v>
      </c>
      <c r="L15">
        <v>535515.6</v>
      </c>
      <c r="M15">
        <v>559137.30000000005</v>
      </c>
      <c r="N15">
        <v>573085.1</v>
      </c>
      <c r="O15">
        <v>556286.1</v>
      </c>
      <c r="P15">
        <v>627976</v>
      </c>
    </row>
    <row r="16" spans="1:16" x14ac:dyDescent="0.2">
      <c r="A16" t="s">
        <v>95</v>
      </c>
      <c r="B16">
        <v>183072.2</v>
      </c>
      <c r="C16">
        <v>188064.5</v>
      </c>
      <c r="D16">
        <v>185799.3</v>
      </c>
      <c r="E16">
        <v>191184.5</v>
      </c>
      <c r="F16">
        <v>198958</v>
      </c>
      <c r="G16">
        <v>206023.2</v>
      </c>
      <c r="H16">
        <v>211005.9</v>
      </c>
      <c r="I16">
        <v>217888.8</v>
      </c>
      <c r="J16">
        <v>222911.7</v>
      </c>
      <c r="K16">
        <v>230341.9</v>
      </c>
      <c r="L16">
        <v>242203.1</v>
      </c>
      <c r="M16">
        <v>253695.8</v>
      </c>
      <c r="N16">
        <v>259729.3</v>
      </c>
      <c r="O16">
        <v>258617.9</v>
      </c>
      <c r="P16">
        <v>290592.40000000002</v>
      </c>
    </row>
    <row r="17" spans="1:16" x14ac:dyDescent="0.2">
      <c r="A17" t="s">
        <v>96</v>
      </c>
      <c r="B17">
        <v>87191</v>
      </c>
      <c r="C17">
        <v>90567.3</v>
      </c>
      <c r="D17">
        <v>90191.7</v>
      </c>
      <c r="E17">
        <v>93619.4</v>
      </c>
      <c r="F17">
        <v>98090.5</v>
      </c>
      <c r="G17">
        <v>100737.5</v>
      </c>
      <c r="H17">
        <v>102961</v>
      </c>
      <c r="I17">
        <v>106473.5</v>
      </c>
      <c r="J17">
        <v>108541.7</v>
      </c>
      <c r="K17">
        <v>111435.6</v>
      </c>
      <c r="L17">
        <v>115188.2</v>
      </c>
      <c r="M17">
        <v>119344</v>
      </c>
      <c r="N17">
        <v>121665.5</v>
      </c>
      <c r="O17">
        <v>119315.3</v>
      </c>
      <c r="P17">
        <v>133335</v>
      </c>
    </row>
    <row r="18" spans="1:16" x14ac:dyDescent="0.2">
      <c r="A18" t="s">
        <v>97</v>
      </c>
      <c r="B18">
        <v>86072.7</v>
      </c>
      <c r="C18">
        <v>88917.5</v>
      </c>
      <c r="D18">
        <v>87037.5</v>
      </c>
      <c r="E18">
        <v>89314.1</v>
      </c>
      <c r="F18">
        <v>92479.2</v>
      </c>
      <c r="G18">
        <v>94620.800000000003</v>
      </c>
      <c r="H18">
        <v>96250.2</v>
      </c>
      <c r="I18">
        <v>99395.5</v>
      </c>
      <c r="J18">
        <v>101825.9</v>
      </c>
      <c r="K18">
        <v>103792.2</v>
      </c>
      <c r="L18">
        <v>107092.2</v>
      </c>
      <c r="M18">
        <v>111416.1</v>
      </c>
      <c r="N18">
        <v>114529</v>
      </c>
      <c r="O18">
        <v>113475.7</v>
      </c>
      <c r="P18">
        <v>126619.5</v>
      </c>
    </row>
    <row r="19" spans="1:16" x14ac:dyDescent="0.2">
      <c r="A19" t="s">
        <v>98</v>
      </c>
      <c r="B19">
        <v>115384.9</v>
      </c>
      <c r="C19">
        <v>119327.7</v>
      </c>
      <c r="D19">
        <v>119334.1</v>
      </c>
      <c r="E19">
        <v>123774.3</v>
      </c>
      <c r="F19">
        <v>128901.9</v>
      </c>
      <c r="G19">
        <v>131569.5</v>
      </c>
      <c r="H19">
        <v>134202</v>
      </c>
      <c r="I19">
        <v>138860.5</v>
      </c>
      <c r="J19">
        <v>143345.29999999999</v>
      </c>
      <c r="K19">
        <v>148558.20000000001</v>
      </c>
      <c r="L19">
        <v>154102.29999999999</v>
      </c>
      <c r="M19">
        <v>160739.5</v>
      </c>
      <c r="N19">
        <v>164781.9</v>
      </c>
      <c r="O19">
        <v>164142.1</v>
      </c>
      <c r="P19">
        <v>184053.4</v>
      </c>
    </row>
    <row r="20" spans="1:16" x14ac:dyDescent="0.2">
      <c r="A20" t="s">
        <v>99</v>
      </c>
      <c r="B20">
        <v>124298.7</v>
      </c>
      <c r="C20">
        <v>129312</v>
      </c>
      <c r="D20">
        <v>128770.9</v>
      </c>
      <c r="E20">
        <v>134277.29999999999</v>
      </c>
      <c r="F20">
        <v>139954.20000000001</v>
      </c>
      <c r="G20">
        <v>143779.9</v>
      </c>
      <c r="H20">
        <v>147598.29999999999</v>
      </c>
      <c r="I20">
        <v>153179.5</v>
      </c>
      <c r="J20">
        <v>157340.29999999999</v>
      </c>
      <c r="K20">
        <v>160575.5</v>
      </c>
      <c r="L20">
        <v>165317.6</v>
      </c>
      <c r="M20">
        <v>171413</v>
      </c>
      <c r="N20">
        <v>176015.7</v>
      </c>
      <c r="O20">
        <v>173900</v>
      </c>
      <c r="P20">
        <v>195570.2</v>
      </c>
    </row>
    <row r="21" spans="1:16" x14ac:dyDescent="0.2">
      <c r="A21" t="s">
        <v>100</v>
      </c>
      <c r="B21">
        <v>44724.5</v>
      </c>
      <c r="C21">
        <v>46030.3</v>
      </c>
      <c r="D21">
        <v>45876.9</v>
      </c>
      <c r="E21">
        <v>47321.9</v>
      </c>
      <c r="F21">
        <v>48867.6</v>
      </c>
      <c r="G21">
        <v>49379.4</v>
      </c>
      <c r="H21">
        <v>50315.4</v>
      </c>
      <c r="I21">
        <v>51947.7</v>
      </c>
      <c r="J21">
        <v>53337.5</v>
      </c>
      <c r="K21">
        <v>54847.8</v>
      </c>
      <c r="L21">
        <v>57573.9</v>
      </c>
      <c r="M21">
        <v>60063.3</v>
      </c>
      <c r="N21">
        <v>62018.3</v>
      </c>
      <c r="O21">
        <v>61370.5</v>
      </c>
      <c r="P21">
        <v>69379.8</v>
      </c>
    </row>
    <row r="22" spans="1:16" x14ac:dyDescent="0.2">
      <c r="A22" t="s">
        <v>101</v>
      </c>
      <c r="B22">
        <v>205423.4</v>
      </c>
      <c r="C22">
        <v>211304</v>
      </c>
      <c r="D22">
        <v>209063.7</v>
      </c>
      <c r="E22">
        <v>216188.5</v>
      </c>
      <c r="F22">
        <v>224838.8</v>
      </c>
      <c r="G22">
        <v>230805.7</v>
      </c>
      <c r="H22">
        <v>235458.2</v>
      </c>
      <c r="I22">
        <v>242928.8</v>
      </c>
      <c r="J22">
        <v>248999.3</v>
      </c>
      <c r="K22">
        <v>255458.3</v>
      </c>
      <c r="L22">
        <v>263787.09999999998</v>
      </c>
      <c r="M22">
        <v>273782.2</v>
      </c>
      <c r="N22">
        <v>280092.2</v>
      </c>
      <c r="O22">
        <v>269486.2</v>
      </c>
      <c r="P22">
        <v>299934.09999999998</v>
      </c>
    </row>
    <row r="23" spans="1:16" x14ac:dyDescent="0.2">
      <c r="A23" t="s">
        <v>102</v>
      </c>
      <c r="B23">
        <v>262980.3</v>
      </c>
      <c r="C23">
        <v>271408.7</v>
      </c>
      <c r="D23">
        <v>267918.40000000002</v>
      </c>
      <c r="E23">
        <v>277047.59999999998</v>
      </c>
      <c r="F23">
        <v>286855.8</v>
      </c>
      <c r="G23">
        <v>294778.2</v>
      </c>
      <c r="H23">
        <v>302529.2</v>
      </c>
      <c r="I23">
        <v>315612.40000000002</v>
      </c>
      <c r="J23">
        <v>327178.8</v>
      </c>
      <c r="K23">
        <v>337983</v>
      </c>
      <c r="L23">
        <v>350641.3</v>
      </c>
      <c r="M23">
        <v>364342.8</v>
      </c>
      <c r="N23">
        <v>376243.6</v>
      </c>
      <c r="O23">
        <v>360537.9</v>
      </c>
      <c r="P23">
        <v>408831.8</v>
      </c>
    </row>
    <row r="24" spans="1:16" x14ac:dyDescent="0.2">
      <c r="A24" t="s">
        <v>103</v>
      </c>
      <c r="B24">
        <v>293658.7</v>
      </c>
      <c r="C24">
        <v>301720.7</v>
      </c>
      <c r="D24">
        <v>296896.8</v>
      </c>
      <c r="E24">
        <v>308262</v>
      </c>
      <c r="F24">
        <v>321336.09999999998</v>
      </c>
      <c r="G24">
        <v>332018.7</v>
      </c>
      <c r="H24">
        <v>341805.2</v>
      </c>
      <c r="I24">
        <v>356075.1</v>
      </c>
      <c r="J24">
        <v>367102.3</v>
      </c>
      <c r="K24">
        <v>380298.5</v>
      </c>
      <c r="L24">
        <v>394195.6</v>
      </c>
      <c r="M24">
        <v>411741</v>
      </c>
      <c r="N24">
        <v>422231.1</v>
      </c>
      <c r="O24">
        <v>411989.1</v>
      </c>
      <c r="P24">
        <v>458227.3</v>
      </c>
    </row>
    <row r="25" spans="1:16" x14ac:dyDescent="0.2">
      <c r="A25" t="s">
        <v>104</v>
      </c>
      <c r="B25">
        <v>181917.6</v>
      </c>
      <c r="C25">
        <v>187705.5</v>
      </c>
      <c r="D25">
        <v>185062.7</v>
      </c>
      <c r="E25">
        <v>191752.6</v>
      </c>
      <c r="F25">
        <v>200586.6</v>
      </c>
      <c r="G25">
        <v>205790.5</v>
      </c>
      <c r="H25">
        <v>211496.6</v>
      </c>
      <c r="I25">
        <v>219265.3</v>
      </c>
      <c r="J25">
        <v>224669.9</v>
      </c>
      <c r="K25">
        <v>231656.7</v>
      </c>
      <c r="L25">
        <v>242602.3</v>
      </c>
      <c r="M25">
        <v>254964.5</v>
      </c>
      <c r="N25">
        <v>261626.8</v>
      </c>
      <c r="O25">
        <v>252088</v>
      </c>
      <c r="P25">
        <v>277462</v>
      </c>
    </row>
    <row r="26" spans="1:16" x14ac:dyDescent="0.2">
      <c r="A26" t="s">
        <v>105</v>
      </c>
      <c r="B26">
        <v>72541.600000000006</v>
      </c>
      <c r="C26">
        <v>75231.399999999994</v>
      </c>
      <c r="D26">
        <v>74218.5</v>
      </c>
      <c r="E26">
        <v>77274.3</v>
      </c>
      <c r="F26">
        <v>80119.199999999997</v>
      </c>
      <c r="G26">
        <v>81997.100000000006</v>
      </c>
      <c r="H26">
        <v>83682.600000000006</v>
      </c>
      <c r="I26">
        <v>85903.7</v>
      </c>
      <c r="J26">
        <v>87674</v>
      </c>
      <c r="K26">
        <v>89429.6</v>
      </c>
      <c r="L26">
        <v>91438.6</v>
      </c>
      <c r="M26">
        <v>94757.2</v>
      </c>
      <c r="N26">
        <v>96481.600000000006</v>
      </c>
      <c r="O26">
        <v>96324.6</v>
      </c>
      <c r="P26">
        <v>107510.2</v>
      </c>
    </row>
    <row r="27" spans="1:16" x14ac:dyDescent="0.2">
      <c r="A27" t="s">
        <v>106</v>
      </c>
      <c r="B27">
        <v>180296.9</v>
      </c>
      <c r="C27">
        <v>187734</v>
      </c>
      <c r="D27">
        <v>185870.7</v>
      </c>
      <c r="E27">
        <v>192047.2</v>
      </c>
      <c r="F27">
        <v>199787</v>
      </c>
      <c r="G27">
        <v>206125.9</v>
      </c>
      <c r="H27">
        <v>210048.6</v>
      </c>
      <c r="I27">
        <v>215633.7</v>
      </c>
      <c r="J27">
        <v>220991.6</v>
      </c>
      <c r="K27">
        <v>226589.2</v>
      </c>
      <c r="L27">
        <v>235073.2</v>
      </c>
      <c r="M27">
        <v>244720.6</v>
      </c>
      <c r="N27">
        <v>251601.3</v>
      </c>
      <c r="O27">
        <v>246982.5</v>
      </c>
      <c r="P27">
        <v>277505.7</v>
      </c>
    </row>
    <row r="28" spans="1:16" x14ac:dyDescent="0.2">
      <c r="A28" t="s">
        <v>107</v>
      </c>
      <c r="B28">
        <v>30401.4</v>
      </c>
      <c r="C28">
        <v>31863.8</v>
      </c>
      <c r="D28">
        <v>31197.4</v>
      </c>
      <c r="E28">
        <v>32496.5</v>
      </c>
      <c r="F28">
        <v>34051.5</v>
      </c>
      <c r="G28">
        <v>35286.300000000003</v>
      </c>
      <c r="H28">
        <v>36371.4</v>
      </c>
      <c r="I28">
        <v>37675.5</v>
      </c>
      <c r="J28">
        <v>38950.699999999997</v>
      </c>
      <c r="K28">
        <v>39938.1</v>
      </c>
      <c r="L28">
        <v>41772.800000000003</v>
      </c>
      <c r="M28">
        <v>43983.6</v>
      </c>
      <c r="N28">
        <v>45496.2</v>
      </c>
      <c r="O28">
        <v>46022</v>
      </c>
      <c r="P28">
        <v>52880</v>
      </c>
    </row>
    <row r="29" spans="1:16" x14ac:dyDescent="0.2">
      <c r="A29" t="s">
        <v>108</v>
      </c>
      <c r="B29">
        <v>55161.1</v>
      </c>
      <c r="C29">
        <v>57248.2</v>
      </c>
      <c r="D29">
        <v>56531</v>
      </c>
      <c r="E29">
        <v>59208.800000000003</v>
      </c>
      <c r="F29">
        <v>62178.1</v>
      </c>
      <c r="G29">
        <v>64303.6</v>
      </c>
      <c r="H29">
        <v>65983</v>
      </c>
      <c r="I29">
        <v>68396.800000000003</v>
      </c>
      <c r="J29">
        <v>70358.7</v>
      </c>
      <c r="K29">
        <v>72773.2</v>
      </c>
      <c r="L29">
        <v>75468.600000000006</v>
      </c>
      <c r="M29">
        <v>78604</v>
      </c>
      <c r="N29">
        <v>80567.600000000006</v>
      </c>
      <c r="O29">
        <v>80058.2</v>
      </c>
      <c r="P29">
        <v>90703.4</v>
      </c>
    </row>
    <row r="30" spans="1:16" x14ac:dyDescent="0.2">
      <c r="A30" t="s">
        <v>109</v>
      </c>
      <c r="B30">
        <v>85769.9</v>
      </c>
      <c r="C30">
        <v>87424.9</v>
      </c>
      <c r="D30">
        <v>83352.3</v>
      </c>
      <c r="E30">
        <v>85190.2</v>
      </c>
      <c r="F30">
        <v>88441.1</v>
      </c>
      <c r="G30">
        <v>91188.800000000003</v>
      </c>
      <c r="H30">
        <v>94099.5</v>
      </c>
      <c r="I30">
        <v>98451.3</v>
      </c>
      <c r="J30">
        <v>102663.7</v>
      </c>
      <c r="K30">
        <v>106878.1</v>
      </c>
      <c r="L30">
        <v>113091</v>
      </c>
      <c r="M30">
        <v>120099.8</v>
      </c>
      <c r="N30">
        <v>125722.2</v>
      </c>
      <c r="O30">
        <v>124030.6</v>
      </c>
      <c r="P30">
        <v>140947</v>
      </c>
    </row>
    <row r="31" spans="1:16" x14ac:dyDescent="0.2">
      <c r="A31" t="s">
        <v>110</v>
      </c>
      <c r="B31">
        <v>50566.6</v>
      </c>
      <c r="C31">
        <v>52039.9</v>
      </c>
      <c r="D31">
        <v>51614.7</v>
      </c>
      <c r="E31">
        <v>53359.9</v>
      </c>
      <c r="F31">
        <v>54909.1</v>
      </c>
      <c r="G31">
        <v>56107.199999999997</v>
      </c>
      <c r="H31">
        <v>57580.1</v>
      </c>
      <c r="I31">
        <v>59480.9</v>
      </c>
      <c r="J31">
        <v>61532</v>
      </c>
      <c r="K31">
        <v>63683.9</v>
      </c>
      <c r="L31">
        <v>66455.7</v>
      </c>
      <c r="M31">
        <v>69494.399999999994</v>
      </c>
      <c r="N31">
        <v>71883</v>
      </c>
      <c r="O31">
        <v>71131.399999999994</v>
      </c>
      <c r="P31">
        <v>78793.899999999994</v>
      </c>
    </row>
    <row r="32" spans="1:16" x14ac:dyDescent="0.2">
      <c r="A32" t="s">
        <v>111</v>
      </c>
      <c r="B32">
        <v>338978.1</v>
      </c>
      <c r="C32">
        <v>348370.1</v>
      </c>
      <c r="D32">
        <v>341956.3</v>
      </c>
      <c r="E32">
        <v>351425.5</v>
      </c>
      <c r="F32">
        <v>361742.9</v>
      </c>
      <c r="G32">
        <v>372222.5</v>
      </c>
      <c r="H32">
        <v>380191.6</v>
      </c>
      <c r="I32">
        <v>392156.7</v>
      </c>
      <c r="J32">
        <v>401477.9</v>
      </c>
      <c r="K32">
        <v>412421</v>
      </c>
      <c r="L32">
        <v>423288.3</v>
      </c>
      <c r="M32">
        <v>443243.8</v>
      </c>
      <c r="N32">
        <v>457257.1</v>
      </c>
      <c r="O32">
        <v>447693.8</v>
      </c>
      <c r="P32">
        <v>506908.8</v>
      </c>
    </row>
    <row r="33" spans="1:16" x14ac:dyDescent="0.2">
      <c r="A33" t="s">
        <v>112</v>
      </c>
      <c r="B33">
        <v>54732.4</v>
      </c>
      <c r="C33">
        <v>57150.9</v>
      </c>
      <c r="D33">
        <v>56429.2</v>
      </c>
      <c r="E33">
        <v>58626.1</v>
      </c>
      <c r="F33">
        <v>60823.8</v>
      </c>
      <c r="G33">
        <v>62270.7</v>
      </c>
      <c r="H33">
        <v>63666.5</v>
      </c>
      <c r="I33">
        <v>65847.199999999997</v>
      </c>
      <c r="J33">
        <v>67605.3</v>
      </c>
      <c r="K33">
        <v>69085.3</v>
      </c>
      <c r="L33">
        <v>71250</v>
      </c>
      <c r="M33">
        <v>74540.800000000003</v>
      </c>
      <c r="N33">
        <v>75837.8</v>
      </c>
      <c r="O33">
        <v>74388.600000000006</v>
      </c>
      <c r="P33">
        <v>84693.4</v>
      </c>
    </row>
    <row r="34" spans="1:16" x14ac:dyDescent="0.2">
      <c r="A34" t="s">
        <v>113</v>
      </c>
      <c r="B34">
        <v>666993.19999999995</v>
      </c>
      <c r="C34">
        <v>691294.9</v>
      </c>
      <c r="D34">
        <v>686876.2</v>
      </c>
      <c r="E34">
        <v>714028.7</v>
      </c>
      <c r="F34">
        <v>745776.5</v>
      </c>
      <c r="G34">
        <v>769016.2</v>
      </c>
      <c r="H34">
        <v>793263.1</v>
      </c>
      <c r="I34">
        <v>831917.2</v>
      </c>
      <c r="J34">
        <v>859339.4</v>
      </c>
      <c r="K34">
        <v>887610.6</v>
      </c>
      <c r="L34">
        <v>925248.7</v>
      </c>
      <c r="M34">
        <v>975658.7</v>
      </c>
      <c r="N34">
        <v>1010359.1</v>
      </c>
      <c r="O34">
        <v>966027.5</v>
      </c>
      <c r="P34">
        <v>1056366.2</v>
      </c>
    </row>
    <row r="35" spans="1:16" x14ac:dyDescent="0.2">
      <c r="A35" t="s">
        <v>114</v>
      </c>
      <c r="B35">
        <v>264574.3</v>
      </c>
      <c r="C35">
        <v>273254</v>
      </c>
      <c r="D35">
        <v>269612.2</v>
      </c>
      <c r="E35">
        <v>281630.40000000002</v>
      </c>
      <c r="F35">
        <v>293542.8</v>
      </c>
      <c r="G35">
        <v>304180.40000000002</v>
      </c>
      <c r="H35">
        <v>314202.09999999998</v>
      </c>
      <c r="I35">
        <v>327458.8</v>
      </c>
      <c r="J35">
        <v>337936.4</v>
      </c>
      <c r="K35">
        <v>350566.6</v>
      </c>
      <c r="L35">
        <v>367513.59999999998</v>
      </c>
      <c r="M35">
        <v>388305.2</v>
      </c>
      <c r="N35">
        <v>406984.1</v>
      </c>
      <c r="O35">
        <v>407610.3</v>
      </c>
      <c r="P35">
        <v>463814.9</v>
      </c>
    </row>
    <row r="36" spans="1:16" x14ac:dyDescent="0.2">
      <c r="A36" t="s">
        <v>115</v>
      </c>
      <c r="B36">
        <v>20527.099999999999</v>
      </c>
      <c r="C36">
        <v>21592.7</v>
      </c>
      <c r="D36">
        <v>22215.9</v>
      </c>
      <c r="E36">
        <v>23590.400000000001</v>
      </c>
      <c r="F36">
        <v>25806.9</v>
      </c>
      <c r="G36">
        <v>28326.3</v>
      </c>
      <c r="H36">
        <v>30418.9</v>
      </c>
      <c r="I36">
        <v>32422.6</v>
      </c>
      <c r="J36">
        <v>33195.699999999997</v>
      </c>
      <c r="K36">
        <v>32848.800000000003</v>
      </c>
      <c r="L36">
        <v>33017.300000000003</v>
      </c>
      <c r="M36">
        <v>34104.199999999997</v>
      </c>
      <c r="N36">
        <v>34788.1</v>
      </c>
      <c r="O36">
        <v>33820.5</v>
      </c>
      <c r="P36">
        <v>37338.5</v>
      </c>
    </row>
    <row r="37" spans="1:16" x14ac:dyDescent="0.2">
      <c r="A37" t="s">
        <v>116</v>
      </c>
      <c r="B37">
        <v>344313.1</v>
      </c>
      <c r="C37">
        <v>350208.5</v>
      </c>
      <c r="D37">
        <v>344545.5</v>
      </c>
      <c r="E37">
        <v>356615.9</v>
      </c>
      <c r="F37">
        <v>370648.3</v>
      </c>
      <c r="G37">
        <v>383185.7</v>
      </c>
      <c r="H37">
        <v>393358.5</v>
      </c>
      <c r="I37">
        <v>407208.5</v>
      </c>
      <c r="J37">
        <v>419361.5</v>
      </c>
      <c r="K37">
        <v>431492.2</v>
      </c>
      <c r="L37">
        <v>446207.2</v>
      </c>
      <c r="M37">
        <v>463184.2</v>
      </c>
      <c r="N37">
        <v>474617.8</v>
      </c>
      <c r="O37">
        <v>467691</v>
      </c>
      <c r="P37">
        <v>519370.2</v>
      </c>
    </row>
    <row r="38" spans="1:16" x14ac:dyDescent="0.2">
      <c r="A38" t="s">
        <v>117</v>
      </c>
      <c r="B38">
        <v>97879.7</v>
      </c>
      <c r="C38">
        <v>102544</v>
      </c>
      <c r="D38">
        <v>100907.1</v>
      </c>
      <c r="E38">
        <v>105507.6</v>
      </c>
      <c r="F38">
        <v>110821.1</v>
      </c>
      <c r="G38">
        <v>114604.4</v>
      </c>
      <c r="H38">
        <v>117649.8</v>
      </c>
      <c r="I38">
        <v>122016</v>
      </c>
      <c r="J38">
        <v>124016.6</v>
      </c>
      <c r="K38">
        <v>126280.4</v>
      </c>
      <c r="L38">
        <v>129563.3</v>
      </c>
      <c r="M38">
        <v>135975.20000000001</v>
      </c>
      <c r="N38">
        <v>138817</v>
      </c>
      <c r="O38">
        <v>138003.6</v>
      </c>
      <c r="P38">
        <v>154084</v>
      </c>
    </row>
    <row r="39" spans="1:16" x14ac:dyDescent="0.2">
      <c r="A39" t="s">
        <v>119</v>
      </c>
      <c r="B39">
        <v>117423.1</v>
      </c>
      <c r="C39">
        <v>120072.8</v>
      </c>
      <c r="D39">
        <v>117703.1</v>
      </c>
      <c r="E39">
        <v>121582</v>
      </c>
      <c r="F39">
        <v>126218</v>
      </c>
      <c r="G39">
        <v>129260.8</v>
      </c>
      <c r="H39">
        <v>133292</v>
      </c>
      <c r="I39">
        <v>139805.20000000001</v>
      </c>
      <c r="J39">
        <v>146766.29999999999</v>
      </c>
      <c r="K39">
        <v>153768.79999999999</v>
      </c>
      <c r="L39">
        <v>163272.20000000001</v>
      </c>
      <c r="M39">
        <v>172903.2</v>
      </c>
      <c r="N39">
        <v>180302.5</v>
      </c>
      <c r="O39">
        <v>179129.5</v>
      </c>
      <c r="P39">
        <v>202876.79999999999</v>
      </c>
    </row>
    <row r="40" spans="1:16" x14ac:dyDescent="0.2">
      <c r="A40" t="s">
        <v>118</v>
      </c>
      <c r="B40">
        <v>426004</v>
      </c>
      <c r="C40">
        <v>441304</v>
      </c>
      <c r="D40">
        <v>437162</v>
      </c>
      <c r="E40">
        <v>455819.5</v>
      </c>
      <c r="F40">
        <v>473141.1</v>
      </c>
      <c r="G40">
        <v>483674.8</v>
      </c>
      <c r="H40">
        <v>493105.3</v>
      </c>
      <c r="I40">
        <v>506662.5</v>
      </c>
      <c r="J40">
        <v>520049.5</v>
      </c>
      <c r="K40">
        <v>531332.5</v>
      </c>
      <c r="L40">
        <v>549026.4</v>
      </c>
      <c r="M40">
        <v>576675</v>
      </c>
      <c r="N40">
        <v>592927</v>
      </c>
      <c r="O40">
        <v>572692.19999999995</v>
      </c>
      <c r="P40">
        <v>635754.1</v>
      </c>
    </row>
    <row r="41" spans="1:16" x14ac:dyDescent="0.2">
      <c r="A41" t="s">
        <v>120</v>
      </c>
      <c r="B41">
        <v>35737.9</v>
      </c>
      <c r="C41">
        <v>36333.300000000003</v>
      </c>
      <c r="D41">
        <v>35991.9</v>
      </c>
      <c r="E41">
        <v>36683.599999999999</v>
      </c>
      <c r="F41">
        <v>37747.300000000003</v>
      </c>
      <c r="G41">
        <v>38179.9</v>
      </c>
      <c r="H41">
        <v>39183</v>
      </c>
      <c r="I41">
        <v>40534.1</v>
      </c>
      <c r="J41">
        <v>41710.400000000001</v>
      </c>
      <c r="K41">
        <v>42732.800000000003</v>
      </c>
      <c r="L41">
        <v>44062.5</v>
      </c>
      <c r="M41">
        <v>45892.7</v>
      </c>
      <c r="N41">
        <v>47038</v>
      </c>
      <c r="O41">
        <v>45546.3</v>
      </c>
      <c r="P41">
        <v>51393.9</v>
      </c>
    </row>
    <row r="42" spans="1:16" x14ac:dyDescent="0.2">
      <c r="A42" t="s">
        <v>121</v>
      </c>
      <c r="B42">
        <v>127609.3</v>
      </c>
      <c r="C42">
        <v>132643.9</v>
      </c>
      <c r="D42">
        <v>131069.1</v>
      </c>
      <c r="E42">
        <v>137415.4</v>
      </c>
      <c r="F42">
        <v>142820</v>
      </c>
      <c r="G42">
        <v>146532.20000000001</v>
      </c>
      <c r="H42">
        <v>151996.20000000001</v>
      </c>
      <c r="I42">
        <v>159071.9</v>
      </c>
      <c r="J42">
        <v>165037.1</v>
      </c>
      <c r="K42">
        <v>171796.1</v>
      </c>
      <c r="L42">
        <v>179228.79999999999</v>
      </c>
      <c r="M42">
        <v>188518.39999999999</v>
      </c>
      <c r="N42">
        <v>196321.3</v>
      </c>
      <c r="O42">
        <v>196787.9</v>
      </c>
      <c r="P42">
        <v>224785.5</v>
      </c>
    </row>
    <row r="43" spans="1:16" x14ac:dyDescent="0.2">
      <c r="A43" t="s">
        <v>122</v>
      </c>
      <c r="B43">
        <v>23381.3</v>
      </c>
      <c r="C43">
        <v>24526.6</v>
      </c>
      <c r="D43">
        <v>24710.2</v>
      </c>
      <c r="E43">
        <v>26007.3</v>
      </c>
      <c r="F43">
        <v>27224.3</v>
      </c>
      <c r="G43">
        <v>28218.1</v>
      </c>
      <c r="H43">
        <v>29122.1</v>
      </c>
      <c r="I43">
        <v>30225.5</v>
      </c>
      <c r="J43">
        <v>31621.4</v>
      </c>
      <c r="K43">
        <v>32806</v>
      </c>
      <c r="L43">
        <v>34399.5</v>
      </c>
      <c r="M43">
        <v>36112.800000000003</v>
      </c>
      <c r="N43">
        <v>37494.400000000001</v>
      </c>
      <c r="O43">
        <v>37476.5</v>
      </c>
      <c r="P43">
        <v>42745</v>
      </c>
    </row>
    <row r="44" spans="1:16" x14ac:dyDescent="0.2">
      <c r="A44" t="s">
        <v>123</v>
      </c>
      <c r="B44">
        <v>177608.3</v>
      </c>
      <c r="C44">
        <v>181695.8</v>
      </c>
      <c r="D44">
        <v>179109</v>
      </c>
      <c r="E44">
        <v>186742.5</v>
      </c>
      <c r="F44">
        <v>195285.2</v>
      </c>
      <c r="G44">
        <v>201025.4</v>
      </c>
      <c r="H44">
        <v>204581.1</v>
      </c>
      <c r="I44">
        <v>213215.6</v>
      </c>
      <c r="J44">
        <v>219893.4</v>
      </c>
      <c r="K44">
        <v>228519</v>
      </c>
      <c r="L44">
        <v>238681.9</v>
      </c>
      <c r="M44">
        <v>250515.5</v>
      </c>
      <c r="N44">
        <v>260150.9</v>
      </c>
      <c r="O44">
        <v>259372.2</v>
      </c>
      <c r="P44">
        <v>296228.3</v>
      </c>
    </row>
    <row r="45" spans="1:16" x14ac:dyDescent="0.2">
      <c r="A45" t="s">
        <v>124</v>
      </c>
      <c r="B45">
        <v>702866.4</v>
      </c>
      <c r="C45">
        <v>734606.7</v>
      </c>
      <c r="D45">
        <v>734617.2</v>
      </c>
      <c r="E45">
        <v>772104.7</v>
      </c>
      <c r="F45">
        <v>818338.9</v>
      </c>
      <c r="G45">
        <v>857206.9</v>
      </c>
      <c r="H45">
        <v>893396.7</v>
      </c>
      <c r="I45">
        <v>945832.8</v>
      </c>
      <c r="J45">
        <v>985928.1</v>
      </c>
      <c r="K45">
        <v>1024102.9</v>
      </c>
      <c r="L45">
        <v>1070314.7</v>
      </c>
      <c r="M45">
        <v>1127680.2</v>
      </c>
      <c r="N45">
        <v>1171626.5</v>
      </c>
      <c r="O45">
        <v>1168805.2</v>
      </c>
      <c r="P45">
        <v>1332115.7</v>
      </c>
    </row>
    <row r="46" spans="1:16" x14ac:dyDescent="0.2">
      <c r="A46" t="s">
        <v>125</v>
      </c>
      <c r="B46">
        <v>71138.3</v>
      </c>
      <c r="C46">
        <v>73868.2</v>
      </c>
      <c r="D46">
        <v>72526.600000000006</v>
      </c>
      <c r="E46">
        <v>74655.600000000006</v>
      </c>
      <c r="F46">
        <v>78041.7</v>
      </c>
      <c r="G46">
        <v>81993</v>
      </c>
      <c r="H46">
        <v>85430.1</v>
      </c>
      <c r="I46">
        <v>90175.4</v>
      </c>
      <c r="J46">
        <v>94726.6</v>
      </c>
      <c r="K46">
        <v>100033.9</v>
      </c>
      <c r="L46">
        <v>106285.2</v>
      </c>
      <c r="M46">
        <v>113697.3</v>
      </c>
      <c r="N46">
        <v>119720.1</v>
      </c>
      <c r="O46">
        <v>122472.1</v>
      </c>
      <c r="P46">
        <v>142373.9</v>
      </c>
    </row>
    <row r="47" spans="1:16" x14ac:dyDescent="0.2">
      <c r="A47" t="s">
        <v>126</v>
      </c>
      <c r="B47">
        <v>22448.1</v>
      </c>
      <c r="C47">
        <v>23313</v>
      </c>
      <c r="D47">
        <v>23216.2</v>
      </c>
      <c r="E47">
        <v>24028.5</v>
      </c>
      <c r="F47">
        <v>25151.8</v>
      </c>
      <c r="G47">
        <v>25822.2</v>
      </c>
      <c r="H47">
        <v>26422.7</v>
      </c>
      <c r="I47">
        <v>27285</v>
      </c>
      <c r="J47">
        <v>27664.400000000001</v>
      </c>
      <c r="K47">
        <v>28080</v>
      </c>
      <c r="L47">
        <v>28734.7</v>
      </c>
      <c r="M47">
        <v>30012.6</v>
      </c>
      <c r="N47">
        <v>30718.7</v>
      </c>
      <c r="O47">
        <v>29686.3</v>
      </c>
      <c r="P47">
        <v>32769.800000000003</v>
      </c>
    </row>
    <row r="48" spans="1:16" x14ac:dyDescent="0.2">
      <c r="A48" t="s">
        <v>127</v>
      </c>
      <c r="B48">
        <v>268071.09999999998</v>
      </c>
      <c r="C48">
        <v>278173.2</v>
      </c>
      <c r="D48">
        <v>275875</v>
      </c>
      <c r="E48">
        <v>287429</v>
      </c>
      <c r="F48">
        <v>298054</v>
      </c>
      <c r="G48">
        <v>306813.90000000002</v>
      </c>
      <c r="H48">
        <v>313500.7</v>
      </c>
      <c r="I48">
        <v>323352.59999999998</v>
      </c>
      <c r="J48">
        <v>330496.5</v>
      </c>
      <c r="K48">
        <v>340009.9</v>
      </c>
      <c r="L48">
        <v>350788.7</v>
      </c>
      <c r="M48">
        <v>366521.5</v>
      </c>
      <c r="N48">
        <v>376752</v>
      </c>
      <c r="O48">
        <v>369718.3</v>
      </c>
      <c r="P48">
        <v>416984.5</v>
      </c>
    </row>
    <row r="49" spans="1:16" x14ac:dyDescent="0.2">
      <c r="A49" t="s">
        <v>128</v>
      </c>
      <c r="B49">
        <v>221439</v>
      </c>
      <c r="C49">
        <v>231326.8</v>
      </c>
      <c r="D49">
        <v>229024.1</v>
      </c>
      <c r="E49">
        <v>236110.1</v>
      </c>
      <c r="F49">
        <v>247059</v>
      </c>
      <c r="G49">
        <v>256411</v>
      </c>
      <c r="H49">
        <v>265860.5</v>
      </c>
      <c r="I49">
        <v>278807.3</v>
      </c>
      <c r="J49">
        <v>291410.7</v>
      </c>
      <c r="K49">
        <v>306826.3</v>
      </c>
      <c r="L49">
        <v>325712.5</v>
      </c>
      <c r="M49">
        <v>347152.4</v>
      </c>
      <c r="N49">
        <v>361957.5</v>
      </c>
      <c r="O49">
        <v>356590.2</v>
      </c>
      <c r="P49">
        <v>400486.8</v>
      </c>
    </row>
    <row r="50" spans="1:16" x14ac:dyDescent="0.2">
      <c r="A50" t="s">
        <v>129</v>
      </c>
      <c r="B50">
        <v>48335.7</v>
      </c>
      <c r="C50">
        <v>50416</v>
      </c>
      <c r="D50">
        <v>51240.2</v>
      </c>
      <c r="E50">
        <v>53331.199999999997</v>
      </c>
      <c r="F50">
        <v>55749</v>
      </c>
      <c r="G50">
        <v>57346.1</v>
      </c>
      <c r="H50">
        <v>58325.7</v>
      </c>
      <c r="I50">
        <v>59563</v>
      </c>
      <c r="J50">
        <v>60923</v>
      </c>
      <c r="K50">
        <v>62330.9</v>
      </c>
      <c r="L50">
        <v>63838</v>
      </c>
      <c r="M50">
        <v>66575.100000000006</v>
      </c>
      <c r="N50">
        <v>67992.2</v>
      </c>
      <c r="O50">
        <v>66537.399999999994</v>
      </c>
      <c r="P50">
        <v>73374.899999999994</v>
      </c>
    </row>
    <row r="51" spans="1:16" x14ac:dyDescent="0.2">
      <c r="A51" t="s">
        <v>130</v>
      </c>
      <c r="B51">
        <v>175602.1</v>
      </c>
      <c r="C51">
        <v>180965.1</v>
      </c>
      <c r="D51">
        <v>178960.1</v>
      </c>
      <c r="E51">
        <v>184972.1</v>
      </c>
      <c r="F51">
        <v>192083.7</v>
      </c>
      <c r="G51">
        <v>195367.4</v>
      </c>
      <c r="H51">
        <v>200057.4</v>
      </c>
      <c r="I51">
        <v>206512.4</v>
      </c>
      <c r="J51">
        <v>211770.9</v>
      </c>
      <c r="K51">
        <v>218339.8</v>
      </c>
      <c r="L51">
        <v>226584.6</v>
      </c>
      <c r="M51">
        <v>237862.2</v>
      </c>
      <c r="N51">
        <v>243920.4</v>
      </c>
      <c r="O51">
        <v>239972.9</v>
      </c>
      <c r="P51">
        <v>266288.8</v>
      </c>
    </row>
    <row r="52" spans="1:16" x14ac:dyDescent="0.2">
      <c r="A52" t="s">
        <v>131</v>
      </c>
      <c r="B52">
        <v>18164.599999999999</v>
      </c>
      <c r="C52">
        <v>18995.8</v>
      </c>
      <c r="D52">
        <v>18550.8</v>
      </c>
      <c r="E52">
        <v>19198.599999999999</v>
      </c>
      <c r="F52">
        <v>20177.900000000001</v>
      </c>
      <c r="G52">
        <v>21147.599999999999</v>
      </c>
      <c r="H52">
        <v>21807.3</v>
      </c>
      <c r="I52">
        <v>22553.5</v>
      </c>
      <c r="J52">
        <v>23022.7</v>
      </c>
      <c r="K52">
        <v>23082.9</v>
      </c>
      <c r="L52">
        <v>23562.6</v>
      </c>
      <c r="M52">
        <v>24355.200000000001</v>
      </c>
      <c r="N52">
        <v>24806.1</v>
      </c>
      <c r="O52">
        <v>24566.400000000001</v>
      </c>
      <c r="P52">
        <v>27685.200000000001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F566-437F-7E43-8BA1-7B15818729C8}">
  <dimension ref="A1:P52"/>
  <sheetViews>
    <sheetView workbookViewId="0">
      <selection activeCell="N37" sqref="N37"/>
    </sheetView>
  </sheetViews>
  <sheetFormatPr baseColWidth="10" defaultRowHeight="16" x14ac:dyDescent="0.2"/>
  <cols>
    <col min="1" max="1" width="17.5" bestFit="1" customWidth="1"/>
  </cols>
  <sheetData>
    <row r="1" spans="1:16" x14ac:dyDescent="0.2">
      <c r="A1" t="s">
        <v>134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  <c r="O1" t="s">
        <v>308</v>
      </c>
      <c r="P1" t="s">
        <v>309</v>
      </c>
    </row>
    <row r="2" spans="1:16" x14ac:dyDescent="0.2">
      <c r="A2" t="s">
        <v>81</v>
      </c>
      <c r="B2">
        <f>total_consmp!B2*1000000/ctes_pop!B2</f>
        <v>27290.106230900266</v>
      </c>
      <c r="C2">
        <f>total_consmp!C2*1000000/ctes_pop!C2</f>
        <v>27658.330306052765</v>
      </c>
      <c r="D2">
        <f>total_consmp!D2*1000000/ctes_pop!D2</f>
        <v>27044.446564877475</v>
      </c>
      <c r="E2">
        <f>total_consmp!E2*1000000/ctes_pop!E2</f>
        <v>27783.523218464685</v>
      </c>
      <c r="F2">
        <f>total_consmp!F2*1000000/ctes_pop!F2</f>
        <v>28619.592675162621</v>
      </c>
      <c r="G2">
        <f>total_consmp!G2*1000000/ctes_pop!G2</f>
        <v>29144.457540802909</v>
      </c>
      <c r="H2">
        <f>total_consmp!H2*1000000/ctes_pop!H2</f>
        <v>29818.940924593189</v>
      </c>
      <c r="I2">
        <f>total_consmp!I2*1000000/ctes_pop!I2</f>
        <v>30709.535856403789</v>
      </c>
      <c r="J2">
        <f>total_consmp!J2*1000000/ctes_pop!J2</f>
        <v>31480.827731405028</v>
      </c>
      <c r="K2">
        <f>total_consmp!K2*1000000/ctes_pop!K2</f>
        <v>32305.765879686031</v>
      </c>
      <c r="L2">
        <f>total_consmp!L2*1000000/ctes_pop!L2</f>
        <v>33502.629815738524</v>
      </c>
      <c r="M2">
        <f>total_consmp!M2*1000000/ctes_pop!M2</f>
        <v>34943.626640118287</v>
      </c>
      <c r="N2">
        <f>total_consmp!N2*1000000/ctes_pop!N2</f>
        <v>36183.032049575937</v>
      </c>
      <c r="O2">
        <f>total_consmp!O2*1000000/ctes_pop!O2</f>
        <v>35198.004039462874</v>
      </c>
      <c r="P2">
        <f>total_consmp!P2*1000000/ctes_pop!P2</f>
        <v>39578.771313026176</v>
      </c>
    </row>
    <row r="3" spans="1:16" x14ac:dyDescent="0.2">
      <c r="A3" t="s">
        <v>82</v>
      </c>
      <c r="B3">
        <f>total_consmp!B3*1000000/ctes_pop!B3</f>
        <v>38108.04057033662</v>
      </c>
      <c r="C3">
        <f>total_consmp!C3*1000000/ctes_pop!C3</f>
        <v>39546.733968041546</v>
      </c>
      <c r="D3">
        <f>total_consmp!D3*1000000/ctes_pop!D3</f>
        <v>39219.482182588232</v>
      </c>
      <c r="E3">
        <f>total_consmp!E3*1000000/ctes_pop!E3</f>
        <v>40057.15006093205</v>
      </c>
      <c r="F3">
        <f>total_consmp!F3*1000000/ctes_pop!F3</f>
        <v>41768.77229521636</v>
      </c>
      <c r="G3">
        <f>total_consmp!G3*1000000/ctes_pop!G3</f>
        <v>42672.460411010856</v>
      </c>
      <c r="H3">
        <f>total_consmp!H3*1000000/ctes_pop!H3</f>
        <v>43020.99670586703</v>
      </c>
      <c r="I3">
        <f>total_consmp!I3*1000000/ctes_pop!I3</f>
        <v>44576.473991658102</v>
      </c>
      <c r="J3">
        <f>total_consmp!J3*1000000/ctes_pop!J3</f>
        <v>45419.10622130501</v>
      </c>
      <c r="K3">
        <f>total_consmp!K3*1000000/ctes_pop!K3</f>
        <v>46150.007552707102</v>
      </c>
      <c r="L3">
        <f>total_consmp!L3*1000000/ctes_pop!L3</f>
        <v>47630.525888873868</v>
      </c>
      <c r="M3">
        <f>total_consmp!M3*1000000/ctes_pop!M3</f>
        <v>49840.234295827046</v>
      </c>
      <c r="N3">
        <f>total_consmp!N3*1000000/ctes_pop!N3</f>
        <v>51594.228653056205</v>
      </c>
      <c r="O3">
        <f>total_consmp!O3*1000000/ctes_pop!O3</f>
        <v>48888.49169694497</v>
      </c>
      <c r="P3">
        <f>total_consmp!P3*1000000/ctes_pop!P3</f>
        <v>54219.662154615617</v>
      </c>
    </row>
    <row r="4" spans="1:16" x14ac:dyDescent="0.2">
      <c r="A4" t="s">
        <v>83</v>
      </c>
      <c r="B4">
        <f>total_consmp!B4*1000000/ctes_pop!B4</f>
        <v>31553.820633719544</v>
      </c>
      <c r="C4">
        <f>total_consmp!C4*1000000/ctes_pop!C4</f>
        <v>31375.181876458715</v>
      </c>
      <c r="D4">
        <f>total_consmp!D4*1000000/ctes_pop!D4</f>
        <v>30081.092150687182</v>
      </c>
      <c r="E4">
        <f>total_consmp!E4*1000000/ctes_pop!E4</f>
        <v>30663.434663530181</v>
      </c>
      <c r="F4">
        <f>total_consmp!F4*1000000/ctes_pop!F4</f>
        <v>31414.601423251675</v>
      </c>
      <c r="G4">
        <f>total_consmp!G4*1000000/ctes_pop!G4</f>
        <v>31994.676412338835</v>
      </c>
      <c r="H4">
        <f>total_consmp!H4*1000000/ctes_pop!H4</f>
        <v>32562.443047875666</v>
      </c>
      <c r="I4">
        <f>total_consmp!I4*1000000/ctes_pop!I4</f>
        <v>33607.135253066939</v>
      </c>
      <c r="J4">
        <f>total_consmp!J4*1000000/ctes_pop!J4</f>
        <v>34389.449806989382</v>
      </c>
      <c r="K4">
        <f>total_consmp!K4*1000000/ctes_pop!K4</f>
        <v>35212.817270876891</v>
      </c>
      <c r="L4">
        <f>total_consmp!L4*1000000/ctes_pop!L4</f>
        <v>36691.21329788382</v>
      </c>
      <c r="M4">
        <f>total_consmp!M4*1000000/ctes_pop!M4</f>
        <v>38189.128731616438</v>
      </c>
      <c r="N4">
        <f>total_consmp!N4*1000000/ctes_pop!N4</f>
        <v>39467.505056179543</v>
      </c>
      <c r="O4">
        <f>total_consmp!O4*1000000/ctes_pop!O4</f>
        <v>40225.778951169945</v>
      </c>
      <c r="P4">
        <f>total_consmp!P4*1000000/ctes_pop!P4</f>
        <v>44945.922690776461</v>
      </c>
    </row>
    <row r="5" spans="1:16" x14ac:dyDescent="0.2">
      <c r="A5" t="s">
        <v>133</v>
      </c>
      <c r="B5">
        <f>total_consmp!B5*1000000/ctes_pop!B5</f>
        <v>25555.263019324942</v>
      </c>
      <c r="C5">
        <f>total_consmp!C5*1000000/ctes_pop!C5</f>
        <v>26218.710798266446</v>
      </c>
      <c r="D5">
        <f>total_consmp!D5*1000000/ctes_pop!D5</f>
        <v>25823.940061646419</v>
      </c>
      <c r="E5">
        <f>total_consmp!E5*1000000/ctes_pop!E5</f>
        <v>26611.826839755726</v>
      </c>
      <c r="F5">
        <f>total_consmp!F5*1000000/ctes_pop!F5</f>
        <v>27631.044249484898</v>
      </c>
      <c r="G5">
        <f>total_consmp!G5*1000000/ctes_pop!G5</f>
        <v>28298.021383635867</v>
      </c>
      <c r="H5">
        <f>total_consmp!H5*1000000/ctes_pop!H5</f>
        <v>28820.098668649051</v>
      </c>
      <c r="I5">
        <f>total_consmp!I5*1000000/ctes_pop!I5</f>
        <v>29785.245764631029</v>
      </c>
      <c r="J5">
        <f>total_consmp!J5*1000000/ctes_pop!J5</f>
        <v>30675.52974297258</v>
      </c>
      <c r="K5">
        <f>total_consmp!K5*1000000/ctes_pop!K5</f>
        <v>31569.82900534396</v>
      </c>
      <c r="L5">
        <f>total_consmp!L5*1000000/ctes_pop!L5</f>
        <v>32617.109995685267</v>
      </c>
      <c r="M5">
        <f>total_consmp!M5*1000000/ctes_pop!M5</f>
        <v>33787.149890040077</v>
      </c>
      <c r="N5">
        <f>total_consmp!N5*1000000/ctes_pop!N5</f>
        <v>34514.700093180341</v>
      </c>
      <c r="O5">
        <f>total_consmp!O5*1000000/ctes_pop!O5</f>
        <v>34763.145715522718</v>
      </c>
      <c r="P5">
        <f>total_consmp!P5*1000000/ctes_pop!P5</f>
        <v>39015.634112496125</v>
      </c>
    </row>
    <row r="6" spans="1:16" x14ac:dyDescent="0.2">
      <c r="A6" t="s">
        <v>85</v>
      </c>
      <c r="B6">
        <f>total_consmp!B6*1000000/ctes_pop!B6</f>
        <v>34418.844020400269</v>
      </c>
      <c r="C6">
        <f>total_consmp!C6*1000000/ctes_pop!C6</f>
        <v>35147.657502989328</v>
      </c>
      <c r="D6">
        <f>total_consmp!D6*1000000/ctes_pop!D6</f>
        <v>33694.69938350805</v>
      </c>
      <c r="E6">
        <f>total_consmp!E6*1000000/ctes_pop!E6</f>
        <v>34575.681100996473</v>
      </c>
      <c r="F6">
        <f>total_consmp!F6*1000000/ctes_pop!F6</f>
        <v>35752.936053100493</v>
      </c>
      <c r="G6">
        <f>total_consmp!G6*1000000/ctes_pop!G6</f>
        <v>36917.317543637742</v>
      </c>
      <c r="H6">
        <f>total_consmp!H6*1000000/ctes_pop!H6</f>
        <v>37716.620936208135</v>
      </c>
      <c r="I6">
        <f>total_consmp!I6*1000000/ctes_pop!I6</f>
        <v>39155.822897195147</v>
      </c>
      <c r="J6">
        <f>total_consmp!J6*1000000/ctes_pop!J6</f>
        <v>40633.831940941534</v>
      </c>
      <c r="K6">
        <f>total_consmp!K6*1000000/ctes_pop!K6</f>
        <v>42159.064196632091</v>
      </c>
      <c r="L6">
        <f>total_consmp!L6*1000000/ctes_pop!L6</f>
        <v>44167.174371521352</v>
      </c>
      <c r="M6">
        <f>total_consmp!M6*1000000/ctes_pop!M6</f>
        <v>46472.3517968917</v>
      </c>
      <c r="N6">
        <f>total_consmp!N6*1000000/ctes_pop!N6</f>
        <v>48521.727061522201</v>
      </c>
      <c r="O6">
        <f>total_consmp!O6*1000000/ctes_pop!O6</f>
        <v>46799.350396804912</v>
      </c>
      <c r="P6">
        <f>total_consmp!P6*1000000/ctes_pop!P6</f>
        <v>53210.210737345034</v>
      </c>
    </row>
    <row r="7" spans="1:16" x14ac:dyDescent="0.2">
      <c r="A7" t="s">
        <v>86</v>
      </c>
      <c r="B7">
        <f>total_consmp!B7*1000000/ctes_pop!B7</f>
        <v>34682.405927889777</v>
      </c>
      <c r="C7">
        <f>total_consmp!C7*1000000/ctes_pop!C7</f>
        <v>35273.440455812488</v>
      </c>
      <c r="D7">
        <f>total_consmp!D7*1000000/ctes_pop!D7</f>
        <v>34219.373938471843</v>
      </c>
      <c r="E7">
        <f>total_consmp!E7*1000000/ctes_pop!E7</f>
        <v>34810.016109446762</v>
      </c>
      <c r="F7">
        <f>total_consmp!F7*1000000/ctes_pop!F7</f>
        <v>35895.142223128278</v>
      </c>
      <c r="G7">
        <f>total_consmp!G7*1000000/ctes_pop!G7</f>
        <v>36474.480163970322</v>
      </c>
      <c r="H7">
        <f>total_consmp!H7*1000000/ctes_pop!H7</f>
        <v>37541.219597136856</v>
      </c>
      <c r="I7">
        <f>total_consmp!I7*1000000/ctes_pop!I7</f>
        <v>39097.336667102172</v>
      </c>
      <c r="J7">
        <f>total_consmp!J7*1000000/ctes_pop!J7</f>
        <v>40580.480433154153</v>
      </c>
      <c r="K7">
        <f>total_consmp!K7*1000000/ctes_pop!K7</f>
        <v>42149.131239715374</v>
      </c>
      <c r="L7">
        <f>total_consmp!L7*1000000/ctes_pop!L7</f>
        <v>43932.421993679483</v>
      </c>
      <c r="M7">
        <f>total_consmp!M7*1000000/ctes_pop!M7</f>
        <v>45644.860292584082</v>
      </c>
      <c r="N7">
        <f>total_consmp!N7*1000000/ctes_pop!N7</f>
        <v>47370.777198329633</v>
      </c>
      <c r="O7">
        <f>total_consmp!O7*1000000/ctes_pop!O7</f>
        <v>47067.044779783108</v>
      </c>
      <c r="P7">
        <f>total_consmp!P7*1000000/ctes_pop!P7</f>
        <v>53380.854566545131</v>
      </c>
    </row>
    <row r="8" spans="1:16" x14ac:dyDescent="0.2">
      <c r="A8" t="s">
        <v>87</v>
      </c>
      <c r="B8">
        <f>total_consmp!B8*1000000/ctes_pop!B8</f>
        <v>40101.183067925056</v>
      </c>
      <c r="C8">
        <f>total_consmp!C8*1000000/ctes_pop!C8</f>
        <v>40945.639626137228</v>
      </c>
      <c r="D8">
        <f>total_consmp!D8*1000000/ctes_pop!D8</f>
        <v>39730.423349721081</v>
      </c>
      <c r="E8">
        <f>total_consmp!E8*1000000/ctes_pop!E8</f>
        <v>40757.796482593178</v>
      </c>
      <c r="F8">
        <f>total_consmp!F8*1000000/ctes_pop!F8</f>
        <v>41964.137165323918</v>
      </c>
      <c r="G8">
        <f>total_consmp!G8*1000000/ctes_pop!G8</f>
        <v>42884.207662328525</v>
      </c>
      <c r="H8">
        <f>total_consmp!H8*1000000/ctes_pop!H8</f>
        <v>43711.390851500801</v>
      </c>
      <c r="I8">
        <f>total_consmp!I8*1000000/ctes_pop!I8</f>
        <v>45207.905135700857</v>
      </c>
      <c r="J8">
        <f>total_consmp!J8*1000000/ctes_pop!J8</f>
        <v>46284.960478065703</v>
      </c>
      <c r="K8">
        <f>total_consmp!K8*1000000/ctes_pop!K8</f>
        <v>47484.238323755271</v>
      </c>
      <c r="L8">
        <f>total_consmp!L8*1000000/ctes_pop!L8</f>
        <v>48968.137829013373</v>
      </c>
      <c r="M8">
        <f>total_consmp!M8*1000000/ctes_pop!M8</f>
        <v>50807.52732730042</v>
      </c>
      <c r="N8">
        <f>total_consmp!N8*1000000/ctes_pop!N8</f>
        <v>51844.942637156557</v>
      </c>
      <c r="O8">
        <f>total_consmp!O8*1000000/ctes_pop!O8</f>
        <v>50058.070330425464</v>
      </c>
      <c r="P8">
        <f>total_consmp!P8*1000000/ctes_pop!P8</f>
        <v>55529.226366171686</v>
      </c>
    </row>
    <row r="9" spans="1:16" x14ac:dyDescent="0.2">
      <c r="A9" t="s">
        <v>88</v>
      </c>
      <c r="B9">
        <f>total_consmp!B9*1000000/ctes_pop!B9</f>
        <v>36803.827707287302</v>
      </c>
      <c r="C9">
        <f>total_consmp!C9*1000000/ctes_pop!C9</f>
        <v>37287.328284348223</v>
      </c>
      <c r="D9">
        <f>total_consmp!D9*1000000/ctes_pop!D9</f>
        <v>36401.264956881569</v>
      </c>
      <c r="E9">
        <f>total_consmp!E9*1000000/ctes_pop!E9</f>
        <v>37547.868869588805</v>
      </c>
      <c r="F9">
        <f>total_consmp!F9*1000000/ctes_pop!F9</f>
        <v>38717.583903564213</v>
      </c>
      <c r="G9">
        <f>total_consmp!G9*1000000/ctes_pop!G9</f>
        <v>39332.524019891192</v>
      </c>
      <c r="H9">
        <f>total_consmp!H9*1000000/ctes_pop!H9</f>
        <v>39991.186431869166</v>
      </c>
      <c r="I9">
        <f>total_consmp!I9*1000000/ctes_pop!I9</f>
        <v>40931.723444938107</v>
      </c>
      <c r="J9">
        <f>total_consmp!J9*1000000/ctes_pop!J9</f>
        <v>41964.319863330966</v>
      </c>
      <c r="K9">
        <f>total_consmp!K9*1000000/ctes_pop!K9</f>
        <v>42742.230385880386</v>
      </c>
      <c r="L9">
        <f>total_consmp!L9*1000000/ctes_pop!L9</f>
        <v>43748.739317512227</v>
      </c>
      <c r="M9">
        <f>total_consmp!M9*1000000/ctes_pop!M9</f>
        <v>45661.479949330853</v>
      </c>
      <c r="N9">
        <f>total_consmp!N9*1000000/ctes_pop!N9</f>
        <v>46967.437695375884</v>
      </c>
      <c r="O9">
        <f>total_consmp!O9*1000000/ctes_pop!O9</f>
        <v>45470.88338638503</v>
      </c>
      <c r="P9">
        <f>total_consmp!P9*1000000/ctes_pop!P9</f>
        <v>51040.448563754035</v>
      </c>
    </row>
    <row r="10" spans="1:16" x14ac:dyDescent="0.2">
      <c r="A10" t="s">
        <v>89</v>
      </c>
      <c r="B10">
        <f>total_consmp!B10*1000000/ctes_pop!B10</f>
        <v>55239.517830655772</v>
      </c>
      <c r="C10">
        <f>total_consmp!C10*1000000/ctes_pop!C10</f>
        <v>56910.119330755078</v>
      </c>
      <c r="D10">
        <f>total_consmp!D10*1000000/ctes_pop!D10</f>
        <v>54734.156439749553</v>
      </c>
      <c r="E10">
        <f>total_consmp!E10*1000000/ctes_pop!E10</f>
        <v>55999.577017510812</v>
      </c>
      <c r="F10">
        <f>total_consmp!F10*1000000/ctes_pop!F10</f>
        <v>57213.455953533397</v>
      </c>
      <c r="G10">
        <f>total_consmp!G10*1000000/ctes_pop!G10</f>
        <v>57860.783337848312</v>
      </c>
      <c r="H10">
        <f>total_consmp!H10*1000000/ctes_pop!H10</f>
        <v>58862.924063260376</v>
      </c>
      <c r="I10">
        <f>total_consmp!I10*1000000/ctes_pop!I10</f>
        <v>60263.192859127201</v>
      </c>
      <c r="J10">
        <f>total_consmp!J10*1000000/ctes_pop!J10</f>
        <v>61513.325436778206</v>
      </c>
      <c r="K10">
        <f>total_consmp!K10*1000000/ctes_pop!K10</f>
        <v>62902.677835859526</v>
      </c>
      <c r="L10">
        <f>total_consmp!L10*1000000/ctes_pop!L10</f>
        <v>64787.179848785301</v>
      </c>
      <c r="M10">
        <f>total_consmp!M10*1000000/ctes_pop!M10</f>
        <v>67887.397423123475</v>
      </c>
      <c r="N10">
        <f>total_consmp!N10*1000000/ctes_pop!N10</f>
        <v>69597.123056497425</v>
      </c>
      <c r="O10">
        <f>total_consmp!O10*1000000/ctes_pop!O10</f>
        <v>71151.851034778825</v>
      </c>
      <c r="P10">
        <f>total_consmp!P10*1000000/ctes_pop!P10</f>
        <v>78957.252714226124</v>
      </c>
    </row>
    <row r="11" spans="1:16" x14ac:dyDescent="0.2">
      <c r="A11" t="s">
        <v>90</v>
      </c>
      <c r="B11">
        <f>total_consmp!B11*1000000/ctes_pop!B11</f>
        <v>34345.063508277126</v>
      </c>
      <c r="C11">
        <f>total_consmp!C11*1000000/ctes_pop!C11</f>
        <v>34548.057583118534</v>
      </c>
      <c r="D11">
        <f>total_consmp!D11*1000000/ctes_pop!D11</f>
        <v>33333.247554609414</v>
      </c>
      <c r="E11">
        <f>total_consmp!E11*1000000/ctes_pop!E11</f>
        <v>34189.468838165769</v>
      </c>
      <c r="F11">
        <f>total_consmp!F11*1000000/ctes_pop!F11</f>
        <v>35427.355467210109</v>
      </c>
      <c r="G11">
        <f>total_consmp!G11*1000000/ctes_pop!G11</f>
        <v>36284.877122402722</v>
      </c>
      <c r="H11">
        <f>total_consmp!H11*1000000/ctes_pop!H11</f>
        <v>36970.429335552959</v>
      </c>
      <c r="I11">
        <f>total_consmp!I11*1000000/ctes_pop!I11</f>
        <v>38431.307083862266</v>
      </c>
      <c r="J11">
        <f>total_consmp!J11*1000000/ctes_pop!J11</f>
        <v>39736.599092623983</v>
      </c>
      <c r="K11">
        <f>total_consmp!K11*1000000/ctes_pop!K11</f>
        <v>40578.738851286464</v>
      </c>
      <c r="L11">
        <f>total_consmp!L11*1000000/ctes_pop!L11</f>
        <v>41699.176568466515</v>
      </c>
      <c r="M11">
        <f>total_consmp!M11*1000000/ctes_pop!M11</f>
        <v>43633.047840511892</v>
      </c>
      <c r="N11">
        <f>total_consmp!N11*1000000/ctes_pop!N11</f>
        <v>44896.229058024132</v>
      </c>
      <c r="O11">
        <f>total_consmp!O11*1000000/ctes_pop!O11</f>
        <v>44228.712507067059</v>
      </c>
      <c r="P11">
        <f>total_consmp!P11*1000000/ctes_pop!P11</f>
        <v>50580.218525055971</v>
      </c>
    </row>
    <row r="12" spans="1:16" x14ac:dyDescent="0.2">
      <c r="A12" t="s">
        <v>91</v>
      </c>
      <c r="B12">
        <f>total_consmp!B12*1000000/ctes_pop!B12</f>
        <v>29507.214340809849</v>
      </c>
      <c r="C12">
        <f>total_consmp!C12*1000000/ctes_pop!C12</f>
        <v>29588.568690719036</v>
      </c>
      <c r="D12">
        <f>total_consmp!D12*1000000/ctes_pop!D12</f>
        <v>28474.554108859033</v>
      </c>
      <c r="E12">
        <f>total_consmp!E12*1000000/ctes_pop!E12</f>
        <v>29190.998118696058</v>
      </c>
      <c r="F12">
        <f>total_consmp!F12*1000000/ctes_pop!F12</f>
        <v>30240.182256829965</v>
      </c>
      <c r="G12">
        <f>total_consmp!G12*1000000/ctes_pop!G12</f>
        <v>30942.924405868649</v>
      </c>
      <c r="H12">
        <f>total_consmp!H12*1000000/ctes_pop!H12</f>
        <v>31810.064478451146</v>
      </c>
      <c r="I12">
        <f>total_consmp!I12*1000000/ctes_pop!I12</f>
        <v>33123.193776907719</v>
      </c>
      <c r="J12">
        <f>total_consmp!J12*1000000/ctes_pop!J12</f>
        <v>34083.126826715314</v>
      </c>
      <c r="K12">
        <f>total_consmp!K12*1000000/ctes_pop!K12</f>
        <v>35130.243091316253</v>
      </c>
      <c r="L12">
        <f>total_consmp!L12*1000000/ctes_pop!L12</f>
        <v>36525.345498173447</v>
      </c>
      <c r="M12">
        <f>total_consmp!M12*1000000/ctes_pop!M12</f>
        <v>38109.657276652724</v>
      </c>
      <c r="N12">
        <f>total_consmp!N12*1000000/ctes_pop!N12</f>
        <v>39149.339722077573</v>
      </c>
      <c r="O12">
        <f>total_consmp!O12*1000000/ctes_pop!O12</f>
        <v>38238.823585988517</v>
      </c>
      <c r="P12">
        <f>total_consmp!P12*1000000/ctes_pop!P12</f>
        <v>43528.683506505222</v>
      </c>
    </row>
    <row r="13" spans="1:16" x14ac:dyDescent="0.2">
      <c r="A13" t="s">
        <v>92</v>
      </c>
      <c r="B13">
        <f>total_consmp!B13*1000000/ctes_pop!B13</f>
        <v>34374.598590077338</v>
      </c>
      <c r="C13">
        <f>total_consmp!C13*1000000/ctes_pop!C13</f>
        <v>35182.437042725149</v>
      </c>
      <c r="D13">
        <f>total_consmp!D13*1000000/ctes_pop!D13</f>
        <v>34562.346803374428</v>
      </c>
      <c r="E13">
        <f>total_consmp!E13*1000000/ctes_pop!E13</f>
        <v>35168.769240807851</v>
      </c>
      <c r="F13">
        <f>total_consmp!F13*1000000/ctes_pop!F13</f>
        <v>36218.987638192193</v>
      </c>
      <c r="G13">
        <f>total_consmp!G13*1000000/ctes_pop!G13</f>
        <v>37171.889383741371</v>
      </c>
      <c r="H13">
        <f>total_consmp!H13*1000000/ctes_pop!H13</f>
        <v>38040.309804486868</v>
      </c>
      <c r="I13">
        <f>total_consmp!I13*1000000/ctes_pop!I13</f>
        <v>39309.371681778786</v>
      </c>
      <c r="J13">
        <f>total_consmp!J13*1000000/ctes_pop!J13</f>
        <v>40122.794384452893</v>
      </c>
      <c r="K13">
        <f>total_consmp!K13*1000000/ctes_pop!K13</f>
        <v>41177.772687503631</v>
      </c>
      <c r="L13">
        <f>total_consmp!L13*1000000/ctes_pop!L13</f>
        <v>42955.06928214334</v>
      </c>
      <c r="M13">
        <f>total_consmp!M13*1000000/ctes_pop!M13</f>
        <v>45424.340398692657</v>
      </c>
      <c r="N13">
        <f>total_consmp!N13*1000000/ctes_pop!N13</f>
        <v>47290.362405641194</v>
      </c>
      <c r="O13">
        <f>total_consmp!O13*1000000/ctes_pop!O13</f>
        <v>44127.913507732024</v>
      </c>
      <c r="P13">
        <f>total_consmp!P13*1000000/ctes_pop!P13</f>
        <v>48964.657527809759</v>
      </c>
    </row>
    <row r="14" spans="1:16" x14ac:dyDescent="0.2">
      <c r="A14" t="s">
        <v>93</v>
      </c>
      <c r="B14">
        <f>total_consmp!B14*1000000/ctes_pop!B14</f>
        <v>27106.414502642674</v>
      </c>
      <c r="C14">
        <f>total_consmp!C14*1000000/ctes_pop!C14</f>
        <v>27265.238020751865</v>
      </c>
      <c r="D14">
        <f>total_consmp!D14*1000000/ctes_pop!D14</f>
        <v>26173.043779781645</v>
      </c>
      <c r="E14">
        <f>total_consmp!E14*1000000/ctes_pop!E14</f>
        <v>26805.734345336547</v>
      </c>
      <c r="F14">
        <f>total_consmp!F14*1000000/ctes_pop!F14</f>
        <v>27659.526109438037</v>
      </c>
      <c r="G14">
        <f>total_consmp!G14*1000000/ctes_pop!G14</f>
        <v>28317.319867312221</v>
      </c>
      <c r="H14">
        <f>total_consmp!H14*1000000/ctes_pop!H14</f>
        <v>29085.418003656887</v>
      </c>
      <c r="I14">
        <f>total_consmp!I14*1000000/ctes_pop!I14</f>
        <v>30056.550377901702</v>
      </c>
      <c r="J14">
        <f>total_consmp!J14*1000000/ctes_pop!J14</f>
        <v>30935.114977720361</v>
      </c>
      <c r="K14">
        <f>total_consmp!K14*1000000/ctes_pop!K14</f>
        <v>31921.920136948847</v>
      </c>
      <c r="L14">
        <f>total_consmp!L14*1000000/ctes_pop!L14</f>
        <v>33365.2555866369</v>
      </c>
      <c r="M14">
        <f>total_consmp!M14*1000000/ctes_pop!M14</f>
        <v>35057.890840291206</v>
      </c>
      <c r="N14">
        <f>total_consmp!N14*1000000/ctes_pop!N14</f>
        <v>35779.224594516709</v>
      </c>
      <c r="O14">
        <f>total_consmp!O14*1000000/ctes_pop!O14</f>
        <v>35204.915417569311</v>
      </c>
      <c r="P14">
        <f>total_consmp!P14*1000000/ctes_pop!P14</f>
        <v>39668.458037907614</v>
      </c>
    </row>
    <row r="15" spans="1:16" x14ac:dyDescent="0.2">
      <c r="A15" t="s">
        <v>94</v>
      </c>
      <c r="B15">
        <f>total_consmp!B15*1000000/ctes_pop!B15</f>
        <v>33304.029831442771</v>
      </c>
      <c r="C15">
        <f>total_consmp!C15*1000000/ctes_pop!C15</f>
        <v>33992.218427528023</v>
      </c>
      <c r="D15">
        <f>total_consmp!D15*1000000/ctes_pop!D15</f>
        <v>33181.907195701919</v>
      </c>
      <c r="E15">
        <f>total_consmp!E15*1000000/ctes_pop!E15</f>
        <v>34172.975934042457</v>
      </c>
      <c r="F15">
        <f>total_consmp!F15*1000000/ctes_pop!F15</f>
        <v>35335.140891119561</v>
      </c>
      <c r="G15">
        <f>total_consmp!G15*1000000/ctes_pop!G15</f>
        <v>36134.643015996109</v>
      </c>
      <c r="H15">
        <f>total_consmp!H15*1000000/ctes_pop!H15</f>
        <v>36827.316733318446</v>
      </c>
      <c r="I15">
        <f>total_consmp!I15*1000000/ctes_pop!I15</f>
        <v>38188.844528069516</v>
      </c>
      <c r="J15">
        <f>total_consmp!J15*1000000/ctes_pop!J15</f>
        <v>39239.195412551591</v>
      </c>
      <c r="K15">
        <f>total_consmp!K15*1000000/ctes_pop!K15</f>
        <v>40450.154662128945</v>
      </c>
      <c r="L15">
        <f>total_consmp!L15*1000000/ctes_pop!L15</f>
        <v>41906.472174130526</v>
      </c>
      <c r="M15">
        <f>total_consmp!M15*1000000/ctes_pop!M15</f>
        <v>43946.724811957742</v>
      </c>
      <c r="N15">
        <f>total_consmp!N15*1000000/ctes_pop!N15</f>
        <v>45225.157457637695</v>
      </c>
      <c r="O15">
        <f>total_consmp!O15*1000000/ctes_pop!O15</f>
        <v>43505.464322750886</v>
      </c>
      <c r="P15">
        <f>total_consmp!P15*1000000/ctes_pop!P15</f>
        <v>49499.667716840675</v>
      </c>
    </row>
    <row r="16" spans="1:16" x14ac:dyDescent="0.2">
      <c r="A16" t="s">
        <v>95</v>
      </c>
      <c r="B16">
        <f>total_consmp!B16*1000000/ctes_pop!B16</f>
        <v>28696.505846213844</v>
      </c>
      <c r="C16">
        <f>total_consmp!C16*1000000/ctes_pop!C16</f>
        <v>29271.623143173507</v>
      </c>
      <c r="D16">
        <f>total_consmp!D16*1000000/ctes_pop!D16</f>
        <v>28764.507127292713</v>
      </c>
      <c r="E16">
        <f>total_consmp!E16*1000000/ctes_pop!E16</f>
        <v>29456.359761569031</v>
      </c>
      <c r="F16">
        <f>total_consmp!F16*1000000/ctes_pop!F16</f>
        <v>30531.289054539473</v>
      </c>
      <c r="G16">
        <f>total_consmp!G16*1000000/ctes_pop!G16</f>
        <v>31513.086477008819</v>
      </c>
      <c r="H16">
        <f>total_consmp!H16*1000000/ctes_pop!H16</f>
        <v>32122.867904260696</v>
      </c>
      <c r="I16">
        <f>total_consmp!I16*1000000/ctes_pop!I16</f>
        <v>33045.27814968476</v>
      </c>
      <c r="J16">
        <f>total_consmp!J16*1000000/ctes_pop!J16</f>
        <v>33731.456617025971</v>
      </c>
      <c r="K16">
        <f>total_consmp!K16*1000000/ctes_pop!K16</f>
        <v>34719.828937594662</v>
      </c>
      <c r="L16">
        <f>total_consmp!L16*1000000/ctes_pop!L16</f>
        <v>36377.329914128371</v>
      </c>
      <c r="M16">
        <f>total_consmp!M16*1000000/ctes_pop!M16</f>
        <v>37890.510592417559</v>
      </c>
      <c r="N16">
        <f>total_consmp!N16*1000000/ctes_pop!N16</f>
        <v>38580.043222004511</v>
      </c>
      <c r="O16">
        <f>total_consmp!O16*1000000/ctes_pop!O16</f>
        <v>38094.794086553455</v>
      </c>
      <c r="P16">
        <f>total_consmp!P16*1000000/ctes_pop!P16</f>
        <v>42649.304354921944</v>
      </c>
    </row>
    <row r="17" spans="1:16" x14ac:dyDescent="0.2">
      <c r="A17" t="s">
        <v>96</v>
      </c>
      <c r="B17">
        <f>total_consmp!B17*1000000/ctes_pop!B17</f>
        <v>29071.302728850111</v>
      </c>
      <c r="C17">
        <f>total_consmp!C17*1000000/ctes_pop!C17</f>
        <v>30021.639296006873</v>
      </c>
      <c r="D17">
        <f>total_consmp!D17*1000000/ctes_pop!D17</f>
        <v>29738.069881003801</v>
      </c>
      <c r="E17">
        <f>total_consmp!E17*1000000/ctes_pop!E17</f>
        <v>30687.389473718715</v>
      </c>
      <c r="F17">
        <f>total_consmp!F17*1000000/ctes_pop!F17</f>
        <v>31989.481909353704</v>
      </c>
      <c r="G17">
        <f>total_consmp!G17*1000000/ctes_pop!G17</f>
        <v>32747.489589394674</v>
      </c>
      <c r="H17">
        <f>total_consmp!H17*1000000/ctes_pop!H17</f>
        <v>33288.425433325669</v>
      </c>
      <c r="I17">
        <f>total_consmp!I17*1000000/ctes_pop!I17</f>
        <v>34243.008989016998</v>
      </c>
      <c r="J17">
        <f>total_consmp!J17*1000000/ctes_pop!J17</f>
        <v>34778.305393212344</v>
      </c>
      <c r="K17">
        <f>total_consmp!K17*1000000/ctes_pop!K17</f>
        <v>35586.840396746346</v>
      </c>
      <c r="L17">
        <f>total_consmp!L17*1000000/ctes_pop!L17</f>
        <v>36666.040648724353</v>
      </c>
      <c r="M17">
        <f>total_consmp!M17*1000000/ctes_pop!M17</f>
        <v>37903.613585388892</v>
      </c>
      <c r="N17">
        <f>total_consmp!N17*1000000/ctes_pop!N17</f>
        <v>38561.90195463175</v>
      </c>
      <c r="O17">
        <f>total_consmp!O17*1000000/ctes_pop!O17</f>
        <v>37396.221554072923</v>
      </c>
      <c r="P17">
        <f>total_consmp!P17*1000000/ctes_pop!P17</f>
        <v>41697.3007693994</v>
      </c>
    </row>
    <row r="18" spans="1:16" x14ac:dyDescent="0.2">
      <c r="A18" t="s">
        <v>97</v>
      </c>
      <c r="B18">
        <f>total_consmp!B18*1000000/ctes_pop!B18</f>
        <v>30919.305909041108</v>
      </c>
      <c r="C18">
        <f>total_consmp!C18*1000000/ctes_pop!C18</f>
        <v>31664.919325545321</v>
      </c>
      <c r="D18">
        <f>total_consmp!D18*1000000/ctes_pop!D18</f>
        <v>30725.942421093063</v>
      </c>
      <c r="E18">
        <f>total_consmp!E18*1000000/ctes_pop!E18</f>
        <v>31248.482431188968</v>
      </c>
      <c r="F18">
        <f>total_consmp!F18*1000000/ctes_pop!F18</f>
        <v>32231.421376852635</v>
      </c>
      <c r="G18">
        <f>total_consmp!G18*1000000/ctes_pop!G18</f>
        <v>32794.58294356447</v>
      </c>
      <c r="H18">
        <f>total_consmp!H18*1000000/ctes_pop!H18</f>
        <v>33267.593249302161</v>
      </c>
      <c r="I18">
        <f>total_consmp!I18*1000000/ctes_pop!I18</f>
        <v>34268.697368534464</v>
      </c>
      <c r="J18">
        <f>total_consmp!J18*1000000/ctes_pop!J18</f>
        <v>35003.614630539385</v>
      </c>
      <c r="K18">
        <f>total_consmp!K18*1000000/ctes_pop!K18</f>
        <v>35657.080901621659</v>
      </c>
      <c r="L18">
        <f>total_consmp!L18*1000000/ctes_pop!L18</f>
        <v>36817.663314216094</v>
      </c>
      <c r="M18">
        <f>total_consmp!M18*1000000/ctes_pop!M18</f>
        <v>38269.447361180806</v>
      </c>
      <c r="N18">
        <f>total_consmp!N18*1000000/ctes_pop!N18</f>
        <v>39312.274612348687</v>
      </c>
      <c r="O18">
        <f>total_consmp!O18*1000000/ctes_pop!O18</f>
        <v>38624.516196668461</v>
      </c>
      <c r="P18">
        <f>total_consmp!P18*1000000/ctes_pop!P18</f>
        <v>43098.31915210819</v>
      </c>
    </row>
    <row r="19" spans="1:16" x14ac:dyDescent="0.2">
      <c r="A19" t="s">
        <v>98</v>
      </c>
      <c r="B19">
        <f>total_consmp!B19*1000000/ctes_pop!B19</f>
        <v>27106.833695431549</v>
      </c>
      <c r="C19">
        <f>total_consmp!C19*1000000/ctes_pop!C19</f>
        <v>27816.105726083584</v>
      </c>
      <c r="D19">
        <f>total_consmp!D19*1000000/ctes_pop!D19</f>
        <v>27642.356837061398</v>
      </c>
      <c r="E19">
        <f>total_consmp!E19*1000000/ctes_pop!E19</f>
        <v>28465.76533957533</v>
      </c>
      <c r="F19">
        <f>total_consmp!F19*1000000/ctes_pop!F19</f>
        <v>29498.210567435141</v>
      </c>
      <c r="G19">
        <f>total_consmp!G19*1000000/ctes_pop!G19</f>
        <v>29995.23977360655</v>
      </c>
      <c r="H19">
        <f>total_consmp!H19*1000000/ctes_pop!H19</f>
        <v>30468.192883944022</v>
      </c>
      <c r="I19">
        <f>total_consmp!I19*1000000/ctes_pop!I19</f>
        <v>31456.620217386528</v>
      </c>
      <c r="J19">
        <f>total_consmp!J19*1000000/ctes_pop!J19</f>
        <v>32387.274580793026</v>
      </c>
      <c r="K19">
        <f>total_consmp!K19*1000000/ctes_pop!K19</f>
        <v>33472.759792185178</v>
      </c>
      <c r="L19">
        <f>total_consmp!L19*1000000/ctes_pop!L19</f>
        <v>34612.089838257714</v>
      </c>
      <c r="M19">
        <f>total_consmp!M19*1000000/ctes_pop!M19</f>
        <v>36030.931913790002</v>
      </c>
      <c r="N19">
        <f>total_consmp!N19*1000000/ctes_pop!N19</f>
        <v>36883.160428258736</v>
      </c>
      <c r="O19">
        <f>total_consmp!O19*1000000/ctes_pop!O19</f>
        <v>36415.774346664242</v>
      </c>
      <c r="P19">
        <f>total_consmp!P19*1000000/ctes_pop!P19</f>
        <v>40840.955321197471</v>
      </c>
    </row>
    <row r="20" spans="1:16" x14ac:dyDescent="0.2">
      <c r="A20" t="s">
        <v>99</v>
      </c>
      <c r="B20">
        <f>total_consmp!B20*1000000/ctes_pop!B20</f>
        <v>28407.358931305353</v>
      </c>
      <c r="C20">
        <f>total_consmp!C20*1000000/ctes_pop!C20</f>
        <v>29153.306913674991</v>
      </c>
      <c r="D20">
        <f>total_consmp!D20*1000000/ctes_pop!D20</f>
        <v>28668.965154883019</v>
      </c>
      <c r="E20">
        <f>total_consmp!E20*1000000/ctes_pop!E20</f>
        <v>29547.002859700402</v>
      </c>
      <c r="F20">
        <f>total_consmp!F20*1000000/ctes_pop!F20</f>
        <v>30586.903428493377</v>
      </c>
      <c r="G20">
        <f>total_consmp!G20*1000000/ctes_pop!G20</f>
        <v>31249.896760945296</v>
      </c>
      <c r="H20">
        <f>total_consmp!H20*1000000/ctes_pop!H20</f>
        <v>31916.41004582739</v>
      </c>
      <c r="I20">
        <f>total_consmp!I20*1000000/ctes_pop!I20</f>
        <v>32984.296124924716</v>
      </c>
      <c r="J20">
        <f>total_consmp!J20*1000000/ctes_pop!J20</f>
        <v>33730.513987396211</v>
      </c>
      <c r="K20">
        <f>total_consmp!K20*1000000/ctes_pop!K20</f>
        <v>34324.68280628926</v>
      </c>
      <c r="L20">
        <f>total_consmp!L20*1000000/ctes_pop!L20</f>
        <v>35395.66989825631</v>
      </c>
      <c r="M20">
        <f>total_consmp!M20*1000000/ctes_pop!M20</f>
        <v>36786.352740203751</v>
      </c>
      <c r="N20">
        <f>total_consmp!N20*1000000/ctes_pop!N20</f>
        <v>37862.658573384841</v>
      </c>
      <c r="O20">
        <f>total_consmp!O20*1000000/ctes_pop!O20</f>
        <v>37384.471449356621</v>
      </c>
      <c r="P20">
        <f>total_consmp!P20*1000000/ctes_pop!P20</f>
        <v>42266.275752102076</v>
      </c>
    </row>
    <row r="21" spans="1:16" x14ac:dyDescent="0.2">
      <c r="A21" t="s">
        <v>100</v>
      </c>
      <c r="B21">
        <f>total_consmp!B21*1000000/ctes_pop!B21</f>
        <v>33702.450566674706</v>
      </c>
      <c r="C21">
        <f>total_consmp!C21*1000000/ctes_pop!C21</f>
        <v>34596.007993933148</v>
      </c>
      <c r="D21">
        <f>total_consmp!D21*1000000/ctes_pop!D21</f>
        <v>34504.54651433901</v>
      </c>
      <c r="E21">
        <f>total_consmp!E21*1000000/ctes_pop!E21</f>
        <v>35643.918594727897</v>
      </c>
      <c r="F21">
        <f>total_consmp!F21*1000000/ctes_pop!F21</f>
        <v>36790.023820207127</v>
      </c>
      <c r="G21">
        <f>total_consmp!G21*1000000/ctes_pop!G21</f>
        <v>37190.872534982664</v>
      </c>
      <c r="H21">
        <f>total_consmp!H21*1000000/ctes_pop!H21</f>
        <v>37887.845639600331</v>
      </c>
      <c r="I21">
        <f>total_consmp!I21*1000000/ctes_pop!I21</f>
        <v>39043.361470350159</v>
      </c>
      <c r="J21">
        <f>total_consmp!J21*1000000/ctes_pop!J21</f>
        <v>40155.857805161933</v>
      </c>
      <c r="K21">
        <f>total_consmp!K21*1000000/ctes_pop!K21</f>
        <v>41198.15190521867</v>
      </c>
      <c r="L21">
        <f>total_consmp!L21*1000000/ctes_pop!L21</f>
        <v>43139.054646593919</v>
      </c>
      <c r="M21">
        <f>total_consmp!M21*1000000/ctes_pop!M21</f>
        <v>44854.924024892141</v>
      </c>
      <c r="N21">
        <f>total_consmp!N21*1000000/ctes_pop!N21</f>
        <v>46137.290844003772</v>
      </c>
      <c r="O21">
        <f>total_consmp!O21*1000000/ctes_pop!O21</f>
        <v>45007.652778725052</v>
      </c>
      <c r="P21">
        <f>total_consmp!P21*1000000/ctes_pop!P21</f>
        <v>50376.042485031634</v>
      </c>
    </row>
    <row r="22" spans="1:16" x14ac:dyDescent="0.2">
      <c r="A22" t="s">
        <v>101</v>
      </c>
      <c r="B22">
        <f>total_consmp!B22*1000000/ctes_pop!B22</f>
        <v>36336.206408594604</v>
      </c>
      <c r="C22">
        <f>total_consmp!C22*1000000/ctes_pop!C22</f>
        <v>37168.918366252037</v>
      </c>
      <c r="D22">
        <f>total_consmp!D22*1000000/ctes_pop!D22</f>
        <v>36483.341093133662</v>
      </c>
      <c r="E22">
        <f>total_consmp!E22*1000000/ctes_pop!E22</f>
        <v>37346.995713159122</v>
      </c>
      <c r="F22">
        <f>total_consmp!F22*1000000/ctes_pop!F22</f>
        <v>38503.625103798855</v>
      </c>
      <c r="G22">
        <f>total_consmp!G22*1000000/ctes_pop!G22</f>
        <v>39206.049541089917</v>
      </c>
      <c r="H22">
        <f>total_consmp!H22*1000000/ctes_pop!H22</f>
        <v>39751.937638987656</v>
      </c>
      <c r="I22">
        <f>total_consmp!I22*1000000/ctes_pop!I22</f>
        <v>40778.455547604506</v>
      </c>
      <c r="J22">
        <f>total_consmp!J22*1000000/ctes_pop!J22</f>
        <v>41599.986768159783</v>
      </c>
      <c r="K22">
        <f>total_consmp!K22*1000000/ctes_pop!K22</f>
        <v>42552.816165313779</v>
      </c>
      <c r="L22">
        <f>total_consmp!L22*1000000/ctes_pop!L22</f>
        <v>43790.318778565525</v>
      </c>
      <c r="M22">
        <f>total_consmp!M22*1000000/ctes_pop!M22</f>
        <v>45359.705305111071</v>
      </c>
      <c r="N22">
        <f>total_consmp!N22*1000000/ctes_pop!N22</f>
        <v>46329.312831641764</v>
      </c>
      <c r="O22">
        <f>total_consmp!O22*1000000/ctes_pop!O22</f>
        <v>43654.179636023749</v>
      </c>
      <c r="P22">
        <f>total_consmp!P22*1000000/ctes_pop!P22</f>
        <v>48575.39180612217</v>
      </c>
    </row>
    <row r="23" spans="1:16" x14ac:dyDescent="0.2">
      <c r="A23" t="s">
        <v>102</v>
      </c>
      <c r="B23">
        <f>total_consmp!B23*1000000/ctes_pop!B23</f>
        <v>40889.044164875108</v>
      </c>
      <c r="C23">
        <f>total_consmp!C23*1000000/ctes_pop!C23</f>
        <v>41955.493048581018</v>
      </c>
      <c r="D23">
        <f>total_consmp!D23*1000000/ctes_pop!D23</f>
        <v>41106.828527560632</v>
      </c>
      <c r="E23">
        <f>total_consmp!E23*1000000/ctes_pop!E23</f>
        <v>42192.300786423788</v>
      </c>
      <c r="F23">
        <f>total_consmp!F23*1000000/ctes_pop!F23</f>
        <v>43373.735537907363</v>
      </c>
      <c r="G23">
        <f>total_consmp!G23*1000000/ctes_pop!G23</f>
        <v>44241.029385389927</v>
      </c>
      <c r="H23">
        <f>total_consmp!H23*1000000/ctes_pop!H23</f>
        <v>45064.055537390988</v>
      </c>
      <c r="I23">
        <f>total_consmp!I23*1000000/ctes_pop!I23</f>
        <v>46670.302351345548</v>
      </c>
      <c r="J23">
        <f>total_consmp!J23*1000000/ctes_pop!J23</f>
        <v>48155.404852471831</v>
      </c>
      <c r="K23">
        <f>total_consmp!K23*1000000/ctes_pop!K23</f>
        <v>49531.420913979819</v>
      </c>
      <c r="L23">
        <f>total_consmp!L23*1000000/ctes_pop!L23</f>
        <v>51115.46433862616</v>
      </c>
      <c r="M23">
        <f>total_consmp!M23*1000000/ctes_pop!M23</f>
        <v>52936.527943149682</v>
      </c>
      <c r="N23">
        <f>total_consmp!N23*1000000/ctes_pop!N23</f>
        <v>54587.368333390645</v>
      </c>
      <c r="O23">
        <f>total_consmp!O23*1000000/ctes_pop!O23</f>
        <v>51536.859132193371</v>
      </c>
      <c r="P23">
        <f>total_consmp!P23*1000000/ctes_pop!P23</f>
        <v>58490.691289599396</v>
      </c>
    </row>
    <row r="24" spans="1:16" x14ac:dyDescent="0.2">
      <c r="A24" t="s">
        <v>103</v>
      </c>
      <c r="B24">
        <f>total_consmp!B24*1000000/ctes_pop!B24</f>
        <v>29362.099906372023</v>
      </c>
      <c r="C24">
        <f>total_consmp!C24*1000000/ctes_pop!C24</f>
        <v>30333.172512531306</v>
      </c>
      <c r="D24">
        <f>total_consmp!D24*1000000/ctes_pop!D24</f>
        <v>29984.75699511321</v>
      </c>
      <c r="E24">
        <f>total_consmp!E24*1000000/ctes_pop!E24</f>
        <v>31208.472580640264</v>
      </c>
      <c r="F24">
        <f>total_consmp!F24*1000000/ctes_pop!F24</f>
        <v>32515.958654628041</v>
      </c>
      <c r="G24">
        <f>total_consmp!G24*1000000/ctes_pop!G24</f>
        <v>33546.916812878866</v>
      </c>
      <c r="H24">
        <f>total_consmp!H24*1000000/ctes_pop!H24</f>
        <v>34480.274264316839</v>
      </c>
      <c r="I24">
        <f>total_consmp!I24*1000000/ctes_pop!I24</f>
        <v>35859.06853760501</v>
      </c>
      <c r="J24">
        <f>total_consmp!J24*1000000/ctes_pop!J24</f>
        <v>36962.629314272512</v>
      </c>
      <c r="K24">
        <f>total_consmp!K24*1000000/ctes_pop!K24</f>
        <v>38218.761516298917</v>
      </c>
      <c r="L24">
        <f>total_consmp!L24*1000000/ctes_pop!L24</f>
        <v>39525.829144237199</v>
      </c>
      <c r="M24">
        <f>total_consmp!M24*1000000/ctes_pop!M24</f>
        <v>41239.786732307221</v>
      </c>
      <c r="N24">
        <f>total_consmp!N24*1000000/ctes_pop!N24</f>
        <v>42278.676865003676</v>
      </c>
      <c r="O24">
        <f>total_consmp!O24*1000000/ctes_pop!O24</f>
        <v>40914.24098549522</v>
      </c>
      <c r="P24">
        <f>total_consmp!P24*1000000/ctes_pop!P24</f>
        <v>45651.518544849394</v>
      </c>
    </row>
    <row r="25" spans="1:16" x14ac:dyDescent="0.2">
      <c r="A25" t="s">
        <v>104</v>
      </c>
      <c r="B25">
        <f>total_consmp!B25*1000000/ctes_pop!B25</f>
        <v>34935.761098616669</v>
      </c>
      <c r="C25">
        <f>total_consmp!C25*1000000/ctes_pop!C25</f>
        <v>35773.748060326834</v>
      </c>
      <c r="D25">
        <f>total_consmp!D25*1000000/ctes_pop!D25</f>
        <v>35041.769839182474</v>
      </c>
      <c r="E25">
        <f>total_consmp!E25*1000000/ctes_pop!E25</f>
        <v>36105.970669733608</v>
      </c>
      <c r="F25">
        <f>total_consmp!F25*1000000/ctes_pop!F25</f>
        <v>37519.871802905385</v>
      </c>
      <c r="G25">
        <f>total_consmp!G25*1000000/ctes_pop!G25</f>
        <v>38274.904991832263</v>
      </c>
      <c r="H25">
        <f>total_consmp!H25*1000000/ctes_pop!H25</f>
        <v>39068.517675971401</v>
      </c>
      <c r="I25">
        <f>total_consmp!I25*1000000/ctes_pop!I25</f>
        <v>40224.201483779631</v>
      </c>
      <c r="J25">
        <f>total_consmp!J25*1000000/ctes_pop!J25</f>
        <v>40982.960332956827</v>
      </c>
      <c r="K25">
        <f>total_consmp!K25*1000000/ctes_pop!K25</f>
        <v>41945.942089656877</v>
      </c>
      <c r="L25">
        <f>total_consmp!L25*1000000/ctes_pop!L25</f>
        <v>43584.670414266031</v>
      </c>
      <c r="M25">
        <f>total_consmp!M25*1000000/ctes_pop!M25</f>
        <v>45478.625726399237</v>
      </c>
      <c r="N25">
        <f>total_consmp!N25*1000000/ctes_pop!N25</f>
        <v>46390.757411121864</v>
      </c>
      <c r="O25">
        <f>total_consmp!O25*1000000/ctes_pop!O25</f>
        <v>44149.655717871494</v>
      </c>
      <c r="P25">
        <f>total_consmp!P25*1000000/ctes_pop!P25</f>
        <v>48579.779184731917</v>
      </c>
    </row>
    <row r="26" spans="1:16" x14ac:dyDescent="0.2">
      <c r="A26" t="s">
        <v>105</v>
      </c>
      <c r="B26">
        <f>total_consmp!B26*1000000/ctes_pop!B26</f>
        <v>24772.175457168712</v>
      </c>
      <c r="C26">
        <f>total_consmp!C26*1000000/ctes_pop!C26</f>
        <v>25521.150306363445</v>
      </c>
      <c r="D26">
        <f>total_consmp!D26*1000000/ctes_pop!D26</f>
        <v>25084.207174998835</v>
      </c>
      <c r="E26">
        <f>total_consmp!E26*1000000/ctes_pop!E26</f>
        <v>26013.483034106837</v>
      </c>
      <c r="F26">
        <f>total_consmp!F26*1000000/ctes_pop!F26</f>
        <v>26897.091412416899</v>
      </c>
      <c r="G26">
        <f>total_consmp!G26*1000000/ctes_pop!G26</f>
        <v>27480.61542668851</v>
      </c>
      <c r="H26">
        <f>total_consmp!H26*1000000/ctes_pop!H26</f>
        <v>27999.562353134846</v>
      </c>
      <c r="I26">
        <f>total_consmp!I26*1000000/ctes_pop!I26</f>
        <v>28725.838230002795</v>
      </c>
      <c r="J26">
        <f>total_consmp!J26*1000000/ctes_pop!J26</f>
        <v>29337.410334582466</v>
      </c>
      <c r="K26">
        <f>total_consmp!K26*1000000/ctes_pop!K26</f>
        <v>29930.206048452143</v>
      </c>
      <c r="L26">
        <f>total_consmp!L26*1000000/ctes_pop!L26</f>
        <v>30596.718766207909</v>
      </c>
      <c r="M26">
        <f>total_consmp!M26*1000000/ctes_pop!M26</f>
        <v>31786.838062139803</v>
      </c>
      <c r="N26">
        <f>total_consmp!N26*1000000/ctes_pop!N26</f>
        <v>32418.269381002094</v>
      </c>
      <c r="O26">
        <f>total_consmp!O26*1000000/ctes_pop!O26</f>
        <v>32562.545193079033</v>
      </c>
      <c r="P26">
        <f>total_consmp!P26*1000000/ctes_pop!P26</f>
        <v>36449.250844016751</v>
      </c>
    </row>
    <row r="27" spans="1:16" x14ac:dyDescent="0.2">
      <c r="A27" t="s">
        <v>106</v>
      </c>
      <c r="B27">
        <f>total_consmp!B27*1000000/ctes_pop!B27</f>
        <v>30623.094728389031</v>
      </c>
      <c r="C27">
        <f>total_consmp!C27*1000000/ctes_pop!C27</f>
        <v>31690.861247863744</v>
      </c>
      <c r="D27">
        <f>total_consmp!D27*1000000/ctes_pop!D27</f>
        <v>31180.667019175024</v>
      </c>
      <c r="E27">
        <f>total_consmp!E27*1000000/ctes_pop!E27</f>
        <v>32029.358366130342</v>
      </c>
      <c r="F27">
        <f>total_consmp!F27*1000000/ctes_pop!F27</f>
        <v>33240.908277907416</v>
      </c>
      <c r="G27">
        <f>total_consmp!G27*1000000/ctes_pop!G27</f>
        <v>34215.362377491278</v>
      </c>
      <c r="H27">
        <f>total_consmp!H27*1000000/ctes_pop!H27</f>
        <v>34772.142039477112</v>
      </c>
      <c r="I27">
        <f>total_consmp!I27*1000000/ctes_pop!I27</f>
        <v>35605.433900652584</v>
      </c>
      <c r="J27">
        <f>total_consmp!J27*1000000/ctes_pop!J27</f>
        <v>36396.797487109114</v>
      </c>
      <c r="K27">
        <f>total_consmp!K27*1000000/ctes_pop!K27</f>
        <v>37224.277102446387</v>
      </c>
      <c r="L27">
        <f>total_consmp!L27*1000000/ctes_pop!L27</f>
        <v>38494.498638374105</v>
      </c>
      <c r="M27">
        <f>total_consmp!M27*1000000/ctes_pop!M27</f>
        <v>39976.424552769749</v>
      </c>
      <c r="N27">
        <f>total_consmp!N27*1000000/ctes_pop!N27</f>
        <v>40994.582747039967</v>
      </c>
      <c r="O27">
        <f>total_consmp!O27*1000000/ctes_pop!O27</f>
        <v>40133.665951792638</v>
      </c>
      <c r="P27">
        <f>total_consmp!P27*1000000/ctes_pop!P27</f>
        <v>44977.902931737262</v>
      </c>
    </row>
    <row r="28" spans="1:16" x14ac:dyDescent="0.2">
      <c r="A28" t="s">
        <v>107</v>
      </c>
      <c r="B28">
        <f>total_consmp!B28*1000000/ctes_pop!B28</f>
        <v>31513.642498336281</v>
      </c>
      <c r="C28">
        <f>total_consmp!C28*1000000/ctes_pop!C28</f>
        <v>32633.460157822239</v>
      </c>
      <c r="D28">
        <f>total_consmp!D28*1000000/ctes_pop!D28</f>
        <v>31705.254770920605</v>
      </c>
      <c r="E28">
        <f>total_consmp!E28*1000000/ctes_pop!E28</f>
        <v>32801.653785163377</v>
      </c>
      <c r="F28">
        <f>total_consmp!F28*1000000/ctes_pop!F28</f>
        <v>34143.140188265301</v>
      </c>
      <c r="G28">
        <f>total_consmp!G28*1000000/ctes_pop!G28</f>
        <v>35153.31500931974</v>
      </c>
      <c r="H28">
        <f>total_consmp!H28*1000000/ctes_pop!H28</f>
        <v>35884.483444146375</v>
      </c>
      <c r="I28">
        <f>total_consmp!I28*1000000/ctes_pop!I28</f>
        <v>36869.20730543739</v>
      </c>
      <c r="J28">
        <f>total_consmp!J28*1000000/ctes_pop!J28</f>
        <v>37798.782115044036</v>
      </c>
      <c r="K28">
        <f>total_consmp!K28*1000000/ctes_pop!K28</f>
        <v>38370.326816600522</v>
      </c>
      <c r="L28">
        <f>total_consmp!L28*1000000/ctes_pop!L28</f>
        <v>39689.799920568716</v>
      </c>
      <c r="M28">
        <f>total_consmp!M28*1000000/ctes_pop!M28</f>
        <v>41467.946995516962</v>
      </c>
      <c r="N28">
        <f>total_consmp!N28*1000000/ctes_pop!N28</f>
        <v>42568.428616607001</v>
      </c>
      <c r="O28">
        <f>total_consmp!O28*1000000/ctes_pop!O28</f>
        <v>42335.625416829564</v>
      </c>
      <c r="P28">
        <f>total_consmp!P28*1000000/ctes_pop!P28</f>
        <v>47802.123795568179</v>
      </c>
    </row>
    <row r="29" spans="1:16" x14ac:dyDescent="0.2">
      <c r="A29" t="s">
        <v>108</v>
      </c>
      <c r="B29">
        <f>total_consmp!B29*1000000/ctes_pop!B29</f>
        <v>30929.607948683442</v>
      </c>
      <c r="C29">
        <f>total_consmp!C29*1000000/ctes_pop!C29</f>
        <v>31868.682426527157</v>
      </c>
      <c r="D29">
        <f>total_consmp!D29*1000000/ctes_pop!D29</f>
        <v>31186.36849355348</v>
      </c>
      <c r="E29">
        <f>total_consmp!E29*1000000/ctes_pop!E29</f>
        <v>32362.635020130721</v>
      </c>
      <c r="F29">
        <f>total_consmp!F29*1000000/ctes_pop!F29</f>
        <v>33780.108569044351</v>
      </c>
      <c r="G29">
        <f>total_consmp!G29*1000000/ctes_pop!G29</f>
        <v>34696.754928902614</v>
      </c>
      <c r="H29">
        <f>total_consmp!H29*1000000/ctes_pop!H29</f>
        <v>35374.332740571248</v>
      </c>
      <c r="I29">
        <f>total_consmp!I29*1000000/ctes_pop!I29</f>
        <v>36394.421176584525</v>
      </c>
      <c r="J29">
        <f>total_consmp!J29*1000000/ctes_pop!J29</f>
        <v>37201.689652018184</v>
      </c>
      <c r="K29">
        <f>total_consmp!K29*1000000/ctes_pop!K29</f>
        <v>38188.806139327127</v>
      </c>
      <c r="L29">
        <f>total_consmp!L29*1000000/ctes_pop!L29</f>
        <v>39389.711719583058</v>
      </c>
      <c r="M29">
        <f>total_consmp!M29*1000000/ctes_pop!M29</f>
        <v>40820.226691330659</v>
      </c>
      <c r="N29">
        <f>total_consmp!N29*1000000/ctes_pop!N29</f>
        <v>41649.74503827528</v>
      </c>
      <c r="O29">
        <f>total_consmp!O29*1000000/ctes_pop!O29</f>
        <v>40791.035756903191</v>
      </c>
      <c r="P29">
        <f>total_consmp!P29*1000000/ctes_pop!P29</f>
        <v>46193.4838563136</v>
      </c>
    </row>
    <row r="30" spans="1:16" x14ac:dyDescent="0.2">
      <c r="A30" t="s">
        <v>109</v>
      </c>
      <c r="B30">
        <f>total_consmp!B30*1000000/ctes_pop!B30</f>
        <v>32974.827301973957</v>
      </c>
      <c r="C30">
        <f>total_consmp!C30*1000000/ctes_pop!C30</f>
        <v>32945.399320930199</v>
      </c>
      <c r="D30">
        <f>total_consmp!D30*1000000/ctes_pop!D30</f>
        <v>31047.560868860732</v>
      </c>
      <c r="E30">
        <f>total_consmp!E30*1000000/ctes_pop!E30</f>
        <v>31523.846351675638</v>
      </c>
      <c r="F30">
        <f>total_consmp!F30*1000000/ctes_pop!F30</f>
        <v>32602.249394521386</v>
      </c>
      <c r="G30">
        <f>total_consmp!G30*1000000/ctes_pop!G30</f>
        <v>33232.118414166784</v>
      </c>
      <c r="H30">
        <f>total_consmp!H30*1000000/ctes_pop!H30</f>
        <v>33897.880740786102</v>
      </c>
      <c r="I30">
        <f>total_consmp!I30*1000000/ctes_pop!I30</f>
        <v>34941.198767189991</v>
      </c>
      <c r="J30">
        <f>total_consmp!J30*1000000/ctes_pop!J30</f>
        <v>35809.516700564607</v>
      </c>
      <c r="K30">
        <f>total_consmp!K30*1000000/ctes_pop!K30</f>
        <v>36632.662259563891</v>
      </c>
      <c r="L30">
        <f>total_consmp!L30*1000000/ctes_pop!L30</f>
        <v>38078.995792794718</v>
      </c>
      <c r="M30">
        <f>total_consmp!M30*1000000/ctes_pop!M30</f>
        <v>39671.711908238947</v>
      </c>
      <c r="N30">
        <f>total_consmp!N30*1000000/ctes_pop!N30</f>
        <v>40816.828758023941</v>
      </c>
      <c r="O30">
        <f>total_consmp!O30*1000000/ctes_pop!O30</f>
        <v>39808.925783657207</v>
      </c>
      <c r="P30">
        <f>total_consmp!P30*1000000/ctes_pop!P30</f>
        <v>44796.246633456249</v>
      </c>
    </row>
    <row r="31" spans="1:16" x14ac:dyDescent="0.2">
      <c r="A31" t="s">
        <v>110</v>
      </c>
      <c r="B31">
        <f>total_consmp!B31*1000000/ctes_pop!B31</f>
        <v>38525.759214957259</v>
      </c>
      <c r="C31">
        <f>total_consmp!C31*1000000/ctes_pop!C31</f>
        <v>39546.821733467281</v>
      </c>
      <c r="D31">
        <f>total_consmp!D31*1000000/ctes_pop!D31</f>
        <v>39217.856974611394</v>
      </c>
      <c r="E31">
        <f>total_consmp!E31*1000000/ctes_pop!E31</f>
        <v>40523.572217302746</v>
      </c>
      <c r="F31">
        <f>total_consmp!F31*1000000/ctes_pop!F31</f>
        <v>41591.438279899594</v>
      </c>
      <c r="G31">
        <f>total_consmp!G31*1000000/ctes_pop!G31</f>
        <v>42369.614991934948</v>
      </c>
      <c r="H31">
        <f>total_consmp!H31*1000000/ctes_pop!H31</f>
        <v>43403.54675257911</v>
      </c>
      <c r="I31">
        <f>total_consmp!I31*1000000/ctes_pop!I31</f>
        <v>44610.418490093682</v>
      </c>
      <c r="J31">
        <f>total_consmp!J31*1000000/ctes_pop!J31</f>
        <v>46044.823586635241</v>
      </c>
      <c r="K31">
        <f>total_consmp!K31*1000000/ctes_pop!K31</f>
        <v>47443.617592696755</v>
      </c>
      <c r="L31">
        <f>total_consmp!L31*1000000/ctes_pop!L31</f>
        <v>49270.715094377396</v>
      </c>
      <c r="M31">
        <f>total_consmp!M31*1000000/ctes_pop!M31</f>
        <v>51345.54643082754</v>
      </c>
      <c r="N31">
        <f>total_consmp!N31*1000000/ctes_pop!N31</f>
        <v>52866.381164821054</v>
      </c>
      <c r="O31">
        <f>total_consmp!O31*1000000/ctes_pop!O31</f>
        <v>51597.323926600206</v>
      </c>
      <c r="P31">
        <f>total_consmp!P31*1000000/ctes_pop!P31</f>
        <v>56788.191754263949</v>
      </c>
    </row>
    <row r="32" spans="1:16" x14ac:dyDescent="0.2">
      <c r="A32" t="s">
        <v>111</v>
      </c>
      <c r="B32">
        <f>total_consmp!B32*1000000/ctes_pop!B32</f>
        <v>39062.294556795809</v>
      </c>
      <c r="C32">
        <f>total_consmp!C32*1000000/ctes_pop!C32</f>
        <v>39991.562479551925</v>
      </c>
      <c r="D32">
        <f>total_consmp!D32*1000000/ctes_pop!D32</f>
        <v>39055.715415113664</v>
      </c>
      <c r="E32">
        <f>total_consmp!E32*1000000/ctes_pop!E32</f>
        <v>39937.230139261039</v>
      </c>
      <c r="F32">
        <f>total_consmp!F32*1000000/ctes_pop!F32</f>
        <v>40976.224035091516</v>
      </c>
      <c r="G32">
        <f>total_consmp!G32*1000000/ctes_pop!G32</f>
        <v>42083.091104497915</v>
      </c>
      <c r="H32">
        <f>total_consmp!H32*1000000/ctes_pop!H32</f>
        <v>42925.686114848279</v>
      </c>
      <c r="I32">
        <f>total_consmp!I32*1000000/ctes_pop!I32</f>
        <v>44238.884768219388</v>
      </c>
      <c r="J32">
        <f>total_consmp!J32*1000000/ctes_pop!J32</f>
        <v>45272.914853254115</v>
      </c>
      <c r="K32">
        <f>total_consmp!K32*1000000/ctes_pop!K32</f>
        <v>46491.832159504404</v>
      </c>
      <c r="L32">
        <f>total_consmp!L32*1000000/ctes_pop!L32</f>
        <v>47637.961741146413</v>
      </c>
      <c r="M32">
        <f>total_consmp!M32*1000000/ctes_pop!M32</f>
        <v>49880.998534215243</v>
      </c>
      <c r="N32">
        <f>total_consmp!N32*1000000/ctes_pop!N32</f>
        <v>51480.220531197825</v>
      </c>
      <c r="O32">
        <f>total_consmp!O32*1000000/ctes_pop!O32</f>
        <v>48286.110545770032</v>
      </c>
      <c r="P32">
        <f>total_consmp!P32*1000000/ctes_pop!P32</f>
        <v>54694.74893129136</v>
      </c>
    </row>
    <row r="33" spans="1:16" x14ac:dyDescent="0.2">
      <c r="A33" t="s">
        <v>112</v>
      </c>
      <c r="B33">
        <f>total_consmp!B33*1000000/ctes_pop!B33</f>
        <v>27502.751159506952</v>
      </c>
      <c r="C33">
        <f>total_consmp!C33*1000000/ctes_pop!C33</f>
        <v>28423.92207143717</v>
      </c>
      <c r="D33">
        <f>total_consmp!D33*1000000/ctes_pop!D33</f>
        <v>27704.803903374013</v>
      </c>
      <c r="E33">
        <f>total_consmp!E33*1000000/ctes_pop!E33</f>
        <v>28396.523797899012</v>
      </c>
      <c r="F33">
        <f>total_consmp!F33*1000000/ctes_pop!F33</f>
        <v>29235.88646687015</v>
      </c>
      <c r="G33">
        <f>total_consmp!G33*1000000/ctes_pop!G33</f>
        <v>29833.005079746217</v>
      </c>
      <c r="H33">
        <f>total_consmp!H33*1000000/ctes_pop!H33</f>
        <v>30429.346457178388</v>
      </c>
      <c r="I33">
        <f>total_consmp!I33*1000000/ctes_pop!I33</f>
        <v>31512.350878267662</v>
      </c>
      <c r="J33">
        <f>total_consmp!J33*1000000/ctes_pop!J33</f>
        <v>32358.010444691525</v>
      </c>
      <c r="K33">
        <f>total_consmp!K33*1000000/ctes_pop!K33</f>
        <v>33029.407686827974</v>
      </c>
      <c r="L33">
        <f>total_consmp!L33*1000000/ctes_pop!L33</f>
        <v>34061.834300291041</v>
      </c>
      <c r="M33">
        <f>total_consmp!M33*1000000/ctes_pop!M33</f>
        <v>35618.741162905491</v>
      </c>
      <c r="N33">
        <f>total_consmp!N33*1000000/ctes_pop!N33</f>
        <v>36167.851551080224</v>
      </c>
      <c r="O33">
        <f>total_consmp!O33*1000000/ctes_pop!O33</f>
        <v>35115.630266381544</v>
      </c>
      <c r="P33">
        <f>total_consmp!P33*1000000/ctes_pop!P33</f>
        <v>40012.43458496502</v>
      </c>
    </row>
    <row r="34" spans="1:16" x14ac:dyDescent="0.2">
      <c r="A34" t="s">
        <v>113</v>
      </c>
      <c r="B34">
        <f>total_consmp!B34*1000000/ctes_pop!B34</f>
        <v>34862.090800730803</v>
      </c>
      <c r="C34">
        <f>total_consmp!C34*1000000/ctes_pop!C34</f>
        <v>35981.637102135304</v>
      </c>
      <c r="D34">
        <f>total_consmp!D34*1000000/ctes_pop!D34</f>
        <v>35576.41539113193</v>
      </c>
      <c r="E34">
        <f>total_consmp!E34*1000000/ctes_pop!E34</f>
        <v>36805.834552155429</v>
      </c>
      <c r="F34">
        <f>total_consmp!F34*1000000/ctes_pop!F34</f>
        <v>38246.437386973164</v>
      </c>
      <c r="G34">
        <f>total_consmp!G34*1000000/ctes_pop!G34</f>
        <v>39289.780396723392</v>
      </c>
      <c r="H34">
        <f>total_consmp!H34*1000000/ctes_pop!H34</f>
        <v>40422.188711865361</v>
      </c>
      <c r="I34">
        <f>total_consmp!I34*1000000/ctes_pop!I34</f>
        <v>42334.493186597821</v>
      </c>
      <c r="J34">
        <f>total_consmp!J34*1000000/ctes_pop!J34</f>
        <v>43721.902982223153</v>
      </c>
      <c r="K34">
        <f>total_consmp!K34*1000000/ctes_pop!K34</f>
        <v>45209.150434656651</v>
      </c>
      <c r="L34">
        <f>total_consmp!L34*1000000/ctes_pop!L34</f>
        <v>47231.695516369626</v>
      </c>
      <c r="M34">
        <f>total_consmp!M34*1000000/ctes_pop!M34</f>
        <v>49956.024855876887</v>
      </c>
      <c r="N34">
        <f>total_consmp!N34*1000000/ctes_pop!N34</f>
        <v>51936.974418205493</v>
      </c>
      <c r="O34">
        <f>total_consmp!O34*1000000/ctes_pop!O34</f>
        <v>48041.241286680881</v>
      </c>
      <c r="P34">
        <f>total_consmp!P34*1000000/ctes_pop!P34</f>
        <v>53197.362486662467</v>
      </c>
    </row>
    <row r="35" spans="1:16" x14ac:dyDescent="0.2">
      <c r="A35" t="s">
        <v>114</v>
      </c>
      <c r="B35">
        <f>total_consmp!B35*1000000/ctes_pop!B35</f>
        <v>29016.58547777334</v>
      </c>
      <c r="C35">
        <f>total_consmp!C35*1000000/ctes_pop!C35</f>
        <v>29352.327941213276</v>
      </c>
      <c r="D35">
        <f>total_consmp!D35*1000000/ctes_pop!D35</f>
        <v>28531.701879218581</v>
      </c>
      <c r="E35">
        <f>total_consmp!E35*1000000/ctes_pop!E35</f>
        <v>29415.176404639784</v>
      </c>
      <c r="F35">
        <f>total_consmp!F35*1000000/ctes_pop!F35</f>
        <v>30395.030148301979</v>
      </c>
      <c r="G35">
        <f>total_consmp!G35*1000000/ctes_pop!G35</f>
        <v>31199.666525667635</v>
      </c>
      <c r="H35">
        <f>total_consmp!H35*1000000/ctes_pop!H35</f>
        <v>31920.285968090491</v>
      </c>
      <c r="I35">
        <f>total_consmp!I35*1000000/ctes_pop!I35</f>
        <v>32967.13231510637</v>
      </c>
      <c r="J35">
        <f>total_consmp!J35*1000000/ctes_pop!J35</f>
        <v>33687.034012165102</v>
      </c>
      <c r="K35">
        <f>total_consmp!K35*1000000/ctes_pop!K35</f>
        <v>34522.296280335933</v>
      </c>
      <c r="L35">
        <f>total_consmp!L35*1000000/ctes_pop!L35</f>
        <v>35791.318720562733</v>
      </c>
      <c r="M35">
        <f>total_consmp!M35*1000000/ctes_pop!M35</f>
        <v>37403.15933503602</v>
      </c>
      <c r="N35">
        <f>total_consmp!N35*1000000/ctes_pop!N35</f>
        <v>38804.427958433589</v>
      </c>
      <c r="O35">
        <f>total_consmp!O35*1000000/ctes_pop!O35</f>
        <v>39007.842043285549</v>
      </c>
      <c r="P35">
        <f>total_consmp!P35*1000000/ctes_pop!P35</f>
        <v>43897.401874050302</v>
      </c>
    </row>
    <row r="36" spans="1:16" x14ac:dyDescent="0.2">
      <c r="A36" t="s">
        <v>115</v>
      </c>
      <c r="B36">
        <f>total_consmp!B36*1000000/ctes_pop!B36</f>
        <v>31443.640073404389</v>
      </c>
      <c r="C36">
        <f>total_consmp!C36*1000000/ctes_pop!C36</f>
        <v>32837.162335815709</v>
      </c>
      <c r="D36">
        <f>total_consmp!D36*1000000/ctes_pop!D36</f>
        <v>33408.976071028985</v>
      </c>
      <c r="E36">
        <f>total_consmp!E36*1000000/ctes_pop!E36</f>
        <v>34963.503108719975</v>
      </c>
      <c r="F36">
        <f>total_consmp!F36*1000000/ctes_pop!F36</f>
        <v>37661.935860483783</v>
      </c>
      <c r="G36">
        <f>total_consmp!G36*1000000/ctes_pop!G36</f>
        <v>40398.273757230709</v>
      </c>
      <c r="H36">
        <f>total_consmp!H36*1000000/ctes_pop!H36</f>
        <v>42129.339811311351</v>
      </c>
      <c r="I36">
        <f>total_consmp!I36*1000000/ctes_pop!I36</f>
        <v>43968.749703350011</v>
      </c>
      <c r="J36">
        <f>total_consmp!J36*1000000/ctes_pop!J36</f>
        <v>44022.273912363104</v>
      </c>
      <c r="K36">
        <f>total_consmp!K36*1000000/ctes_pop!K36</f>
        <v>43540.98569258544</v>
      </c>
      <c r="L36">
        <f>total_consmp!L36*1000000/ctes_pop!L36</f>
        <v>43734.88294465006</v>
      </c>
      <c r="M36">
        <f>total_consmp!M36*1000000/ctes_pop!M36</f>
        <v>44987.600253271419</v>
      </c>
      <c r="N36">
        <f>total_consmp!N36*1000000/ctes_pop!N36</f>
        <v>45649.960239455584</v>
      </c>
      <c r="O36">
        <f>total_consmp!O36*1000000/ctes_pop!O36</f>
        <v>43386.425970920493</v>
      </c>
      <c r="P36">
        <f>total_consmp!P36*1000000/ctes_pop!P36</f>
        <v>47997.002316391881</v>
      </c>
    </row>
    <row r="37" spans="1:16" x14ac:dyDescent="0.2">
      <c r="A37" t="s">
        <v>116</v>
      </c>
      <c r="B37">
        <f>total_consmp!B37*1000000/ctes_pop!B37</f>
        <v>29939.051176004315</v>
      </c>
      <c r="C37">
        <f>total_consmp!C37*1000000/ctes_pop!C37</f>
        <v>30412.210927097483</v>
      </c>
      <c r="D37">
        <f>total_consmp!D37*1000000/ctes_pop!D37</f>
        <v>29885.385382954275</v>
      </c>
      <c r="E37">
        <f>total_consmp!E37*1000000/ctes_pop!E37</f>
        <v>30904.369194206669</v>
      </c>
      <c r="F37">
        <f>total_consmp!F37*1000000/ctes_pop!F37</f>
        <v>32105.59719239964</v>
      </c>
      <c r="G37">
        <f>total_consmp!G37*1000000/ctes_pop!G37</f>
        <v>33179.344948442376</v>
      </c>
      <c r="H37">
        <f>total_consmp!H37*1000000/ctes_pop!H37</f>
        <v>33978.512327018689</v>
      </c>
      <c r="I37">
        <f>total_consmp!I37*1000000/ctes_pop!I37</f>
        <v>35096.012135106481</v>
      </c>
      <c r="J37">
        <f>total_consmp!J37*1000000/ctes_pop!J37</f>
        <v>36097.312276528384</v>
      </c>
      <c r="K37">
        <f>total_consmp!K37*1000000/ctes_pop!K37</f>
        <v>37087.71510618968</v>
      </c>
      <c r="L37">
        <f>total_consmp!L37*1000000/ctes_pop!L37</f>
        <v>38269.347707692767</v>
      </c>
      <c r="M37">
        <f>total_consmp!M37*1000000/ctes_pop!M37</f>
        <v>39668.608513574589</v>
      </c>
      <c r="N37">
        <f>total_consmp!N37*1000000/ctes_pop!N37</f>
        <v>40603.45107835505</v>
      </c>
      <c r="O37">
        <f>total_consmp!O37*1000000/ctes_pop!O37</f>
        <v>39643.172372627225</v>
      </c>
      <c r="P37">
        <f>total_consmp!P37*1000000/ctes_pop!P37</f>
        <v>44147.832492458991</v>
      </c>
    </row>
    <row r="38" spans="1:16" x14ac:dyDescent="0.2">
      <c r="A38" t="s">
        <v>117</v>
      </c>
      <c r="B38">
        <f>total_consmp!B38*1000000/ctes_pop!B38</f>
        <v>26931.838411776083</v>
      </c>
      <c r="C38">
        <f>total_consmp!C38*1000000/ctes_pop!C38</f>
        <v>27948.942702268971</v>
      </c>
      <c r="D38">
        <f>total_consmp!D38*1000000/ctes_pop!D38</f>
        <v>27143.280614336454</v>
      </c>
      <c r="E38">
        <f>total_consmp!E38*1000000/ctes_pop!E38</f>
        <v>28060.949843933846</v>
      </c>
      <c r="F38">
        <f>total_consmp!F38*1000000/ctes_pop!F38</f>
        <v>29252.907378063283</v>
      </c>
      <c r="G38">
        <f>total_consmp!G38*1000000/ctes_pop!G38</f>
        <v>30010.46921897741</v>
      </c>
      <c r="H38">
        <f>total_consmp!H38*1000000/ctes_pop!H38</f>
        <v>30532.900586367639</v>
      </c>
      <c r="I38">
        <f>total_consmp!I38*1000000/ctes_pop!I38</f>
        <v>31462.123925432166</v>
      </c>
      <c r="J38">
        <f>total_consmp!J38*1000000/ctes_pop!J38</f>
        <v>31721.857014963549</v>
      </c>
      <c r="K38">
        <f>total_consmp!K38*1000000/ctes_pop!K38</f>
        <v>32162.443767476558</v>
      </c>
      <c r="L38">
        <f>total_consmp!L38*1000000/ctes_pop!L38</f>
        <v>32956.724923664238</v>
      </c>
      <c r="M38">
        <f>total_consmp!M38*1000000/ctes_pop!M38</f>
        <v>34509.413778619804</v>
      </c>
      <c r="N38">
        <f>total_consmp!N38*1000000/ctes_pop!N38</f>
        <v>35081.631884590512</v>
      </c>
      <c r="O38">
        <f>total_consmp!O38*1000000/ctes_pop!O38</f>
        <v>34806.220163272221</v>
      </c>
      <c r="P38">
        <f>total_consmp!P38*1000000/ctes_pop!P38</f>
        <v>38605.691235147104</v>
      </c>
    </row>
    <row r="39" spans="1:16" x14ac:dyDescent="0.2">
      <c r="A39" t="s">
        <v>119</v>
      </c>
      <c r="B39">
        <f>total_consmp!B39*1000000/ctes_pop!B39</f>
        <v>31544.853787203316</v>
      </c>
      <c r="C39">
        <f>total_consmp!C39*1000000/ctes_pop!C39</f>
        <v>31860.129677017409</v>
      </c>
      <c r="D39">
        <f>total_consmp!D39*1000000/ctes_pop!D39</f>
        <v>30904.558105340544</v>
      </c>
      <c r="E39">
        <f>total_consmp!E39*1000000/ctes_pop!E39</f>
        <v>31682.680167849252</v>
      </c>
      <c r="F39">
        <f>total_consmp!F39*1000000/ctes_pop!F39</f>
        <v>32597.32089267765</v>
      </c>
      <c r="G39">
        <f>total_consmp!G39*1000000/ctes_pop!G39</f>
        <v>33152.286957607859</v>
      </c>
      <c r="H39">
        <f>total_consmp!H39*1000000/ctes_pop!H39</f>
        <v>33981.666644571735</v>
      </c>
      <c r="I39">
        <f>total_consmp!I39*1000000/ctes_pop!I39</f>
        <v>35275.446073973748</v>
      </c>
      <c r="J39">
        <f>total_consmp!J39*1000000/ctes_pop!J39</f>
        <v>36547.286313633776</v>
      </c>
      <c r="K39">
        <f>total_consmp!K39*1000000/ctes_pop!K39</f>
        <v>37596.504233765678</v>
      </c>
      <c r="L39">
        <f>total_consmp!L39*1000000/ctes_pop!L39</f>
        <v>39403.22785001056</v>
      </c>
      <c r="M39">
        <f>total_consmp!M39*1000000/ctes_pop!M39</f>
        <v>41345.746871148571</v>
      </c>
      <c r="N39">
        <f>total_consmp!N39*1000000/ctes_pop!N39</f>
        <v>42748.635109301504</v>
      </c>
      <c r="O39">
        <f>total_consmp!O39*1000000/ctes_pop!O39</f>
        <v>42199.799990341111</v>
      </c>
      <c r="P39">
        <f>total_consmp!P39*1000000/ctes_pop!P39</f>
        <v>47665.050004687168</v>
      </c>
    </row>
    <row r="40" spans="1:16" x14ac:dyDescent="0.2">
      <c r="A40" t="s">
        <v>118</v>
      </c>
      <c r="B40">
        <f>total_consmp!B40*1000000/ctes_pop!B40</f>
        <v>33906.887626068165</v>
      </c>
      <c r="C40">
        <f>total_consmp!C40*1000000/ctes_pop!C40</f>
        <v>34990.011722697353</v>
      </c>
      <c r="D40">
        <f>total_consmp!D40*1000000/ctes_pop!D40</f>
        <v>34512.268156791528</v>
      </c>
      <c r="E40">
        <f>total_consmp!E40*1000000/ctes_pop!E40</f>
        <v>35859.787777040015</v>
      </c>
      <c r="F40">
        <f>total_consmp!F40*1000000/ctes_pop!F40</f>
        <v>37121.29040002542</v>
      </c>
      <c r="G40">
        <f>total_consmp!G40*1000000/ctes_pop!G40</f>
        <v>37884.415261141941</v>
      </c>
      <c r="H40">
        <f>total_consmp!H40*1000000/ctes_pop!H40</f>
        <v>38595.286009441385</v>
      </c>
      <c r="I40">
        <f>total_consmp!I40*1000000/ctes_pop!I40</f>
        <v>39619.181982799448</v>
      </c>
      <c r="J40">
        <f>total_consmp!J40*1000000/ctes_pop!J40</f>
        <v>40677.088604882068</v>
      </c>
      <c r="K40">
        <f>total_consmp!K40*1000000/ctes_pop!K40</f>
        <v>41567.913380051672</v>
      </c>
      <c r="L40">
        <f>total_consmp!L40*1000000/ctes_pop!L40</f>
        <v>42934.142427051243</v>
      </c>
      <c r="M40">
        <f>total_consmp!M40*1000000/ctes_pop!M40</f>
        <v>45049.48940396637</v>
      </c>
      <c r="N40">
        <f>total_consmp!N40*1000000/ctes_pop!N40</f>
        <v>46315.224923252157</v>
      </c>
      <c r="O40">
        <f>total_consmp!O40*1000000/ctes_pop!O40</f>
        <v>44072.095450054025</v>
      </c>
      <c r="P40">
        <f>total_consmp!P40*1000000/ctes_pop!P40</f>
        <v>48858.839327426969</v>
      </c>
    </row>
    <row r="41" spans="1:16" x14ac:dyDescent="0.2">
      <c r="A41" t="s">
        <v>120</v>
      </c>
      <c r="B41">
        <f>total_consmp!B41*1000000/ctes_pop!B41</f>
        <v>33800.617602133709</v>
      </c>
      <c r="C41">
        <f>total_consmp!C41*1000000/ctes_pop!C41</f>
        <v>34439.048988486291</v>
      </c>
      <c r="D41">
        <f>total_consmp!D41*1000000/ctes_pop!D41</f>
        <v>34159.385600097186</v>
      </c>
      <c r="E41">
        <f>total_consmp!E41*1000000/ctes_pop!E41</f>
        <v>34805.528488299831</v>
      </c>
      <c r="F41">
        <f>total_consmp!F41*1000000/ctes_pop!F41</f>
        <v>35825.308048505714</v>
      </c>
      <c r="G41">
        <f>total_consmp!G41*1000000/ctes_pop!G41</f>
        <v>36202.484115146581</v>
      </c>
      <c r="H41">
        <f>total_consmp!H41*1000000/ctes_pop!H41</f>
        <v>37137.43305016392</v>
      </c>
      <c r="I41">
        <f>total_consmp!I41*1000000/ctes_pop!I41</f>
        <v>38386.890872174074</v>
      </c>
      <c r="J41">
        <f>total_consmp!J41*1000000/ctes_pop!J41</f>
        <v>39496.05374669173</v>
      </c>
      <c r="K41">
        <f>total_consmp!K41*1000000/ctes_pop!K41</f>
        <v>40437.181222025603</v>
      </c>
      <c r="L41">
        <f>total_consmp!L41*1000000/ctes_pop!L41</f>
        <v>41738.77706448872</v>
      </c>
      <c r="M41">
        <f>total_consmp!M41*1000000/ctes_pop!M41</f>
        <v>43365.079605059873</v>
      </c>
      <c r="N41">
        <f>total_consmp!N41*1000000/ctes_pop!N41</f>
        <v>44402.238708051365</v>
      </c>
      <c r="O41">
        <f>total_consmp!O41*1000000/ctes_pop!O41</f>
        <v>41543.765876617304</v>
      </c>
      <c r="P41">
        <f>total_consmp!P41*1000000/ctes_pop!P41</f>
        <v>46850.13924529506</v>
      </c>
    </row>
    <row r="42" spans="1:16" x14ac:dyDescent="0.2">
      <c r="A42" t="s">
        <v>121</v>
      </c>
      <c r="B42">
        <f>total_consmp!B42*1000000/ctes_pop!B42</f>
        <v>28714.253247556877</v>
      </c>
      <c r="C42">
        <f>total_consmp!C42*1000000/ctes_pop!C42</f>
        <v>29287.70526624444</v>
      </c>
      <c r="D42">
        <f>total_consmp!D42*1000000/ctes_pop!D42</f>
        <v>28556.155814366935</v>
      </c>
      <c r="E42">
        <f>total_consmp!E42*1000000/ctes_pop!E42</f>
        <v>29643.184805406967</v>
      </c>
      <c r="F42">
        <f>total_consmp!F42*1000000/ctes_pop!F42</f>
        <v>30569.388573701079</v>
      </c>
      <c r="G42">
        <f>total_consmp!G42*1000000/ctes_pop!G42</f>
        <v>31062.370981698637</v>
      </c>
      <c r="H42">
        <f>total_consmp!H42*1000000/ctes_pop!H42</f>
        <v>31904.627965945157</v>
      </c>
      <c r="I42">
        <f>total_consmp!I42*1000000/ctes_pop!I42</f>
        <v>32977.721904537611</v>
      </c>
      <c r="J42">
        <f>total_consmp!J42*1000000/ctes_pop!J42</f>
        <v>33736.547764914438</v>
      </c>
      <c r="K42">
        <f>total_consmp!K42*1000000/ctes_pop!K42</f>
        <v>34650.50601375402</v>
      </c>
      <c r="L42">
        <f>total_consmp!L42*1000000/ctes_pop!L42</f>
        <v>35693.932289612902</v>
      </c>
      <c r="M42">
        <f>total_consmp!M42*1000000/ctes_pop!M42</f>
        <v>37079.586070923076</v>
      </c>
      <c r="N42">
        <f>total_consmp!N42*1000000/ctes_pop!N42</f>
        <v>38130.162211379386</v>
      </c>
      <c r="O42">
        <f>total_consmp!O42*1000000/ctes_pop!O42</f>
        <v>38346.400750762688</v>
      </c>
      <c r="P42">
        <f>total_consmp!P42*1000000/ctes_pop!P42</f>
        <v>43284.033592733358</v>
      </c>
    </row>
    <row r="43" spans="1:16" x14ac:dyDescent="0.2">
      <c r="A43" t="s">
        <v>122</v>
      </c>
      <c r="B43">
        <f>total_consmp!B43*1000000/ctes_pop!B43</f>
        <v>29535.902822429365</v>
      </c>
      <c r="C43">
        <f>total_consmp!C43*1000000/ctes_pop!C43</f>
        <v>30691.857584054538</v>
      </c>
      <c r="D43">
        <f>total_consmp!D43*1000000/ctes_pop!D43</f>
        <v>30617.28456249605</v>
      </c>
      <c r="E43">
        <f>total_consmp!E43*1000000/ctes_pop!E43</f>
        <v>31865.208793309204</v>
      </c>
      <c r="F43">
        <f>total_consmp!F43*1000000/ctes_pop!F43</f>
        <v>33056.088122693756</v>
      </c>
      <c r="G43">
        <f>total_consmp!G43*1000000/ctes_pop!G43</f>
        <v>33852.268446649694</v>
      </c>
      <c r="H43">
        <f>total_consmp!H43*1000000/ctes_pop!H43</f>
        <v>34573.841646128058</v>
      </c>
      <c r="I43">
        <f>total_consmp!I43*1000000/ctes_pop!I43</f>
        <v>35595.887079583903</v>
      </c>
      <c r="J43">
        <f>total_consmp!J43*1000000/ctes_pop!J43</f>
        <v>37027.920767036536</v>
      </c>
      <c r="K43">
        <f>total_consmp!K43*1000000/ctes_pop!K43</f>
        <v>38014.08117766479</v>
      </c>
      <c r="L43">
        <f>total_consmp!L43*1000000/ctes_pop!L43</f>
        <v>39409.738929597603</v>
      </c>
      <c r="M43">
        <f>total_consmp!M43*1000000/ctes_pop!M43</f>
        <v>41098.079203548885</v>
      </c>
      <c r="N43">
        <f>total_consmp!N43*1000000/ctes_pop!N43</f>
        <v>42382.884252576419</v>
      </c>
      <c r="O43">
        <f>total_consmp!O43*1000000/ctes_pop!O43</f>
        <v>42212.820694774382</v>
      </c>
      <c r="P43">
        <f>total_consmp!P43*1000000/ctes_pop!P43</f>
        <v>47697.742823858134</v>
      </c>
    </row>
    <row r="44" spans="1:16" x14ac:dyDescent="0.2">
      <c r="A44" t="s">
        <v>123</v>
      </c>
      <c r="B44">
        <f>total_consmp!B44*1000000/ctes_pop!B44</f>
        <v>28759.091844571496</v>
      </c>
      <c r="C44">
        <f>total_consmp!C44*1000000/ctes_pop!C44</f>
        <v>29083.37549746607</v>
      </c>
      <c r="D44">
        <f>total_consmp!D44*1000000/ctes_pop!D44</f>
        <v>28402.863993908042</v>
      </c>
      <c r="E44">
        <f>total_consmp!E44*1000000/ctes_pop!E44</f>
        <v>29383.691844506116</v>
      </c>
      <c r="F44">
        <f>total_consmp!F44*1000000/ctes_pop!F44</f>
        <v>30516.693177416062</v>
      </c>
      <c r="G44">
        <f>total_consmp!G44*1000000/ctes_pop!G44</f>
        <v>31147.904723625939</v>
      </c>
      <c r="H44">
        <f>total_consmp!H44*1000000/ctes_pop!H44</f>
        <v>31501.44587440756</v>
      </c>
      <c r="I44">
        <f>total_consmp!I44*1000000/ctes_pop!I44</f>
        <v>32595.678208799793</v>
      </c>
      <c r="J44">
        <f>total_consmp!J44*1000000/ctes_pop!J44</f>
        <v>33361.81588397811</v>
      </c>
      <c r="K44">
        <f>total_consmp!K44*1000000/ctes_pop!K44</f>
        <v>34384.390032515752</v>
      </c>
      <c r="L44">
        <f>total_consmp!L44*1000000/ctes_pop!L44</f>
        <v>35577.440910064528</v>
      </c>
      <c r="M44">
        <f>total_consmp!M44*1000000/ctes_pop!M44</f>
        <v>36994.853972403398</v>
      </c>
      <c r="N44">
        <f>total_consmp!N44*1000000/ctes_pop!N44</f>
        <v>38094.050612855965</v>
      </c>
      <c r="O44">
        <f>total_consmp!O44*1000000/ctes_pop!O44</f>
        <v>37451.121697569557</v>
      </c>
      <c r="P44">
        <f>total_consmp!P44*1000000/ctes_pop!P44</f>
        <v>42510.530827164133</v>
      </c>
    </row>
    <row r="45" spans="1:16" x14ac:dyDescent="0.2">
      <c r="A45" t="s">
        <v>124</v>
      </c>
      <c r="B45">
        <f>total_consmp!B45*1000000/ctes_pop!B45</f>
        <v>29492.568872678366</v>
      </c>
      <c r="C45">
        <f>total_consmp!C45*1000000/ctes_pop!C45</f>
        <v>30219.487491874937</v>
      </c>
      <c r="D45">
        <f>total_consmp!D45*1000000/ctes_pop!D45</f>
        <v>29619.558062832715</v>
      </c>
      <c r="E45">
        <f>total_consmp!E45*1000000/ctes_pop!E45</f>
        <v>30588.130380151375</v>
      </c>
      <c r="F45">
        <f>total_consmp!F45*1000000/ctes_pop!F45</f>
        <v>31909.488357645663</v>
      </c>
      <c r="G45">
        <f>total_consmp!G45*1000000/ctes_pop!G45</f>
        <v>32862.716340800493</v>
      </c>
      <c r="H45">
        <f>total_consmp!H45*1000000/ctes_pop!H45</f>
        <v>33738.207161514161</v>
      </c>
      <c r="I45">
        <f>total_consmp!I45*1000000/ctes_pop!I45</f>
        <v>35077.181401075264</v>
      </c>
      <c r="J45">
        <f>total_consmp!J45*1000000/ctes_pop!J45</f>
        <v>35891.011652833906</v>
      </c>
      <c r="K45">
        <f>total_consmp!K45*1000000/ctes_pop!K45</f>
        <v>36687.248628933943</v>
      </c>
      <c r="L45">
        <f>total_consmp!L45*1000000/ctes_pop!L45</f>
        <v>37826.625669948473</v>
      </c>
      <c r="M45">
        <f>total_consmp!M45*1000000/ctes_pop!M45</f>
        <v>39389.896825789925</v>
      </c>
      <c r="N45">
        <f>total_consmp!N45*1000000/ctes_pop!N45</f>
        <v>40406.65293115253</v>
      </c>
      <c r="O45">
        <f>total_consmp!O45*1000000/ctes_pop!O45</f>
        <v>39983.109195615805</v>
      </c>
      <c r="P45">
        <f>total_consmp!P45*1000000/ctes_pop!P45</f>
        <v>45066.53909297732</v>
      </c>
    </row>
    <row r="46" spans="1:16" x14ac:dyDescent="0.2">
      <c r="A46" t="s">
        <v>125</v>
      </c>
      <c r="B46">
        <f>total_consmp!B46*1000000/ctes_pop!B46</f>
        <v>27384.624978731561</v>
      </c>
      <c r="C46">
        <f>total_consmp!C46*1000000/ctes_pop!C46</f>
        <v>27738.413663538773</v>
      </c>
      <c r="D46">
        <f>total_consmp!D46*1000000/ctes_pop!D46</f>
        <v>26630.697200322684</v>
      </c>
      <c r="E46">
        <f>total_consmp!E46*1000000/ctes_pop!E46</f>
        <v>26899.700648426926</v>
      </c>
      <c r="F46">
        <f>total_consmp!F46*1000000/ctes_pop!F46</f>
        <v>27729.58487541146</v>
      </c>
      <c r="G46">
        <f>total_consmp!G46*1000000/ctes_pop!G46</f>
        <v>28735.44486791957</v>
      </c>
      <c r="H46">
        <f>total_consmp!H46*1000000/ctes_pop!H46</f>
        <v>29482.647947985257</v>
      </c>
      <c r="I46">
        <f>total_consmp!I46*1000000/ctes_pop!I46</f>
        <v>30704.49957250537</v>
      </c>
      <c r="J46">
        <f>total_consmp!J46*1000000/ctes_pop!J46</f>
        <v>31767.887894534742</v>
      </c>
      <c r="K46">
        <f>total_consmp!K46*1000000/ctes_pop!K46</f>
        <v>32885.680772472704</v>
      </c>
      <c r="L46">
        <f>total_consmp!L46*1000000/ctes_pop!L46</f>
        <v>34274.027891270096</v>
      </c>
      <c r="M46">
        <f>total_consmp!M46*1000000/ctes_pop!M46</f>
        <v>36053.748949596484</v>
      </c>
      <c r="N46">
        <f>total_consmp!N46*1000000/ctes_pop!N46</f>
        <v>37343.003245831664</v>
      </c>
      <c r="O46">
        <f>total_consmp!O46*1000000/ctes_pop!O46</f>
        <v>37296.016639335401</v>
      </c>
      <c r="P46">
        <f>total_consmp!P46*1000000/ctes_pop!P46</f>
        <v>42638.239556433102</v>
      </c>
    </row>
    <row r="47" spans="1:16" x14ac:dyDescent="0.2">
      <c r="A47" t="s">
        <v>126</v>
      </c>
      <c r="B47">
        <f>total_consmp!B47*1000000/ctes_pop!B47</f>
        <v>36004.465252349313</v>
      </c>
      <c r="C47">
        <f>total_consmp!C47*1000000/ctes_pop!C47</f>
        <v>37351.538329667019</v>
      </c>
      <c r="D47">
        <f>total_consmp!D47*1000000/ctes_pop!D47</f>
        <v>37156.799510896788</v>
      </c>
      <c r="E47">
        <f>total_consmp!E47*1000000/ctes_pop!E47</f>
        <v>38391.606045257948</v>
      </c>
      <c r="F47">
        <f>total_consmp!F47*1000000/ctes_pop!F47</f>
        <v>40111.378855559931</v>
      </c>
      <c r="G47">
        <f>total_consmp!G47*1000000/ctes_pop!G47</f>
        <v>41243.591176987335</v>
      </c>
      <c r="H47">
        <f>total_consmp!H47*1000000/ctes_pop!H47</f>
        <v>42194.631194008398</v>
      </c>
      <c r="I47">
        <f>total_consmp!I47*1000000/ctes_pop!I47</f>
        <v>43641.057301979803</v>
      </c>
      <c r="J47">
        <f>total_consmp!J47*1000000/ctes_pop!J47</f>
        <v>44247.747978298699</v>
      </c>
      <c r="K47">
        <f>total_consmp!K47*1000000/ctes_pop!K47</f>
        <v>45024.749181040221</v>
      </c>
      <c r="L47">
        <f>total_consmp!L47*1000000/ctes_pop!L47</f>
        <v>46023.826608408184</v>
      </c>
      <c r="M47">
        <f>total_consmp!M47*1000000/ctes_pop!M47</f>
        <v>48069.53702843561</v>
      </c>
      <c r="N47">
        <f>total_consmp!N47*1000000/ctes_pop!N47</f>
        <v>49229.553726107348</v>
      </c>
      <c r="O47">
        <f>total_consmp!O47*1000000/ctes_pop!O47</f>
        <v>46176.113287903274</v>
      </c>
      <c r="P47">
        <f>total_consmp!P47*1000000/ctes_pop!P47</f>
        <v>50651.032811311779</v>
      </c>
    </row>
    <row r="48" spans="1:16" x14ac:dyDescent="0.2">
      <c r="A48" t="s">
        <v>127</v>
      </c>
      <c r="B48">
        <f>total_consmp!B48*1000000/ctes_pop!B48</f>
        <v>34585.356728164101</v>
      </c>
      <c r="C48">
        <f>total_consmp!C48*1000000/ctes_pop!C48</f>
        <v>35510.734926015153</v>
      </c>
      <c r="D48">
        <f>total_consmp!D48*1000000/ctes_pop!D48</f>
        <v>34806.610246838951</v>
      </c>
      <c r="E48">
        <f>total_consmp!E48*1000000/ctes_pop!E48</f>
        <v>35822.505305844599</v>
      </c>
      <c r="F48">
        <f>total_consmp!F48*1000000/ctes_pop!F48</f>
        <v>36791.54392182349</v>
      </c>
      <c r="G48">
        <f>total_consmp!G48*1000000/ctes_pop!G48</f>
        <v>37484.532832910612</v>
      </c>
      <c r="H48">
        <f>total_consmp!H48*1000000/ctes_pop!H48</f>
        <v>37988.909202105031</v>
      </c>
      <c r="I48">
        <f>total_consmp!I48*1000000/ctes_pop!I48</f>
        <v>38906.614408169997</v>
      </c>
      <c r="J48">
        <f>total_consmp!J48*1000000/ctes_pop!J48</f>
        <v>39524.526274700402</v>
      </c>
      <c r="K48">
        <f>total_consmp!K48*1000000/ctes_pop!K48</f>
        <v>40428.729435752655</v>
      </c>
      <c r="L48">
        <f>total_consmp!L48*1000000/ctes_pop!L48</f>
        <v>41446.812090429274</v>
      </c>
      <c r="M48">
        <f>total_consmp!M48*1000000/ctes_pop!M48</f>
        <v>43113.653628403983</v>
      </c>
      <c r="N48">
        <f>total_consmp!N48*1000000/ctes_pop!N48</f>
        <v>44139.319471961811</v>
      </c>
      <c r="O48">
        <f>total_consmp!O48*1000000/ctes_pop!O48</f>
        <v>42808.955185515013</v>
      </c>
      <c r="P48">
        <f>total_consmp!P48*1000000/ctes_pop!P48</f>
        <v>48165.290478107367</v>
      </c>
    </row>
    <row r="49" spans="1:16" x14ac:dyDescent="0.2">
      <c r="A49" t="s">
        <v>128</v>
      </c>
      <c r="B49">
        <f>total_consmp!B49*1000000/ctes_pop!B49</f>
        <v>34270.063995114513</v>
      </c>
      <c r="C49">
        <f>total_consmp!C49*1000000/ctes_pop!C49</f>
        <v>35251.243060477449</v>
      </c>
      <c r="D49">
        <f>total_consmp!D49*1000000/ctes_pop!D49</f>
        <v>34349.702568877408</v>
      </c>
      <c r="E49">
        <f>total_consmp!E49*1000000/ctes_pop!E49</f>
        <v>35016.469345957114</v>
      </c>
      <c r="F49">
        <f>total_consmp!F49*1000000/ctes_pop!F49</f>
        <v>36190.493489683853</v>
      </c>
      <c r="G49">
        <f>total_consmp!G49*1000000/ctes_pop!G49</f>
        <v>37176.865846278226</v>
      </c>
      <c r="H49">
        <f>total_consmp!H49*1000000/ctes_pop!H49</f>
        <v>38176.48946687852</v>
      </c>
      <c r="I49">
        <f>total_consmp!I49*1000000/ctes_pop!I49</f>
        <v>39521.039653958978</v>
      </c>
      <c r="J49">
        <f>total_consmp!J49*1000000/ctes_pop!J49</f>
        <v>40679.041444893301</v>
      </c>
      <c r="K49">
        <f>total_consmp!K49*1000000/ctes_pop!K49</f>
        <v>42061.128443922367</v>
      </c>
      <c r="L49">
        <f>total_consmp!L49*1000000/ctes_pop!L49</f>
        <v>43876.682829154772</v>
      </c>
      <c r="M49">
        <f>total_consmp!M49*1000000/ctes_pop!M49</f>
        <v>46140.144119999961</v>
      </c>
      <c r="N49">
        <f>total_consmp!N49*1000000/ctes_pop!N49</f>
        <v>47532.841236245869</v>
      </c>
      <c r="O49">
        <f>total_consmp!O49*1000000/ctes_pop!O49</f>
        <v>46166.334650909608</v>
      </c>
      <c r="P49">
        <f>total_consmp!P49*1000000/ctes_pop!P49</f>
        <v>51737.50071860008</v>
      </c>
    </row>
    <row r="50" spans="1:16" x14ac:dyDescent="0.2">
      <c r="A50" t="s">
        <v>129</v>
      </c>
      <c r="B50">
        <f>total_consmp!B50*1000000/ctes_pop!B50</f>
        <v>26354.596270989045</v>
      </c>
      <c r="C50">
        <f>total_consmp!C50*1000000/ctes_pop!C50</f>
        <v>27395.384473268092</v>
      </c>
      <c r="D50">
        <f>total_consmp!D50*1000000/ctes_pop!D50</f>
        <v>27730.75726211254</v>
      </c>
      <c r="E50">
        <f>total_consmp!E50*1000000/ctes_pop!E50</f>
        <v>28761.772349734852</v>
      </c>
      <c r="F50">
        <f>total_consmp!F50*1000000/ctes_pop!F50</f>
        <v>30032.30618310285</v>
      </c>
      <c r="G50">
        <f>total_consmp!G50*1000000/ctes_pop!G50</f>
        <v>30883.173422831514</v>
      </c>
      <c r="H50">
        <f>total_consmp!H50*1000000/ctes_pop!H50</f>
        <v>31460.844462040848</v>
      </c>
      <c r="I50">
        <f>total_consmp!I50*1000000/ctes_pop!I50</f>
        <v>32205.111790337764</v>
      </c>
      <c r="J50">
        <f>total_consmp!J50*1000000/ctes_pop!J50</f>
        <v>33073.47791862327</v>
      </c>
      <c r="K50">
        <f>total_consmp!K50*1000000/ctes_pop!K50</f>
        <v>34041.571296482893</v>
      </c>
      <c r="L50">
        <f>total_consmp!L50*1000000/ctes_pop!L50</f>
        <v>35133.659584678957</v>
      </c>
      <c r="M50">
        <f>total_consmp!M50*1000000/ctes_pop!M50</f>
        <v>36898.205444687141</v>
      </c>
      <c r="N50">
        <f>total_consmp!N50*1000000/ctes_pop!N50</f>
        <v>37938.963712240125</v>
      </c>
      <c r="O50">
        <f>total_consmp!O50*1000000/ctes_pop!O50</f>
        <v>37142.267028390881</v>
      </c>
      <c r="P50">
        <f>total_consmp!P50*1000000/ctes_pop!P50</f>
        <v>41094.276980564828</v>
      </c>
    </row>
    <row r="51" spans="1:16" x14ac:dyDescent="0.2">
      <c r="A51" t="s">
        <v>130</v>
      </c>
      <c r="B51">
        <f>total_consmp!B51*1000000/ctes_pop!B51</f>
        <v>31297.298501543904</v>
      </c>
      <c r="C51">
        <f>total_consmp!C51*1000000/ctes_pop!C51</f>
        <v>32080.345385814846</v>
      </c>
      <c r="D51">
        <f>total_consmp!D51*1000000/ctes_pop!D51</f>
        <v>31566.725416209229</v>
      </c>
      <c r="E51">
        <f>total_consmp!E51*1000000/ctes_pop!E51</f>
        <v>32505.564122502954</v>
      </c>
      <c r="F51">
        <f>total_consmp!F51*1000000/ctes_pop!F51</f>
        <v>33667.660598378206</v>
      </c>
      <c r="G51">
        <f>total_consmp!G51*1000000/ctes_pop!G51</f>
        <v>34155.378708942022</v>
      </c>
      <c r="H51">
        <f>total_consmp!H51*1000000/ctes_pop!H51</f>
        <v>34872.92639705311</v>
      </c>
      <c r="I51">
        <f>total_consmp!I51*1000000/ctes_pop!I51</f>
        <v>35905.677189962662</v>
      </c>
      <c r="J51">
        <f>total_consmp!J51*1000000/ctes_pop!J51</f>
        <v>36759.782257756546</v>
      </c>
      <c r="K51">
        <f>total_consmp!K51*1000000/ctes_pop!K51</f>
        <v>37823.29296119549</v>
      </c>
      <c r="L51">
        <f>total_consmp!L51*1000000/ctes_pop!L51</f>
        <v>39132.525276390086</v>
      </c>
      <c r="M51">
        <f>total_consmp!M51*1000000/ctes_pop!M51</f>
        <v>40958.424466965116</v>
      </c>
      <c r="N51">
        <f>total_consmp!N51*1000000/ctes_pop!N51</f>
        <v>41893.201365614448</v>
      </c>
      <c r="O51">
        <f>total_consmp!O51*1000000/ctes_pop!O51</f>
        <v>40699.096089715007</v>
      </c>
      <c r="P51">
        <f>total_consmp!P51*1000000/ctes_pop!P51</f>
        <v>45286.433005147359</v>
      </c>
    </row>
    <row r="52" spans="1:16" x14ac:dyDescent="0.2">
      <c r="A52" t="s">
        <v>131</v>
      </c>
      <c r="B52">
        <f>total_consmp!B52*1000000/ctes_pop!B52</f>
        <v>33960.394558738844</v>
      </c>
      <c r="C52">
        <f>total_consmp!C52*1000000/ctes_pop!C52</f>
        <v>34788.102768463286</v>
      </c>
      <c r="D52">
        <f>total_consmp!D52*1000000/ctes_pop!D52</f>
        <v>33135.244913378738</v>
      </c>
      <c r="E52">
        <f>total_consmp!E52*1000000/ctes_pop!E52</f>
        <v>34010.703523730393</v>
      </c>
      <c r="F52">
        <f>total_consmp!F52*1000000/ctes_pop!F52</f>
        <v>35568.368708564616</v>
      </c>
      <c r="G52">
        <f>total_consmp!G52*1000000/ctes_pop!G52</f>
        <v>36695.152740302445</v>
      </c>
      <c r="H52">
        <f>total_consmp!H52*1000000/ctes_pop!H52</f>
        <v>37461.734825345891</v>
      </c>
      <c r="I52">
        <f>total_consmp!I52*1000000/ctes_pop!I52</f>
        <v>38716.394492310283</v>
      </c>
      <c r="J52">
        <f>total_consmp!J52*1000000/ctes_pop!J52</f>
        <v>39313.84719943034</v>
      </c>
      <c r="K52">
        <f>total_consmp!K52*1000000/ctes_pop!K52</f>
        <v>39510.967708805831</v>
      </c>
      <c r="L52">
        <f>total_consmp!L52*1000000/ctes_pop!L52</f>
        <v>40700.187068925312</v>
      </c>
      <c r="M52">
        <f>total_consmp!M52*1000000/ctes_pop!M52</f>
        <v>42166.131983843516</v>
      </c>
      <c r="N52">
        <f>total_consmp!N52*1000000/ctes_pop!N52</f>
        <v>42860.845360504114</v>
      </c>
      <c r="O52">
        <f>total_consmp!O52*1000000/ctes_pop!O52</f>
        <v>42531.487781442338</v>
      </c>
      <c r="P52">
        <f>total_consmp!P52*1000000/ctes_pop!P52</f>
        <v>47775.68970962047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65FF-71F1-7242-B218-EDBD3DE85E3A}">
  <dimension ref="A1:Q52"/>
  <sheetViews>
    <sheetView tabSelected="1" workbookViewId="0">
      <selection activeCell="E4" sqref="E4"/>
    </sheetView>
  </sheetViews>
  <sheetFormatPr baseColWidth="10" defaultRowHeight="16" x14ac:dyDescent="0.2"/>
  <cols>
    <col min="1" max="1" width="17.5" bestFit="1" customWidth="1"/>
    <col min="2" max="2" width="14.6640625" customWidth="1"/>
    <col min="3" max="3" width="11.5" customWidth="1"/>
    <col min="4" max="4" width="12.6640625" customWidth="1"/>
    <col min="5" max="5" width="16.33203125" customWidth="1"/>
    <col min="6" max="7" width="14" customWidth="1"/>
    <col min="8" max="8" width="21" customWidth="1"/>
    <col min="9" max="9" width="19.6640625" customWidth="1"/>
    <col min="10" max="10" width="16" style="9" customWidth="1"/>
    <col min="11" max="11" width="14.5" style="9" customWidth="1"/>
    <col min="12" max="12" width="18.83203125" customWidth="1"/>
    <col min="13" max="13" width="21.6640625" customWidth="1"/>
    <col min="14" max="14" width="23" customWidth="1"/>
    <col min="15" max="15" width="18.33203125" customWidth="1"/>
    <col min="16" max="16" width="19.5" customWidth="1"/>
    <col min="17" max="17" width="22.6640625" customWidth="1"/>
  </cols>
  <sheetData>
    <row r="1" spans="1:17" x14ac:dyDescent="0.2">
      <c r="A1" s="7" t="s">
        <v>134</v>
      </c>
      <c r="B1" s="3" t="s">
        <v>312</v>
      </c>
      <c r="C1" s="7" t="s">
        <v>313</v>
      </c>
      <c r="D1" s="7" t="s">
        <v>310</v>
      </c>
      <c r="E1" t="s">
        <v>311</v>
      </c>
      <c r="F1" s="10" t="s">
        <v>315</v>
      </c>
      <c r="G1" s="10" t="s">
        <v>316</v>
      </c>
      <c r="H1" s="8" t="s">
        <v>135</v>
      </c>
      <c r="I1" s="8" t="s">
        <v>314</v>
      </c>
      <c r="J1" s="8" t="s">
        <v>287</v>
      </c>
      <c r="K1" s="8" t="s">
        <v>288</v>
      </c>
      <c r="L1" s="7" t="s">
        <v>289</v>
      </c>
      <c r="M1" s="7" t="s">
        <v>290</v>
      </c>
      <c r="N1" s="7" t="s">
        <v>291</v>
      </c>
      <c r="O1" s="7" t="s">
        <v>294</v>
      </c>
      <c r="P1" s="7" t="s">
        <v>292</v>
      </c>
      <c r="Q1" s="7" t="s">
        <v>293</v>
      </c>
    </row>
    <row r="2" spans="1:17" x14ac:dyDescent="0.2">
      <c r="A2" t="s">
        <v>110</v>
      </c>
      <c r="B2">
        <f>hmless_pop!B31/ctes_pop!B31</f>
        <v>1.7127097078946166E-3</v>
      </c>
      <c r="C2">
        <v>0.43480000000000002</v>
      </c>
      <c r="D2">
        <f>(K2-J2)/J2</f>
        <v>0.26499745662126267</v>
      </c>
      <c r="E2">
        <f>total_consmp!E31*1000000/ctes_pop!E31</f>
        <v>40523.572217302746</v>
      </c>
      <c r="F2">
        <f>((1-M2)*J2-E2)/J2</f>
        <v>0.51292536915952358</v>
      </c>
      <c r="G2">
        <f>((1-L2)*J2-E2)/J2</f>
        <v>0.32592536915952358</v>
      </c>
      <c r="H2" s="9" t="s">
        <v>165</v>
      </c>
      <c r="I2" s="9">
        <f>H2/J2</f>
        <v>1.4276832645679083E-2</v>
      </c>
      <c r="J2" s="9" t="s">
        <v>243</v>
      </c>
      <c r="K2" s="9" t="s">
        <v>244</v>
      </c>
      <c r="L2">
        <v>0.216</v>
      </c>
      <c r="M2">
        <v>2.9000000000000001E-2</v>
      </c>
      <c r="N2">
        <v>6.9000000000000006E-2</v>
      </c>
      <c r="O2">
        <v>3.4000000000000002E-2</v>
      </c>
      <c r="P2">
        <v>3.5000000000000003E-2</v>
      </c>
      <c r="Q2">
        <v>2.8000000000000001E-2</v>
      </c>
    </row>
    <row r="3" spans="1:17" x14ac:dyDescent="0.2">
      <c r="A3" t="s">
        <v>82</v>
      </c>
      <c r="B3">
        <f>hmless_pop!B3/ctes_pop!B3</f>
        <v>2.4136410407173308E-3</v>
      </c>
      <c r="C3">
        <v>0.43919999999999998</v>
      </c>
      <c r="D3">
        <f>(K3-J3)/J3</f>
        <v>0.2912711156785921</v>
      </c>
      <c r="E3">
        <f>total_consmp!E3*1000000/ctes_pop!E3</f>
        <v>40057.15006093205</v>
      </c>
      <c r="F3">
        <f>((1-M3)*J3-E3)/J3</f>
        <v>0.43542423969513711</v>
      </c>
      <c r="G3">
        <f>((1-L3)*J3-E3)/J3</f>
        <v>0.19342423969513706</v>
      </c>
      <c r="H3" s="9" t="s">
        <v>137</v>
      </c>
      <c r="I3" s="9">
        <f>H3/J3</f>
        <v>1.6173164622005267E-2</v>
      </c>
      <c r="J3" s="9" t="s">
        <v>187</v>
      </c>
      <c r="K3" s="9" t="s">
        <v>188</v>
      </c>
      <c r="L3">
        <v>0.29199999999999998</v>
      </c>
      <c r="M3">
        <v>0.05</v>
      </c>
      <c r="N3">
        <v>0.17</v>
      </c>
      <c r="O3">
        <v>9.0999999999999998E-2</v>
      </c>
      <c r="P3">
        <v>5.5999999999999987E-2</v>
      </c>
      <c r="Q3">
        <v>0.03</v>
      </c>
    </row>
    <row r="4" spans="1:17" x14ac:dyDescent="0.2">
      <c r="A4" t="s">
        <v>125</v>
      </c>
      <c r="B4">
        <f>hmless_pop!B46/ctes_pop!B46</f>
        <v>1.1590817578008012E-3</v>
      </c>
      <c r="C4">
        <v>0.44490000000000002</v>
      </c>
      <c r="D4">
        <f>(K4-J4)/J4</f>
        <v>0.32255912598018854</v>
      </c>
      <c r="E4">
        <f>total_consmp!E46*1000000/ctes_pop!E46</f>
        <v>26899.700648426926</v>
      </c>
      <c r="F4">
        <f>((1-M4)*J4-E4)/J4</f>
        <v>0.63642178443495923</v>
      </c>
      <c r="G4">
        <f>((1-L4)*J4-E4)/J4</f>
        <v>0.49742178443495927</v>
      </c>
      <c r="H4" s="9" t="s">
        <v>143</v>
      </c>
      <c r="I4" s="9">
        <f>H4/J4</f>
        <v>1.5204722526400583E-2</v>
      </c>
      <c r="J4" s="9" t="s">
        <v>273</v>
      </c>
      <c r="K4" s="9" t="s">
        <v>274</v>
      </c>
      <c r="L4">
        <v>0.16400000000000001</v>
      </c>
      <c r="M4">
        <v>2.5000000000000001E-2</v>
      </c>
      <c r="N4">
        <v>3.5000000000000003E-2</v>
      </c>
      <c r="O4">
        <v>3.7999999999999999E-2</v>
      </c>
      <c r="P4">
        <v>3.3000000000000002E-2</v>
      </c>
      <c r="Q4">
        <v>0.02</v>
      </c>
    </row>
    <row r="5" spans="1:17" x14ac:dyDescent="0.2">
      <c r="A5" t="s">
        <v>130</v>
      </c>
      <c r="B5">
        <f>hmless_pop!B51/ctes_pop!B51</f>
        <v>1.0066345558323048E-3</v>
      </c>
      <c r="C5">
        <v>0.44640000000000002</v>
      </c>
      <c r="D5">
        <f>(K5-J5)/J5</f>
        <v>0.31551582867783984</v>
      </c>
      <c r="E5">
        <f>total_consmp!E51*1000000/ctes_pop!E51</f>
        <v>32505.564122502954</v>
      </c>
      <c r="F5">
        <f>((1-M5)*J5-E5)/J5</f>
        <v>0.49074578588449974</v>
      </c>
      <c r="G5">
        <f>((1-L5)*J5-E5)/J5</f>
        <v>0.34874578588449978</v>
      </c>
      <c r="H5" s="9" t="s">
        <v>183</v>
      </c>
      <c r="I5" s="9">
        <f>H5/J5</f>
        <v>1.3720670391061453E-2</v>
      </c>
      <c r="J5" s="9" t="s">
        <v>283</v>
      </c>
      <c r="K5" s="9" t="s">
        <v>284</v>
      </c>
      <c r="L5">
        <v>0.16700000000000001</v>
      </c>
      <c r="M5">
        <v>2.5000000000000001E-2</v>
      </c>
      <c r="N5">
        <v>6.8000000000000005E-2</v>
      </c>
      <c r="O5">
        <v>0.04</v>
      </c>
      <c r="P5">
        <v>3.1E-2</v>
      </c>
      <c r="Q5">
        <v>1.7000000000000001E-2</v>
      </c>
    </row>
    <row r="6" spans="1:17" x14ac:dyDescent="0.2">
      <c r="A6" t="s">
        <v>95</v>
      </c>
      <c r="B6">
        <f>hmless_pop!B16/ctes_pop!B16</f>
        <v>1.1533640280525469E-3</v>
      </c>
      <c r="C6">
        <v>0.44800000000000001</v>
      </c>
      <c r="D6">
        <f>(K6-J6)/J6</f>
        <v>0.317166855266723</v>
      </c>
      <c r="E6">
        <f>total_consmp!E16*1000000/ctes_pop!E16</f>
        <v>29456.359761569031</v>
      </c>
      <c r="F6">
        <f>((1-M6)*J6-E6)/J6</f>
        <v>0.49852356818180454</v>
      </c>
      <c r="G6">
        <f>((1-L6)*J6-E6)/J6</f>
        <v>0.2945235681818047</v>
      </c>
      <c r="H6" s="9" t="s">
        <v>150</v>
      </c>
      <c r="I6" s="9">
        <f>H6/J6</f>
        <v>1.4423919799818306E-2</v>
      </c>
      <c r="J6" s="9" t="s">
        <v>213</v>
      </c>
      <c r="K6" s="9" t="s">
        <v>214</v>
      </c>
      <c r="L6">
        <v>0.23599999999999999</v>
      </c>
      <c r="M6">
        <v>3.2000000000000001E-2</v>
      </c>
      <c r="N6">
        <v>7.2999999999999995E-2</v>
      </c>
      <c r="O6">
        <v>5.5E-2</v>
      </c>
      <c r="P6">
        <v>4.4999999999999998E-2</v>
      </c>
      <c r="Q6">
        <v>1.7999999999999999E-2</v>
      </c>
    </row>
    <row r="7" spans="1:17" x14ac:dyDescent="0.2">
      <c r="A7" t="s">
        <v>96</v>
      </c>
      <c r="B7">
        <f>hmless_pop!B17/ctes_pop!B17</f>
        <v>9.1157277311507156E-4</v>
      </c>
      <c r="C7">
        <v>0.44890000000000002</v>
      </c>
      <c r="D7">
        <f>(K7-J7)/J7</f>
        <v>0.31858231707317075</v>
      </c>
      <c r="E7">
        <f>total_consmp!E17*1000000/ctes_pop!E17</f>
        <v>30687.389473718715</v>
      </c>
      <c r="F7">
        <f>((1-M7)*J7-E7)/J7</f>
        <v>0.50920442875428784</v>
      </c>
      <c r="G7">
        <f>((1-L7)*J7-E7)/J7</f>
        <v>0.35820442875428798</v>
      </c>
      <c r="H7" s="9" t="s">
        <v>151</v>
      </c>
      <c r="I7" s="9">
        <f>H7/J7</f>
        <v>1.2911585365853658E-2</v>
      </c>
      <c r="J7" s="9" t="s">
        <v>215</v>
      </c>
      <c r="K7" s="9" t="s">
        <v>216</v>
      </c>
      <c r="L7">
        <v>0.17399999999999999</v>
      </c>
      <c r="M7">
        <v>2.3E-2</v>
      </c>
      <c r="N7">
        <v>7.4999999999999997E-2</v>
      </c>
      <c r="O7">
        <v>4.8000000000000001E-2</v>
      </c>
      <c r="P7">
        <v>3.4000000000000002E-2</v>
      </c>
      <c r="Q7">
        <v>1.2999999999999999E-2</v>
      </c>
    </row>
    <row r="8" spans="1:17" x14ac:dyDescent="0.2">
      <c r="A8" t="s">
        <v>104</v>
      </c>
      <c r="B8">
        <f>hmless_pop!B25/ctes_pop!B25</f>
        <v>1.4063212054532923E-3</v>
      </c>
      <c r="C8">
        <v>0.44929999999999998</v>
      </c>
      <c r="D8">
        <f>(K8-J8)/J8</f>
        <v>0.32919454451878538</v>
      </c>
      <c r="E8">
        <f>total_consmp!E25*1000000/ctes_pop!E25</f>
        <v>36105.970669733608</v>
      </c>
      <c r="F8">
        <f>((1-M8)*J8-E8)/J8</f>
        <v>0.4994352718768193</v>
      </c>
      <c r="G8">
        <f>((1-L8)*J8-E8)/J8</f>
        <v>0.32643527187681931</v>
      </c>
      <c r="H8" s="9" t="s">
        <v>159</v>
      </c>
      <c r="I8" s="9">
        <f>H8/J8</f>
        <v>1.4320638188368501E-2</v>
      </c>
      <c r="J8" s="9" t="s">
        <v>231</v>
      </c>
      <c r="K8" s="9" t="s">
        <v>232</v>
      </c>
      <c r="L8">
        <v>0.20899999999999999</v>
      </c>
      <c r="M8">
        <v>3.5999999999999997E-2</v>
      </c>
      <c r="N8">
        <v>9.3000000000000013E-2</v>
      </c>
      <c r="O8">
        <v>5.5E-2</v>
      </c>
      <c r="P8">
        <v>4.8000000000000001E-2</v>
      </c>
      <c r="Q8">
        <v>2.7E-2</v>
      </c>
    </row>
    <row r="9" spans="1:17" x14ac:dyDescent="0.2">
      <c r="A9" t="s">
        <v>122</v>
      </c>
      <c r="B9">
        <f>hmless_pop!B43/ctes_pop!B43</f>
        <v>7.3140876402024704E-4</v>
      </c>
      <c r="C9">
        <v>0.45219999999999999</v>
      </c>
      <c r="D9">
        <f>(K9-J9)/J9</f>
        <v>0.30314621350709825</v>
      </c>
      <c r="E9">
        <f>total_consmp!E43*1000000/ctes_pop!E43</f>
        <v>31865.208793309204</v>
      </c>
      <c r="F9">
        <f>((1-M9)*J9-E9)/J9</f>
        <v>0.50123762464192423</v>
      </c>
      <c r="G9">
        <f>((1-L9)*J9-E9)/J9</f>
        <v>0.37523762464192423</v>
      </c>
      <c r="H9" s="9" t="s">
        <v>153</v>
      </c>
      <c r="I9" s="9">
        <f>H9/J9</f>
        <v>1.2548569009570174E-2</v>
      </c>
      <c r="J9" s="9" t="s">
        <v>267</v>
      </c>
      <c r="K9" s="9" t="s">
        <v>268</v>
      </c>
      <c r="L9">
        <v>0.14299999999999999</v>
      </c>
      <c r="M9">
        <v>1.7000000000000001E-2</v>
      </c>
      <c r="N9">
        <v>6.2E-2</v>
      </c>
      <c r="O9">
        <v>0.04</v>
      </c>
      <c r="P9">
        <v>0.02</v>
      </c>
      <c r="Q9">
        <v>1.0999999999999999E-2</v>
      </c>
    </row>
    <row r="10" spans="1:17" x14ac:dyDescent="0.2">
      <c r="A10" t="s">
        <v>126</v>
      </c>
      <c r="B10">
        <f>hmless_pop!B47/ctes_pop!B47</f>
        <v>1.660034547965375E-3</v>
      </c>
      <c r="C10">
        <v>0.45269999999999999</v>
      </c>
      <c r="D10">
        <f>(K10-J10)/J10</f>
        <v>0.30463475583658933</v>
      </c>
      <c r="E10">
        <f>total_consmp!E47*1000000/ctes_pop!E47</f>
        <v>38391.606045257948</v>
      </c>
      <c r="F10">
        <f>((1-M10)*J10-E10)/J10</f>
        <v>0.43795615074680799</v>
      </c>
      <c r="G10">
        <f>((1-L10)*J10-E10)/J10</f>
        <v>0.28495615074680802</v>
      </c>
      <c r="H10" s="9" t="s">
        <v>179</v>
      </c>
      <c r="I10" s="9">
        <f>H10/J10</f>
        <v>1.5393961149231682E-2</v>
      </c>
      <c r="J10" s="9" t="s">
        <v>275</v>
      </c>
      <c r="K10" s="9" t="s">
        <v>276</v>
      </c>
      <c r="L10">
        <v>0.185</v>
      </c>
      <c r="M10">
        <v>3.2000000000000001E-2</v>
      </c>
      <c r="N10">
        <v>8.900000000000001E-2</v>
      </c>
      <c r="O10">
        <v>4.0999999999999988E-2</v>
      </c>
      <c r="P10">
        <v>5.0999999999999997E-2</v>
      </c>
      <c r="Q10">
        <v>2.5000000000000001E-2</v>
      </c>
    </row>
    <row r="11" spans="1:17" x14ac:dyDescent="0.2">
      <c r="A11" t="s">
        <v>115</v>
      </c>
      <c r="B11">
        <f>hmless_pop!B36/ctes_pop!B36</f>
        <v>9.7423187331309306E-4</v>
      </c>
      <c r="C11">
        <v>0.4531</v>
      </c>
      <c r="D11">
        <f>(K11-J11)/J11</f>
        <v>0.30287587005216554</v>
      </c>
      <c r="E11">
        <f>total_consmp!E36*1000000/ctes_pop!E36</f>
        <v>34963.503108719975</v>
      </c>
      <c r="F11">
        <f>((1-M11)*J11-E11)/J11</f>
        <v>0.45438321218418826</v>
      </c>
      <c r="G11">
        <f>((1-L11)*J11-E11)/J11</f>
        <v>0.33638321218418832</v>
      </c>
      <c r="H11" s="9" t="s">
        <v>170</v>
      </c>
      <c r="I11" s="9">
        <f>H11/J11</f>
        <v>1.2612937656910055E-2</v>
      </c>
      <c r="J11" s="9" t="s">
        <v>253</v>
      </c>
      <c r="K11" s="9" t="s">
        <v>254</v>
      </c>
      <c r="L11">
        <v>0.13800000000000001</v>
      </c>
      <c r="M11">
        <v>0.02</v>
      </c>
      <c r="N11">
        <v>6.9000000000000006E-2</v>
      </c>
      <c r="O11">
        <v>2.8000000000000001E-2</v>
      </c>
      <c r="P11">
        <v>3.5999999999999997E-2</v>
      </c>
      <c r="Q11">
        <v>1.6E-2</v>
      </c>
    </row>
    <row r="12" spans="1:17" x14ac:dyDescent="0.2">
      <c r="A12" t="s">
        <v>88</v>
      </c>
      <c r="B12">
        <f>hmless_pop!B9/ctes_pop!B9</f>
        <v>1.2170934523584196E-3</v>
      </c>
      <c r="C12">
        <v>0.45469999999999999</v>
      </c>
      <c r="D12">
        <f>(K12-J12)/J12</f>
        <v>0.3452195073919343</v>
      </c>
      <c r="E12">
        <f>total_consmp!E9*1000000/ctes_pop!E9</f>
        <v>37547.868869588805</v>
      </c>
      <c r="F12">
        <f>((1-M12)*J12-E12)/J12</f>
        <v>0.42983372199590941</v>
      </c>
      <c r="G12">
        <f>((1-L12)*J12-E12)/J12</f>
        <v>0.24583372199590942</v>
      </c>
      <c r="H12" s="9" t="s">
        <v>143</v>
      </c>
      <c r="I12" s="9">
        <f>H12/J12</f>
        <v>1.6992305636437804E-2</v>
      </c>
      <c r="J12" s="9" t="s">
        <v>199</v>
      </c>
      <c r="K12" s="9" t="s">
        <v>200</v>
      </c>
      <c r="L12">
        <v>0.22600000000000001</v>
      </c>
      <c r="M12">
        <v>4.2000000000000003E-2</v>
      </c>
      <c r="N12">
        <v>4.2999999999999997E-2</v>
      </c>
      <c r="O12">
        <v>8.3000000000000004E-2</v>
      </c>
      <c r="P12">
        <v>5.1999999999999998E-2</v>
      </c>
      <c r="Q12">
        <v>3.7999999999999999E-2</v>
      </c>
    </row>
    <row r="13" spans="1:17" x14ac:dyDescent="0.2">
      <c r="A13" t="s">
        <v>92</v>
      </c>
      <c r="B13">
        <f>hmless_pop!B13/ctes_pop!B13</f>
        <v>4.6136013833203487E-3</v>
      </c>
      <c r="C13">
        <v>0.45519999999999999</v>
      </c>
      <c r="D13">
        <f>(K13-J13)/J13</f>
        <v>0.31693319349022475</v>
      </c>
      <c r="E13">
        <f>total_consmp!E13*1000000/ctes_pop!E13</f>
        <v>35168.769240807851</v>
      </c>
      <c r="F13">
        <f>((1-M13)*J13-E13)/J13</f>
        <v>0.52655252671190533</v>
      </c>
      <c r="G13">
        <f>((1-L13)*J13-E13)/J13</f>
        <v>0.29155252671190524</v>
      </c>
      <c r="H13" s="9" t="s">
        <v>147</v>
      </c>
      <c r="I13" s="9">
        <f>H13/J13</f>
        <v>2.0905759100604545E-2</v>
      </c>
      <c r="J13" s="9" t="s">
        <v>207</v>
      </c>
      <c r="K13" s="9" t="s">
        <v>208</v>
      </c>
      <c r="L13">
        <v>0.29399999999999998</v>
      </c>
      <c r="M13">
        <v>5.8999999999999997E-2</v>
      </c>
      <c r="N13">
        <v>0.122</v>
      </c>
      <c r="O13">
        <v>8.900000000000001E-2</v>
      </c>
      <c r="P13">
        <v>7.8E-2</v>
      </c>
      <c r="Q13">
        <v>4.3999999999999997E-2</v>
      </c>
    </row>
    <row r="14" spans="1:17" x14ac:dyDescent="0.2">
      <c r="A14" t="s">
        <v>108</v>
      </c>
      <c r="B14">
        <f>hmless_pop!B29/ctes_pop!B29</f>
        <v>1.979881577176692E-3</v>
      </c>
      <c r="C14">
        <v>0.45600000000000002</v>
      </c>
      <c r="D14">
        <f>(K14-J14)/J14</f>
        <v>0.33512429471541672</v>
      </c>
      <c r="E14">
        <f>total_consmp!E29*1000000/ctes_pop!E29</f>
        <v>32362.635020130721</v>
      </c>
      <c r="F14">
        <f>((1-M14)*J14-E14)/J14</f>
        <v>0.49865267790935364</v>
      </c>
      <c r="G14">
        <f>((1-L14)*J14-E14)/J14</f>
        <v>0.37465267790935358</v>
      </c>
      <c r="H14" s="9" t="s">
        <v>163</v>
      </c>
      <c r="I14" s="9">
        <f>H14/J14</f>
        <v>1.3649221006630049E-2</v>
      </c>
      <c r="J14" s="9" t="s">
        <v>239</v>
      </c>
      <c r="K14" s="9" t="s">
        <v>240</v>
      </c>
      <c r="L14">
        <v>0.14099999999999999</v>
      </c>
      <c r="M14">
        <v>1.7000000000000001E-2</v>
      </c>
      <c r="N14">
        <v>5.1999999999999998E-2</v>
      </c>
      <c r="O14">
        <v>3.1E-2</v>
      </c>
      <c r="P14">
        <v>2.1000000000000001E-2</v>
      </c>
      <c r="Q14">
        <v>1.4999999999999999E-2</v>
      </c>
    </row>
    <row r="15" spans="1:17" x14ac:dyDescent="0.2">
      <c r="A15" t="s">
        <v>93</v>
      </c>
      <c r="B15">
        <f>hmless_pop!B14/ctes_pop!B14</f>
        <v>1.1620451729281345E-3</v>
      </c>
      <c r="C15">
        <v>0.4577</v>
      </c>
      <c r="D15">
        <f>(K15-J15)/J15</f>
        <v>0.35323585161115623</v>
      </c>
      <c r="E15">
        <f>total_consmp!E14*1000000/ctes_pop!E14</f>
        <v>26805.734345336547</v>
      </c>
      <c r="F15">
        <f>((1-M15)*J15-E15)/J15</f>
        <v>0.57374858823996522</v>
      </c>
      <c r="G15">
        <f>((1-L15)*J15-E15)/J15</f>
        <v>0.47074858823996529</v>
      </c>
      <c r="H15" s="9" t="s">
        <v>148</v>
      </c>
      <c r="I15" s="9">
        <f>H15/J15</f>
        <v>1.5569997292174384E-2</v>
      </c>
      <c r="J15" s="9" t="s">
        <v>209</v>
      </c>
      <c r="K15" s="9" t="s">
        <v>210</v>
      </c>
      <c r="L15">
        <v>0.126</v>
      </c>
      <c r="M15">
        <v>2.3E-2</v>
      </c>
      <c r="N15">
        <v>2.1000000000000001E-2</v>
      </c>
      <c r="O15">
        <v>3.5000000000000003E-2</v>
      </c>
      <c r="P15">
        <v>0.04</v>
      </c>
      <c r="Q15">
        <v>1.0999999999999999E-2</v>
      </c>
    </row>
    <row r="16" spans="1:17" x14ac:dyDescent="0.2">
      <c r="A16" t="s">
        <v>97</v>
      </c>
      <c r="B16">
        <f>hmless_pop!B18/ctes_pop!B18</f>
        <v>7.5832005704463523E-4</v>
      </c>
      <c r="C16">
        <v>0.45989999999999998</v>
      </c>
      <c r="D16">
        <f>(K16-J16)/J16</f>
        <v>0.35019649429230865</v>
      </c>
      <c r="E16">
        <f>total_consmp!E18*1000000/ctes_pop!E18</f>
        <v>31248.482431188968</v>
      </c>
      <c r="F16">
        <f>((1-M16)*J16-E16)/J16</f>
        <v>0.4846866316638237</v>
      </c>
      <c r="G16">
        <f>((1-L16)*J16-E16)/J16</f>
        <v>0.34068663166382379</v>
      </c>
      <c r="H16" s="9" t="s">
        <v>152</v>
      </c>
      <c r="I16" s="9">
        <f>H16/J16</f>
        <v>1.4097685733890588E-2</v>
      </c>
      <c r="J16" s="9" t="s">
        <v>217</v>
      </c>
      <c r="K16" s="9" t="s">
        <v>218</v>
      </c>
      <c r="L16">
        <v>0.17199999999999999</v>
      </c>
      <c r="M16">
        <v>2.8000000000000001E-2</v>
      </c>
      <c r="N16">
        <v>8.199999999999999E-2</v>
      </c>
      <c r="O16">
        <v>5.5999999999999987E-2</v>
      </c>
      <c r="P16">
        <v>3.2000000000000001E-2</v>
      </c>
      <c r="Q16">
        <v>1.7000000000000001E-2</v>
      </c>
    </row>
    <row r="17" spans="1:17" x14ac:dyDescent="0.2">
      <c r="A17" t="s">
        <v>86</v>
      </c>
      <c r="B17">
        <f>hmless_pop!B7/ctes_pop!B7</f>
        <v>2.9611554688846573E-3</v>
      </c>
      <c r="C17">
        <v>0.46039999999999998</v>
      </c>
      <c r="D17">
        <f>(K17-J17)/J17</f>
        <v>0.34522333260388555</v>
      </c>
      <c r="E17">
        <f>total_consmp!E7*1000000/ctes_pop!E7</f>
        <v>34810.016109446762</v>
      </c>
      <c r="F17">
        <f>((1-M17)*J17-E17)/J17</f>
        <v>0.53879850086990588</v>
      </c>
      <c r="G17">
        <f>((1-L17)*J17-E17)/J17</f>
        <v>0.34179850086990587</v>
      </c>
      <c r="H17" s="9" t="s">
        <v>141</v>
      </c>
      <c r="I17" s="9">
        <f>H17/J17</f>
        <v>1.8126778029032023E-2</v>
      </c>
      <c r="J17" s="9" t="s">
        <v>195</v>
      </c>
      <c r="K17" s="9" t="s">
        <v>196</v>
      </c>
      <c r="L17">
        <v>0.23499999999999999</v>
      </c>
      <c r="M17">
        <v>3.7999999999999999E-2</v>
      </c>
      <c r="N17">
        <v>8.199999999999999E-2</v>
      </c>
      <c r="O17">
        <v>6.6000000000000003E-2</v>
      </c>
      <c r="P17">
        <v>5.5E-2</v>
      </c>
      <c r="Q17">
        <v>0.03</v>
      </c>
    </row>
    <row r="18" spans="1:17" x14ac:dyDescent="0.2">
      <c r="A18" t="s">
        <v>119</v>
      </c>
      <c r="B18">
        <f>hmless_pop!B39/ctes_pop!B39</f>
        <v>4.7254243680920219E-3</v>
      </c>
      <c r="C18">
        <v>0.46110000000000001</v>
      </c>
      <c r="D18">
        <f>(K18-J18)/J18</f>
        <v>0.3367709119365026</v>
      </c>
      <c r="E18">
        <f>total_consmp!E39*1000000/ctes_pop!E39</f>
        <v>31682.680167849252</v>
      </c>
      <c r="F18">
        <f>((1-M18)*J18-E18)/J18</f>
        <v>0.51226949822742163</v>
      </c>
      <c r="G18">
        <f>((1-L18)*J18-E18)/J18</f>
        <v>0.29926949822742166</v>
      </c>
      <c r="H18" s="9" t="s">
        <v>173</v>
      </c>
      <c r="I18" s="9">
        <f>H18/J18</f>
        <v>1.7914535647410638E-2</v>
      </c>
      <c r="J18" s="9" t="s">
        <v>259</v>
      </c>
      <c r="K18" s="9" t="s">
        <v>260</v>
      </c>
      <c r="L18">
        <v>0.25800000000000001</v>
      </c>
      <c r="M18">
        <v>4.4999999999999998E-2</v>
      </c>
      <c r="N18">
        <v>9.8000000000000004E-2</v>
      </c>
      <c r="O18">
        <v>7.2000000000000008E-2</v>
      </c>
      <c r="P18">
        <v>6.0999999999999999E-2</v>
      </c>
      <c r="Q18">
        <v>3.4000000000000002E-2</v>
      </c>
    </row>
    <row r="19" spans="1:17" x14ac:dyDescent="0.2">
      <c r="A19" t="s">
        <v>117</v>
      </c>
      <c r="B19">
        <f>hmless_pop!B38/ctes_pop!B38</f>
        <v>1.1614184548594535E-3</v>
      </c>
      <c r="C19">
        <v>0.46179999999999999</v>
      </c>
      <c r="D19">
        <f>(K19-J19)/J19</f>
        <v>0.35116254075162112</v>
      </c>
      <c r="E19">
        <f>total_consmp!E38*1000000/ctes_pop!E38</f>
        <v>28060.949843933846</v>
      </c>
      <c r="F19">
        <f>((1-M19)*J19-E19)/J19</f>
        <v>0.45634980396349645</v>
      </c>
      <c r="G19">
        <f>((1-L19)*J19-E19)/J19</f>
        <v>0.29434980396349636</v>
      </c>
      <c r="H19" s="9" t="s">
        <v>172</v>
      </c>
      <c r="I19" s="9">
        <f>H19/J19</f>
        <v>1.5315444416580087E-2</v>
      </c>
      <c r="J19" s="9" t="s">
        <v>257</v>
      </c>
      <c r="K19" s="9" t="s">
        <v>258</v>
      </c>
      <c r="L19">
        <v>0.20300000000000001</v>
      </c>
      <c r="M19">
        <v>4.0999999999999988E-2</v>
      </c>
      <c r="N19">
        <v>9.8000000000000004E-2</v>
      </c>
      <c r="O19">
        <v>6.5000000000000002E-2</v>
      </c>
      <c r="P19">
        <v>5.8000000000000003E-2</v>
      </c>
      <c r="Q19">
        <v>2.1999999999999999E-2</v>
      </c>
    </row>
    <row r="20" spans="1:17" x14ac:dyDescent="0.2">
      <c r="A20" t="s">
        <v>83</v>
      </c>
      <c r="B20">
        <f>hmless_pop!B4/ctes_pop!B4</f>
        <v>2.3746364314237395E-3</v>
      </c>
      <c r="C20">
        <v>0.46289999999999998</v>
      </c>
      <c r="D20">
        <f>(K20-J20)/J20</f>
        <v>0.3492962233549583</v>
      </c>
      <c r="E20">
        <f>total_consmp!E4*1000000/ctes_pop!E4</f>
        <v>30663.434663530181</v>
      </c>
      <c r="F20">
        <f>((1-M20)*J20-E20)/J20</f>
        <v>0.51596277421903702</v>
      </c>
      <c r="G20">
        <f>((1-L20)*J20-E20)/J20</f>
        <v>0.31996277421903702</v>
      </c>
      <c r="H20" s="9" t="s">
        <v>138</v>
      </c>
      <c r="I20" s="9">
        <f>H20/J20</f>
        <v>1.8144694161260428E-2</v>
      </c>
      <c r="J20" s="9" t="s">
        <v>189</v>
      </c>
      <c r="K20" s="9" t="s">
        <v>190</v>
      </c>
      <c r="L20">
        <v>0.23599999999999999</v>
      </c>
      <c r="M20">
        <v>0.04</v>
      </c>
      <c r="N20">
        <v>8.5000000000000006E-2</v>
      </c>
      <c r="O20">
        <v>6.5000000000000002E-2</v>
      </c>
      <c r="P20">
        <v>5.5E-2</v>
      </c>
      <c r="Q20">
        <v>2.9000000000000001E-2</v>
      </c>
    </row>
    <row r="21" spans="1:17" x14ac:dyDescent="0.2">
      <c r="A21" t="s">
        <v>101</v>
      </c>
      <c r="B21">
        <f>hmless_pop!B22/ctes_pop!B22</f>
        <v>1.7030435447079001E-3</v>
      </c>
      <c r="C21">
        <v>0.46310000000000001</v>
      </c>
      <c r="D21">
        <f>(K21-J21)/J21</f>
        <v>0.3298670775916544</v>
      </c>
      <c r="E21">
        <f>total_consmp!E22*1000000/ctes_pop!E22</f>
        <v>37346.995713159122</v>
      </c>
      <c r="F21">
        <f>((1-M21)*J21-E21)/J21</f>
        <v>0.54096725482346342</v>
      </c>
      <c r="G21">
        <f>((1-L21)*J21-E21)/J21</f>
        <v>0.31396725482346349</v>
      </c>
      <c r="H21" s="9" t="s">
        <v>156</v>
      </c>
      <c r="I21" s="9">
        <f>H21/J21</f>
        <v>1.6329833819274303E-2</v>
      </c>
      <c r="J21" s="9" t="s">
        <v>225</v>
      </c>
      <c r="K21" s="9" t="s">
        <v>226</v>
      </c>
      <c r="L21">
        <v>0.27200000000000002</v>
      </c>
      <c r="M21">
        <v>4.4999999999999998E-2</v>
      </c>
      <c r="N21">
        <v>0.10100000000000001</v>
      </c>
      <c r="O21">
        <v>6.8000000000000005E-2</v>
      </c>
      <c r="P21">
        <v>5.1999999999999998E-2</v>
      </c>
      <c r="Q21">
        <v>3.3000000000000002E-2</v>
      </c>
    </row>
    <row r="22" spans="1:17" x14ac:dyDescent="0.2">
      <c r="A22" t="s">
        <v>131</v>
      </c>
      <c r="B22">
        <f>hmless_pop!B52/ctes_pop!B52</f>
        <v>1.0039710138424606E-3</v>
      </c>
      <c r="C22">
        <v>0.46379999999999999</v>
      </c>
      <c r="D22">
        <f>(K22-J22)/J22</f>
        <v>0.33290902398625849</v>
      </c>
      <c r="E22">
        <f>total_consmp!E52*1000000/ctes_pop!E52</f>
        <v>34010.703523730393</v>
      </c>
      <c r="F22">
        <f>((1-M22)*J22-E22)/J22</f>
        <v>0.45739544316713093</v>
      </c>
      <c r="G22">
        <f>((1-L22)*J22-E22)/J22</f>
        <v>0.32739544316713087</v>
      </c>
      <c r="H22" s="9" t="s">
        <v>184</v>
      </c>
      <c r="I22" s="9">
        <f>H22/J22</f>
        <v>1.3634132875283724E-2</v>
      </c>
      <c r="J22" s="9" t="s">
        <v>285</v>
      </c>
      <c r="K22" s="9" t="s">
        <v>286</v>
      </c>
      <c r="L22">
        <v>0.151</v>
      </c>
      <c r="M22">
        <v>2.1000000000000001E-2</v>
      </c>
      <c r="N22">
        <v>9.1999999999999998E-2</v>
      </c>
      <c r="O22">
        <v>0.05</v>
      </c>
      <c r="P22">
        <v>0.02</v>
      </c>
      <c r="Q22">
        <v>1.4999999999999999E-2</v>
      </c>
    </row>
    <row r="23" spans="1:17" x14ac:dyDescent="0.2">
      <c r="A23" t="s">
        <v>103</v>
      </c>
      <c r="B23">
        <f>hmless_pop!B24/ctes_pop!B24</f>
        <v>2.8291367388427325E-3</v>
      </c>
      <c r="C23">
        <v>0.46589999999999998</v>
      </c>
      <c r="D23">
        <f>(K23-J23)/J23</f>
        <v>0.35583797914894955</v>
      </c>
      <c r="E23">
        <f>total_consmp!E24*1000000/ctes_pop!E24</f>
        <v>31208.472580640264</v>
      </c>
      <c r="F23">
        <f>((1-M23)*J23-E23)/J23</f>
        <v>0.45851251093514339</v>
      </c>
      <c r="G23">
        <f>((1-L23)*J23-E23)/J23</f>
        <v>0.23851251093514342</v>
      </c>
      <c r="H23" s="9" t="s">
        <v>158</v>
      </c>
      <c r="I23" s="9">
        <f>H23/J23</f>
        <v>1.526032315978456E-2</v>
      </c>
      <c r="J23" s="9" t="s">
        <v>229</v>
      </c>
      <c r="K23" s="9" t="s">
        <v>230</v>
      </c>
      <c r="L23">
        <v>0.27</v>
      </c>
      <c r="M23">
        <v>0.05</v>
      </c>
      <c r="N23">
        <v>0.14299999999999999</v>
      </c>
      <c r="O23">
        <v>8.900000000000001E-2</v>
      </c>
      <c r="P23">
        <v>6.2E-2</v>
      </c>
      <c r="Q23">
        <v>3.2000000000000001E-2</v>
      </c>
    </row>
    <row r="24" spans="1:17" x14ac:dyDescent="0.2">
      <c r="A24" t="s">
        <v>100</v>
      </c>
      <c r="B24">
        <f>hmless_pop!B21/ctes_pop!B21</f>
        <v>1.9878828068483241E-3</v>
      </c>
      <c r="C24">
        <v>0.46629999999999999</v>
      </c>
      <c r="D24">
        <f>(K24-J24)/J24</f>
        <v>0.35494927972578627</v>
      </c>
      <c r="E24">
        <f>total_consmp!E21*1000000/ctes_pop!E21</f>
        <v>35643.918594727897</v>
      </c>
      <c r="F24">
        <f>((1-M24)*J24-E24)/J24</f>
        <v>0.41765926174243212</v>
      </c>
      <c r="G24">
        <f>((1-L24)*J24-E24)/J24</f>
        <v>0.18565926174243219</v>
      </c>
      <c r="H24" s="9" t="s">
        <v>155</v>
      </c>
      <c r="I24" s="9">
        <f>H24/J24</f>
        <v>1.459076381490574E-2</v>
      </c>
      <c r="J24" s="9" t="s">
        <v>223</v>
      </c>
      <c r="K24" s="9" t="s">
        <v>224</v>
      </c>
      <c r="L24">
        <v>0.26400000000000001</v>
      </c>
      <c r="M24">
        <v>3.2000000000000001E-2</v>
      </c>
      <c r="N24">
        <v>0.11799999999999999</v>
      </c>
      <c r="O24">
        <v>5.8000000000000003E-2</v>
      </c>
      <c r="P24">
        <v>4.0999999999999988E-2</v>
      </c>
      <c r="Q24">
        <v>0.03</v>
      </c>
    </row>
    <row r="25" spans="1:17" x14ac:dyDescent="0.2">
      <c r="A25" t="s">
        <v>120</v>
      </c>
      <c r="B25">
        <f>hmless_pop!B41/ctes_pop!B41</f>
        <v>1.2976265351385349E-3</v>
      </c>
      <c r="C25">
        <v>0.46800000000000003</v>
      </c>
      <c r="D25">
        <f>(K25-J25)/J25</f>
        <v>0.33963895795049182</v>
      </c>
      <c r="E25">
        <f>total_consmp!E41*1000000/ctes_pop!E41</f>
        <v>34805.528488299831</v>
      </c>
      <c r="F25">
        <f>((1-M25)*J25-E25)/J25</f>
        <v>0.47670586303778201</v>
      </c>
      <c r="G25">
        <f>((1-L25)*J25-E25)/J25</f>
        <v>0.19170586303778192</v>
      </c>
      <c r="H25" s="9" t="s">
        <v>175</v>
      </c>
      <c r="I25" s="9">
        <f>H25/J25</f>
        <v>1.5430764241703599E-2</v>
      </c>
      <c r="J25" s="9" t="s">
        <v>263</v>
      </c>
      <c r="K25" s="9" t="s">
        <v>264</v>
      </c>
      <c r="L25">
        <v>0.33800000000000002</v>
      </c>
      <c r="M25">
        <v>5.2999999999999999E-2</v>
      </c>
      <c r="N25">
        <v>0.17599999999999999</v>
      </c>
      <c r="O25">
        <v>8.1000000000000003E-2</v>
      </c>
      <c r="P25">
        <v>6.7000000000000004E-2</v>
      </c>
      <c r="Q25">
        <v>3.7000000000000012E-2</v>
      </c>
    </row>
    <row r="26" spans="1:17" x14ac:dyDescent="0.2">
      <c r="A26" t="s">
        <v>116</v>
      </c>
      <c r="B26">
        <f>hmless_pop!B37/ctes_pop!B37</f>
        <v>9.7943840198503229E-4</v>
      </c>
      <c r="C26">
        <v>0.46870000000000001</v>
      </c>
      <c r="D26">
        <f>(K26-J26)/J26</f>
        <v>0.35832449969483793</v>
      </c>
      <c r="E26">
        <f>total_consmp!E37*1000000/ctes_pop!E37</f>
        <v>30904.369194206669</v>
      </c>
      <c r="F26">
        <f>((1-M26)*J26-E26)/J26</f>
        <v>0.46663995383690415</v>
      </c>
      <c r="G26">
        <f>((1-L26)*J26-E26)/J26</f>
        <v>0.25463995383690424</v>
      </c>
      <c r="H26" s="9" t="s">
        <v>171</v>
      </c>
      <c r="I26" s="9">
        <f>H26/J26</f>
        <v>1.3973209983617617E-2</v>
      </c>
      <c r="J26" s="9" t="s">
        <v>255</v>
      </c>
      <c r="K26" s="9" t="s">
        <v>256</v>
      </c>
      <c r="L26">
        <v>0.249</v>
      </c>
      <c r="M26">
        <v>3.7000000000000012E-2</v>
      </c>
      <c r="N26">
        <v>0.11</v>
      </c>
      <c r="O26">
        <v>6.5000000000000002E-2</v>
      </c>
      <c r="P26">
        <v>0.05</v>
      </c>
      <c r="Q26">
        <v>2.5999999999999999E-2</v>
      </c>
    </row>
    <row r="27" spans="1:17" x14ac:dyDescent="0.2">
      <c r="A27" t="s">
        <v>107</v>
      </c>
      <c r="B27">
        <f>hmless_pop!B28/ctes_pop!B28</f>
        <v>1.1920730253569482E-3</v>
      </c>
      <c r="C27">
        <v>0.46929999999999999</v>
      </c>
      <c r="D27">
        <f>(K27-J27)/J27</f>
        <v>0.37682809214374929</v>
      </c>
      <c r="E27">
        <f>total_consmp!E28*1000000/ctes_pop!E28</f>
        <v>32801.653785163377</v>
      </c>
      <c r="F27">
        <f>((1-M27)*J27-E27)/J27</f>
        <v>0.45438857871012389</v>
      </c>
      <c r="G27">
        <f>((1-L27)*J27-E27)/J27</f>
        <v>0.33438857871012378</v>
      </c>
      <c r="H27" s="9" t="s">
        <v>162</v>
      </c>
      <c r="I27" s="9">
        <f>H27/J27</f>
        <v>1.3960695030751475E-2</v>
      </c>
      <c r="J27" s="9" t="s">
        <v>237</v>
      </c>
      <c r="K27" s="9" t="s">
        <v>238</v>
      </c>
      <c r="L27">
        <v>0.14699999999999999</v>
      </c>
      <c r="M27">
        <v>2.7E-2</v>
      </c>
      <c r="N27">
        <v>0.13400000000000001</v>
      </c>
      <c r="O27">
        <v>3.1E-2</v>
      </c>
      <c r="P27">
        <v>0.04</v>
      </c>
      <c r="Q27">
        <v>2.1999999999999999E-2</v>
      </c>
    </row>
    <row r="28" spans="1:17" x14ac:dyDescent="0.2">
      <c r="A28" t="s">
        <v>128</v>
      </c>
      <c r="B28">
        <f>hmless_pop!B49/ctes_pop!B49</f>
        <v>3.6181513922198989E-3</v>
      </c>
      <c r="C28">
        <v>0.47039999999999998</v>
      </c>
      <c r="D28">
        <f>(K28-J28)/J28</f>
        <v>0.38104620936057071</v>
      </c>
      <c r="E28">
        <f>total_consmp!E49*1000000/ctes_pop!E49</f>
        <v>35016.469345957114</v>
      </c>
      <c r="F28">
        <f>((1-M28)*J28-E28)/J28</f>
        <v>0.54035945082961867</v>
      </c>
      <c r="G28">
        <f>((1-L28)*J28-E28)/J28</f>
        <v>0.32835945082961865</v>
      </c>
      <c r="H28" s="9" t="s">
        <v>181</v>
      </c>
      <c r="I28" s="9">
        <f>H28/J28</f>
        <v>1.761487055918905E-2</v>
      </c>
      <c r="J28" s="9" t="s">
        <v>279</v>
      </c>
      <c r="K28" s="9" t="s">
        <v>280</v>
      </c>
      <c r="L28">
        <v>0.25600000000000001</v>
      </c>
      <c r="M28">
        <v>4.3999999999999997E-2</v>
      </c>
      <c r="N28">
        <v>7.6999999999999999E-2</v>
      </c>
      <c r="O28">
        <v>6.2E-2</v>
      </c>
      <c r="P28">
        <v>5.7000000000000002E-2</v>
      </c>
      <c r="Q28">
        <v>3.5000000000000003E-2</v>
      </c>
    </row>
    <row r="29" spans="1:17" x14ac:dyDescent="0.2">
      <c r="A29" t="s">
        <v>106</v>
      </c>
      <c r="B29">
        <f>hmless_pop!B27/ctes_pop!B27</f>
        <v>1.0610413865587611E-3</v>
      </c>
      <c r="C29">
        <v>0.47060000000000002</v>
      </c>
      <c r="D29">
        <f>(K29-J29)/J29</f>
        <v>0.37306579138842627</v>
      </c>
      <c r="E29">
        <f>total_consmp!E27*1000000/ctes_pop!E27</f>
        <v>32029.358366130342</v>
      </c>
      <c r="F29">
        <f>((1-M29)*J29-E29)/J29</f>
        <v>0.44811945015715648</v>
      </c>
      <c r="G29">
        <f>((1-L29)*J29-E29)/J29</f>
        <v>0.30611945015715664</v>
      </c>
      <c r="H29" s="9" t="s">
        <v>161</v>
      </c>
      <c r="I29" s="9">
        <f>H29/J29</f>
        <v>1.4260998916681488E-2</v>
      </c>
      <c r="J29" s="9" t="s">
        <v>235</v>
      </c>
      <c r="K29" s="9" t="s">
        <v>236</v>
      </c>
      <c r="L29">
        <v>0.17599999999999999</v>
      </c>
      <c r="M29">
        <v>3.4000000000000002E-2</v>
      </c>
      <c r="N29">
        <v>0.09</v>
      </c>
      <c r="O29">
        <v>5.8999999999999997E-2</v>
      </c>
      <c r="P29">
        <v>4.2000000000000003E-2</v>
      </c>
      <c r="Q29">
        <v>0.02</v>
      </c>
    </row>
    <row r="30" spans="1:17" x14ac:dyDescent="0.2">
      <c r="A30" t="s">
        <v>118</v>
      </c>
      <c r="B30">
        <f>hmless_pop!B40/ctes_pop!B40</f>
        <v>1.2909966040103513E-3</v>
      </c>
      <c r="C30">
        <v>0.47199999999999998</v>
      </c>
      <c r="D30">
        <f>(K30-J30)/J30</f>
        <v>0.36077555578113896</v>
      </c>
      <c r="E30">
        <f>total_consmp!E40*1000000/ctes_pop!E40</f>
        <v>35859.787777040015</v>
      </c>
      <c r="F30">
        <f>((1-M30)*J30-E30)/J30</f>
        <v>0.43396885338631302</v>
      </c>
      <c r="G30">
        <f>((1-L30)*J30-E30)/J30</f>
        <v>0.189968853386313</v>
      </c>
      <c r="H30" s="9" t="s">
        <v>174</v>
      </c>
      <c r="I30" s="9">
        <f>H30/J30</f>
        <v>1.5023855446147599E-2</v>
      </c>
      <c r="J30" s="9" t="s">
        <v>261</v>
      </c>
      <c r="K30" s="9" t="s">
        <v>262</v>
      </c>
      <c r="L30">
        <v>0.28999999999999998</v>
      </c>
      <c r="M30">
        <v>4.5999999999999999E-2</v>
      </c>
      <c r="N30">
        <v>0.109</v>
      </c>
      <c r="O30">
        <v>7.8E-2</v>
      </c>
      <c r="P30">
        <v>6.0999999999999999E-2</v>
      </c>
      <c r="Q30">
        <v>3.1E-2</v>
      </c>
    </row>
    <row r="31" spans="1:17" x14ac:dyDescent="0.2">
      <c r="A31" t="s">
        <v>127</v>
      </c>
      <c r="B31">
        <f>hmless_pop!B48/ctes_pop!B48</f>
        <v>1.2573861437233905E-3</v>
      </c>
      <c r="C31">
        <v>0.47239999999999999</v>
      </c>
      <c r="D31">
        <f>(K31-J31)/J31</f>
        <v>0.37454145720884846</v>
      </c>
      <c r="E31">
        <f>total_consmp!E48*1000000/ctes_pop!E48</f>
        <v>35822.505305844599</v>
      </c>
      <c r="F31">
        <f>((1-M31)*J31-E31)/J31</f>
        <v>0.52354473888264275</v>
      </c>
      <c r="G31">
        <f>((1-L31)*J31-E31)/J31</f>
        <v>0.33354473888264269</v>
      </c>
      <c r="H31" s="9" t="s">
        <v>180</v>
      </c>
      <c r="I31" s="9">
        <f>H31/J31</f>
        <v>1.6439608216098713E-2</v>
      </c>
      <c r="J31" s="9" t="s">
        <v>277</v>
      </c>
      <c r="K31" s="9" t="s">
        <v>278</v>
      </c>
      <c r="L31">
        <v>0.224</v>
      </c>
      <c r="M31">
        <v>3.4000000000000002E-2</v>
      </c>
      <c r="N31">
        <v>7.5999999999999998E-2</v>
      </c>
      <c r="O31">
        <v>0.06</v>
      </c>
      <c r="P31">
        <v>5.1999999999999998E-2</v>
      </c>
      <c r="Q31">
        <v>2.1999999999999999E-2</v>
      </c>
    </row>
    <row r="32" spans="1:17" x14ac:dyDescent="0.2">
      <c r="A32" t="s">
        <v>109</v>
      </c>
      <c r="B32">
        <f>hmless_pop!B30/ctes_pop!B30</f>
        <v>3.3224762713219779E-3</v>
      </c>
      <c r="C32">
        <v>0.47260000000000002</v>
      </c>
      <c r="D32">
        <f>(K32-J32)/J32</f>
        <v>0.35741014575851765</v>
      </c>
      <c r="E32">
        <f>total_consmp!E30*1000000/ctes_pop!E30</f>
        <v>31523.846351675638</v>
      </c>
      <c r="F32">
        <f>((1-M32)*J32-E32)/J32</f>
        <v>0.45534067127869704</v>
      </c>
      <c r="G32">
        <f>((1-L32)*J32-E32)/J32</f>
        <v>0.17534067127869701</v>
      </c>
      <c r="H32" s="9" t="s">
        <v>164</v>
      </c>
      <c r="I32" s="9">
        <f>H32/J32</f>
        <v>1.9781513112231041E-2</v>
      </c>
      <c r="J32" s="9" t="s">
        <v>241</v>
      </c>
      <c r="K32" s="9" t="s">
        <v>242</v>
      </c>
      <c r="L32">
        <v>0.34899999999999998</v>
      </c>
      <c r="M32">
        <v>6.9000000000000006E-2</v>
      </c>
      <c r="N32">
        <v>0.10100000000000001</v>
      </c>
      <c r="O32">
        <v>0.107</v>
      </c>
      <c r="P32">
        <v>0.105</v>
      </c>
      <c r="Q32">
        <v>5.0999999999999997E-2</v>
      </c>
    </row>
    <row r="33" spans="1:17" x14ac:dyDescent="0.2">
      <c r="A33" t="s">
        <v>133</v>
      </c>
      <c r="B33">
        <f>hmless_pop!B5/ctes_pop!B5</f>
        <v>1.3466027767539009E-3</v>
      </c>
      <c r="C33">
        <v>0.47510000000000002</v>
      </c>
      <c r="D33">
        <f>(K33-J33)/J33</f>
        <v>0.3921337191593055</v>
      </c>
      <c r="E33">
        <f>total_consmp!E5*1000000/ctes_pop!E5</f>
        <v>26611.826839755726</v>
      </c>
      <c r="F33">
        <f>((1-M33)*J33-E33)/J33</f>
        <v>0.45737825845728514</v>
      </c>
      <c r="G33">
        <f>((1-L33)*J33-E33)/J33</f>
        <v>0.26137825845728518</v>
      </c>
      <c r="H33" s="9" t="s">
        <v>139</v>
      </c>
      <c r="I33" s="9">
        <f>H33/J33</f>
        <v>1.5610721900700579E-2</v>
      </c>
      <c r="J33" s="9" t="s">
        <v>191</v>
      </c>
      <c r="K33" s="9" t="s">
        <v>192</v>
      </c>
      <c r="L33">
        <v>0.23200000000000001</v>
      </c>
      <c r="M33">
        <v>3.5999999999999997E-2</v>
      </c>
      <c r="N33">
        <v>8.8000000000000009E-2</v>
      </c>
      <c r="O33">
        <v>6.2E-2</v>
      </c>
      <c r="P33">
        <v>0.05</v>
      </c>
      <c r="Q33">
        <v>0.02</v>
      </c>
    </row>
    <row r="34" spans="1:17" x14ac:dyDescent="0.2">
      <c r="A34" t="s">
        <v>98</v>
      </c>
      <c r="B34">
        <f>hmless_pop!B19/ctes_pop!B19</f>
        <v>1.8937329444223092E-3</v>
      </c>
      <c r="C34">
        <v>0.47570000000000001</v>
      </c>
      <c r="D34">
        <f>(K34-J34)/J34</f>
        <v>0.37178126068414519</v>
      </c>
      <c r="E34">
        <f>total_consmp!E19*1000000/ctes_pop!E19</f>
        <v>28465.76533957533</v>
      </c>
      <c r="F34">
        <f>((1-M34)*J34-E34)/J34</f>
        <v>0.4537770618902105</v>
      </c>
      <c r="G34">
        <f>((1-L34)*J34-E34)/J34</f>
        <v>0.27577706189021062</v>
      </c>
      <c r="H34" s="9" t="s">
        <v>153</v>
      </c>
      <c r="I34" s="9">
        <f>H34/J34</f>
        <v>1.4935310312561855E-2</v>
      </c>
      <c r="J34" s="9" t="s">
        <v>219</v>
      </c>
      <c r="K34" s="9" t="s">
        <v>220</v>
      </c>
      <c r="L34">
        <v>0.21199999999999999</v>
      </c>
      <c r="M34">
        <v>3.4000000000000002E-2</v>
      </c>
      <c r="N34">
        <v>8.199999999999999E-2</v>
      </c>
      <c r="O34">
        <v>5.8999999999999997E-2</v>
      </c>
      <c r="P34">
        <v>4.5999999999999999E-2</v>
      </c>
      <c r="Q34">
        <v>2.5000000000000001E-2</v>
      </c>
    </row>
    <row r="35" spans="1:17" x14ac:dyDescent="0.2">
      <c r="A35" t="s">
        <v>121</v>
      </c>
      <c r="B35">
        <f>hmless_pop!B42/ctes_pop!B42</f>
        <v>1.2735958380868161E-3</v>
      </c>
      <c r="C35">
        <v>0.47599999999999998</v>
      </c>
      <c r="D35">
        <f>(K35-J35)/J35</f>
        <v>0.37529923463366938</v>
      </c>
      <c r="E35">
        <f>total_consmp!E42*1000000/ctes_pop!E42</f>
        <v>29643.184805406967</v>
      </c>
      <c r="F35">
        <f>((1-M35)*J35-E35)/J35</f>
        <v>0.46226661712453271</v>
      </c>
      <c r="G35">
        <f>((1-L35)*J35-E35)/J35</f>
        <v>0.27326661712453271</v>
      </c>
      <c r="H35" s="9" t="s">
        <v>176</v>
      </c>
      <c r="I35" s="9">
        <f>H35/J35</f>
        <v>1.6453690279510436E-2</v>
      </c>
      <c r="J35" s="9" t="s">
        <v>265</v>
      </c>
      <c r="K35" s="9" t="s">
        <v>266</v>
      </c>
      <c r="L35">
        <v>0.22700000000000001</v>
      </c>
      <c r="M35">
        <v>3.7999999999999999E-2</v>
      </c>
      <c r="N35">
        <v>9.8000000000000004E-2</v>
      </c>
      <c r="O35">
        <v>6.7000000000000004E-2</v>
      </c>
      <c r="P35">
        <v>4.9000000000000002E-2</v>
      </c>
      <c r="Q35">
        <v>2.5000000000000001E-2</v>
      </c>
    </row>
    <row r="36" spans="1:17" x14ac:dyDescent="0.2">
      <c r="A36" t="s">
        <v>124</v>
      </c>
      <c r="B36">
        <f>hmless_pop!B45/ctes_pop!B45</f>
        <v>1.6695211640592393E-3</v>
      </c>
      <c r="C36">
        <v>0.47839999999999999</v>
      </c>
      <c r="D36">
        <f>(K36-J36)/J36</f>
        <v>0.39880232367128116</v>
      </c>
      <c r="E36">
        <f>total_consmp!E45*1000000/ctes_pop!E45</f>
        <v>30588.130380151375</v>
      </c>
      <c r="F36">
        <f>((1-M36)*J36-E36)/J36</f>
        <v>0.49720848259260514</v>
      </c>
      <c r="G36">
        <f>((1-L36)*J36-E36)/J36</f>
        <v>0.32820848259260527</v>
      </c>
      <c r="H36" s="9" t="s">
        <v>178</v>
      </c>
      <c r="I36" s="9">
        <f>H36/J36</f>
        <v>1.7427534608664485E-2</v>
      </c>
      <c r="J36" s="9" t="s">
        <v>271</v>
      </c>
      <c r="K36" s="9" t="s">
        <v>272</v>
      </c>
      <c r="L36">
        <v>0.215</v>
      </c>
      <c r="M36">
        <v>4.5999999999999999E-2</v>
      </c>
      <c r="N36">
        <v>7.0000000000000007E-2</v>
      </c>
      <c r="O36">
        <v>6.9000000000000006E-2</v>
      </c>
      <c r="P36">
        <v>6.4000000000000001E-2</v>
      </c>
      <c r="Q36">
        <v>3.4000000000000002E-2</v>
      </c>
    </row>
    <row r="37" spans="1:17" x14ac:dyDescent="0.2">
      <c r="A37" t="s">
        <v>91</v>
      </c>
      <c r="B37">
        <f>hmless_pop!B12/ctes_pop!B12</f>
        <v>2.1004305032263143E-3</v>
      </c>
      <c r="C37">
        <v>0.47870000000000001</v>
      </c>
      <c r="D37">
        <f>(K37-J37)/J37</f>
        <v>0.38861761745218526</v>
      </c>
      <c r="E37">
        <f>total_consmp!E12*1000000/ctes_pop!E12</f>
        <v>29190.998118696058</v>
      </c>
      <c r="F37">
        <f>((1-M37)*J37-E37)/J37</f>
        <v>0.52242673239237281</v>
      </c>
      <c r="G37">
        <f>((1-L37)*J37-E37)/J37</f>
        <v>0.34142673239237287</v>
      </c>
      <c r="H37" s="9" t="s">
        <v>146</v>
      </c>
      <c r="I37" s="9">
        <f>H37/J37</f>
        <v>1.7322976607220663E-2</v>
      </c>
      <c r="J37" s="9" t="s">
        <v>205</v>
      </c>
      <c r="K37" s="9" t="s">
        <v>206</v>
      </c>
      <c r="L37">
        <v>0.22</v>
      </c>
      <c r="M37">
        <v>3.9E-2</v>
      </c>
      <c r="N37">
        <v>7.2000000000000008E-2</v>
      </c>
      <c r="O37">
        <v>6.7000000000000004E-2</v>
      </c>
      <c r="P37">
        <v>0.05</v>
      </c>
      <c r="Q37">
        <v>2.9000000000000001E-2</v>
      </c>
    </row>
    <row r="38" spans="1:17" x14ac:dyDescent="0.2">
      <c r="A38" t="s">
        <v>114</v>
      </c>
      <c r="B38">
        <f>hmless_pop!B35/ctes_pop!B35</f>
        <v>1.2943575464762864E-3</v>
      </c>
      <c r="C38">
        <v>0.48010000000000003</v>
      </c>
      <c r="D38">
        <f>(K38-J38)/J38</f>
        <v>0.40069708900793904</v>
      </c>
      <c r="E38">
        <f>total_consmp!E35*1000000/ctes_pop!E35</f>
        <v>29415.176404639784</v>
      </c>
      <c r="F38">
        <f>((1-M38)*J38-E38)/J38</f>
        <v>0.48534731161428085</v>
      </c>
      <c r="G38">
        <f>((1-L38)*J38-E38)/J38</f>
        <v>0.28734731161428084</v>
      </c>
      <c r="H38" s="9" t="s">
        <v>169</v>
      </c>
      <c r="I38" s="9">
        <f>H38/J38</f>
        <v>1.6555863938552896E-2</v>
      </c>
      <c r="J38" s="9" t="s">
        <v>251</v>
      </c>
      <c r="K38" s="9" t="s">
        <v>252</v>
      </c>
      <c r="L38">
        <v>0.23799999999999999</v>
      </c>
      <c r="M38">
        <v>0.04</v>
      </c>
      <c r="N38">
        <v>9.8000000000000004E-2</v>
      </c>
      <c r="O38">
        <v>7.0000000000000007E-2</v>
      </c>
      <c r="P38">
        <v>5.4000000000000013E-2</v>
      </c>
      <c r="Q38">
        <v>2.8000000000000001E-2</v>
      </c>
    </row>
    <row r="39" spans="1:17" x14ac:dyDescent="0.2">
      <c r="A39" t="s">
        <v>105</v>
      </c>
      <c r="B39">
        <f>hmless_pop!B26/ctes_pop!B26</f>
        <v>4.7023067597793978E-4</v>
      </c>
      <c r="C39">
        <v>0.48080000000000001</v>
      </c>
      <c r="D39">
        <f>(K39-J39)/J39</f>
        <v>0.39683061006650794</v>
      </c>
      <c r="E39">
        <f>total_consmp!E26*1000000/ctes_pop!E26</f>
        <v>26013.483034106837</v>
      </c>
      <c r="F39">
        <f>((1-M39)*J39-E39)/J39</f>
        <v>0.4230176731647336</v>
      </c>
      <c r="G39">
        <f>((1-L39)*J39-E39)/J39</f>
        <v>0.21801767316473364</v>
      </c>
      <c r="H39" s="9" t="s">
        <v>160</v>
      </c>
      <c r="I39" s="9">
        <f>H39/J39</f>
        <v>1.7058050743082354E-2</v>
      </c>
      <c r="J39" s="9" t="s">
        <v>233</v>
      </c>
      <c r="K39" s="9" t="s">
        <v>234</v>
      </c>
      <c r="L39">
        <v>0.248</v>
      </c>
      <c r="M39">
        <v>4.2999999999999997E-2</v>
      </c>
      <c r="N39">
        <v>0.159</v>
      </c>
      <c r="O39">
        <v>6.6000000000000003E-2</v>
      </c>
      <c r="P39">
        <v>5.5E-2</v>
      </c>
      <c r="Q39">
        <v>0.02</v>
      </c>
    </row>
    <row r="40" spans="1:17" x14ac:dyDescent="0.2">
      <c r="A40" t="s">
        <v>123</v>
      </c>
      <c r="B40">
        <f>hmless_pop!B44/ctes_pop!B44</f>
        <v>1.8151709102426322E-3</v>
      </c>
      <c r="C40">
        <v>0.48209999999999997</v>
      </c>
      <c r="D40">
        <f>(K40-J40)/J40</f>
        <v>0.40341737163916574</v>
      </c>
      <c r="E40">
        <f>total_consmp!E44*1000000/ctes_pop!E44</f>
        <v>29383.691844506116</v>
      </c>
      <c r="F40">
        <f>((1-M40)*J40-E40)/J40</f>
        <v>0.47276963155195373</v>
      </c>
      <c r="G40">
        <f>((1-L40)*J40-E40)/J40</f>
        <v>0.26876963155195388</v>
      </c>
      <c r="H40" s="9" t="s">
        <v>177</v>
      </c>
      <c r="I40" s="9">
        <f>H40/J40</f>
        <v>1.6433537147164754E-2</v>
      </c>
      <c r="J40" s="9" t="s">
        <v>269</v>
      </c>
      <c r="K40" s="9" t="s">
        <v>270</v>
      </c>
      <c r="L40">
        <v>0.23899999999999999</v>
      </c>
      <c r="M40">
        <v>3.5000000000000003E-2</v>
      </c>
      <c r="N40">
        <v>0.10299999999999999</v>
      </c>
      <c r="O40">
        <v>6.3E-2</v>
      </c>
      <c r="P40">
        <v>4.5999999999999999E-2</v>
      </c>
      <c r="Q40">
        <v>2.1000000000000001E-2</v>
      </c>
    </row>
    <row r="41" spans="1:17" x14ac:dyDescent="0.2">
      <c r="A41" t="s">
        <v>81</v>
      </c>
      <c r="B41">
        <f>hmless_pop!B2/ctes_pop!B2</f>
        <v>1.1667422809255184E-3</v>
      </c>
      <c r="C41">
        <v>0.48230000000000001</v>
      </c>
      <c r="D41">
        <f>(K41-J41)/J41</f>
        <v>0.40825032923413646</v>
      </c>
      <c r="E41">
        <f>total_consmp!E2*1000000/ctes_pop!E2</f>
        <v>27783.523218464685</v>
      </c>
      <c r="F41">
        <f>((1-M41)*J41-E41)/J41</f>
        <v>0.45066004083496214</v>
      </c>
      <c r="G41">
        <f>((1-L41)*J41-E41)/J41</f>
        <v>0.26066004083496225</v>
      </c>
      <c r="H41" s="9" t="s">
        <v>136</v>
      </c>
      <c r="I41" s="9">
        <f>H41/J41</f>
        <v>1.5970174169495296E-2</v>
      </c>
      <c r="J41" s="9" t="s">
        <v>185</v>
      </c>
      <c r="K41" s="9" t="s">
        <v>186</v>
      </c>
      <c r="L41">
        <v>0.224</v>
      </c>
      <c r="M41">
        <v>3.4000000000000002E-2</v>
      </c>
      <c r="N41">
        <v>0.11</v>
      </c>
      <c r="O41">
        <v>0.06</v>
      </c>
      <c r="P41">
        <v>4.3999999999999997E-2</v>
      </c>
      <c r="Q41">
        <v>1.9E-2</v>
      </c>
    </row>
    <row r="42" spans="1:17" x14ac:dyDescent="0.2">
      <c r="A42" t="s">
        <v>94</v>
      </c>
      <c r="B42">
        <f>hmless_pop!B15/ctes_pop!B15</f>
        <v>1.2198458931434847E-3</v>
      </c>
      <c r="C42">
        <v>0.4824</v>
      </c>
      <c r="D42">
        <f>(K42-J42)/J42</f>
        <v>0.38320060937608197</v>
      </c>
      <c r="E42">
        <f>total_consmp!E15*1000000/ctes_pop!E15</f>
        <v>34172.975934042457</v>
      </c>
      <c r="F42">
        <f>((1-M42)*J42-E42)/J42</f>
        <v>0.47372285944127884</v>
      </c>
      <c r="G42">
        <f>((1-L42)*J42-E42)/J42</f>
        <v>0.22872285944127885</v>
      </c>
      <c r="H42" s="9" t="s">
        <v>149</v>
      </c>
      <c r="I42" s="9">
        <f>H42/J42</f>
        <v>1.5317498788172564E-2</v>
      </c>
      <c r="J42" s="9" t="s">
        <v>211</v>
      </c>
      <c r="K42" s="9" t="s">
        <v>212</v>
      </c>
      <c r="L42">
        <v>0.29799999999999999</v>
      </c>
      <c r="M42">
        <v>5.2999999999999999E-2</v>
      </c>
      <c r="N42">
        <v>0.109</v>
      </c>
      <c r="O42">
        <v>9.4E-2</v>
      </c>
      <c r="P42">
        <v>7.2999999999999995E-2</v>
      </c>
      <c r="Q42">
        <v>3.5999999999999997E-2</v>
      </c>
    </row>
    <row r="43" spans="1:17" x14ac:dyDescent="0.2">
      <c r="A43" t="s">
        <v>111</v>
      </c>
      <c r="B43">
        <f>hmless_pop!B32/ctes_pop!B32</f>
        <v>1.9951866151717845E-3</v>
      </c>
      <c r="C43">
        <v>0.48530000000000001</v>
      </c>
      <c r="D43">
        <f>(K43-J43)/J43</f>
        <v>0.39929000179179358</v>
      </c>
      <c r="E43">
        <f>total_consmp!E32*1000000/ctes_pop!E32</f>
        <v>39937.230139261039</v>
      </c>
      <c r="F43">
        <f>((1-M43)*J43-E43)/J43</f>
        <v>0.49075454511667893</v>
      </c>
      <c r="G43">
        <f>((1-L43)*J43-E43)/J43</f>
        <v>0.24075454511667885</v>
      </c>
      <c r="H43" s="9" t="s">
        <v>166</v>
      </c>
      <c r="I43" s="9">
        <f>H43/J43</f>
        <v>1.6316520336857192E-2</v>
      </c>
      <c r="J43" s="9" t="s">
        <v>245</v>
      </c>
      <c r="K43" s="9" t="s">
        <v>246</v>
      </c>
      <c r="L43">
        <v>0.312</v>
      </c>
      <c r="M43">
        <v>6.2E-2</v>
      </c>
      <c r="N43">
        <v>0.11</v>
      </c>
      <c r="O43">
        <v>9.8000000000000004E-2</v>
      </c>
      <c r="P43">
        <v>8.4000000000000005E-2</v>
      </c>
      <c r="Q43">
        <v>4.7E-2</v>
      </c>
    </row>
    <row r="44" spans="1:17" x14ac:dyDescent="0.2">
      <c r="A44" t="s">
        <v>129</v>
      </c>
      <c r="B44">
        <f>hmless_pop!B50/ctes_pop!B50</f>
        <v>1.3134851138353765E-3</v>
      </c>
      <c r="C44">
        <v>0.48580000000000001</v>
      </c>
      <c r="D44">
        <f>(K44-J44)/J44</f>
        <v>0.41066968467062132</v>
      </c>
      <c r="E44">
        <f>total_consmp!E50*1000000/ctes_pop!E50</f>
        <v>28761.772349734852</v>
      </c>
      <c r="F44">
        <f>((1-M44)*J44-E44)/J44</f>
        <v>0.40177278430895152</v>
      </c>
      <c r="G44">
        <f>((1-L44)*J44-E44)/J44</f>
        <v>0.16477278430895156</v>
      </c>
      <c r="H44" s="9" t="s">
        <v>182</v>
      </c>
      <c r="I44" s="9">
        <f>H44/J44</f>
        <v>1.4966437714642523E-2</v>
      </c>
      <c r="J44" s="9" t="s">
        <v>281</v>
      </c>
      <c r="K44" s="9" t="s">
        <v>282</v>
      </c>
      <c r="L44">
        <v>0.27400000000000002</v>
      </c>
      <c r="M44">
        <v>3.7000000000000012E-2</v>
      </c>
      <c r="N44">
        <v>0.127</v>
      </c>
      <c r="O44">
        <v>6.3E-2</v>
      </c>
      <c r="P44">
        <v>5.5999999999999987E-2</v>
      </c>
      <c r="Q44">
        <v>2.1999999999999999E-2</v>
      </c>
    </row>
    <row r="45" spans="1:17" x14ac:dyDescent="0.2">
      <c r="A45" t="s">
        <v>112</v>
      </c>
      <c r="B45">
        <f>hmless_pop!B33/ctes_pop!B33</f>
        <v>1.5150220846502887E-3</v>
      </c>
      <c r="C45">
        <v>0.48609999999999998</v>
      </c>
      <c r="D45">
        <f>(K45-J45)/J45</f>
        <v>0.425933471625426</v>
      </c>
      <c r="E45">
        <f>total_consmp!E33*1000000/ctes_pop!E33</f>
        <v>28396.523797899012</v>
      </c>
      <c r="F45">
        <f>((1-M45)*J45-E45)/J45</f>
        <v>0.42106053122871884</v>
      </c>
      <c r="G45">
        <f>((1-L45)*J45-E45)/J45</f>
        <v>0.23006053122871881</v>
      </c>
      <c r="H45" s="9" t="s">
        <v>167</v>
      </c>
      <c r="I45" s="9">
        <f>H45/J45</f>
        <v>1.6780263742776708E-2</v>
      </c>
      <c r="J45" s="9" t="s">
        <v>247</v>
      </c>
      <c r="K45" s="9" t="s">
        <v>248</v>
      </c>
      <c r="L45">
        <v>0.24399999999999999</v>
      </c>
      <c r="M45">
        <v>5.2999999999999999E-2</v>
      </c>
      <c r="N45">
        <v>0.11700000000000001</v>
      </c>
      <c r="O45">
        <v>9.0999999999999998E-2</v>
      </c>
      <c r="P45">
        <v>8.4000000000000005E-2</v>
      </c>
      <c r="Q45">
        <v>3.5000000000000003E-2</v>
      </c>
    </row>
    <row r="46" spans="1:17" x14ac:dyDescent="0.2">
      <c r="A46" t="s">
        <v>90</v>
      </c>
      <c r="B46">
        <f>hmless_pop!B11/ctes_pop!B11</f>
        <v>2.6170194626020846E-3</v>
      </c>
      <c r="C46">
        <v>0.4869</v>
      </c>
      <c r="D46">
        <f>(K46-J46)/J46</f>
        <v>0.42039580095778756</v>
      </c>
      <c r="E46">
        <f>total_consmp!E11*1000000/ctes_pop!E11</f>
        <v>34189.468838165769</v>
      </c>
      <c r="F46">
        <f>((1-M46)*J46-E46)/J46</f>
        <v>0.41584356921496674</v>
      </c>
      <c r="G46">
        <f>((1-L46)*J46-E46)/J46</f>
        <v>0.24684356921496681</v>
      </c>
      <c r="H46" s="9" t="s">
        <v>145</v>
      </c>
      <c r="I46" s="9">
        <f>H46/J46</f>
        <v>2.1375788906155848E-2</v>
      </c>
      <c r="J46" s="9" t="s">
        <v>203</v>
      </c>
      <c r="K46" s="9" t="s">
        <v>204</v>
      </c>
      <c r="L46">
        <v>0.21099999999999999</v>
      </c>
      <c r="M46">
        <v>4.2000000000000003E-2</v>
      </c>
      <c r="N46">
        <v>8.5000000000000006E-2</v>
      </c>
      <c r="O46">
        <v>6.3E-2</v>
      </c>
      <c r="P46">
        <v>5.1999999999999998E-2</v>
      </c>
      <c r="Q46">
        <v>3.4000000000000002E-2</v>
      </c>
    </row>
    <row r="47" spans="1:17" x14ac:dyDescent="0.2">
      <c r="A47" t="s">
        <v>102</v>
      </c>
      <c r="B47">
        <f>hmless_pop!B23/ctes_pop!B23</f>
        <v>2.3519958380230984E-3</v>
      </c>
      <c r="C47">
        <v>0.48930000000000001</v>
      </c>
      <c r="D47">
        <f>(K47-J47)/J47</f>
        <v>0.39203525015338281</v>
      </c>
      <c r="E47">
        <f>total_consmp!E23*1000000/ctes_pop!E23</f>
        <v>42192.300786423788</v>
      </c>
      <c r="F47">
        <f>((1-M47)*J47-E47)/J47</f>
        <v>0.47934016636261045</v>
      </c>
      <c r="G47">
        <f>((1-L47)*J47-E47)/J47</f>
        <v>0.26434016636261037</v>
      </c>
      <c r="H47" s="9" t="s">
        <v>157</v>
      </c>
      <c r="I47" s="9">
        <f>H47/J47</f>
        <v>1.6587651291204195E-2</v>
      </c>
      <c r="J47" s="9" t="s">
        <v>227</v>
      </c>
      <c r="K47" s="9" t="s">
        <v>228</v>
      </c>
      <c r="L47">
        <v>0.26500000000000001</v>
      </c>
      <c r="M47">
        <v>0.05</v>
      </c>
      <c r="N47">
        <v>0.12</v>
      </c>
      <c r="O47">
        <v>8.5999999999999993E-2</v>
      </c>
      <c r="P47">
        <v>7.400000000000001E-2</v>
      </c>
      <c r="Q47">
        <v>3.4000000000000002E-2</v>
      </c>
    </row>
    <row r="48" spans="1:17" x14ac:dyDescent="0.2">
      <c r="A48" t="s">
        <v>85</v>
      </c>
      <c r="B48">
        <f>hmless_pop!B6/ctes_pop!B6</f>
        <v>3.8340636581021331E-3</v>
      </c>
      <c r="C48">
        <v>0.4924</v>
      </c>
      <c r="D48">
        <f>(K48-J48)/J48</f>
        <v>0.42453507955763364</v>
      </c>
      <c r="E48">
        <f>total_consmp!E6*1000000/ctes_pop!E6</f>
        <v>34575.681100996473</v>
      </c>
      <c r="F48">
        <f>((1-M48)*J48-E48)/J48</f>
        <v>0.52878173647642146</v>
      </c>
      <c r="G48">
        <f>((1-L48)*J48-E48)/J48</f>
        <v>0.2937817364764217</v>
      </c>
      <c r="H48" s="9" t="s">
        <v>140</v>
      </c>
      <c r="I48" s="9">
        <f>H48/J48</f>
        <v>2.0610785918711062E-2</v>
      </c>
      <c r="J48" s="9" t="s">
        <v>193</v>
      </c>
      <c r="K48" s="9" t="s">
        <v>194</v>
      </c>
      <c r="L48">
        <v>0.29899999999999999</v>
      </c>
      <c r="M48">
        <v>6.4000000000000001E-2</v>
      </c>
      <c r="N48">
        <v>9.4E-2</v>
      </c>
      <c r="O48">
        <v>9.3000000000000013E-2</v>
      </c>
      <c r="P48">
        <v>8.8000000000000009E-2</v>
      </c>
      <c r="Q48">
        <v>5.0999999999999997E-2</v>
      </c>
    </row>
    <row r="49" spans="1:17" x14ac:dyDescent="0.2">
      <c r="A49" t="s">
        <v>87</v>
      </c>
      <c r="B49">
        <f>hmless_pop!B8/ctes_pop!B8</f>
        <v>1.270671085570427E-3</v>
      </c>
      <c r="C49">
        <v>0.4985</v>
      </c>
      <c r="D49">
        <f>(K49-J49)/J49</f>
        <v>0.43258406847238307</v>
      </c>
      <c r="E49">
        <f>total_consmp!E8*1000000/ctes_pop!E8</f>
        <v>40757.796482593178</v>
      </c>
      <c r="F49">
        <f>((1-M49)*J49-E49)/J49</f>
        <v>0.46446174114439143</v>
      </c>
      <c r="G49">
        <f>((1-L49)*J49-E49)/J49</f>
        <v>0.22046174114439163</v>
      </c>
      <c r="H49" s="9" t="s">
        <v>142</v>
      </c>
      <c r="I49" s="9">
        <f>H49/J49</f>
        <v>1.5243938833247782E-2</v>
      </c>
      <c r="J49" s="9" t="s">
        <v>197</v>
      </c>
      <c r="K49" s="9" t="s">
        <v>198</v>
      </c>
      <c r="L49">
        <v>0.29299999999999998</v>
      </c>
      <c r="M49">
        <v>4.9000000000000002E-2</v>
      </c>
      <c r="N49">
        <v>0.109</v>
      </c>
      <c r="O49">
        <v>0.08</v>
      </c>
      <c r="P49">
        <v>5.2999999999999999E-2</v>
      </c>
      <c r="Q49">
        <v>4.2000000000000003E-2</v>
      </c>
    </row>
    <row r="50" spans="1:17" x14ac:dyDescent="0.2">
      <c r="A50" t="s">
        <v>99</v>
      </c>
      <c r="B50">
        <f>hmless_pop!B20/ctes_pop!B20</f>
        <v>1.2556046842693575E-3</v>
      </c>
      <c r="C50">
        <v>0.49880000000000002</v>
      </c>
      <c r="D50">
        <f>(K50-J50)/J50</f>
        <v>0.45122583370130742</v>
      </c>
      <c r="E50">
        <f>total_consmp!E20*1000000/ctes_pop!E20</f>
        <v>29547.002859700402</v>
      </c>
      <c r="F50">
        <f>((1-M50)*J50-E50)/J50</f>
        <v>0.38173748037513378</v>
      </c>
      <c r="G50">
        <f>((1-L50)*J50-E50)/J50</f>
        <v>0.18273748037513388</v>
      </c>
      <c r="H50" s="9" t="s">
        <v>154</v>
      </c>
      <c r="I50" s="9">
        <f>H50/J50</f>
        <v>1.7739551135600055E-2</v>
      </c>
      <c r="J50" s="9" t="s">
        <v>221</v>
      </c>
      <c r="K50" s="9" t="s">
        <v>222</v>
      </c>
      <c r="L50">
        <v>0.25</v>
      </c>
      <c r="M50">
        <v>5.0999999999999997E-2</v>
      </c>
      <c r="N50">
        <v>0.13700000000000001</v>
      </c>
      <c r="O50">
        <v>8.8000000000000009E-2</v>
      </c>
      <c r="P50">
        <v>6.7000000000000004E-2</v>
      </c>
      <c r="Q50">
        <v>2.5999999999999999E-2</v>
      </c>
    </row>
    <row r="51" spans="1:17" x14ac:dyDescent="0.2">
      <c r="A51" t="s">
        <v>113</v>
      </c>
      <c r="B51">
        <f>hmless_pop!B34/ctes_pop!B34</f>
        <v>3.2719999937278958E-3</v>
      </c>
      <c r="C51">
        <v>0.51400000000000001</v>
      </c>
      <c r="D51">
        <f>(K51-J51)/J51</f>
        <v>0.47659929488387115</v>
      </c>
      <c r="E51">
        <f>total_consmp!E34*1000000/ctes_pop!E34</f>
        <v>36805.834552155429</v>
      </c>
      <c r="F51">
        <f>((1-M51)*J51-E51)/J51</f>
        <v>0.4387254278849822</v>
      </c>
      <c r="G51">
        <f>((1-L51)*J51-E51)/J51</f>
        <v>0.1757254278849823</v>
      </c>
      <c r="H51" s="9" t="s">
        <v>168</v>
      </c>
      <c r="I51" s="9">
        <f>H51/J51</f>
        <v>1.8960088274080255E-2</v>
      </c>
      <c r="J51" s="9" t="s">
        <v>249</v>
      </c>
      <c r="K51" s="9" t="s">
        <v>250</v>
      </c>
      <c r="L51">
        <v>0.32900000000000001</v>
      </c>
      <c r="M51">
        <v>6.6000000000000003E-2</v>
      </c>
      <c r="N51">
        <v>0.128</v>
      </c>
      <c r="O51">
        <v>0.108</v>
      </c>
      <c r="P51">
        <v>9.0999999999999998E-2</v>
      </c>
      <c r="Q51">
        <v>0.05</v>
      </c>
    </row>
    <row r="52" spans="1:17" x14ac:dyDescent="0.2">
      <c r="A52" t="s">
        <v>89</v>
      </c>
      <c r="B52">
        <f>hmless_pop!B10/ctes_pop!B10</f>
        <v>9.2617739430783906E-3</v>
      </c>
      <c r="C52">
        <v>0.53049999999999997</v>
      </c>
      <c r="D52">
        <f>(K52-J52)/J52</f>
        <v>0.54133735902672941</v>
      </c>
      <c r="E52">
        <f>total_consmp!E10*1000000/ctes_pop!E10</f>
        <v>55999.577017510812</v>
      </c>
      <c r="F52">
        <f>((1-M52)*J52-E52)/J52</f>
        <v>0.32939027375998114</v>
      </c>
      <c r="G52">
        <f>((1-L52)*J52-E52)/J52</f>
        <v>-3.2609726240018837E-2</v>
      </c>
      <c r="H52" s="9" t="s">
        <v>144</v>
      </c>
      <c r="I52" s="9">
        <f>H52/J52</f>
        <v>1.8515229553325636E-2</v>
      </c>
      <c r="J52" s="9" t="s">
        <v>201</v>
      </c>
      <c r="K52" s="9" t="s">
        <v>202</v>
      </c>
      <c r="L52">
        <v>0.41099999999999998</v>
      </c>
      <c r="M52">
        <v>4.9000000000000002E-2</v>
      </c>
      <c r="N52">
        <v>0.21199999999999999</v>
      </c>
      <c r="O52">
        <v>0.217</v>
      </c>
      <c r="P52">
        <v>0.16200000000000001</v>
      </c>
      <c r="Q52">
        <v>2.5999999999999999E-2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70" zoomScaleNormal="70" workbookViewId="0">
      <selection activeCell="Z38" sqref="Z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homeless_population_usafacts</vt:lpstr>
      <vt:lpstr>hmless_pop</vt:lpstr>
      <vt:lpstr>ctes_pop</vt:lpstr>
      <vt:lpstr>hmless_ratio</vt:lpstr>
      <vt:lpstr>total_consmp</vt:lpstr>
      <vt:lpstr>conmp_capita</vt:lpstr>
      <vt:lpstr>2021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 ogawa</dc:creator>
  <cp:lastModifiedBy>yuya ogawa</cp:lastModifiedBy>
  <dcterms:created xsi:type="dcterms:W3CDTF">2023-03-04T21:17:21Z</dcterms:created>
  <dcterms:modified xsi:type="dcterms:W3CDTF">2023-04-24T19:35:28Z</dcterms:modified>
</cp:coreProperties>
</file>