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62429\Documents\WeChat Files\wxid_6uz9in6fjn9q12\FileStorage\File\2022-10\"/>
    </mc:Choice>
  </mc:AlternateContent>
  <xr:revisionPtr revIDLastSave="0" documentId="13_ncr:1_{4029F55E-87D1-4167-97A5-EDE23D6C40D0}" xr6:coauthVersionLast="36" xr6:coauthVersionMax="47" xr10:uidLastSave="{00000000-0000-0000-0000-000000000000}"/>
  <bookViews>
    <workbookView xWindow="-113" yWindow="-113" windowWidth="25823" windowHeight="15623" xr2:uid="{00000000-000D-0000-FFFF-FFFF00000000}"/>
  </bookViews>
  <sheets>
    <sheet name="主要特征" sheetId="1" r:id="rId1"/>
  </sheets>
  <definedNames>
    <definedName name="_xlnm._FilterDatabase" localSheetId="0" hidden="1">主要特征!$A$1:$AS$54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7" i="1" l="1"/>
  <c r="BJ4" i="1" l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3" i="1"/>
  <c r="BJ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2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3" i="1"/>
  <c r="X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3" i="1"/>
  <c r="W2" i="1"/>
  <c r="BH3" i="1"/>
  <c r="BK3" i="1"/>
  <c r="BH4" i="1"/>
  <c r="BK4" i="1"/>
  <c r="BH5" i="1"/>
  <c r="BK5" i="1"/>
  <c r="BH6" i="1"/>
  <c r="BK6" i="1"/>
  <c r="BH7" i="1"/>
  <c r="BK7" i="1"/>
  <c r="BH8" i="1"/>
  <c r="BK8" i="1"/>
  <c r="BH9" i="1"/>
  <c r="BK9" i="1"/>
  <c r="BH10" i="1"/>
  <c r="BK10" i="1"/>
  <c r="BH11" i="1"/>
  <c r="BK11" i="1"/>
  <c r="BH12" i="1"/>
  <c r="BK12" i="1"/>
  <c r="BH13" i="1"/>
  <c r="BK13" i="1"/>
  <c r="BH14" i="1"/>
  <c r="BK14" i="1"/>
  <c r="BH15" i="1"/>
  <c r="BK15" i="1"/>
  <c r="BH16" i="1"/>
  <c r="BK16" i="1"/>
  <c r="BH17" i="1"/>
  <c r="BK17" i="1"/>
  <c r="BH18" i="1"/>
  <c r="BK18" i="1"/>
  <c r="BH19" i="1"/>
  <c r="BK19" i="1"/>
  <c r="BH20" i="1"/>
  <c r="BK20" i="1"/>
  <c r="BH21" i="1"/>
  <c r="BK21" i="1"/>
  <c r="BH22" i="1"/>
  <c r="BK22" i="1"/>
  <c r="BH23" i="1"/>
  <c r="BK23" i="1"/>
  <c r="BH24" i="1"/>
  <c r="BK24" i="1"/>
  <c r="BH25" i="1"/>
  <c r="BK25" i="1"/>
  <c r="BH26" i="1"/>
  <c r="BK26" i="1"/>
  <c r="BH27" i="1"/>
  <c r="BK27" i="1"/>
  <c r="BH28" i="1"/>
  <c r="BK28" i="1"/>
  <c r="BH29" i="1"/>
  <c r="BK29" i="1"/>
  <c r="BH30" i="1"/>
  <c r="BK30" i="1"/>
  <c r="BH31" i="1"/>
  <c r="BK31" i="1"/>
  <c r="BH32" i="1"/>
  <c r="BK32" i="1"/>
  <c r="BH33" i="1"/>
  <c r="BK33" i="1"/>
  <c r="BH34" i="1"/>
  <c r="BK34" i="1"/>
  <c r="BH35" i="1"/>
  <c r="BK35" i="1"/>
  <c r="BH36" i="1"/>
  <c r="BK36" i="1"/>
  <c r="BH37" i="1"/>
  <c r="BK37" i="1"/>
  <c r="BH38" i="1"/>
  <c r="BK38" i="1"/>
  <c r="BH39" i="1"/>
  <c r="BK39" i="1"/>
  <c r="BH40" i="1"/>
  <c r="BK40" i="1"/>
  <c r="BH41" i="1"/>
  <c r="BK41" i="1"/>
  <c r="BH42" i="1"/>
  <c r="BK42" i="1"/>
  <c r="BH43" i="1"/>
  <c r="BK43" i="1"/>
  <c r="BH44" i="1"/>
  <c r="BK44" i="1"/>
  <c r="BH45" i="1"/>
  <c r="BK45" i="1"/>
  <c r="BH46" i="1"/>
  <c r="BK46" i="1"/>
  <c r="BH47" i="1"/>
  <c r="BK47" i="1"/>
  <c r="BH48" i="1"/>
  <c r="BK48" i="1"/>
  <c r="BH49" i="1"/>
  <c r="BK49" i="1"/>
  <c r="BH50" i="1"/>
  <c r="BK50" i="1"/>
  <c r="BK2" i="1"/>
  <c r="BH2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3" i="1"/>
  <c r="BT4" i="1"/>
  <c r="BU4" i="1"/>
  <c r="BV4" i="1"/>
  <c r="BT5" i="1"/>
  <c r="BU5" i="1"/>
  <c r="BV5" i="1"/>
  <c r="BT6" i="1"/>
  <c r="BU6" i="1"/>
  <c r="BV6" i="1"/>
  <c r="BT7" i="1"/>
  <c r="BU7" i="1"/>
  <c r="BV7" i="1"/>
  <c r="BT8" i="1"/>
  <c r="BU8" i="1"/>
  <c r="BV8" i="1"/>
  <c r="BT9" i="1"/>
  <c r="BU9" i="1"/>
  <c r="BV9" i="1"/>
  <c r="BT10" i="1"/>
  <c r="BU10" i="1"/>
  <c r="BV10" i="1"/>
  <c r="BT11" i="1"/>
  <c r="BU11" i="1"/>
  <c r="BV11" i="1"/>
  <c r="BT12" i="1"/>
  <c r="BU12" i="1"/>
  <c r="BV12" i="1"/>
  <c r="BT13" i="1"/>
  <c r="BU13" i="1"/>
  <c r="BV13" i="1"/>
  <c r="BT14" i="1"/>
  <c r="BU14" i="1"/>
  <c r="BV14" i="1"/>
  <c r="BT15" i="1"/>
  <c r="BU15" i="1"/>
  <c r="BV15" i="1"/>
  <c r="BT16" i="1"/>
  <c r="BU16" i="1"/>
  <c r="BV16" i="1"/>
  <c r="BT17" i="1"/>
  <c r="BU17" i="1"/>
  <c r="BV17" i="1"/>
  <c r="BT18" i="1"/>
  <c r="BU18" i="1"/>
  <c r="BV18" i="1"/>
  <c r="BT19" i="1"/>
  <c r="BU19" i="1"/>
  <c r="BV19" i="1"/>
  <c r="BT20" i="1"/>
  <c r="BU20" i="1"/>
  <c r="BV20" i="1"/>
  <c r="BT21" i="1"/>
  <c r="BU21" i="1"/>
  <c r="BV21" i="1"/>
  <c r="BT22" i="1"/>
  <c r="BU22" i="1"/>
  <c r="BV22" i="1"/>
  <c r="BT23" i="1"/>
  <c r="BU23" i="1"/>
  <c r="BV23" i="1"/>
  <c r="BT24" i="1"/>
  <c r="BU24" i="1"/>
  <c r="BV24" i="1"/>
  <c r="BT25" i="1"/>
  <c r="BU25" i="1"/>
  <c r="BV25" i="1"/>
  <c r="BT26" i="1"/>
  <c r="BU26" i="1"/>
  <c r="BV26" i="1"/>
  <c r="BT27" i="1"/>
  <c r="BU27" i="1"/>
  <c r="BV27" i="1"/>
  <c r="BT28" i="1"/>
  <c r="BU28" i="1"/>
  <c r="BV28" i="1"/>
  <c r="BT29" i="1"/>
  <c r="BU29" i="1"/>
  <c r="BV29" i="1"/>
  <c r="BT30" i="1"/>
  <c r="BU30" i="1"/>
  <c r="BV30" i="1"/>
  <c r="BT31" i="1"/>
  <c r="BU31" i="1"/>
  <c r="BV31" i="1"/>
  <c r="BT32" i="1"/>
  <c r="BU32" i="1"/>
  <c r="BV32" i="1"/>
  <c r="BT33" i="1"/>
  <c r="BU33" i="1"/>
  <c r="BV33" i="1"/>
  <c r="BT34" i="1"/>
  <c r="BU34" i="1"/>
  <c r="BV34" i="1"/>
  <c r="BT35" i="1"/>
  <c r="BU35" i="1"/>
  <c r="BV35" i="1"/>
  <c r="BT36" i="1"/>
  <c r="BU36" i="1"/>
  <c r="BV36" i="1"/>
  <c r="BT37" i="1"/>
  <c r="BU37" i="1"/>
  <c r="BV37" i="1"/>
  <c r="BT38" i="1"/>
  <c r="BU38" i="1"/>
  <c r="BV38" i="1"/>
  <c r="BT39" i="1"/>
  <c r="BU39" i="1"/>
  <c r="BV39" i="1"/>
  <c r="BT40" i="1"/>
  <c r="BU40" i="1"/>
  <c r="BV40" i="1"/>
  <c r="BT41" i="1"/>
  <c r="BU41" i="1"/>
  <c r="BV41" i="1"/>
  <c r="BT42" i="1"/>
  <c r="BU42" i="1"/>
  <c r="BV42" i="1"/>
  <c r="BT43" i="1"/>
  <c r="BU43" i="1"/>
  <c r="BV43" i="1"/>
  <c r="BT44" i="1"/>
  <c r="BU44" i="1"/>
  <c r="BV44" i="1"/>
  <c r="BT45" i="1"/>
  <c r="BU45" i="1"/>
  <c r="BV45" i="1"/>
  <c r="BT46" i="1"/>
  <c r="BU46" i="1"/>
  <c r="BV46" i="1"/>
  <c r="BT47" i="1"/>
  <c r="BU47" i="1"/>
  <c r="BV47" i="1"/>
  <c r="BT48" i="1"/>
  <c r="BU48" i="1"/>
  <c r="BV48" i="1"/>
  <c r="BT49" i="1"/>
  <c r="BU49" i="1"/>
  <c r="BV49" i="1"/>
  <c r="BT50" i="1"/>
  <c r="BU50" i="1"/>
  <c r="BV50" i="1"/>
  <c r="BV3" i="1"/>
  <c r="BU3" i="1"/>
  <c r="BT3" i="1"/>
  <c r="T4" i="1"/>
  <c r="U4" i="1"/>
  <c r="V4" i="1"/>
  <c r="Y4" i="1"/>
  <c r="Z4" i="1"/>
  <c r="AA4" i="1"/>
  <c r="AB4" i="1"/>
  <c r="AC4" i="1"/>
  <c r="T5" i="1"/>
  <c r="U5" i="1"/>
  <c r="V5" i="1"/>
  <c r="Y5" i="1"/>
  <c r="Z5" i="1"/>
  <c r="AA5" i="1"/>
  <c r="AB5" i="1"/>
  <c r="AC5" i="1"/>
  <c r="T6" i="1"/>
  <c r="U6" i="1"/>
  <c r="V6" i="1"/>
  <c r="Y6" i="1"/>
  <c r="Z6" i="1"/>
  <c r="AA6" i="1"/>
  <c r="AB6" i="1"/>
  <c r="AC6" i="1"/>
  <c r="T7" i="1"/>
  <c r="U7" i="1"/>
  <c r="V7" i="1"/>
  <c r="Y7" i="1"/>
  <c r="Z7" i="1"/>
  <c r="AA7" i="1"/>
  <c r="AB7" i="1"/>
  <c r="AC7" i="1"/>
  <c r="T8" i="1"/>
  <c r="U8" i="1"/>
  <c r="V8" i="1"/>
  <c r="Y8" i="1"/>
  <c r="Z8" i="1"/>
  <c r="AA8" i="1"/>
  <c r="AB8" i="1"/>
  <c r="T9" i="1"/>
  <c r="U9" i="1"/>
  <c r="V9" i="1"/>
  <c r="Y9" i="1"/>
  <c r="Z9" i="1"/>
  <c r="AA9" i="1"/>
  <c r="AB9" i="1"/>
  <c r="AC9" i="1"/>
  <c r="T10" i="1"/>
  <c r="U10" i="1"/>
  <c r="V10" i="1"/>
  <c r="Y10" i="1"/>
  <c r="Z10" i="1"/>
  <c r="AA10" i="1"/>
  <c r="AB10" i="1"/>
  <c r="AC10" i="1"/>
  <c r="T11" i="1"/>
  <c r="U11" i="1"/>
  <c r="V11" i="1"/>
  <c r="Y11" i="1"/>
  <c r="Z11" i="1"/>
  <c r="AA11" i="1"/>
  <c r="AB11" i="1"/>
  <c r="AC11" i="1"/>
  <c r="T12" i="1"/>
  <c r="U12" i="1"/>
  <c r="V12" i="1"/>
  <c r="Y12" i="1"/>
  <c r="Z12" i="1"/>
  <c r="AA12" i="1"/>
  <c r="AB12" i="1"/>
  <c r="AC12" i="1"/>
  <c r="T13" i="1"/>
  <c r="U13" i="1"/>
  <c r="V13" i="1"/>
  <c r="Y13" i="1"/>
  <c r="Z13" i="1"/>
  <c r="AA13" i="1"/>
  <c r="AB13" i="1"/>
  <c r="AC13" i="1"/>
  <c r="T14" i="1"/>
  <c r="U14" i="1"/>
  <c r="V14" i="1"/>
  <c r="Y14" i="1"/>
  <c r="Z14" i="1"/>
  <c r="AA14" i="1"/>
  <c r="AB14" i="1"/>
  <c r="AC14" i="1"/>
  <c r="T15" i="1"/>
  <c r="U15" i="1"/>
  <c r="V15" i="1"/>
  <c r="Y15" i="1"/>
  <c r="Z15" i="1"/>
  <c r="AA15" i="1"/>
  <c r="AB15" i="1"/>
  <c r="AC15" i="1"/>
  <c r="T16" i="1"/>
  <c r="U16" i="1"/>
  <c r="V16" i="1"/>
  <c r="Y16" i="1"/>
  <c r="Z16" i="1"/>
  <c r="AA16" i="1"/>
  <c r="AB16" i="1"/>
  <c r="AC16" i="1"/>
  <c r="T17" i="1"/>
  <c r="U17" i="1"/>
  <c r="V17" i="1"/>
  <c r="Y17" i="1"/>
  <c r="Z17" i="1"/>
  <c r="AA17" i="1"/>
  <c r="AB17" i="1"/>
  <c r="AC17" i="1"/>
  <c r="T18" i="1"/>
  <c r="U18" i="1"/>
  <c r="V18" i="1"/>
  <c r="Y18" i="1"/>
  <c r="Z18" i="1"/>
  <c r="AA18" i="1"/>
  <c r="AB18" i="1"/>
  <c r="AC18" i="1"/>
  <c r="T19" i="1"/>
  <c r="U19" i="1"/>
  <c r="V19" i="1"/>
  <c r="Y19" i="1"/>
  <c r="Z19" i="1"/>
  <c r="AA19" i="1"/>
  <c r="AB19" i="1"/>
  <c r="AC19" i="1"/>
  <c r="T20" i="1"/>
  <c r="U20" i="1"/>
  <c r="V20" i="1"/>
  <c r="Y20" i="1"/>
  <c r="Z20" i="1"/>
  <c r="AA20" i="1"/>
  <c r="AB20" i="1"/>
  <c r="AC20" i="1"/>
  <c r="T21" i="1"/>
  <c r="U21" i="1"/>
  <c r="V21" i="1"/>
  <c r="Y21" i="1"/>
  <c r="Z21" i="1"/>
  <c r="AA21" i="1"/>
  <c r="AB21" i="1"/>
  <c r="AC21" i="1"/>
  <c r="T22" i="1"/>
  <c r="U22" i="1"/>
  <c r="V22" i="1"/>
  <c r="Y22" i="1"/>
  <c r="Z22" i="1"/>
  <c r="AA22" i="1"/>
  <c r="AB22" i="1"/>
  <c r="AC22" i="1"/>
  <c r="T23" i="1"/>
  <c r="U23" i="1"/>
  <c r="V23" i="1"/>
  <c r="Y23" i="1"/>
  <c r="Z23" i="1"/>
  <c r="AA23" i="1"/>
  <c r="AB23" i="1"/>
  <c r="AC23" i="1"/>
  <c r="T24" i="1"/>
  <c r="U24" i="1"/>
  <c r="V24" i="1"/>
  <c r="Y24" i="1"/>
  <c r="Z24" i="1"/>
  <c r="AA24" i="1"/>
  <c r="AB24" i="1"/>
  <c r="AC24" i="1"/>
  <c r="T25" i="1"/>
  <c r="U25" i="1"/>
  <c r="V25" i="1"/>
  <c r="Y25" i="1"/>
  <c r="Z25" i="1"/>
  <c r="AA25" i="1"/>
  <c r="AB25" i="1"/>
  <c r="AC25" i="1"/>
  <c r="T26" i="1"/>
  <c r="U26" i="1"/>
  <c r="V26" i="1"/>
  <c r="Y26" i="1"/>
  <c r="Z26" i="1"/>
  <c r="AA26" i="1"/>
  <c r="AB26" i="1"/>
  <c r="AC26" i="1"/>
  <c r="T27" i="1"/>
  <c r="U27" i="1"/>
  <c r="V27" i="1"/>
  <c r="Y27" i="1"/>
  <c r="Z27" i="1"/>
  <c r="AA27" i="1"/>
  <c r="AB27" i="1"/>
  <c r="AC27" i="1"/>
  <c r="T28" i="1"/>
  <c r="U28" i="1"/>
  <c r="V28" i="1"/>
  <c r="Y28" i="1"/>
  <c r="Z28" i="1"/>
  <c r="AA28" i="1"/>
  <c r="AB28" i="1"/>
  <c r="AC28" i="1"/>
  <c r="T29" i="1"/>
  <c r="U29" i="1"/>
  <c r="V29" i="1"/>
  <c r="Y29" i="1"/>
  <c r="Z29" i="1"/>
  <c r="AA29" i="1"/>
  <c r="AB29" i="1"/>
  <c r="AC29" i="1"/>
  <c r="T30" i="1"/>
  <c r="U30" i="1"/>
  <c r="V30" i="1"/>
  <c r="Y30" i="1"/>
  <c r="Z30" i="1"/>
  <c r="T31" i="1"/>
  <c r="U31" i="1"/>
  <c r="V31" i="1"/>
  <c r="Y31" i="1"/>
  <c r="Z31" i="1"/>
  <c r="AA31" i="1"/>
  <c r="AB31" i="1"/>
  <c r="AC31" i="1"/>
  <c r="T32" i="1"/>
  <c r="U32" i="1"/>
  <c r="V32" i="1"/>
  <c r="Y32" i="1"/>
  <c r="Z32" i="1"/>
  <c r="AA32" i="1"/>
  <c r="AB32" i="1"/>
  <c r="AC32" i="1"/>
  <c r="T33" i="1"/>
  <c r="U33" i="1"/>
  <c r="V33" i="1"/>
  <c r="Y33" i="1"/>
  <c r="Z33" i="1"/>
  <c r="AA33" i="1"/>
  <c r="AB33" i="1"/>
  <c r="AC33" i="1"/>
  <c r="T34" i="1"/>
  <c r="U34" i="1"/>
  <c r="V34" i="1"/>
  <c r="Y34" i="1"/>
  <c r="Z34" i="1"/>
  <c r="AA34" i="1"/>
  <c r="AB34" i="1"/>
  <c r="AC34" i="1"/>
  <c r="T35" i="1"/>
  <c r="U35" i="1"/>
  <c r="V35" i="1"/>
  <c r="Y35" i="1"/>
  <c r="Z35" i="1"/>
  <c r="AA35" i="1"/>
  <c r="AB35" i="1"/>
  <c r="AC35" i="1"/>
  <c r="T36" i="1"/>
  <c r="U36" i="1"/>
  <c r="V36" i="1"/>
  <c r="Y36" i="1"/>
  <c r="Z36" i="1"/>
  <c r="AA36" i="1"/>
  <c r="AB36" i="1"/>
  <c r="AC36" i="1"/>
  <c r="T37" i="1"/>
  <c r="U37" i="1"/>
  <c r="V37" i="1"/>
  <c r="Y37" i="1"/>
  <c r="Z37" i="1"/>
  <c r="AA37" i="1"/>
  <c r="AB37" i="1"/>
  <c r="AC37" i="1"/>
  <c r="T38" i="1"/>
  <c r="U38" i="1"/>
  <c r="V38" i="1"/>
  <c r="Y38" i="1"/>
  <c r="Z38" i="1"/>
  <c r="AA38" i="1"/>
  <c r="AB38" i="1"/>
  <c r="AC38" i="1"/>
  <c r="T39" i="1"/>
  <c r="U39" i="1"/>
  <c r="V39" i="1"/>
  <c r="Y39" i="1"/>
  <c r="Z39" i="1"/>
  <c r="AA39" i="1"/>
  <c r="AB39" i="1"/>
  <c r="AC39" i="1"/>
  <c r="T40" i="1"/>
  <c r="U40" i="1"/>
  <c r="V40" i="1"/>
  <c r="Y40" i="1"/>
  <c r="Z40" i="1"/>
  <c r="AA40" i="1"/>
  <c r="AB40" i="1"/>
  <c r="AC40" i="1"/>
  <c r="T41" i="1"/>
  <c r="U41" i="1"/>
  <c r="V41" i="1"/>
  <c r="Y41" i="1"/>
  <c r="Z41" i="1"/>
  <c r="AA41" i="1"/>
  <c r="AB41" i="1"/>
  <c r="AC41" i="1"/>
  <c r="T42" i="1"/>
  <c r="U42" i="1"/>
  <c r="V42" i="1"/>
  <c r="Y42" i="1"/>
  <c r="Z42" i="1"/>
  <c r="AA42" i="1"/>
  <c r="AB42" i="1"/>
  <c r="AC42" i="1"/>
  <c r="T43" i="1"/>
  <c r="U43" i="1"/>
  <c r="V43" i="1"/>
  <c r="Y43" i="1"/>
  <c r="Z43" i="1"/>
  <c r="AA43" i="1"/>
  <c r="AB43" i="1"/>
  <c r="AC43" i="1"/>
  <c r="T44" i="1"/>
  <c r="U44" i="1"/>
  <c r="V44" i="1"/>
  <c r="Y44" i="1"/>
  <c r="Z44" i="1"/>
  <c r="AA44" i="1"/>
  <c r="T45" i="1"/>
  <c r="U45" i="1"/>
  <c r="V45" i="1"/>
  <c r="Y45" i="1"/>
  <c r="Z45" i="1"/>
  <c r="AA45" i="1"/>
  <c r="AB45" i="1"/>
  <c r="AC45" i="1"/>
  <c r="T46" i="1"/>
  <c r="U46" i="1"/>
  <c r="V46" i="1"/>
  <c r="Y46" i="1"/>
  <c r="Z46" i="1"/>
  <c r="AA46" i="1"/>
  <c r="AB46" i="1"/>
  <c r="AC46" i="1"/>
  <c r="T47" i="1"/>
  <c r="U47" i="1"/>
  <c r="V47" i="1"/>
  <c r="Y47" i="1"/>
  <c r="Z47" i="1"/>
  <c r="AA47" i="1"/>
  <c r="AB47" i="1"/>
  <c r="AC47" i="1"/>
  <c r="T48" i="1"/>
  <c r="U48" i="1"/>
  <c r="V48" i="1"/>
  <c r="Y48" i="1"/>
  <c r="Z48" i="1"/>
  <c r="AA48" i="1"/>
  <c r="AB48" i="1"/>
  <c r="AC48" i="1"/>
  <c r="T49" i="1"/>
  <c r="U49" i="1"/>
  <c r="V49" i="1"/>
  <c r="Y49" i="1"/>
  <c r="Z49" i="1"/>
  <c r="AA49" i="1"/>
  <c r="AB49" i="1"/>
  <c r="AC49" i="1"/>
  <c r="T50" i="1"/>
  <c r="U50" i="1"/>
  <c r="V50" i="1"/>
  <c r="Y50" i="1"/>
  <c r="Z50" i="1"/>
  <c r="AA50" i="1"/>
  <c r="AB50" i="1"/>
  <c r="AC50" i="1"/>
  <c r="AC3" i="1"/>
  <c r="AB3" i="1"/>
  <c r="AA3" i="1"/>
  <c r="Z3" i="1"/>
  <c r="Y3" i="1"/>
  <c r="V3" i="1"/>
  <c r="U3" i="1"/>
  <c r="T3" i="1"/>
  <c r="CJ4" i="1" a="1"/>
  <c r="CJ4" i="1" s="1"/>
  <c r="CJ5" i="1" a="1"/>
  <c r="CJ5" i="1" s="1"/>
  <c r="CJ6" i="1" a="1"/>
  <c r="CJ6" i="1" s="1"/>
  <c r="CJ7" i="1" a="1"/>
  <c r="CJ7" i="1" s="1"/>
  <c r="CJ8" i="1" a="1"/>
  <c r="CJ8" i="1" s="1"/>
  <c r="CJ9" i="1" a="1"/>
  <c r="CJ9" i="1" s="1"/>
  <c r="CJ10" i="1" a="1"/>
  <c r="CJ10" i="1" s="1"/>
  <c r="CJ11" i="1" a="1"/>
  <c r="CJ11" i="1" s="1"/>
  <c r="CJ12" i="1" a="1"/>
  <c r="CJ12" i="1" s="1"/>
  <c r="CJ13" i="1" a="1"/>
  <c r="CJ13" i="1" s="1"/>
  <c r="CJ14" i="1" a="1"/>
  <c r="CJ14" i="1" s="1"/>
  <c r="CJ15" i="1" a="1"/>
  <c r="CJ15" i="1" s="1"/>
  <c r="CJ16" i="1" a="1"/>
  <c r="CJ16" i="1" s="1"/>
  <c r="CJ17" i="1" a="1"/>
  <c r="CJ17" i="1" s="1"/>
  <c r="CJ18" i="1" a="1"/>
  <c r="CJ18" i="1" s="1"/>
  <c r="CJ19" i="1" a="1"/>
  <c r="CJ19" i="1" s="1"/>
  <c r="CJ20" i="1" a="1"/>
  <c r="CJ20" i="1" s="1"/>
  <c r="CJ21" i="1" a="1"/>
  <c r="CJ21" i="1" s="1"/>
  <c r="CJ22" i="1" a="1"/>
  <c r="CJ22" i="1" s="1"/>
  <c r="CJ23" i="1" a="1"/>
  <c r="CJ23" i="1" s="1"/>
  <c r="CJ24" i="1" a="1"/>
  <c r="CJ24" i="1" s="1"/>
  <c r="CJ25" i="1" a="1"/>
  <c r="CJ25" i="1" s="1"/>
  <c r="CJ26" i="1" a="1"/>
  <c r="CJ26" i="1" s="1"/>
  <c r="CJ27" i="1" a="1"/>
  <c r="CJ27" i="1" s="1"/>
  <c r="CJ28" i="1" a="1"/>
  <c r="CJ28" i="1" s="1"/>
  <c r="CJ29" i="1" a="1"/>
  <c r="CJ29" i="1" s="1"/>
  <c r="CJ30" i="1" a="1"/>
  <c r="CJ30" i="1" s="1"/>
  <c r="CJ31" i="1" a="1"/>
  <c r="CJ31" i="1" s="1"/>
  <c r="CJ32" i="1" a="1"/>
  <c r="CJ32" i="1" s="1"/>
  <c r="CJ33" i="1" a="1"/>
  <c r="CJ33" i="1" s="1"/>
  <c r="CJ34" i="1" a="1"/>
  <c r="CJ34" i="1" s="1"/>
  <c r="CJ35" i="1" a="1"/>
  <c r="CJ35" i="1" s="1"/>
  <c r="CJ36" i="1" a="1"/>
  <c r="CJ36" i="1" s="1"/>
  <c r="CJ37" i="1" a="1"/>
  <c r="CJ37" i="1" s="1"/>
  <c r="CJ38" i="1" a="1"/>
  <c r="CJ38" i="1" s="1"/>
  <c r="CJ39" i="1" a="1"/>
  <c r="CJ39" i="1" s="1"/>
  <c r="CJ40" i="1" a="1"/>
  <c r="CJ40" i="1" s="1"/>
  <c r="CJ41" i="1" a="1"/>
  <c r="CJ41" i="1" s="1"/>
  <c r="CJ42" i="1" a="1"/>
  <c r="CJ42" i="1" s="1"/>
  <c r="CJ43" i="1" a="1"/>
  <c r="CJ43" i="1" s="1"/>
  <c r="CJ44" i="1" a="1"/>
  <c r="CJ44" i="1" s="1"/>
  <c r="CJ45" i="1" a="1"/>
  <c r="CJ45" i="1" s="1"/>
  <c r="CJ46" i="1" a="1"/>
  <c r="CJ46" i="1" s="1"/>
  <c r="CJ47" i="1" a="1"/>
  <c r="CJ47" i="1" s="1"/>
  <c r="CJ48" i="1" a="1"/>
  <c r="CJ48" i="1" s="1"/>
  <c r="CJ49" i="1" a="1"/>
  <c r="CJ49" i="1" s="1"/>
  <c r="CJ50" i="1" a="1"/>
  <c r="CJ50" i="1" s="1"/>
  <c r="CJ3" i="1" a="1"/>
  <c r="CJ3" i="1" s="1"/>
  <c r="BP4" i="1" a="1"/>
  <c r="BP4" i="1" s="1"/>
  <c r="BP5" i="1" a="1"/>
  <c r="BP5" i="1" s="1"/>
  <c r="BP6" i="1" a="1"/>
  <c r="BP6" i="1" s="1"/>
  <c r="BP7" i="1" a="1"/>
  <c r="BP7" i="1" s="1"/>
  <c r="BP8" i="1" a="1"/>
  <c r="BP8" i="1" s="1"/>
  <c r="BP9" i="1" a="1"/>
  <c r="BP9" i="1" s="1"/>
  <c r="BP10" i="1" a="1"/>
  <c r="BP10" i="1" s="1"/>
  <c r="BP11" i="1" a="1"/>
  <c r="BP11" i="1" s="1"/>
  <c r="BP12" i="1" a="1"/>
  <c r="BP12" i="1" s="1"/>
  <c r="BP13" i="1" a="1"/>
  <c r="BP13" i="1" s="1"/>
  <c r="BP14" i="1" a="1"/>
  <c r="BP14" i="1" s="1"/>
  <c r="BP15" i="1" a="1"/>
  <c r="BP15" i="1" s="1"/>
  <c r="BP16" i="1" a="1"/>
  <c r="BP16" i="1" s="1"/>
  <c r="BP17" i="1" a="1"/>
  <c r="BP17" i="1" s="1"/>
  <c r="BP18" i="1" a="1"/>
  <c r="BP18" i="1" s="1"/>
  <c r="BP19" i="1" a="1"/>
  <c r="BP19" i="1" s="1"/>
  <c r="BP20" i="1" a="1"/>
  <c r="BP20" i="1" s="1"/>
  <c r="BP21" i="1" a="1"/>
  <c r="BP21" i="1" s="1"/>
  <c r="BP22" i="1" a="1"/>
  <c r="BP22" i="1" s="1"/>
  <c r="BP23" i="1" a="1"/>
  <c r="BP23" i="1" s="1"/>
  <c r="BP24" i="1" a="1"/>
  <c r="BP24" i="1" s="1"/>
  <c r="BP25" i="1" a="1"/>
  <c r="BP25" i="1" s="1"/>
  <c r="BP26" i="1" a="1"/>
  <c r="BP26" i="1" s="1"/>
  <c r="BP27" i="1" a="1"/>
  <c r="BP27" i="1" s="1"/>
  <c r="BP28" i="1" a="1"/>
  <c r="BP28" i="1" s="1"/>
  <c r="BP29" i="1" a="1"/>
  <c r="BP29" i="1" s="1"/>
  <c r="BP30" i="1" a="1"/>
  <c r="BP30" i="1" s="1"/>
  <c r="BP31" i="1" a="1"/>
  <c r="BP31" i="1" s="1"/>
  <c r="BP32" i="1" a="1"/>
  <c r="BP32" i="1" s="1"/>
  <c r="BP33" i="1" a="1"/>
  <c r="BP33" i="1" s="1"/>
  <c r="BP34" i="1" a="1"/>
  <c r="BP34" i="1" s="1"/>
  <c r="BP35" i="1" a="1"/>
  <c r="BP35" i="1" s="1"/>
  <c r="BP36" i="1" a="1"/>
  <c r="BP36" i="1" s="1"/>
  <c r="BP37" i="1" a="1"/>
  <c r="BP37" i="1" s="1"/>
  <c r="BP38" i="1" a="1"/>
  <c r="BP38" i="1" s="1"/>
  <c r="BP39" i="1" a="1"/>
  <c r="BP39" i="1" s="1"/>
  <c r="BP40" i="1" a="1"/>
  <c r="BP40" i="1" s="1"/>
  <c r="BP41" i="1" a="1"/>
  <c r="BP41" i="1" s="1"/>
  <c r="BP42" i="1" a="1"/>
  <c r="BP42" i="1" s="1"/>
  <c r="BP43" i="1" a="1"/>
  <c r="BP43" i="1" s="1"/>
  <c r="BP44" i="1" a="1"/>
  <c r="BP44" i="1" s="1"/>
  <c r="BP45" i="1" a="1"/>
  <c r="BP45" i="1" s="1"/>
  <c r="BP46" i="1" a="1"/>
  <c r="BP46" i="1" s="1"/>
  <c r="BP47" i="1" a="1"/>
  <c r="BP47" i="1" s="1"/>
  <c r="BP48" i="1" a="1"/>
  <c r="BP48" i="1" s="1"/>
  <c r="BP49" i="1" a="1"/>
  <c r="BP49" i="1" s="1"/>
  <c r="BP50" i="1" a="1"/>
  <c r="BP50" i="1" s="1"/>
  <c r="BP3" i="1" a="1"/>
  <c r="BP3" i="1" s="1"/>
  <c r="CR4" i="1" a="1"/>
  <c r="CR4" i="1" s="1"/>
  <c r="CR5" i="1" a="1"/>
  <c r="CR5" i="1" s="1"/>
  <c r="CR6" i="1" a="1"/>
  <c r="CR6" i="1" s="1"/>
  <c r="CR7" i="1" a="1"/>
  <c r="CR7" i="1" s="1"/>
  <c r="CR8" i="1" a="1"/>
  <c r="CR8" i="1" s="1"/>
  <c r="CR9" i="1" a="1"/>
  <c r="CR9" i="1" s="1"/>
  <c r="CR10" i="1" a="1"/>
  <c r="CR10" i="1" s="1"/>
  <c r="CR11" i="1" a="1"/>
  <c r="CR11" i="1" s="1"/>
  <c r="CR12" i="1" a="1"/>
  <c r="CR12" i="1" s="1"/>
  <c r="CR13" i="1" a="1"/>
  <c r="CR13" i="1" s="1"/>
  <c r="CR14" i="1" a="1"/>
  <c r="CR14" i="1" s="1"/>
  <c r="CR15" i="1" a="1"/>
  <c r="CR15" i="1" s="1"/>
  <c r="CR16" i="1" a="1"/>
  <c r="CR16" i="1" s="1"/>
  <c r="CR17" i="1" a="1"/>
  <c r="CR17" i="1" s="1"/>
  <c r="CR18" i="1" a="1"/>
  <c r="CR18" i="1" s="1"/>
  <c r="CR19" i="1" a="1"/>
  <c r="CR19" i="1" s="1"/>
  <c r="CR20" i="1" a="1"/>
  <c r="CR20" i="1" s="1"/>
  <c r="CR21" i="1" a="1"/>
  <c r="CR21" i="1" s="1"/>
  <c r="CR22" i="1" a="1"/>
  <c r="CR22" i="1" s="1"/>
  <c r="CR23" i="1" a="1"/>
  <c r="CR23" i="1" s="1"/>
  <c r="CR24" i="1" a="1"/>
  <c r="CR24" i="1" s="1"/>
  <c r="CR25" i="1" a="1"/>
  <c r="CR25" i="1" s="1"/>
  <c r="CR26" i="1" a="1"/>
  <c r="CR26" i="1" s="1"/>
  <c r="CR27" i="1" a="1"/>
  <c r="CR27" i="1" s="1"/>
  <c r="CR28" i="1" a="1"/>
  <c r="CR28" i="1" s="1"/>
  <c r="CR29" i="1" a="1"/>
  <c r="CR29" i="1" s="1"/>
  <c r="CR30" i="1" a="1"/>
  <c r="CR30" i="1" s="1"/>
  <c r="CR31" i="1" a="1"/>
  <c r="CR31" i="1" s="1"/>
  <c r="CR32" i="1" a="1"/>
  <c r="CR32" i="1" s="1"/>
  <c r="CR33" i="1" a="1"/>
  <c r="CR33" i="1" s="1"/>
  <c r="CR34" i="1" a="1"/>
  <c r="CR34" i="1" s="1"/>
  <c r="CR35" i="1" a="1"/>
  <c r="CR35" i="1" s="1"/>
  <c r="CR36" i="1" a="1"/>
  <c r="CR36" i="1" s="1"/>
  <c r="CR37" i="1" a="1"/>
  <c r="CR37" i="1" s="1"/>
  <c r="CR38" i="1" a="1"/>
  <c r="CR38" i="1" s="1"/>
  <c r="CR39" i="1" a="1"/>
  <c r="CR39" i="1" s="1"/>
  <c r="CR40" i="1" a="1"/>
  <c r="CR40" i="1" s="1"/>
  <c r="CR41" i="1" a="1"/>
  <c r="CR41" i="1" s="1"/>
  <c r="CR42" i="1" a="1"/>
  <c r="CR42" i="1" s="1"/>
  <c r="CR43" i="1" a="1"/>
  <c r="CR43" i="1" s="1"/>
  <c r="CR44" i="1" a="1"/>
  <c r="CR44" i="1" s="1"/>
  <c r="CR45" i="1" a="1"/>
  <c r="CR45" i="1" s="1"/>
  <c r="CR46" i="1" a="1"/>
  <c r="CR46" i="1" s="1"/>
  <c r="CR47" i="1" a="1"/>
  <c r="CR47" i="1" s="1"/>
  <c r="CR48" i="1" a="1"/>
  <c r="CR48" i="1" s="1"/>
  <c r="CR49" i="1" a="1"/>
  <c r="CR49" i="1" s="1"/>
  <c r="CR50" i="1" a="1"/>
  <c r="CR50" i="1" s="1"/>
  <c r="CR3" i="1" a="1"/>
  <c r="CR3" i="1" s="1"/>
  <c r="CB4" i="1"/>
  <c r="CC4" i="1"/>
  <c r="CD4" i="1"/>
  <c r="CE4" i="1"/>
  <c r="CB5" i="1"/>
  <c r="CC5" i="1"/>
  <c r="CD5" i="1"/>
  <c r="CE5" i="1"/>
  <c r="CB6" i="1"/>
  <c r="CC6" i="1"/>
  <c r="CD6" i="1"/>
  <c r="CE6" i="1"/>
  <c r="CB7" i="1"/>
  <c r="CC7" i="1"/>
  <c r="CD7" i="1"/>
  <c r="CE7" i="1"/>
  <c r="CB8" i="1"/>
  <c r="CC8" i="1"/>
  <c r="CD8" i="1"/>
  <c r="CE8" i="1"/>
  <c r="CB9" i="1"/>
  <c r="CC9" i="1"/>
  <c r="CD9" i="1"/>
  <c r="CE9" i="1"/>
  <c r="CB10" i="1"/>
  <c r="CC10" i="1"/>
  <c r="CD10" i="1"/>
  <c r="CE10" i="1"/>
  <c r="CB11" i="1"/>
  <c r="CC11" i="1"/>
  <c r="CD11" i="1"/>
  <c r="CE11" i="1"/>
  <c r="CB12" i="1"/>
  <c r="CC12" i="1"/>
  <c r="CD12" i="1"/>
  <c r="CE12" i="1"/>
  <c r="CB13" i="1"/>
  <c r="CC13" i="1"/>
  <c r="CD13" i="1"/>
  <c r="CE13" i="1"/>
  <c r="CB14" i="1"/>
  <c r="CC14" i="1"/>
  <c r="CD14" i="1"/>
  <c r="CE14" i="1"/>
  <c r="CB15" i="1"/>
  <c r="CC15" i="1"/>
  <c r="CD15" i="1"/>
  <c r="CE15" i="1"/>
  <c r="CB16" i="1"/>
  <c r="CC16" i="1"/>
  <c r="CD16" i="1"/>
  <c r="CE16" i="1"/>
  <c r="CB17" i="1"/>
  <c r="CC17" i="1"/>
  <c r="CD17" i="1"/>
  <c r="CE17" i="1"/>
  <c r="CB18" i="1"/>
  <c r="CC18" i="1"/>
  <c r="CD18" i="1"/>
  <c r="CE18" i="1"/>
  <c r="CB19" i="1"/>
  <c r="CC19" i="1"/>
  <c r="CD19" i="1"/>
  <c r="CE19" i="1"/>
  <c r="CB20" i="1"/>
  <c r="CC20" i="1"/>
  <c r="CD20" i="1"/>
  <c r="CE20" i="1"/>
  <c r="CB21" i="1"/>
  <c r="CC21" i="1"/>
  <c r="CD21" i="1"/>
  <c r="CE21" i="1"/>
  <c r="CB22" i="1"/>
  <c r="CC22" i="1"/>
  <c r="CD22" i="1"/>
  <c r="CE22" i="1"/>
  <c r="CB23" i="1"/>
  <c r="CC23" i="1"/>
  <c r="CD23" i="1"/>
  <c r="CE23" i="1"/>
  <c r="CB24" i="1"/>
  <c r="CC24" i="1"/>
  <c r="CD24" i="1"/>
  <c r="CE24" i="1"/>
  <c r="CB25" i="1"/>
  <c r="CC25" i="1"/>
  <c r="CD25" i="1"/>
  <c r="CE25" i="1"/>
  <c r="CB26" i="1"/>
  <c r="CC26" i="1"/>
  <c r="CD26" i="1"/>
  <c r="CE26" i="1"/>
  <c r="CB27" i="1"/>
  <c r="CC27" i="1"/>
  <c r="CD27" i="1"/>
  <c r="CE27" i="1"/>
  <c r="CB28" i="1"/>
  <c r="CC28" i="1"/>
  <c r="CD28" i="1"/>
  <c r="CE28" i="1"/>
  <c r="CB29" i="1"/>
  <c r="CC29" i="1"/>
  <c r="CD29" i="1"/>
  <c r="CE29" i="1"/>
  <c r="CB30" i="1"/>
  <c r="CC30" i="1"/>
  <c r="CD30" i="1"/>
  <c r="CE30" i="1"/>
  <c r="CB31" i="1"/>
  <c r="CC31" i="1"/>
  <c r="CD31" i="1"/>
  <c r="CE31" i="1"/>
  <c r="CB32" i="1"/>
  <c r="CC32" i="1"/>
  <c r="CD32" i="1"/>
  <c r="CE32" i="1"/>
  <c r="CB33" i="1"/>
  <c r="CC33" i="1"/>
  <c r="CD33" i="1"/>
  <c r="CE33" i="1"/>
  <c r="CB34" i="1"/>
  <c r="CC34" i="1"/>
  <c r="CD34" i="1"/>
  <c r="CE34" i="1"/>
  <c r="CB35" i="1"/>
  <c r="CC35" i="1"/>
  <c r="CD35" i="1"/>
  <c r="CE35" i="1"/>
  <c r="CB36" i="1"/>
  <c r="CC36" i="1"/>
  <c r="CD36" i="1"/>
  <c r="CE36" i="1"/>
  <c r="CB37" i="1"/>
  <c r="CC37" i="1"/>
  <c r="CD37" i="1"/>
  <c r="CE37" i="1"/>
  <c r="CB38" i="1"/>
  <c r="CC38" i="1"/>
  <c r="CD38" i="1"/>
  <c r="CE38" i="1"/>
  <c r="CB39" i="1"/>
  <c r="CC39" i="1"/>
  <c r="CD39" i="1"/>
  <c r="CE39" i="1"/>
  <c r="CB40" i="1"/>
  <c r="CC40" i="1"/>
  <c r="CD40" i="1"/>
  <c r="CE40" i="1"/>
  <c r="CB41" i="1"/>
  <c r="CC41" i="1"/>
  <c r="CD41" i="1"/>
  <c r="CE41" i="1"/>
  <c r="CB42" i="1"/>
  <c r="CC42" i="1"/>
  <c r="CD42" i="1"/>
  <c r="CE42" i="1"/>
  <c r="CB43" i="1"/>
  <c r="CC43" i="1"/>
  <c r="CD43" i="1"/>
  <c r="CE43" i="1"/>
  <c r="CB44" i="1"/>
  <c r="CC44" i="1"/>
  <c r="CD44" i="1"/>
  <c r="CE44" i="1"/>
  <c r="CB45" i="1"/>
  <c r="CC45" i="1"/>
  <c r="CD45" i="1"/>
  <c r="CE45" i="1"/>
  <c r="CB46" i="1"/>
  <c r="CC46" i="1"/>
  <c r="CD46" i="1"/>
  <c r="CE46" i="1"/>
  <c r="CB47" i="1"/>
  <c r="CC47" i="1"/>
  <c r="CD47" i="1"/>
  <c r="CE47" i="1"/>
  <c r="CB48" i="1"/>
  <c r="CC48" i="1"/>
  <c r="CD48" i="1"/>
  <c r="CE48" i="1"/>
  <c r="CB49" i="1"/>
  <c r="CC49" i="1"/>
  <c r="CD49" i="1"/>
  <c r="CE49" i="1"/>
  <c r="CB50" i="1"/>
  <c r="CC50" i="1"/>
  <c r="CD50" i="1"/>
  <c r="CE50" i="1"/>
  <c r="CE3" i="1"/>
  <c r="CD3" i="1"/>
  <c r="CC3" i="1"/>
  <c r="CB3" i="1"/>
  <c r="AD40" i="1"/>
  <c r="AE40" i="1"/>
  <c r="AF40" i="1" s="1"/>
  <c r="AG40" i="1"/>
  <c r="AH40" i="1" s="1"/>
  <c r="AI40" i="1"/>
  <c r="AJ40" i="1" s="1"/>
  <c r="AK40" i="1"/>
  <c r="AL40" i="1" s="1"/>
  <c r="AM40" i="1"/>
  <c r="AN40" i="1" s="1"/>
  <c r="AO40" i="1"/>
  <c r="AP40" i="1" s="1"/>
  <c r="AD45" i="1"/>
  <c r="AE45" i="1"/>
  <c r="AF45" i="1" s="1"/>
  <c r="AG45" i="1"/>
  <c r="AH45" i="1" s="1"/>
  <c r="AI45" i="1"/>
  <c r="AJ45" i="1" s="1"/>
  <c r="AK45" i="1"/>
  <c r="AL45" i="1" s="1"/>
  <c r="AM45" i="1"/>
  <c r="AN45" i="1" s="1"/>
  <c r="AO45" i="1"/>
  <c r="AP45" i="1" s="1"/>
  <c r="AD47" i="1"/>
  <c r="AE47" i="1"/>
  <c r="AF47" i="1" s="1"/>
  <c r="AG47" i="1"/>
  <c r="AH47" i="1" s="1"/>
  <c r="AI47" i="1"/>
  <c r="AJ47" i="1" s="1"/>
  <c r="AK47" i="1"/>
  <c r="AL47" i="1" s="1"/>
  <c r="AM47" i="1"/>
  <c r="AN47" i="1" s="1"/>
  <c r="AO47" i="1"/>
  <c r="AP47" i="1" s="1"/>
  <c r="AE37" i="1"/>
  <c r="AF37" i="1" s="1"/>
  <c r="AG37" i="1"/>
  <c r="AH37" i="1" s="1"/>
  <c r="AI37" i="1"/>
  <c r="AJ37" i="1" s="1"/>
  <c r="AK37" i="1"/>
  <c r="AL37" i="1" s="1"/>
  <c r="AM37" i="1"/>
  <c r="AN37" i="1" s="1"/>
  <c r="AO37" i="1"/>
  <c r="AP37" i="1" s="1"/>
  <c r="AD18" i="1"/>
  <c r="AE18" i="1"/>
  <c r="AF18" i="1" s="1"/>
  <c r="AG18" i="1"/>
  <c r="AH18" i="1" s="1"/>
  <c r="AI18" i="1"/>
  <c r="AJ18" i="1" s="1"/>
  <c r="AK18" i="1"/>
  <c r="AL18" i="1" s="1"/>
  <c r="AM18" i="1"/>
  <c r="AN18" i="1" s="1"/>
  <c r="AO18" i="1"/>
  <c r="AP18" i="1" s="1"/>
  <c r="AE44" i="1"/>
  <c r="AF44" i="1" s="1"/>
  <c r="AG44" i="1"/>
  <c r="AH44" i="1" s="1"/>
  <c r="AI44" i="1"/>
  <c r="AJ44" i="1" s="1"/>
  <c r="AK44" i="1"/>
  <c r="AL44" i="1" s="1"/>
  <c r="AM44" i="1"/>
  <c r="AN44" i="1" s="1"/>
  <c r="AO44" i="1"/>
  <c r="AP44" i="1" s="1"/>
  <c r="AD24" i="1"/>
  <c r="AE27" i="1"/>
  <c r="AF27" i="1" s="1"/>
  <c r="AG27" i="1"/>
  <c r="AH27" i="1" s="1"/>
  <c r="AI27" i="1"/>
  <c r="AJ27" i="1" s="1"/>
  <c r="AK27" i="1"/>
  <c r="AL27" i="1" s="1"/>
  <c r="AM27" i="1"/>
  <c r="AN27" i="1" s="1"/>
  <c r="AO27" i="1"/>
  <c r="AP27" i="1" s="1"/>
  <c r="AE25" i="1"/>
  <c r="AF25" i="1" s="1"/>
  <c r="AG25" i="1"/>
  <c r="AH25" i="1" s="1"/>
  <c r="AI25" i="1"/>
  <c r="AJ25" i="1" s="1"/>
  <c r="AK25" i="1"/>
  <c r="AL25" i="1" s="1"/>
  <c r="AM25" i="1"/>
  <c r="AN25" i="1" s="1"/>
  <c r="AO25" i="1"/>
  <c r="AP25" i="1" s="1"/>
  <c r="AE23" i="1"/>
  <c r="AF23" i="1" s="1"/>
  <c r="AG23" i="1"/>
  <c r="AH23" i="1" s="1"/>
  <c r="AI23" i="1"/>
  <c r="AJ23" i="1" s="1"/>
  <c r="AK23" i="1"/>
  <c r="AL23" i="1" s="1"/>
  <c r="AM23" i="1"/>
  <c r="AN23" i="1" s="1"/>
  <c r="AO23" i="1"/>
  <c r="AP23" i="1" s="1"/>
  <c r="AD3" i="1"/>
  <c r="AD4" i="1"/>
  <c r="AD5" i="1"/>
  <c r="AD6" i="1"/>
  <c r="AD7" i="1"/>
  <c r="AD9" i="1"/>
  <c r="AD10" i="1"/>
  <c r="AD11" i="1"/>
  <c r="AD12" i="1"/>
  <c r="AD13" i="1"/>
  <c r="AD14" i="1"/>
  <c r="AD15" i="1"/>
  <c r="AD16" i="1"/>
  <c r="AD17" i="1"/>
  <c r="AD19" i="1"/>
  <c r="AD20" i="1"/>
  <c r="AD21" i="1"/>
  <c r="AD22" i="1"/>
  <c r="AD23" i="1"/>
  <c r="AD25" i="1"/>
  <c r="AD26" i="1"/>
  <c r="AD27" i="1"/>
  <c r="AD28" i="1"/>
  <c r="AD29" i="1"/>
  <c r="AD31" i="1"/>
  <c r="AD32" i="1"/>
  <c r="AD33" i="1"/>
  <c r="AD34" i="1"/>
  <c r="AD35" i="1"/>
  <c r="AD36" i="1"/>
  <c r="AD38" i="1"/>
  <c r="AD39" i="1"/>
  <c r="AD41" i="1"/>
  <c r="AD42" i="1"/>
  <c r="AD43" i="1"/>
  <c r="AD46" i="1"/>
  <c r="AD48" i="1"/>
  <c r="AD49" i="1"/>
  <c r="AD50" i="1"/>
  <c r="AD2" i="1"/>
  <c r="AE46" i="1"/>
  <c r="AF46" i="1" s="1"/>
  <c r="AG46" i="1"/>
  <c r="AH46" i="1" s="1"/>
  <c r="AI46" i="1"/>
  <c r="AJ46" i="1" s="1"/>
  <c r="AK46" i="1"/>
  <c r="AL46" i="1" s="1"/>
  <c r="AM46" i="1"/>
  <c r="AN46" i="1" s="1"/>
  <c r="AO46" i="1"/>
  <c r="AP46" i="1" s="1"/>
  <c r="AE33" i="1"/>
  <c r="AF33" i="1" s="1"/>
  <c r="AG33" i="1"/>
  <c r="AH33" i="1" s="1"/>
  <c r="AI33" i="1"/>
  <c r="AJ33" i="1" s="1"/>
  <c r="AK33" i="1"/>
  <c r="AL33" i="1" s="1"/>
  <c r="AM33" i="1"/>
  <c r="AN33" i="1" s="1"/>
  <c r="AO33" i="1"/>
  <c r="AP33" i="1" s="1"/>
  <c r="AE31" i="1"/>
  <c r="AF31" i="1" s="1"/>
  <c r="AG31" i="1"/>
  <c r="AH31" i="1" s="1"/>
  <c r="AI31" i="1"/>
  <c r="AJ31" i="1" s="1"/>
  <c r="AK31" i="1"/>
  <c r="AL31" i="1" s="1"/>
  <c r="AM31" i="1"/>
  <c r="AN31" i="1" s="1"/>
  <c r="AO31" i="1"/>
  <c r="AP31" i="1" s="1"/>
  <c r="AM4" i="1"/>
  <c r="AN4" i="1" s="1"/>
  <c r="AO4" i="1"/>
  <c r="AP4" i="1" s="1"/>
  <c r="AM5" i="1"/>
  <c r="AN5" i="1" s="1"/>
  <c r="AO5" i="1"/>
  <c r="AP5" i="1" s="1"/>
  <c r="AM6" i="1"/>
  <c r="AN6" i="1" s="1"/>
  <c r="AO6" i="1"/>
  <c r="AP6" i="1" s="1"/>
  <c r="AM7" i="1"/>
  <c r="AN7" i="1" s="1"/>
  <c r="AO7" i="1"/>
  <c r="AP7" i="1" s="1"/>
  <c r="AM8" i="1"/>
  <c r="AN8" i="1" s="1"/>
  <c r="AO8" i="1"/>
  <c r="AP8" i="1" s="1"/>
  <c r="AM9" i="1"/>
  <c r="AN9" i="1" s="1"/>
  <c r="AO9" i="1"/>
  <c r="AP9" i="1" s="1"/>
  <c r="AM10" i="1"/>
  <c r="AN10" i="1" s="1"/>
  <c r="AO10" i="1"/>
  <c r="AP10" i="1" s="1"/>
  <c r="AM11" i="1"/>
  <c r="AN11" i="1" s="1"/>
  <c r="AO11" i="1"/>
  <c r="AP11" i="1" s="1"/>
  <c r="AM12" i="1"/>
  <c r="AN12" i="1" s="1"/>
  <c r="AO12" i="1"/>
  <c r="AP12" i="1" s="1"/>
  <c r="AM13" i="1"/>
  <c r="AN13" i="1" s="1"/>
  <c r="AO13" i="1"/>
  <c r="AP13" i="1" s="1"/>
  <c r="AM14" i="1"/>
  <c r="AN14" i="1" s="1"/>
  <c r="AO14" i="1"/>
  <c r="AP14" i="1" s="1"/>
  <c r="AM15" i="1"/>
  <c r="AN15" i="1" s="1"/>
  <c r="AO15" i="1"/>
  <c r="AP15" i="1" s="1"/>
  <c r="AM16" i="1"/>
  <c r="AN16" i="1" s="1"/>
  <c r="AO16" i="1"/>
  <c r="AP16" i="1" s="1"/>
  <c r="AM17" i="1"/>
  <c r="AN17" i="1" s="1"/>
  <c r="AO17" i="1"/>
  <c r="AP17" i="1" s="1"/>
  <c r="AM19" i="1"/>
  <c r="AN19" i="1" s="1"/>
  <c r="AO19" i="1"/>
  <c r="AP19" i="1" s="1"/>
  <c r="AM20" i="1"/>
  <c r="AN20" i="1" s="1"/>
  <c r="AO20" i="1"/>
  <c r="AP20" i="1" s="1"/>
  <c r="AM21" i="1"/>
  <c r="AN21" i="1" s="1"/>
  <c r="AO21" i="1"/>
  <c r="AP21" i="1" s="1"/>
  <c r="AM22" i="1"/>
  <c r="AN22" i="1" s="1"/>
  <c r="AO22" i="1"/>
  <c r="AP22" i="1" s="1"/>
  <c r="AM24" i="1"/>
  <c r="AN24" i="1" s="1"/>
  <c r="AO24" i="1"/>
  <c r="AP24" i="1" s="1"/>
  <c r="AM26" i="1"/>
  <c r="AN26" i="1" s="1"/>
  <c r="AO26" i="1"/>
  <c r="AP26" i="1" s="1"/>
  <c r="AM28" i="1"/>
  <c r="AN28" i="1" s="1"/>
  <c r="AO28" i="1"/>
  <c r="AP28" i="1" s="1"/>
  <c r="AM29" i="1"/>
  <c r="AN29" i="1" s="1"/>
  <c r="AO29" i="1"/>
  <c r="AP29" i="1" s="1"/>
  <c r="AM30" i="1"/>
  <c r="AN30" i="1" s="1"/>
  <c r="AO30" i="1"/>
  <c r="AP30" i="1" s="1"/>
  <c r="AM32" i="1"/>
  <c r="AN32" i="1" s="1"/>
  <c r="AO32" i="1"/>
  <c r="AP32" i="1" s="1"/>
  <c r="AM34" i="1"/>
  <c r="AN34" i="1" s="1"/>
  <c r="AO34" i="1"/>
  <c r="AP34" i="1" s="1"/>
  <c r="AM35" i="1"/>
  <c r="AN35" i="1" s="1"/>
  <c r="AO35" i="1"/>
  <c r="AP35" i="1" s="1"/>
  <c r="AM36" i="1"/>
  <c r="AN36" i="1" s="1"/>
  <c r="AO36" i="1"/>
  <c r="AP36" i="1" s="1"/>
  <c r="AM38" i="1"/>
  <c r="AN38" i="1" s="1"/>
  <c r="AO38" i="1"/>
  <c r="AP38" i="1" s="1"/>
  <c r="AM39" i="1"/>
  <c r="AN39" i="1" s="1"/>
  <c r="AO39" i="1"/>
  <c r="AP39" i="1" s="1"/>
  <c r="AM41" i="1"/>
  <c r="AN41" i="1" s="1"/>
  <c r="AO41" i="1"/>
  <c r="AP41" i="1" s="1"/>
  <c r="AM42" i="1"/>
  <c r="AN42" i="1" s="1"/>
  <c r="AO42" i="1"/>
  <c r="AP42" i="1" s="1"/>
  <c r="AM43" i="1"/>
  <c r="AN43" i="1" s="1"/>
  <c r="AO43" i="1"/>
  <c r="AP43" i="1" s="1"/>
  <c r="AM48" i="1"/>
  <c r="AN48" i="1" s="1"/>
  <c r="AO48" i="1"/>
  <c r="AP48" i="1" s="1"/>
  <c r="AM49" i="1"/>
  <c r="AN49" i="1" s="1"/>
  <c r="AO49" i="1"/>
  <c r="AP49" i="1" s="1"/>
  <c r="AM50" i="1"/>
  <c r="AN50" i="1" s="1"/>
  <c r="AO50" i="1"/>
  <c r="AP50" i="1" s="1"/>
  <c r="AO3" i="1"/>
  <c r="AP3" i="1" s="1"/>
  <c r="AM3" i="1"/>
  <c r="AN3" i="1" s="1"/>
  <c r="AK4" i="1"/>
  <c r="AL4" i="1" s="1"/>
  <c r="AK5" i="1"/>
  <c r="AL5" i="1" s="1"/>
  <c r="AK6" i="1"/>
  <c r="AL6" i="1" s="1"/>
  <c r="AK7" i="1"/>
  <c r="AL7" i="1" s="1"/>
  <c r="AK8" i="1"/>
  <c r="AL8" i="1" s="1"/>
  <c r="AK9" i="1"/>
  <c r="AL9" i="1" s="1"/>
  <c r="AK10" i="1"/>
  <c r="AL10" i="1" s="1"/>
  <c r="AK11" i="1"/>
  <c r="AL11" i="1" s="1"/>
  <c r="AK12" i="1"/>
  <c r="AL12" i="1" s="1"/>
  <c r="AK13" i="1"/>
  <c r="AL13" i="1" s="1"/>
  <c r="AK14" i="1"/>
  <c r="AL14" i="1" s="1"/>
  <c r="AK15" i="1"/>
  <c r="AL15" i="1" s="1"/>
  <c r="AK16" i="1"/>
  <c r="AL16" i="1" s="1"/>
  <c r="AK17" i="1"/>
  <c r="AL17" i="1" s="1"/>
  <c r="AK19" i="1"/>
  <c r="AL19" i="1" s="1"/>
  <c r="AK20" i="1"/>
  <c r="AL20" i="1" s="1"/>
  <c r="AK21" i="1"/>
  <c r="AL21" i="1" s="1"/>
  <c r="AK22" i="1"/>
  <c r="AL22" i="1" s="1"/>
  <c r="AK24" i="1"/>
  <c r="AL24" i="1" s="1"/>
  <c r="AK26" i="1"/>
  <c r="AL26" i="1" s="1"/>
  <c r="AK28" i="1"/>
  <c r="AL28" i="1" s="1"/>
  <c r="AK29" i="1"/>
  <c r="AL29" i="1" s="1"/>
  <c r="AK30" i="1"/>
  <c r="AL30" i="1" s="1"/>
  <c r="AK32" i="1"/>
  <c r="AL32" i="1" s="1"/>
  <c r="AK34" i="1"/>
  <c r="AL34" i="1" s="1"/>
  <c r="AK35" i="1"/>
  <c r="AL35" i="1" s="1"/>
  <c r="AK36" i="1"/>
  <c r="AL36" i="1" s="1"/>
  <c r="AK38" i="1"/>
  <c r="AL38" i="1" s="1"/>
  <c r="AK39" i="1"/>
  <c r="AL39" i="1" s="1"/>
  <c r="AK41" i="1"/>
  <c r="AL41" i="1" s="1"/>
  <c r="AK42" i="1"/>
  <c r="AL42" i="1" s="1"/>
  <c r="AK43" i="1"/>
  <c r="AL43" i="1" s="1"/>
  <c r="AK48" i="1"/>
  <c r="AL48" i="1" s="1"/>
  <c r="AK49" i="1"/>
  <c r="AL49" i="1" s="1"/>
  <c r="AK50" i="1"/>
  <c r="AL50" i="1" s="1"/>
  <c r="AK3" i="1"/>
  <c r="AL3" i="1" s="1"/>
  <c r="AI4" i="1"/>
  <c r="AJ4" i="1" s="1"/>
  <c r="AI5" i="1"/>
  <c r="AJ5" i="1" s="1"/>
  <c r="AI6" i="1"/>
  <c r="AJ6" i="1" s="1"/>
  <c r="AI7" i="1"/>
  <c r="AJ7" i="1" s="1"/>
  <c r="AI8" i="1"/>
  <c r="AJ8" i="1" s="1"/>
  <c r="AI9" i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5" i="1"/>
  <c r="AJ15" i="1" s="1"/>
  <c r="AI16" i="1"/>
  <c r="AJ16" i="1" s="1"/>
  <c r="AI17" i="1"/>
  <c r="AJ17" i="1" s="1"/>
  <c r="AI19" i="1"/>
  <c r="AJ19" i="1" s="1"/>
  <c r="AI20" i="1"/>
  <c r="AJ20" i="1" s="1"/>
  <c r="AI21" i="1"/>
  <c r="AJ21" i="1" s="1"/>
  <c r="AI22" i="1"/>
  <c r="AJ22" i="1" s="1"/>
  <c r="AI24" i="1"/>
  <c r="AJ24" i="1" s="1"/>
  <c r="AI26" i="1"/>
  <c r="AJ26" i="1" s="1"/>
  <c r="AI28" i="1"/>
  <c r="AJ28" i="1" s="1"/>
  <c r="AI29" i="1"/>
  <c r="AJ29" i="1" s="1"/>
  <c r="AI30" i="1"/>
  <c r="AJ30" i="1" s="1"/>
  <c r="AI32" i="1"/>
  <c r="AJ32" i="1" s="1"/>
  <c r="AI34" i="1"/>
  <c r="AJ34" i="1" s="1"/>
  <c r="AI35" i="1"/>
  <c r="AJ35" i="1" s="1"/>
  <c r="AI36" i="1"/>
  <c r="AJ36" i="1" s="1"/>
  <c r="AI38" i="1"/>
  <c r="AJ38" i="1" s="1"/>
  <c r="AI39" i="1"/>
  <c r="AJ39" i="1" s="1"/>
  <c r="AI41" i="1"/>
  <c r="AJ41" i="1" s="1"/>
  <c r="AI42" i="1"/>
  <c r="AJ42" i="1" s="1"/>
  <c r="AI43" i="1"/>
  <c r="AJ43" i="1" s="1"/>
  <c r="AI48" i="1"/>
  <c r="AJ48" i="1" s="1"/>
  <c r="AI49" i="1"/>
  <c r="AJ49" i="1" s="1"/>
  <c r="AI50" i="1"/>
  <c r="AJ50" i="1" s="1"/>
  <c r="AI3" i="1"/>
  <c r="AJ3" i="1" s="1"/>
  <c r="AG4" i="1"/>
  <c r="AH4" i="1" s="1"/>
  <c r="AG5" i="1"/>
  <c r="AH5" i="1" s="1"/>
  <c r="AG6" i="1"/>
  <c r="AH6" i="1" s="1"/>
  <c r="AG7" i="1"/>
  <c r="AH7" i="1" s="1"/>
  <c r="AG8" i="1"/>
  <c r="AH8" i="1" s="1"/>
  <c r="AG9" i="1"/>
  <c r="AH9" i="1" s="1"/>
  <c r="AG10" i="1"/>
  <c r="AH10" i="1" s="1"/>
  <c r="AG11" i="1"/>
  <c r="AH11" i="1" s="1"/>
  <c r="AG12" i="1"/>
  <c r="AH12" i="1" s="1"/>
  <c r="AG13" i="1"/>
  <c r="AH13" i="1" s="1"/>
  <c r="AG14" i="1"/>
  <c r="AH14" i="1" s="1"/>
  <c r="AG15" i="1"/>
  <c r="AH15" i="1" s="1"/>
  <c r="AG16" i="1"/>
  <c r="AH16" i="1" s="1"/>
  <c r="AG17" i="1"/>
  <c r="AH17" i="1" s="1"/>
  <c r="AG19" i="1"/>
  <c r="AH19" i="1" s="1"/>
  <c r="AG20" i="1"/>
  <c r="AH20" i="1" s="1"/>
  <c r="AG21" i="1"/>
  <c r="AH21" i="1" s="1"/>
  <c r="AG22" i="1"/>
  <c r="AH22" i="1" s="1"/>
  <c r="AG24" i="1"/>
  <c r="AH24" i="1" s="1"/>
  <c r="AG26" i="1"/>
  <c r="AH26" i="1" s="1"/>
  <c r="AG28" i="1"/>
  <c r="AH28" i="1" s="1"/>
  <c r="AG29" i="1"/>
  <c r="AH29" i="1" s="1"/>
  <c r="AG30" i="1"/>
  <c r="AH30" i="1" s="1"/>
  <c r="AG32" i="1"/>
  <c r="AH32" i="1" s="1"/>
  <c r="AG34" i="1"/>
  <c r="AH34" i="1" s="1"/>
  <c r="AG35" i="1"/>
  <c r="AH35" i="1" s="1"/>
  <c r="AG36" i="1"/>
  <c r="AH36" i="1" s="1"/>
  <c r="AG38" i="1"/>
  <c r="AH38" i="1" s="1"/>
  <c r="AG39" i="1"/>
  <c r="AH39" i="1" s="1"/>
  <c r="AG41" i="1"/>
  <c r="AH41" i="1" s="1"/>
  <c r="AG42" i="1"/>
  <c r="AH42" i="1" s="1"/>
  <c r="AG43" i="1"/>
  <c r="AH43" i="1" s="1"/>
  <c r="AG48" i="1"/>
  <c r="AH48" i="1" s="1"/>
  <c r="AG49" i="1"/>
  <c r="AH49" i="1" s="1"/>
  <c r="AG50" i="1"/>
  <c r="AH50" i="1" s="1"/>
  <c r="AG3" i="1"/>
  <c r="AH3" i="1" s="1"/>
  <c r="AE4" i="1"/>
  <c r="AF4" i="1" s="1"/>
  <c r="AE5" i="1"/>
  <c r="AF5" i="1" s="1"/>
  <c r="AE6" i="1"/>
  <c r="AF6" i="1" s="1"/>
  <c r="AE7" i="1"/>
  <c r="AF7" i="1" s="1"/>
  <c r="AE8" i="1"/>
  <c r="AF8" i="1" s="1"/>
  <c r="AE9" i="1"/>
  <c r="AF9" i="1" s="1"/>
  <c r="AE10" i="1"/>
  <c r="AF10" i="1" s="1"/>
  <c r="AE11" i="1"/>
  <c r="AF11" i="1" s="1"/>
  <c r="AE12" i="1"/>
  <c r="AF12" i="1" s="1"/>
  <c r="AE13" i="1"/>
  <c r="AF13" i="1" s="1"/>
  <c r="AE14" i="1"/>
  <c r="AF14" i="1" s="1"/>
  <c r="AE15" i="1"/>
  <c r="AF15" i="1" s="1"/>
  <c r="AE16" i="1"/>
  <c r="AF16" i="1" s="1"/>
  <c r="AE17" i="1"/>
  <c r="AF17" i="1" s="1"/>
  <c r="AE19" i="1"/>
  <c r="AF19" i="1" s="1"/>
  <c r="AE20" i="1"/>
  <c r="AF20" i="1" s="1"/>
  <c r="AE21" i="1"/>
  <c r="AF21" i="1" s="1"/>
  <c r="AE22" i="1"/>
  <c r="AF22" i="1" s="1"/>
  <c r="AE24" i="1"/>
  <c r="AF24" i="1" s="1"/>
  <c r="AE26" i="1"/>
  <c r="AF26" i="1" s="1"/>
  <c r="AE28" i="1"/>
  <c r="AF28" i="1" s="1"/>
  <c r="AE29" i="1"/>
  <c r="AF29" i="1" s="1"/>
  <c r="AE32" i="1"/>
  <c r="AF32" i="1" s="1"/>
  <c r="AE34" i="1"/>
  <c r="AF34" i="1" s="1"/>
  <c r="AE35" i="1"/>
  <c r="AF35" i="1" s="1"/>
  <c r="AE36" i="1"/>
  <c r="AF36" i="1" s="1"/>
  <c r="AE38" i="1"/>
  <c r="AF38" i="1" s="1"/>
  <c r="AE39" i="1"/>
  <c r="AF39" i="1" s="1"/>
  <c r="AE41" i="1"/>
  <c r="AF41" i="1" s="1"/>
  <c r="AE42" i="1"/>
  <c r="AF42" i="1" s="1"/>
  <c r="AE43" i="1"/>
  <c r="AF43" i="1" s="1"/>
  <c r="AE48" i="1"/>
  <c r="AF48" i="1" s="1"/>
  <c r="AE49" i="1"/>
  <c r="AF49" i="1" s="1"/>
  <c r="AE50" i="1"/>
  <c r="AF50" i="1" s="1"/>
  <c r="AE3" i="1"/>
  <c r="AF3" i="1" s="1"/>
  <c r="CU50" i="1" l="1"/>
  <c r="CT50" i="1"/>
  <c r="CS50" i="1"/>
  <c r="CM50" i="1"/>
  <c r="CL50" i="1"/>
  <c r="CK50" i="1"/>
  <c r="BS50" i="1"/>
  <c r="BR50" i="1"/>
  <c r="BQ50" i="1"/>
  <c r="CU49" i="1"/>
  <c r="CT49" i="1"/>
  <c r="CS49" i="1"/>
  <c r="CM49" i="1"/>
  <c r="CL49" i="1"/>
  <c r="CK49" i="1"/>
  <c r="BS49" i="1"/>
  <c r="BR49" i="1"/>
  <c r="BQ49" i="1"/>
  <c r="CU48" i="1"/>
  <c r="CT48" i="1"/>
  <c r="CS48" i="1"/>
  <c r="CM48" i="1"/>
  <c r="CL48" i="1"/>
  <c r="CK48" i="1"/>
  <c r="BS48" i="1"/>
  <c r="BR48" i="1"/>
  <c r="BQ48" i="1"/>
  <c r="CU47" i="1"/>
  <c r="CT47" i="1"/>
  <c r="CS47" i="1"/>
  <c r="CM47" i="1"/>
  <c r="CL47" i="1"/>
  <c r="CK47" i="1"/>
  <c r="BS47" i="1"/>
  <c r="BR47" i="1"/>
  <c r="BQ47" i="1"/>
  <c r="CU46" i="1"/>
  <c r="CT46" i="1"/>
  <c r="CS46" i="1"/>
  <c r="CM46" i="1"/>
  <c r="CL46" i="1"/>
  <c r="CK46" i="1"/>
  <c r="BS46" i="1"/>
  <c r="BR46" i="1"/>
  <c r="BQ46" i="1"/>
  <c r="CU45" i="1"/>
  <c r="CT45" i="1"/>
  <c r="CS45" i="1"/>
  <c r="CM45" i="1"/>
  <c r="CL45" i="1"/>
  <c r="CK45" i="1"/>
  <c r="BS45" i="1"/>
  <c r="BR45" i="1"/>
  <c r="BQ45" i="1"/>
  <c r="CU44" i="1"/>
  <c r="CT44" i="1"/>
  <c r="CS44" i="1"/>
  <c r="CM44" i="1"/>
  <c r="CL44" i="1"/>
  <c r="CK44" i="1"/>
  <c r="BS44" i="1"/>
  <c r="BR44" i="1"/>
  <c r="BQ44" i="1"/>
  <c r="CU43" i="1"/>
  <c r="CT43" i="1"/>
  <c r="CS43" i="1"/>
  <c r="CM43" i="1"/>
  <c r="CL43" i="1"/>
  <c r="CK43" i="1"/>
  <c r="BS43" i="1"/>
  <c r="BR43" i="1"/>
  <c r="BQ43" i="1"/>
  <c r="CU42" i="1"/>
  <c r="CT42" i="1"/>
  <c r="CS42" i="1"/>
  <c r="CM42" i="1"/>
  <c r="CL42" i="1"/>
  <c r="CK42" i="1"/>
  <c r="BS42" i="1"/>
  <c r="BR42" i="1"/>
  <c r="BQ42" i="1"/>
  <c r="CU41" i="1"/>
  <c r="CT41" i="1"/>
  <c r="CS41" i="1"/>
  <c r="CM41" i="1"/>
  <c r="CL41" i="1"/>
  <c r="CK41" i="1"/>
  <c r="BS41" i="1"/>
  <c r="BR41" i="1"/>
  <c r="BQ41" i="1"/>
  <c r="CU40" i="1"/>
  <c r="CT40" i="1"/>
  <c r="CS40" i="1"/>
  <c r="CM40" i="1"/>
  <c r="CL40" i="1"/>
  <c r="CK40" i="1"/>
  <c r="BS40" i="1"/>
  <c r="BR40" i="1"/>
  <c r="BQ40" i="1"/>
  <c r="CU39" i="1"/>
  <c r="CT39" i="1"/>
  <c r="CS39" i="1"/>
  <c r="CM39" i="1"/>
  <c r="CL39" i="1"/>
  <c r="CK39" i="1"/>
  <c r="BS39" i="1"/>
  <c r="BR39" i="1"/>
  <c r="BQ39" i="1"/>
  <c r="CU38" i="1"/>
  <c r="CT38" i="1"/>
  <c r="CS38" i="1"/>
  <c r="CM38" i="1"/>
  <c r="CL38" i="1"/>
  <c r="CK38" i="1"/>
  <c r="BS38" i="1"/>
  <c r="BR38" i="1"/>
  <c r="BQ38" i="1"/>
  <c r="CU37" i="1"/>
  <c r="CT37" i="1"/>
  <c r="CS37" i="1"/>
  <c r="CM37" i="1"/>
  <c r="CL37" i="1"/>
  <c r="CK37" i="1"/>
  <c r="BS37" i="1"/>
  <c r="BR37" i="1"/>
  <c r="BQ37" i="1"/>
  <c r="CU36" i="1"/>
  <c r="CT36" i="1"/>
  <c r="CS36" i="1"/>
  <c r="CM36" i="1"/>
  <c r="CL36" i="1"/>
  <c r="CK36" i="1"/>
  <c r="BS36" i="1"/>
  <c r="BR36" i="1"/>
  <c r="BQ36" i="1"/>
  <c r="CU35" i="1"/>
  <c r="CT35" i="1"/>
  <c r="CS35" i="1"/>
  <c r="CM35" i="1"/>
  <c r="CL35" i="1"/>
  <c r="CK35" i="1"/>
  <c r="BS35" i="1"/>
  <c r="BR35" i="1"/>
  <c r="BQ35" i="1"/>
  <c r="CU34" i="1"/>
  <c r="CT34" i="1"/>
  <c r="CS34" i="1"/>
  <c r="CM34" i="1"/>
  <c r="CL34" i="1"/>
  <c r="CK34" i="1"/>
  <c r="BS34" i="1"/>
  <c r="BR34" i="1"/>
  <c r="BQ34" i="1"/>
  <c r="CU33" i="1"/>
  <c r="CT33" i="1"/>
  <c r="CS33" i="1"/>
  <c r="CM33" i="1"/>
  <c r="CL33" i="1"/>
  <c r="CK33" i="1"/>
  <c r="BS33" i="1"/>
  <c r="BR33" i="1"/>
  <c r="BQ33" i="1"/>
  <c r="CU32" i="1"/>
  <c r="CT32" i="1"/>
  <c r="CS32" i="1"/>
  <c r="CM32" i="1"/>
  <c r="CL32" i="1"/>
  <c r="CK32" i="1"/>
  <c r="BS32" i="1"/>
  <c r="BR32" i="1"/>
  <c r="BQ32" i="1"/>
  <c r="CU31" i="1"/>
  <c r="CT31" i="1"/>
  <c r="CS31" i="1"/>
  <c r="CM31" i="1"/>
  <c r="CL31" i="1"/>
  <c r="CK31" i="1"/>
  <c r="BS31" i="1"/>
  <c r="BR31" i="1"/>
  <c r="BQ31" i="1"/>
  <c r="CU30" i="1"/>
  <c r="CT30" i="1"/>
  <c r="CS30" i="1"/>
  <c r="CM30" i="1"/>
  <c r="CL30" i="1"/>
  <c r="CK30" i="1"/>
  <c r="BS30" i="1"/>
  <c r="BR30" i="1"/>
  <c r="BQ30" i="1"/>
  <c r="CU29" i="1"/>
  <c r="CT29" i="1"/>
  <c r="CS29" i="1"/>
  <c r="CM29" i="1"/>
  <c r="CL29" i="1"/>
  <c r="CK29" i="1"/>
  <c r="BS29" i="1"/>
  <c r="BR29" i="1"/>
  <c r="BQ29" i="1"/>
  <c r="CU28" i="1"/>
  <c r="CT28" i="1"/>
  <c r="CS28" i="1"/>
  <c r="CM28" i="1"/>
  <c r="CL28" i="1"/>
  <c r="CK28" i="1"/>
  <c r="BS28" i="1"/>
  <c r="BR28" i="1"/>
  <c r="BQ28" i="1"/>
  <c r="CU27" i="1"/>
  <c r="CT27" i="1"/>
  <c r="CS27" i="1"/>
  <c r="CM27" i="1"/>
  <c r="CL27" i="1"/>
  <c r="CK27" i="1"/>
  <c r="BS27" i="1"/>
  <c r="BR27" i="1"/>
  <c r="BQ27" i="1"/>
  <c r="CU26" i="1"/>
  <c r="CT26" i="1"/>
  <c r="CS26" i="1"/>
  <c r="CM26" i="1"/>
  <c r="CL26" i="1"/>
  <c r="CK26" i="1"/>
  <c r="BS26" i="1"/>
  <c r="BR26" i="1"/>
  <c r="BQ26" i="1"/>
  <c r="CU25" i="1"/>
  <c r="CT25" i="1"/>
  <c r="CS25" i="1"/>
  <c r="CM25" i="1"/>
  <c r="CL25" i="1"/>
  <c r="CK25" i="1"/>
  <c r="BS25" i="1"/>
  <c r="BR25" i="1"/>
  <c r="BQ25" i="1"/>
  <c r="CU24" i="1"/>
  <c r="CT24" i="1"/>
  <c r="CS24" i="1"/>
  <c r="CM24" i="1"/>
  <c r="CL24" i="1"/>
  <c r="CK24" i="1"/>
  <c r="BS24" i="1"/>
  <c r="BR24" i="1"/>
  <c r="BQ24" i="1"/>
  <c r="CU23" i="1"/>
  <c r="CT23" i="1"/>
  <c r="CS23" i="1"/>
  <c r="CM23" i="1"/>
  <c r="CL23" i="1"/>
  <c r="CK23" i="1"/>
  <c r="BS23" i="1"/>
  <c r="BR23" i="1"/>
  <c r="BQ23" i="1"/>
  <c r="CU22" i="1"/>
  <c r="CT22" i="1"/>
  <c r="CS22" i="1"/>
  <c r="CM22" i="1"/>
  <c r="CL22" i="1"/>
  <c r="CK22" i="1"/>
  <c r="BS22" i="1"/>
  <c r="BR22" i="1"/>
  <c r="BQ22" i="1"/>
  <c r="CU21" i="1"/>
  <c r="CT21" i="1"/>
  <c r="CS21" i="1"/>
  <c r="CM21" i="1"/>
  <c r="CL21" i="1"/>
  <c r="CK21" i="1"/>
  <c r="BS21" i="1"/>
  <c r="BR21" i="1"/>
  <c r="BQ21" i="1"/>
  <c r="CU20" i="1"/>
  <c r="CT20" i="1"/>
  <c r="CS20" i="1"/>
  <c r="CM20" i="1"/>
  <c r="CL20" i="1"/>
  <c r="CK20" i="1"/>
  <c r="BS20" i="1"/>
  <c r="BR20" i="1"/>
  <c r="BQ20" i="1"/>
  <c r="CU19" i="1"/>
  <c r="CT19" i="1"/>
  <c r="CS19" i="1"/>
  <c r="CM19" i="1"/>
  <c r="CL19" i="1"/>
  <c r="CK19" i="1"/>
  <c r="BS19" i="1"/>
  <c r="BR19" i="1"/>
  <c r="BQ19" i="1"/>
  <c r="CU18" i="1"/>
  <c r="CT18" i="1"/>
  <c r="CS18" i="1"/>
  <c r="CM18" i="1"/>
  <c r="CL18" i="1"/>
  <c r="CK18" i="1"/>
  <c r="BS18" i="1"/>
  <c r="BR18" i="1"/>
  <c r="BQ18" i="1"/>
  <c r="CU17" i="1"/>
  <c r="CT17" i="1"/>
  <c r="CS17" i="1"/>
  <c r="CM17" i="1"/>
  <c r="CL17" i="1"/>
  <c r="CK17" i="1"/>
  <c r="BS17" i="1"/>
  <c r="BR17" i="1"/>
  <c r="BQ17" i="1"/>
  <c r="CU16" i="1"/>
  <c r="CT16" i="1"/>
  <c r="CS16" i="1"/>
  <c r="CM16" i="1"/>
  <c r="CL16" i="1"/>
  <c r="CK16" i="1"/>
  <c r="BS16" i="1"/>
  <c r="BR16" i="1"/>
  <c r="BQ16" i="1"/>
  <c r="CU15" i="1"/>
  <c r="CT15" i="1"/>
  <c r="CS15" i="1"/>
  <c r="CM15" i="1"/>
  <c r="CL15" i="1"/>
  <c r="CK15" i="1"/>
  <c r="BS15" i="1"/>
  <c r="BR15" i="1"/>
  <c r="BQ15" i="1"/>
  <c r="CU14" i="1"/>
  <c r="CT14" i="1"/>
  <c r="CS14" i="1"/>
  <c r="CM14" i="1"/>
  <c r="CL14" i="1"/>
  <c r="CK14" i="1"/>
  <c r="BS14" i="1"/>
  <c r="BR14" i="1"/>
  <c r="BQ14" i="1"/>
  <c r="CU13" i="1"/>
  <c r="CT13" i="1"/>
  <c r="CS13" i="1"/>
  <c r="CM13" i="1"/>
  <c r="CL13" i="1"/>
  <c r="CK13" i="1"/>
  <c r="BS13" i="1"/>
  <c r="BR13" i="1"/>
  <c r="BQ13" i="1"/>
  <c r="CU12" i="1"/>
  <c r="CT12" i="1"/>
  <c r="CS12" i="1"/>
  <c r="CM12" i="1"/>
  <c r="CL12" i="1"/>
  <c r="CK12" i="1"/>
  <c r="BS12" i="1"/>
  <c r="BR12" i="1"/>
  <c r="BQ12" i="1"/>
  <c r="CU11" i="1"/>
  <c r="CT11" i="1"/>
  <c r="CS11" i="1"/>
  <c r="CM11" i="1"/>
  <c r="CL11" i="1"/>
  <c r="CK11" i="1"/>
  <c r="BS11" i="1"/>
  <c r="BR11" i="1"/>
  <c r="BQ11" i="1"/>
  <c r="CU10" i="1"/>
  <c r="CT10" i="1"/>
  <c r="CS10" i="1"/>
  <c r="CM10" i="1"/>
  <c r="CL10" i="1"/>
  <c r="CK10" i="1"/>
  <c r="BS10" i="1"/>
  <c r="BR10" i="1"/>
  <c r="BQ10" i="1"/>
  <c r="CU9" i="1"/>
  <c r="CT9" i="1"/>
  <c r="CS9" i="1"/>
  <c r="CM9" i="1"/>
  <c r="CL9" i="1"/>
  <c r="CK9" i="1"/>
  <c r="BS9" i="1"/>
  <c r="BR9" i="1"/>
  <c r="BQ9" i="1"/>
  <c r="CU8" i="1"/>
  <c r="CT8" i="1"/>
  <c r="CS8" i="1"/>
  <c r="CM8" i="1"/>
  <c r="CL8" i="1"/>
  <c r="CK8" i="1"/>
  <c r="BS8" i="1"/>
  <c r="BR8" i="1"/>
  <c r="BQ8" i="1"/>
  <c r="CU7" i="1"/>
  <c r="CT7" i="1"/>
  <c r="CS7" i="1"/>
  <c r="CM7" i="1"/>
  <c r="CL7" i="1"/>
  <c r="CK7" i="1"/>
  <c r="BS7" i="1"/>
  <c r="BR7" i="1"/>
  <c r="BQ7" i="1"/>
  <c r="CU6" i="1"/>
  <c r="CT6" i="1"/>
  <c r="CS6" i="1"/>
  <c r="CM6" i="1"/>
  <c r="CL6" i="1"/>
  <c r="CK6" i="1"/>
  <c r="BS6" i="1"/>
  <c r="BR6" i="1"/>
  <c r="BQ6" i="1"/>
  <c r="CU5" i="1"/>
  <c r="CT5" i="1"/>
  <c r="CS5" i="1"/>
  <c r="CM5" i="1"/>
  <c r="CL5" i="1"/>
  <c r="CK5" i="1"/>
  <c r="BS5" i="1"/>
  <c r="BR5" i="1"/>
  <c r="BQ5" i="1"/>
  <c r="CU4" i="1"/>
  <c r="CT4" i="1"/>
  <c r="CS4" i="1"/>
  <c r="CM4" i="1"/>
  <c r="CL4" i="1"/>
  <c r="CK4" i="1"/>
  <c r="BS4" i="1"/>
  <c r="BR4" i="1"/>
  <c r="BQ4" i="1"/>
  <c r="CU3" i="1"/>
  <c r="CT3" i="1"/>
  <c r="CS3" i="1"/>
  <c r="CM3" i="1"/>
  <c r="CL3" i="1"/>
  <c r="CK3" i="1"/>
  <c r="BS3" i="1"/>
  <c r="BR3" i="1"/>
  <c r="BQ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<sst xmlns="http://schemas.openxmlformats.org/spreadsheetml/2006/main" count="184" uniqueCount="163">
  <si>
    <t>10圈容量</t>
    <phoneticPr fontId="1" type="noConversion"/>
  </si>
  <si>
    <t>50圈容量</t>
    <phoneticPr fontId="1" type="noConversion"/>
  </si>
  <si>
    <t>100圈容量</t>
    <phoneticPr fontId="1" type="noConversion"/>
  </si>
  <si>
    <t>200圈容量</t>
    <phoneticPr fontId="1" type="noConversion"/>
  </si>
  <si>
    <t>300圈容量</t>
    <phoneticPr fontId="1" type="noConversion"/>
  </si>
  <si>
    <t>400圈容量</t>
    <phoneticPr fontId="1" type="noConversion"/>
  </si>
  <si>
    <t>500圈容量</t>
    <phoneticPr fontId="1" type="noConversion"/>
  </si>
  <si>
    <t>*</t>
    <phoneticPr fontId="1" type="noConversion"/>
  </si>
  <si>
    <t>初始容量Q（充电）</t>
    <phoneticPr fontId="1" type="noConversion"/>
  </si>
  <si>
    <t>***</t>
    <phoneticPr fontId="1" type="noConversion"/>
  </si>
  <si>
    <t>***</t>
    <phoneticPr fontId="1" type="noConversion"/>
  </si>
  <si>
    <t>电流(A)</t>
    <phoneticPr fontId="1" type="noConversion"/>
  </si>
  <si>
    <t>1A(1)</t>
    <phoneticPr fontId="1" type="noConversion"/>
  </si>
  <si>
    <t>2A(1)</t>
    <phoneticPr fontId="1" type="noConversion"/>
  </si>
  <si>
    <t>5圈容量</t>
    <phoneticPr fontId="1" type="noConversion"/>
  </si>
  <si>
    <t>恒流默认设置</t>
    <phoneticPr fontId="1" type="noConversion"/>
  </si>
  <si>
    <t>下限2V，上限4.2V</t>
    <phoneticPr fontId="1" type="noConversion"/>
  </si>
  <si>
    <t>2.5A(1)</t>
    <phoneticPr fontId="1" type="noConversion"/>
  </si>
  <si>
    <t>2.5A(2 搁10min)</t>
    <phoneticPr fontId="1" type="noConversion"/>
  </si>
  <si>
    <t>2.5A(3 搁10min)</t>
    <phoneticPr fontId="1" type="noConversion"/>
  </si>
  <si>
    <t>20圈容量</t>
    <phoneticPr fontId="1" type="noConversion"/>
  </si>
  <si>
    <t>备注/标签/文件名</t>
    <phoneticPr fontId="1" type="noConversion"/>
  </si>
  <si>
    <t>3A(2)</t>
    <phoneticPr fontId="1" type="noConversion"/>
  </si>
  <si>
    <t>3A(1 设备中断)</t>
    <phoneticPr fontId="1" type="noConversion"/>
  </si>
  <si>
    <t>NULL</t>
    <phoneticPr fontId="1" type="noConversion"/>
  </si>
  <si>
    <t>4A(1)</t>
    <phoneticPr fontId="1" type="noConversion"/>
  </si>
  <si>
    <t>5A(3 搁10min)</t>
    <phoneticPr fontId="1" type="noConversion"/>
  </si>
  <si>
    <t>5A(4 搁10min)</t>
    <phoneticPr fontId="1" type="noConversion"/>
  </si>
  <si>
    <t>6A(1 搁10min)</t>
    <phoneticPr fontId="1" type="noConversion"/>
  </si>
  <si>
    <t>6A(3 搁10min)</t>
    <phoneticPr fontId="1" type="noConversion"/>
  </si>
  <si>
    <t>6A(4 搁10min)</t>
    <phoneticPr fontId="1" type="noConversion"/>
  </si>
  <si>
    <t>7A(1 搁10min)</t>
    <phoneticPr fontId="1" type="noConversion"/>
  </si>
  <si>
    <t>7.5A(1)</t>
    <phoneticPr fontId="1" type="noConversion"/>
  </si>
  <si>
    <t>7.5A(3 搁10min)</t>
    <phoneticPr fontId="1" type="noConversion"/>
  </si>
  <si>
    <t>7.5A(4 搁10min)</t>
    <phoneticPr fontId="1" type="noConversion"/>
  </si>
  <si>
    <t>8A(1 搁10min)</t>
    <phoneticPr fontId="1" type="noConversion"/>
  </si>
  <si>
    <t>9A(1 搁10min)</t>
    <phoneticPr fontId="1" type="noConversion"/>
  </si>
  <si>
    <t>10A(1 搁10min)</t>
    <phoneticPr fontId="1" type="noConversion"/>
  </si>
  <si>
    <t>10A(4 搁10min)</t>
    <phoneticPr fontId="1" type="noConversion"/>
  </si>
  <si>
    <t>10A(5 搁10min)</t>
    <phoneticPr fontId="1" type="noConversion"/>
  </si>
  <si>
    <t>10.5A(2 中途短路)</t>
    <phoneticPr fontId="1" type="noConversion"/>
  </si>
  <si>
    <t>10.75A(2)</t>
    <phoneticPr fontId="1" type="noConversion"/>
  </si>
  <si>
    <t>11A(1)</t>
    <phoneticPr fontId="1" type="noConversion"/>
  </si>
  <si>
    <t>12A(1 搁10min)</t>
    <phoneticPr fontId="1" type="noConversion"/>
  </si>
  <si>
    <t>Q1-Q200</t>
    <phoneticPr fontId="1" type="noConversion"/>
  </si>
  <si>
    <t>Q1-Q100</t>
    <phoneticPr fontId="1" type="noConversion"/>
  </si>
  <si>
    <t>Q1-Q50</t>
    <phoneticPr fontId="1" type="noConversion"/>
  </si>
  <si>
    <t>(Q1-Q200)/Q1</t>
    <phoneticPr fontId="1" type="noConversion"/>
  </si>
  <si>
    <t>(Q1-Q100)/Q1</t>
    <phoneticPr fontId="1" type="noConversion"/>
  </si>
  <si>
    <t>(Q1-Q50)/Q1</t>
    <phoneticPr fontId="1" type="noConversion"/>
  </si>
  <si>
    <t>(Q1-Q20)/Q1</t>
    <phoneticPr fontId="1" type="noConversion"/>
  </si>
  <si>
    <t>Q1-Q20</t>
    <phoneticPr fontId="1" type="noConversion"/>
  </si>
  <si>
    <t>Q1-Q10</t>
    <phoneticPr fontId="1" type="noConversion"/>
  </si>
  <si>
    <t>(Q1-Q10)/Q1</t>
    <phoneticPr fontId="1" type="noConversion"/>
  </si>
  <si>
    <t>Q1-Q5</t>
    <phoneticPr fontId="1" type="noConversion"/>
  </si>
  <si>
    <t>(Q1-Q5)/Q1</t>
    <phoneticPr fontId="1" type="noConversion"/>
  </si>
  <si>
    <t>10.5A(3)</t>
    <phoneticPr fontId="1" type="noConversion"/>
  </si>
  <si>
    <t>10.75A(3)</t>
    <phoneticPr fontId="1" type="noConversion"/>
  </si>
  <si>
    <t>*****</t>
    <phoneticPr fontId="1" type="noConversion"/>
  </si>
  <si>
    <t>一定程度上作为判断基准</t>
    <phoneticPr fontId="1" type="noConversion"/>
  </si>
  <si>
    <t>容量保持率(500圈)</t>
    <phoneticPr fontId="1" type="noConversion"/>
  </si>
  <si>
    <t>样本号</t>
    <phoneticPr fontId="1" type="noConversion"/>
  </si>
  <si>
    <t>#11A(2 搁10min)</t>
    <phoneticPr fontId="1" type="noConversion"/>
  </si>
  <si>
    <t>#12A(2 搁10min)</t>
    <phoneticPr fontId="1" type="noConversion"/>
  </si>
  <si>
    <t>#12.5A(1)</t>
    <phoneticPr fontId="1" type="noConversion"/>
  </si>
  <si>
    <t>#12.5A(2 搁10min)</t>
    <phoneticPr fontId="1" type="noConversion"/>
  </si>
  <si>
    <t>#12.5A(3 搁10min)</t>
    <phoneticPr fontId="1" type="noConversion"/>
  </si>
  <si>
    <t>#15A(1 搁10min)</t>
    <phoneticPr fontId="1" type="noConversion"/>
  </si>
  <si>
    <t>#14A(1)</t>
    <phoneticPr fontId="1" type="noConversion"/>
  </si>
  <si>
    <t>#15A(2 搁10min)</t>
    <phoneticPr fontId="1" type="noConversion"/>
  </si>
  <si>
    <t>#15A(3 搁10min)</t>
    <phoneticPr fontId="1" type="noConversion"/>
  </si>
  <si>
    <t>#11A(3)</t>
    <phoneticPr fontId="1" type="noConversion"/>
  </si>
  <si>
    <t>#13A(1 中断 通道坏)</t>
    <phoneticPr fontId="1" type="noConversion"/>
  </si>
  <si>
    <t>10A(3)</t>
    <phoneticPr fontId="1" type="noConversion"/>
  </si>
  <si>
    <t>8A(2)</t>
    <phoneticPr fontId="1" type="noConversion"/>
  </si>
  <si>
    <t>9A(2)</t>
    <phoneticPr fontId="1" type="noConversion"/>
  </si>
  <si>
    <t>前20圈(1-φ)</t>
    <phoneticPr fontId="1" type="noConversion"/>
  </si>
  <si>
    <t>前50圈(1-φ)</t>
    <phoneticPr fontId="1" type="noConversion"/>
  </si>
  <si>
    <t>前10圈(1-φ)</t>
    <phoneticPr fontId="1" type="noConversion"/>
  </si>
  <si>
    <t>10~50圈(1-φ)</t>
    <phoneticPr fontId="1" type="noConversion"/>
  </si>
  <si>
    <t>10~20圈(1-φ)</t>
    <phoneticPr fontId="1" type="noConversion"/>
  </si>
  <si>
    <t>15~30圈(1-φ)</t>
    <phoneticPr fontId="1" type="noConversion"/>
  </si>
  <si>
    <t>20~50圈(1-φ)</t>
    <phoneticPr fontId="1" type="noConversion"/>
  </si>
  <si>
    <t>7A(2)</t>
    <phoneticPr fontId="1" type="noConversion"/>
  </si>
  <si>
    <t>#14A(2)</t>
    <phoneticPr fontId="1" type="noConversion"/>
  </si>
  <si>
    <t>#13A(3)</t>
    <phoneticPr fontId="1" type="noConversion"/>
  </si>
  <si>
    <t>5圈η充</t>
    <phoneticPr fontId="1" type="noConversion"/>
  </si>
  <si>
    <t>10圈η充</t>
    <phoneticPr fontId="1" type="noConversion"/>
  </si>
  <si>
    <t>20圈η充</t>
    <phoneticPr fontId="1" type="noConversion"/>
  </si>
  <si>
    <t>50圈η充</t>
    <phoneticPr fontId="1" type="noConversion"/>
  </si>
  <si>
    <t>5圈η放</t>
    <phoneticPr fontId="1" type="noConversion"/>
  </si>
  <si>
    <t>10圈η放</t>
    <phoneticPr fontId="1" type="noConversion"/>
  </si>
  <si>
    <t>20圈η放</t>
    <phoneticPr fontId="1" type="noConversion"/>
  </si>
  <si>
    <t>50圈η放</t>
    <phoneticPr fontId="1" type="noConversion"/>
  </si>
  <si>
    <t>5圈dU1</t>
    <phoneticPr fontId="1" type="noConversion"/>
  </si>
  <si>
    <t>10圈dU1</t>
    <phoneticPr fontId="1" type="noConversion"/>
  </si>
  <si>
    <t>20圈dU1</t>
    <phoneticPr fontId="1" type="noConversion"/>
  </si>
  <si>
    <t>50圈dU1</t>
    <phoneticPr fontId="1" type="noConversion"/>
  </si>
  <si>
    <t>5圈dU2</t>
    <phoneticPr fontId="1" type="noConversion"/>
  </si>
  <si>
    <t>10圈dU2</t>
    <phoneticPr fontId="1" type="noConversion"/>
  </si>
  <si>
    <t>20圈dU2</t>
    <phoneticPr fontId="1" type="noConversion"/>
  </si>
  <si>
    <t>50圈dU2</t>
    <phoneticPr fontId="1" type="noConversion"/>
  </si>
  <si>
    <t>5圈dU3</t>
    <phoneticPr fontId="1" type="noConversion"/>
  </si>
  <si>
    <t>10圈dU3</t>
    <phoneticPr fontId="1" type="noConversion"/>
  </si>
  <si>
    <t>20圈dU3</t>
    <phoneticPr fontId="1" type="noConversion"/>
  </si>
  <si>
    <t>50圈dU3</t>
    <phoneticPr fontId="1" type="noConversion"/>
  </si>
  <si>
    <t>5圈dU4</t>
    <phoneticPr fontId="1" type="noConversion"/>
  </si>
  <si>
    <t>10圈dU4</t>
    <phoneticPr fontId="1" type="noConversion"/>
  </si>
  <si>
    <t>20圈dU4</t>
    <phoneticPr fontId="1" type="noConversion"/>
  </si>
  <si>
    <t>50圈dU4</t>
    <phoneticPr fontId="1" type="noConversion"/>
  </si>
  <si>
    <t>11A(4)</t>
    <phoneticPr fontId="1" type="noConversion"/>
  </si>
  <si>
    <t>12A(4)</t>
    <phoneticPr fontId="1" type="noConversion"/>
  </si>
  <si>
    <t>20圈~R1</t>
    <phoneticPr fontId="1" type="noConversion"/>
  </si>
  <si>
    <t>10圈~R1</t>
    <phoneticPr fontId="1" type="noConversion"/>
  </si>
  <si>
    <t>5圈~R1</t>
    <phoneticPr fontId="1" type="noConversion"/>
  </si>
  <si>
    <t>50圈~R2</t>
    <phoneticPr fontId="1" type="noConversion"/>
  </si>
  <si>
    <t>20圈~R2</t>
    <phoneticPr fontId="1" type="noConversion"/>
  </si>
  <si>
    <t>10圈~R2</t>
    <phoneticPr fontId="1" type="noConversion"/>
  </si>
  <si>
    <t>5圈~R2</t>
    <phoneticPr fontId="1" type="noConversion"/>
  </si>
  <si>
    <t>50圈~R3</t>
    <phoneticPr fontId="1" type="noConversion"/>
  </si>
  <si>
    <t>20圈~R3</t>
    <phoneticPr fontId="1" type="noConversion"/>
  </si>
  <si>
    <t>10圈~R3</t>
    <phoneticPr fontId="1" type="noConversion"/>
  </si>
  <si>
    <t>5圈~R3</t>
    <phoneticPr fontId="1" type="noConversion"/>
  </si>
  <si>
    <t>50圈~R4</t>
    <phoneticPr fontId="1" type="noConversion"/>
  </si>
  <si>
    <t>20圈~R4</t>
    <phoneticPr fontId="1" type="noConversion"/>
  </si>
  <si>
    <t>10圈~R4</t>
    <phoneticPr fontId="1" type="noConversion"/>
  </si>
  <si>
    <t>5圈~R4</t>
    <phoneticPr fontId="1" type="noConversion"/>
  </si>
  <si>
    <t>容量保持率(400圈)</t>
    <phoneticPr fontId="1" type="noConversion"/>
  </si>
  <si>
    <t>容量保持率(300圈)</t>
    <phoneticPr fontId="1" type="noConversion"/>
  </si>
  <si>
    <t>容量保持率(200圈)</t>
    <phoneticPr fontId="1" type="noConversion"/>
  </si>
  <si>
    <t>容量保持率(100圈)</t>
    <phoneticPr fontId="1" type="noConversion"/>
  </si>
  <si>
    <t>容量保持率(50圈)</t>
    <phoneticPr fontId="1" type="noConversion"/>
  </si>
  <si>
    <t>容量保持率(20圈)</t>
    <phoneticPr fontId="1" type="noConversion"/>
  </si>
  <si>
    <t>容量保持率(5圈)</t>
    <phoneticPr fontId="1" type="noConversion"/>
  </si>
  <si>
    <t>容量保持率(10圈)</t>
    <phoneticPr fontId="1" type="noConversion"/>
  </si>
  <si>
    <t>NULL</t>
  </si>
  <si>
    <t>0的数据有待商榷</t>
    <phoneticPr fontId="1" type="noConversion"/>
  </si>
  <si>
    <t>*</t>
    <phoneticPr fontId="1" type="noConversion"/>
  </si>
  <si>
    <t>50圈η充/dU1</t>
    <phoneticPr fontId="1" type="noConversion"/>
  </si>
  <si>
    <t>20圈η充/dU1</t>
    <phoneticPr fontId="1" type="noConversion"/>
  </si>
  <si>
    <t>10圈η充/dU1</t>
    <phoneticPr fontId="1" type="noConversion"/>
  </si>
  <si>
    <t>5圈η充/dU1</t>
    <phoneticPr fontId="1" type="noConversion"/>
  </si>
  <si>
    <t>η充_(50-5)圈</t>
    <phoneticPr fontId="1" type="noConversion"/>
  </si>
  <si>
    <t>η充_(20-5)圈</t>
    <phoneticPr fontId="1" type="noConversion"/>
  </si>
  <si>
    <t>Q50-Q5方差（带0）</t>
    <phoneticPr fontId="1" type="noConversion"/>
  </si>
  <si>
    <t>Q50-Q10方差（带0）</t>
    <phoneticPr fontId="1" type="noConversion"/>
  </si>
  <si>
    <t>容量保持率（30圈）</t>
    <phoneticPr fontId="1" type="noConversion"/>
  </si>
  <si>
    <t>容量保持率(40圈）</t>
    <phoneticPr fontId="1" type="noConversion"/>
  </si>
  <si>
    <t>30圈容量</t>
    <phoneticPr fontId="1" type="noConversion"/>
  </si>
  <si>
    <t>40圈容量</t>
    <phoneticPr fontId="1" type="noConversion"/>
  </si>
  <si>
    <t>5A(1 搁10min)</t>
    <phoneticPr fontId="1" type="noConversion"/>
  </si>
  <si>
    <t>40圈η充</t>
    <phoneticPr fontId="1" type="noConversion"/>
  </si>
  <si>
    <t>30圈η充</t>
    <phoneticPr fontId="1" type="noConversion"/>
  </si>
  <si>
    <t>η充_(40-5)圈</t>
    <phoneticPr fontId="1" type="noConversion"/>
  </si>
  <si>
    <t>η充_(30-5)圈</t>
    <phoneticPr fontId="1" type="noConversion"/>
  </si>
  <si>
    <t>Q50-Q5方差（小于等于0）</t>
    <phoneticPr fontId="1" type="noConversion"/>
  </si>
  <si>
    <t>备注：</t>
    <phoneticPr fontId="1" type="noConversion"/>
  </si>
  <si>
    <t>Q50-Q10方差(小于等于0)</t>
    <phoneticPr fontId="1" type="noConversion"/>
  </si>
  <si>
    <t>绿底数据为三个主要特征，并选取的第50圈数据，50圈以内的数据也已记录，可酌情尝试使用，其中加粗的表示认为样本容量会快速衰减</t>
    <phoneticPr fontId="1" type="noConversion"/>
  </si>
  <si>
    <t>0(理论初值)可不采用</t>
    <phoneticPr fontId="1" type="noConversion"/>
  </si>
  <si>
    <t>第四个方差相关特征根据参考文献提供了四类，可以选其中一个效果较好的采用</t>
    <phoneticPr fontId="1" type="noConversion"/>
  </si>
  <si>
    <t xml:space="preserve">  </t>
    <phoneticPr fontId="1" type="noConversion"/>
  </si>
  <si>
    <t>搁置5min(or 10min-以标出，未特别标注的均为搁置5min)实际得到结果并无明显差别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</si>
</sst>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0.00000000_ "/>
    <numFmt numFmtId="178" formatCode="0.0000000_ "/>
    <numFmt numFmtId="179" formatCode="0.00000_ "/>
    <numFmt numFmtId="180" formatCode="0.00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  <font>
      <sz val="11"/>
      <name val="等线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22"/>
      </left>
      <right style="thin">
        <color indexed="2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ck">
        <color auto="1"/>
      </bottom>
      <diagonal/>
    </border>
    <border>
      <left/>
      <right style="thin">
        <color indexed="22"/>
      </right>
      <top style="thin">
        <color theme="0" tint="-0.24994659260841701"/>
      </top>
      <bottom style="thick">
        <color auto="1"/>
      </bottom>
      <diagonal/>
    </border>
    <border>
      <left style="thin">
        <color indexed="22"/>
      </left>
      <right style="thin">
        <color indexed="22"/>
      </right>
      <top style="thin">
        <color theme="0" tint="-0.24994659260841701"/>
      </top>
      <bottom style="thick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auto="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medium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ck">
        <color auto="1"/>
      </bottom>
      <diagonal/>
    </border>
  </borders>
  <cellStyleXfs count="4">
    <xf numFmtId="0" fontId="0" fillId="0" borderId="0"/>
    <xf numFmtId="178" fontId="2" fillId="0" borderId="0"/>
    <xf numFmtId="178" fontId="2" fillId="0" borderId="2"/>
    <xf numFmtId="0" fontId="2" fillId="2" borderId="0" applyFont="0" applyFill="0" applyBorder="0"/>
  </cellStyleXfs>
  <cellXfs count="164">
    <xf numFmtId="0" fontId="0" fillId="0" borderId="0" xfId="0"/>
    <xf numFmtId="177" fontId="0" fillId="0" borderId="0" xfId="0" applyNumberFormat="1"/>
    <xf numFmtId="0" fontId="0" fillId="8" borderId="0" xfId="0" applyFill="1"/>
    <xf numFmtId="0" fontId="3" fillId="8" borderId="0" xfId="0" applyFont="1" applyFill="1"/>
    <xf numFmtId="0" fontId="0" fillId="11" borderId="0" xfId="0" applyFill="1"/>
    <xf numFmtId="179" fontId="0" fillId="0" borderId="0" xfId="0" applyNumberFormat="1"/>
    <xf numFmtId="176" fontId="0" fillId="0" borderId="0" xfId="0" applyNumberFormat="1" applyAlignment="1">
      <alignment horizontal="right" vertical="center"/>
    </xf>
    <xf numFmtId="176" fontId="0" fillId="3" borderId="3" xfId="0" applyNumberFormat="1" applyFill="1" applyBorder="1" applyAlignment="1">
      <alignment horizontal="right"/>
    </xf>
    <xf numFmtId="0" fontId="0" fillId="0" borderId="0" xfId="0" applyFill="1"/>
    <xf numFmtId="0" fontId="0" fillId="8" borderId="0" xfId="0" applyFill="1" applyBorder="1"/>
    <xf numFmtId="176" fontId="0" fillId="3" borderId="5" xfId="0" applyNumberFormat="1" applyFill="1" applyBorder="1" applyAlignment="1">
      <alignment horizontal="right"/>
    </xf>
    <xf numFmtId="10" fontId="0" fillId="10" borderId="3" xfId="0" applyNumberFormat="1" applyFill="1" applyBorder="1" applyAlignment="1">
      <alignment horizontal="right"/>
    </xf>
    <xf numFmtId="176" fontId="0" fillId="11" borderId="3" xfId="0" applyNumberFormat="1" applyFill="1" applyBorder="1" applyAlignment="1">
      <alignment horizontal="right"/>
    </xf>
    <xf numFmtId="176" fontId="0" fillId="4" borderId="3" xfId="0" applyNumberFormat="1" applyFill="1" applyBorder="1" applyAlignment="1">
      <alignment horizontal="right"/>
    </xf>
    <xf numFmtId="0" fontId="0" fillId="8" borderId="6" xfId="0" applyFill="1" applyBorder="1"/>
    <xf numFmtId="176" fontId="0" fillId="3" borderId="7" xfId="0" applyNumberFormat="1" applyFill="1" applyBorder="1" applyAlignment="1">
      <alignment horizontal="right"/>
    </xf>
    <xf numFmtId="176" fontId="0" fillId="3" borderId="8" xfId="0" applyNumberFormat="1" applyFill="1" applyBorder="1" applyAlignment="1">
      <alignment horizontal="right"/>
    </xf>
    <xf numFmtId="10" fontId="0" fillId="10" borderId="8" xfId="0" applyNumberFormat="1" applyFill="1" applyBorder="1" applyAlignment="1">
      <alignment horizontal="right"/>
    </xf>
    <xf numFmtId="176" fontId="0" fillId="11" borderId="8" xfId="0" applyNumberFormat="1" applyFill="1" applyBorder="1" applyAlignment="1">
      <alignment horizontal="right"/>
    </xf>
    <xf numFmtId="176" fontId="0" fillId="4" borderId="8" xfId="0" applyNumberFormat="1" applyFill="1" applyBorder="1" applyAlignment="1">
      <alignment horizontal="right"/>
    </xf>
    <xf numFmtId="0" fontId="0" fillId="0" borderId="6" xfId="0" applyBorder="1"/>
    <xf numFmtId="0" fontId="3" fillId="8" borderId="6" xfId="0" applyFont="1" applyFill="1" applyBorder="1"/>
    <xf numFmtId="176" fontId="3" fillId="3" borderId="7" xfId="0" applyNumberFormat="1" applyFont="1" applyFill="1" applyBorder="1" applyAlignment="1">
      <alignment horizontal="right"/>
    </xf>
    <xf numFmtId="176" fontId="3" fillId="3" borderId="8" xfId="0" applyNumberFormat="1" applyFont="1" applyFill="1" applyBorder="1" applyAlignment="1">
      <alignment horizontal="right"/>
    </xf>
    <xf numFmtId="10" fontId="3" fillId="10" borderId="8" xfId="0" applyNumberFormat="1" applyFont="1" applyFill="1" applyBorder="1" applyAlignment="1">
      <alignment horizontal="right"/>
    </xf>
    <xf numFmtId="176" fontId="3" fillId="11" borderId="8" xfId="0" applyNumberFormat="1" applyFont="1" applyFill="1" applyBorder="1" applyAlignment="1">
      <alignment horizontal="right"/>
    </xf>
    <xf numFmtId="176" fontId="3" fillId="4" borderId="8" xfId="0" applyNumberFormat="1" applyFont="1" applyFill="1" applyBorder="1" applyAlignment="1">
      <alignment horizontal="right"/>
    </xf>
    <xf numFmtId="0" fontId="3" fillId="0" borderId="6" xfId="0" applyFont="1" applyBorder="1"/>
    <xf numFmtId="0" fontId="0" fillId="7" borderId="4" xfId="0" applyFill="1" applyBorder="1" applyAlignment="1">
      <alignment horizontal="center"/>
    </xf>
    <xf numFmtId="0" fontId="3" fillId="8" borderId="9" xfId="0" applyFont="1" applyFill="1" applyBorder="1"/>
    <xf numFmtId="176" fontId="3" fillId="3" borderId="10" xfId="0" applyNumberFormat="1" applyFont="1" applyFill="1" applyBorder="1" applyAlignment="1">
      <alignment horizontal="right"/>
    </xf>
    <xf numFmtId="176" fontId="3" fillId="3" borderId="11" xfId="0" applyNumberFormat="1" applyFont="1" applyFill="1" applyBorder="1" applyAlignment="1">
      <alignment horizontal="right"/>
    </xf>
    <xf numFmtId="10" fontId="3" fillId="10" borderId="11" xfId="0" applyNumberFormat="1" applyFont="1" applyFill="1" applyBorder="1" applyAlignment="1">
      <alignment horizontal="right"/>
    </xf>
    <xf numFmtId="176" fontId="3" fillId="11" borderId="11" xfId="0" applyNumberFormat="1" applyFont="1" applyFill="1" applyBorder="1" applyAlignment="1">
      <alignment horizontal="right"/>
    </xf>
    <xf numFmtId="176" fontId="3" fillId="4" borderId="11" xfId="0" applyNumberFormat="1" applyFont="1" applyFill="1" applyBorder="1" applyAlignment="1">
      <alignment horizontal="right"/>
    </xf>
    <xf numFmtId="0" fontId="3" fillId="0" borderId="9" xfId="0" applyFont="1" applyBorder="1"/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7" borderId="18" xfId="0" applyFill="1" applyBorder="1"/>
    <xf numFmtId="180" fontId="0" fillId="0" borderId="0" xfId="0" applyNumberFormat="1"/>
    <xf numFmtId="180" fontId="0" fillId="0" borderId="6" xfId="0" applyNumberFormat="1" applyBorder="1"/>
    <xf numFmtId="180" fontId="3" fillId="0" borderId="6" xfId="0" applyNumberFormat="1" applyFont="1" applyBorder="1"/>
    <xf numFmtId="180" fontId="3" fillId="0" borderId="9" xfId="0" applyNumberFormat="1" applyFont="1" applyBorder="1"/>
    <xf numFmtId="176" fontId="3" fillId="0" borderId="0" xfId="0" applyNumberFormat="1" applyFont="1" applyAlignment="1">
      <alignment horizontal="right" vertical="center"/>
    </xf>
    <xf numFmtId="0" fontId="0" fillId="13" borderId="0" xfId="0" applyFill="1"/>
    <xf numFmtId="0" fontId="0" fillId="2" borderId="20" xfId="0" applyFill="1" applyBorder="1"/>
    <xf numFmtId="180" fontId="0" fillId="11" borderId="19" xfId="0" applyNumberFormat="1" applyFill="1" applyBorder="1"/>
    <xf numFmtId="180" fontId="0" fillId="11" borderId="13" xfId="0" applyNumberFormat="1" applyFill="1" applyBorder="1"/>
    <xf numFmtId="180" fontId="3" fillId="11" borderId="13" xfId="0" applyNumberFormat="1" applyFont="1" applyFill="1" applyBorder="1"/>
    <xf numFmtId="180" fontId="3" fillId="11" borderId="21" xfId="0" applyNumberFormat="1" applyFont="1" applyFill="1" applyBorder="1"/>
    <xf numFmtId="0" fontId="0" fillId="14" borderId="19" xfId="0" applyFill="1" applyBorder="1"/>
    <xf numFmtId="0" fontId="0" fillId="0" borderId="19" xfId="0" applyBorder="1"/>
    <xf numFmtId="0" fontId="0" fillId="2" borderId="23" xfId="0" applyFill="1" applyBorder="1"/>
    <xf numFmtId="180" fontId="0" fillId="0" borderId="22" xfId="0" applyNumberFormat="1" applyBorder="1"/>
    <xf numFmtId="180" fontId="0" fillId="0" borderId="12" xfId="0" applyNumberFormat="1" applyBorder="1"/>
    <xf numFmtId="180" fontId="3" fillId="0" borderId="12" xfId="0" applyNumberFormat="1" applyFont="1" applyBorder="1"/>
    <xf numFmtId="180" fontId="3" fillId="0" borderId="24" xfId="0" applyNumberFormat="1" applyFont="1" applyBorder="1"/>
    <xf numFmtId="0" fontId="0" fillId="0" borderId="22" xfId="0" applyBorder="1"/>
    <xf numFmtId="177" fontId="0" fillId="2" borderId="20" xfId="0" applyNumberFormat="1" applyFill="1" applyBorder="1"/>
    <xf numFmtId="0" fontId="0" fillId="0" borderId="20" xfId="0" applyBorder="1"/>
    <xf numFmtId="0" fontId="0" fillId="4" borderId="19" xfId="0" applyFill="1" applyBorder="1"/>
    <xf numFmtId="0" fontId="4" fillId="8" borderId="6" xfId="0" applyFont="1" applyFill="1" applyBorder="1"/>
    <xf numFmtId="0" fontId="0" fillId="0" borderId="25" xfId="0" applyBorder="1"/>
    <xf numFmtId="10" fontId="4" fillId="10" borderId="8" xfId="0" applyNumberFormat="1" applyFont="1" applyFill="1" applyBorder="1" applyAlignment="1">
      <alignment horizontal="right"/>
    </xf>
    <xf numFmtId="176" fontId="4" fillId="3" borderId="8" xfId="0" applyNumberFormat="1" applyFont="1" applyFill="1" applyBorder="1" applyAlignment="1">
      <alignment horizontal="right"/>
    </xf>
    <xf numFmtId="176" fontId="4" fillId="11" borderId="8" xfId="0" applyNumberFormat="1" applyFont="1" applyFill="1" applyBorder="1" applyAlignment="1">
      <alignment horizontal="right"/>
    </xf>
    <xf numFmtId="176" fontId="4" fillId="4" borderId="8" xfId="0" applyNumberFormat="1" applyFont="1" applyFill="1" applyBorder="1" applyAlignment="1">
      <alignment horizontal="right"/>
    </xf>
    <xf numFmtId="180" fontId="4" fillId="0" borderId="6" xfId="0" applyNumberFormat="1" applyFont="1" applyBorder="1"/>
    <xf numFmtId="180" fontId="4" fillId="11" borderId="13" xfId="0" applyNumberFormat="1" applyFont="1" applyFill="1" applyBorder="1"/>
    <xf numFmtId="180" fontId="4" fillId="0" borderId="12" xfId="0" applyNumberFormat="1" applyFont="1" applyBorder="1"/>
    <xf numFmtId="0" fontId="4" fillId="0" borderId="6" xfId="0" applyFont="1" applyBorder="1"/>
    <xf numFmtId="0" fontId="3" fillId="7" borderId="15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176" fontId="4" fillId="0" borderId="0" xfId="0" applyNumberFormat="1" applyFont="1" applyAlignment="1">
      <alignment horizontal="right" vertical="center"/>
    </xf>
    <xf numFmtId="0" fontId="3" fillId="7" borderId="14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176" fontId="4" fillId="3" borderId="7" xfId="0" applyNumberFormat="1" applyFont="1" applyFill="1" applyBorder="1" applyAlignment="1">
      <alignment horizontal="right"/>
    </xf>
    <xf numFmtId="0" fontId="3" fillId="7" borderId="16" xfId="0" applyFont="1" applyFill="1" applyBorder="1" applyAlignment="1">
      <alignment horizontal="center"/>
    </xf>
    <xf numFmtId="179" fontId="0" fillId="0" borderId="6" xfId="0" applyNumberFormat="1" applyBorder="1"/>
    <xf numFmtId="179" fontId="3" fillId="0" borderId="6" xfId="0" applyNumberFormat="1" applyFont="1" applyBorder="1"/>
    <xf numFmtId="179" fontId="4" fillId="0" borderId="6" xfId="0" applyNumberFormat="1" applyFont="1" applyBorder="1"/>
    <xf numFmtId="179" fontId="3" fillId="0" borderId="9" xfId="0" applyNumberFormat="1" applyFont="1" applyBorder="1"/>
    <xf numFmtId="179" fontId="0" fillId="10" borderId="0" xfId="0" applyNumberFormat="1" applyFill="1"/>
    <xf numFmtId="179" fontId="0" fillId="10" borderId="6" xfId="0" applyNumberFormat="1" applyFill="1" applyBorder="1"/>
    <xf numFmtId="179" fontId="3" fillId="10" borderId="6" xfId="0" applyNumberFormat="1" applyFont="1" applyFill="1" applyBorder="1"/>
    <xf numFmtId="179" fontId="4" fillId="10" borderId="6" xfId="0" applyNumberFormat="1" applyFont="1" applyFill="1" applyBorder="1"/>
    <xf numFmtId="179" fontId="3" fillId="10" borderId="9" xfId="0" applyNumberFormat="1" applyFont="1" applyFill="1" applyBorder="1"/>
    <xf numFmtId="179" fontId="0" fillId="11" borderId="0" xfId="0" applyNumberFormat="1" applyFill="1"/>
    <xf numFmtId="179" fontId="0" fillId="11" borderId="6" xfId="0" applyNumberFormat="1" applyFill="1" applyBorder="1"/>
    <xf numFmtId="179" fontId="3" fillId="11" borderId="6" xfId="0" applyNumberFormat="1" applyFont="1" applyFill="1" applyBorder="1"/>
    <xf numFmtId="179" fontId="4" fillId="11" borderId="6" xfId="0" applyNumberFormat="1" applyFont="1" applyFill="1" applyBorder="1"/>
    <xf numFmtId="179" fontId="3" fillId="11" borderId="9" xfId="0" applyNumberFormat="1" applyFont="1" applyFill="1" applyBorder="1"/>
    <xf numFmtId="179" fontId="0" fillId="15" borderId="0" xfId="0" applyNumberFormat="1" applyFill="1"/>
    <xf numFmtId="179" fontId="0" fillId="15" borderId="6" xfId="0" applyNumberFormat="1" applyFill="1" applyBorder="1"/>
    <xf numFmtId="179" fontId="3" fillId="15" borderId="6" xfId="0" applyNumberFormat="1" applyFont="1" applyFill="1" applyBorder="1"/>
    <xf numFmtId="179" fontId="3" fillId="15" borderId="9" xfId="0" applyNumberFormat="1" applyFont="1" applyFill="1" applyBorder="1"/>
    <xf numFmtId="179" fontId="0" fillId="6" borderId="0" xfId="0" applyNumberFormat="1" applyFill="1"/>
    <xf numFmtId="179" fontId="0" fillId="6" borderId="6" xfId="0" applyNumberFormat="1" applyFill="1" applyBorder="1"/>
    <xf numFmtId="179" fontId="3" fillId="6" borderId="6" xfId="0" applyNumberFormat="1" applyFont="1" applyFill="1" applyBorder="1"/>
    <xf numFmtId="179" fontId="4" fillId="6" borderId="6" xfId="0" applyNumberFormat="1" applyFont="1" applyFill="1" applyBorder="1"/>
    <xf numFmtId="179" fontId="3" fillId="6" borderId="9" xfId="0" applyNumberFormat="1" applyFont="1" applyFill="1" applyBorder="1"/>
    <xf numFmtId="10" fontId="0" fillId="6" borderId="3" xfId="0" applyNumberFormat="1" applyFill="1" applyBorder="1" applyAlignment="1">
      <alignment horizontal="right"/>
    </xf>
    <xf numFmtId="10" fontId="0" fillId="6" borderId="8" xfId="0" applyNumberFormat="1" applyFill="1" applyBorder="1" applyAlignment="1">
      <alignment horizontal="right"/>
    </xf>
    <xf numFmtId="10" fontId="3" fillId="6" borderId="8" xfId="0" applyNumberFormat="1" applyFont="1" applyFill="1" applyBorder="1" applyAlignment="1">
      <alignment horizontal="right"/>
    </xf>
    <xf numFmtId="10" fontId="3" fillId="6" borderId="11" xfId="0" applyNumberFormat="1" applyFont="1" applyFill="1" applyBorder="1" applyAlignment="1">
      <alignment horizontal="right"/>
    </xf>
    <xf numFmtId="176" fontId="0" fillId="16" borderId="1" xfId="0" applyNumberFormat="1" applyFill="1" applyBorder="1"/>
    <xf numFmtId="179" fontId="0" fillId="17" borderId="0" xfId="0" applyNumberFormat="1" applyFill="1"/>
    <xf numFmtId="179" fontId="0" fillId="17" borderId="6" xfId="0" applyNumberFormat="1" applyFill="1" applyBorder="1"/>
    <xf numFmtId="179" fontId="3" fillId="17" borderId="6" xfId="0" applyNumberFormat="1" applyFont="1" applyFill="1" applyBorder="1"/>
    <xf numFmtId="179" fontId="3" fillId="17" borderId="9" xfId="0" applyNumberFormat="1" applyFont="1" applyFill="1" applyBorder="1"/>
    <xf numFmtId="179" fontId="4" fillId="17" borderId="6" xfId="0" applyNumberFormat="1" applyFont="1" applyFill="1" applyBorder="1"/>
    <xf numFmtId="0" fontId="6" fillId="5" borderId="0" xfId="0" applyFont="1" applyFill="1"/>
    <xf numFmtId="0" fontId="0" fillId="9" borderId="27" xfId="0" applyFill="1" applyBorder="1"/>
    <xf numFmtId="0" fontId="5" fillId="13" borderId="25" xfId="0" applyFont="1" applyFill="1" applyBorder="1"/>
    <xf numFmtId="179" fontId="3" fillId="17" borderId="0" xfId="0" applyNumberFormat="1" applyFont="1" applyFill="1"/>
    <xf numFmtId="180" fontId="5" fillId="2" borderId="31" xfId="0" applyNumberFormat="1" applyFont="1" applyFill="1" applyBorder="1"/>
    <xf numFmtId="180" fontId="5" fillId="2" borderId="32" xfId="0" applyNumberFormat="1" applyFont="1" applyFill="1" applyBorder="1"/>
    <xf numFmtId="180" fontId="0" fillId="2" borderId="32" xfId="0" applyNumberFormat="1" applyFill="1" applyBorder="1"/>
    <xf numFmtId="180" fontId="7" fillId="2" borderId="32" xfId="0" applyNumberFormat="1" applyFont="1" applyFill="1" applyBorder="1"/>
    <xf numFmtId="180" fontId="0" fillId="2" borderId="31" xfId="0" applyNumberFormat="1" applyFill="1" applyBorder="1"/>
    <xf numFmtId="180" fontId="3" fillId="6" borderId="32" xfId="0" applyNumberFormat="1" applyFont="1" applyFill="1" applyBorder="1"/>
    <xf numFmtId="180" fontId="4" fillId="2" borderId="31" xfId="0" applyNumberFormat="1" applyFont="1" applyFill="1" applyBorder="1"/>
    <xf numFmtId="180" fontId="4" fillId="2" borderId="32" xfId="0" applyNumberFormat="1" applyFont="1" applyFill="1" applyBorder="1"/>
    <xf numFmtId="180" fontId="3" fillId="6" borderId="31" xfId="0" applyNumberFormat="1" applyFont="1" applyFill="1" applyBorder="1"/>
    <xf numFmtId="180" fontId="3" fillId="6" borderId="33" xfId="0" applyNumberFormat="1" applyFont="1" applyFill="1" applyBorder="1"/>
    <xf numFmtId="180" fontId="0" fillId="9" borderId="30" xfId="0" applyNumberFormat="1" applyFill="1" applyBorder="1"/>
    <xf numFmtId="180" fontId="0" fillId="0" borderId="31" xfId="0" applyNumberFormat="1" applyBorder="1"/>
    <xf numFmtId="180" fontId="5" fillId="13" borderId="31" xfId="0" applyNumberFormat="1" applyFont="1" applyFill="1" applyBorder="1"/>
    <xf numFmtId="180" fontId="0" fillId="9" borderId="27" xfId="0" applyNumberFormat="1" applyFill="1" applyBorder="1"/>
    <xf numFmtId="180" fontId="0" fillId="0" borderId="25" xfId="0" applyNumberFormat="1" applyBorder="1"/>
    <xf numFmtId="180" fontId="0" fillId="2" borderId="25" xfId="0" applyNumberFormat="1" applyFill="1" applyBorder="1"/>
    <xf numFmtId="180" fontId="0" fillId="2" borderId="28" xfId="0" applyNumberFormat="1" applyFill="1" applyBorder="1"/>
    <xf numFmtId="180" fontId="3" fillId="6" borderId="28" xfId="0" applyNumberFormat="1" applyFont="1" applyFill="1" applyBorder="1"/>
    <xf numFmtId="180" fontId="4" fillId="2" borderId="25" xfId="0" applyNumberFormat="1" applyFont="1" applyFill="1" applyBorder="1"/>
    <xf numFmtId="180" fontId="4" fillId="2" borderId="28" xfId="0" applyNumberFormat="1" applyFont="1" applyFill="1" applyBorder="1"/>
    <xf numFmtId="180" fontId="3" fillId="6" borderId="25" xfId="0" applyNumberFormat="1" applyFont="1" applyFill="1" applyBorder="1"/>
    <xf numFmtId="180" fontId="3" fillId="6" borderId="29" xfId="0" applyNumberFormat="1" applyFont="1" applyFill="1" applyBorder="1"/>
    <xf numFmtId="180" fontId="5" fillId="13" borderId="25" xfId="0" applyNumberFormat="1" applyFont="1" applyFill="1" applyBorder="1"/>
    <xf numFmtId="180" fontId="0" fillId="9" borderId="26" xfId="0" applyNumberFormat="1" applyFill="1" applyBorder="1"/>
    <xf numFmtId="180" fontId="5" fillId="2" borderId="25" xfId="0" applyNumberFormat="1" applyFont="1" applyFill="1" applyBorder="1"/>
    <xf numFmtId="180" fontId="5" fillId="2" borderId="28" xfId="0" applyNumberFormat="1" applyFont="1" applyFill="1" applyBorder="1"/>
    <xf numFmtId="10" fontId="0" fillId="18" borderId="3" xfId="0" applyNumberFormat="1" applyFill="1" applyBorder="1" applyAlignment="1">
      <alignment horizontal="right"/>
    </xf>
    <xf numFmtId="10" fontId="0" fillId="18" borderId="8" xfId="0" applyNumberFormat="1" applyFill="1" applyBorder="1" applyAlignment="1">
      <alignment horizontal="right"/>
    </xf>
    <xf numFmtId="10" fontId="3" fillId="18" borderId="8" xfId="0" applyNumberFormat="1" applyFont="1" applyFill="1" applyBorder="1" applyAlignment="1">
      <alignment horizontal="right"/>
    </xf>
    <xf numFmtId="10" fontId="3" fillId="18" borderId="11" xfId="0" applyNumberFormat="1" applyFont="1" applyFill="1" applyBorder="1" applyAlignment="1">
      <alignment horizontal="right"/>
    </xf>
    <xf numFmtId="179" fontId="0" fillId="18" borderId="0" xfId="0" applyNumberFormat="1" applyFill="1"/>
    <xf numFmtId="179" fontId="0" fillId="18" borderId="6" xfId="0" applyNumberFormat="1" applyFill="1" applyBorder="1"/>
    <xf numFmtId="179" fontId="3" fillId="18" borderId="6" xfId="0" applyNumberFormat="1" applyFont="1" applyFill="1" applyBorder="1"/>
    <xf numFmtId="179" fontId="4" fillId="18" borderId="6" xfId="0" applyNumberFormat="1" applyFont="1" applyFill="1" applyBorder="1"/>
    <xf numFmtId="179" fontId="3" fillId="18" borderId="9" xfId="0" applyNumberFormat="1" applyFont="1" applyFill="1" applyBorder="1"/>
    <xf numFmtId="0" fontId="0" fillId="18" borderId="18" xfId="0" applyFill="1" applyBorder="1"/>
    <xf numFmtId="0" fontId="0" fillId="18" borderId="0" xfId="0" applyFill="1" applyBorder="1"/>
    <xf numFmtId="0" fontId="0" fillId="18" borderId="6" xfId="0" applyFill="1" applyBorder="1"/>
    <xf numFmtId="0" fontId="3" fillId="18" borderId="6" xfId="0" applyFont="1" applyFill="1" applyBorder="1"/>
    <xf numFmtId="0" fontId="4" fillId="18" borderId="6" xfId="0" applyFont="1" applyFill="1" applyBorder="1"/>
    <xf numFmtId="0" fontId="3" fillId="18" borderId="9" xfId="0" applyFont="1" applyFill="1" applyBorder="1"/>
    <xf numFmtId="0" fontId="0" fillId="18" borderId="0" xfId="0" applyFill="1"/>
    <xf numFmtId="0" fontId="5" fillId="0" borderId="0" xfId="0" applyFont="1" applyFill="1"/>
    <xf numFmtId="0" fontId="0" fillId="18" borderId="31" xfId="0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3" fillId="8" borderId="31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</cellXfs>
  <cellStyles count="4">
    <cellStyle name="常规" xfId="0" builtinId="0"/>
    <cellStyle name="样式 1" xfId="1" xr:uid="{36ABA629-2660-4498-90F8-066E1C794401}"/>
    <cellStyle name="样式 2" xfId="2" xr:uid="{6BB2AE0E-2F53-4114-9F12-D50A62F0BE11}"/>
    <cellStyle name="样式 3" xfId="3" xr:uid="{7F9976BC-A2D8-4307-AEB1-86360E65DE4A}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主要特征!$AD$1</c:f>
              <c:strCache>
                <c:ptCount val="1"/>
                <c:pt idx="0">
                  <c:v>容量保持率(500圈)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主要特征!$B$2:$B$50</c:f>
              <c:strCache>
                <c:ptCount val="49"/>
                <c:pt idx="0">
                  <c:v>0(理论初值)可不采用</c:v>
                </c:pt>
                <c:pt idx="1">
                  <c:v>1A(1)</c:v>
                </c:pt>
                <c:pt idx="2">
                  <c:v>2A(1)</c:v>
                </c:pt>
                <c:pt idx="3">
                  <c:v>2.5A(1)</c:v>
                </c:pt>
                <c:pt idx="4">
                  <c:v>2.5A(2 搁10min)</c:v>
                </c:pt>
                <c:pt idx="5">
                  <c:v>2.5A(3 搁10min)</c:v>
                </c:pt>
                <c:pt idx="6">
                  <c:v>3A(1 设备中断)</c:v>
                </c:pt>
                <c:pt idx="7">
                  <c:v>3A(2)</c:v>
                </c:pt>
                <c:pt idx="8">
                  <c:v>4A(1)</c:v>
                </c:pt>
                <c:pt idx="9">
                  <c:v>5A(1 搁10min)</c:v>
                </c:pt>
                <c:pt idx="10">
                  <c:v>5A(3 搁10min)</c:v>
                </c:pt>
                <c:pt idx="11">
                  <c:v>5A(4 搁10min)</c:v>
                </c:pt>
                <c:pt idx="12">
                  <c:v>6A(1 搁10min)</c:v>
                </c:pt>
                <c:pt idx="13">
                  <c:v>6A(3 搁10min)</c:v>
                </c:pt>
                <c:pt idx="14">
                  <c:v>6A(4 搁10min)</c:v>
                </c:pt>
                <c:pt idx="15">
                  <c:v>7A(1 搁10min)</c:v>
                </c:pt>
                <c:pt idx="16">
                  <c:v>7A(2)</c:v>
                </c:pt>
                <c:pt idx="17">
                  <c:v>7.5A(1)</c:v>
                </c:pt>
                <c:pt idx="18">
                  <c:v>7.5A(3 搁10min)</c:v>
                </c:pt>
                <c:pt idx="19">
                  <c:v>7.5A(4 搁10min)</c:v>
                </c:pt>
                <c:pt idx="20">
                  <c:v>8A(1 搁10min)</c:v>
                </c:pt>
                <c:pt idx="21">
                  <c:v>8A(2)</c:v>
                </c:pt>
                <c:pt idx="22">
                  <c:v>9A(1 搁10min)</c:v>
                </c:pt>
                <c:pt idx="23">
                  <c:v>9A(2)</c:v>
                </c:pt>
                <c:pt idx="24">
                  <c:v>10A(1 搁10min)</c:v>
                </c:pt>
                <c:pt idx="25">
                  <c:v>10A(3)</c:v>
                </c:pt>
                <c:pt idx="26">
                  <c:v>10A(4 搁10min)</c:v>
                </c:pt>
                <c:pt idx="27">
                  <c:v>10A(5 搁10min)</c:v>
                </c:pt>
                <c:pt idx="28">
                  <c:v>10.5A(2 中途短路)</c:v>
                </c:pt>
                <c:pt idx="29">
                  <c:v>10.5A(3)</c:v>
                </c:pt>
                <c:pt idx="30">
                  <c:v>10.75A(2)</c:v>
                </c:pt>
                <c:pt idx="31">
                  <c:v>10.75A(3)</c:v>
                </c:pt>
                <c:pt idx="32">
                  <c:v>11A(1)</c:v>
                </c:pt>
                <c:pt idx="33">
                  <c:v>#11A(2 搁10min)</c:v>
                </c:pt>
                <c:pt idx="34">
                  <c:v>#11A(3)</c:v>
                </c:pt>
                <c:pt idx="35">
                  <c:v>11A(4)</c:v>
                </c:pt>
                <c:pt idx="36">
                  <c:v>12A(1 搁10min)</c:v>
                </c:pt>
                <c:pt idx="37">
                  <c:v>#12A(2 搁10min)</c:v>
                </c:pt>
                <c:pt idx="38">
                  <c:v>12A(4)</c:v>
                </c:pt>
                <c:pt idx="39">
                  <c:v>#12.5A(1)</c:v>
                </c:pt>
                <c:pt idx="40">
                  <c:v>#12.5A(2 搁10min)</c:v>
                </c:pt>
                <c:pt idx="41">
                  <c:v>#12.5A(3 搁10min)</c:v>
                </c:pt>
                <c:pt idx="42">
                  <c:v>#13A(1 中断 通道坏)</c:v>
                </c:pt>
                <c:pt idx="43">
                  <c:v>#13A(3)</c:v>
                </c:pt>
                <c:pt idx="44">
                  <c:v>#14A(1)</c:v>
                </c:pt>
                <c:pt idx="45">
                  <c:v>#14A(2)</c:v>
                </c:pt>
                <c:pt idx="46">
                  <c:v>#15A(1 搁10min)</c:v>
                </c:pt>
                <c:pt idx="47">
                  <c:v>#15A(2 搁10min)</c:v>
                </c:pt>
                <c:pt idx="48">
                  <c:v>#15A(3 搁10min)</c:v>
                </c:pt>
              </c:strCache>
            </c:strRef>
          </c:cat>
          <c:val>
            <c:numRef>
              <c:f>主要特征!$AD$2:$AD$50</c:f>
              <c:numCache>
                <c:formatCode>0.00%</c:formatCode>
                <c:ptCount val="49"/>
                <c:pt idx="0">
                  <c:v>1</c:v>
                </c:pt>
                <c:pt idx="1">
                  <c:v>0.81376146308783959</c:v>
                </c:pt>
                <c:pt idx="2">
                  <c:v>0.82111551355229284</c:v>
                </c:pt>
                <c:pt idx="3">
                  <c:v>0.82294480629756062</c:v>
                </c:pt>
                <c:pt idx="4">
                  <c:v>0.81669589575579815</c:v>
                </c:pt>
                <c:pt idx="5">
                  <c:v>0.82373845455971184</c:v>
                </c:pt>
                <c:pt idx="6">
                  <c:v>0</c:v>
                </c:pt>
                <c:pt idx="7">
                  <c:v>0.82186841550172074</c:v>
                </c:pt>
                <c:pt idx="8">
                  <c:v>0.81870431606279692</c:v>
                </c:pt>
                <c:pt idx="9">
                  <c:v>0.81650551883420952</c:v>
                </c:pt>
                <c:pt idx="10">
                  <c:v>0.79563602242146636</c:v>
                </c:pt>
                <c:pt idx="11">
                  <c:v>0.80836640985270847</c:v>
                </c:pt>
                <c:pt idx="12">
                  <c:v>0.77437584994634268</c:v>
                </c:pt>
                <c:pt idx="13">
                  <c:v>0.78579006348410163</c:v>
                </c:pt>
                <c:pt idx="14">
                  <c:v>0.80396561249908904</c:v>
                </c:pt>
                <c:pt idx="15">
                  <c:v>0.78978460152457497</c:v>
                </c:pt>
                <c:pt idx="16">
                  <c:v>0.75025994895547776</c:v>
                </c:pt>
                <c:pt idx="17">
                  <c:v>0.79243343939840216</c:v>
                </c:pt>
                <c:pt idx="18">
                  <c:v>0.75568449584990893</c:v>
                </c:pt>
                <c:pt idx="19">
                  <c:v>0.79416867500204502</c:v>
                </c:pt>
                <c:pt idx="20">
                  <c:v>0.76628645856998379</c:v>
                </c:pt>
                <c:pt idx="21">
                  <c:v>0.75441474476502945</c:v>
                </c:pt>
                <c:pt idx="22">
                  <c:v>0.70082679810442206</c:v>
                </c:pt>
                <c:pt idx="23">
                  <c:v>0.77390540342656311</c:v>
                </c:pt>
                <c:pt idx="24">
                  <c:v>0.54999471223010143</c:v>
                </c:pt>
                <c:pt idx="25">
                  <c:v>0.73448119619392849</c:v>
                </c:pt>
                <c:pt idx="26">
                  <c:v>0.7403765713089544</c:v>
                </c:pt>
                <c:pt idx="27">
                  <c:v>0.65304565676116699</c:v>
                </c:pt>
                <c:pt idx="28">
                  <c:v>0</c:v>
                </c:pt>
                <c:pt idx="29">
                  <c:v>0.72510472201066267</c:v>
                </c:pt>
                <c:pt idx="30">
                  <c:v>0.77857388231830005</c:v>
                </c:pt>
                <c:pt idx="31">
                  <c:v>0.75003725597337434</c:v>
                </c:pt>
                <c:pt idx="32">
                  <c:v>0.66408155301921767</c:v>
                </c:pt>
                <c:pt idx="33">
                  <c:v>0.31373897399580436</c:v>
                </c:pt>
                <c:pt idx="34">
                  <c:v>0.39613925241857045</c:v>
                </c:pt>
                <c:pt idx="35">
                  <c:v>0.72303873856336376</c:v>
                </c:pt>
                <c:pt idx="36">
                  <c:v>0.74900361731378928</c:v>
                </c:pt>
                <c:pt idx="37">
                  <c:v>0.36602894312217948</c:v>
                </c:pt>
                <c:pt idx="38">
                  <c:v>0.74295417680454168</c:v>
                </c:pt>
                <c:pt idx="39">
                  <c:v>0.31746269401607025</c:v>
                </c:pt>
                <c:pt idx="40">
                  <c:v>0.17061314585389112</c:v>
                </c:pt>
                <c:pt idx="41">
                  <c:v>0.33037031518705617</c:v>
                </c:pt>
                <c:pt idx="42">
                  <c:v>0</c:v>
                </c:pt>
                <c:pt idx="43">
                  <c:v>0.14050215571899569</c:v>
                </c:pt>
                <c:pt idx="44">
                  <c:v>0.14524171959477192</c:v>
                </c:pt>
                <c:pt idx="45">
                  <c:v>0.15543278084714549</c:v>
                </c:pt>
                <c:pt idx="46">
                  <c:v>0.15966860823596438</c:v>
                </c:pt>
                <c:pt idx="47">
                  <c:v>0.16172145928010742</c:v>
                </c:pt>
                <c:pt idx="48">
                  <c:v>0.13471010990140778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8-4B28-B2D2-AA1A81E1A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65328"/>
        <c:axId val="350947872"/>
      </c:lineChart>
      <c:catAx>
        <c:axId val="1842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0947872"/>
        <c:crosses val="autoZero"/>
        <c:auto val="1"/>
        <c:lblAlgn val="ctr"/>
        <c:lblOffset val="100"/>
        <c:noMultiLvlLbl val="0"/>
      </c:catAx>
      <c:valAx>
        <c:axId val="3509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26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633412</xdr:colOff>
      <xdr:row>54</xdr:row>
      <xdr:rowOff>102392</xdr:rowOff>
    </xdr:from>
    <xdr:to>
      <xdr:col>39</xdr:col>
      <xdr:colOff>528638</xdr:colOff>
      <xdr:row>76</xdr:row>
      <xdr:rowOff>123824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7F87FF7-87FC-4CAC-BCBE-02EFD0773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63"/>
  <sheetViews>
    <sheetView tabSelected="1" topLeftCell="A40" workbookViewId="0">
      <pane xSplit="2" topLeftCell="X1" activePane="topRight" state="frozen"/>
      <selection pane="topRight" activeCell="AD1" activeCellId="1" sqref="B1:B50 AD1:AD50"/>
    </sheetView>
  </sheetViews>
  <sheetFormatPr defaultRowHeight="13.9" outlineLevelCol="1" x14ac:dyDescent="0.4"/>
  <cols>
    <col min="1" max="1" width="6.33203125" style="28" customWidth="1" outlineLevel="1"/>
    <col min="2" max="2" width="16.9296875" style="2" customWidth="1"/>
    <col min="3" max="3" width="8.6640625" style="157"/>
    <col min="4" max="4" width="17.06640625" style="127" customWidth="1"/>
    <col min="5" max="5" width="15" style="63" customWidth="1"/>
    <col min="6" max="6" width="16.3984375" style="130" customWidth="1"/>
    <col min="7" max="7" width="14.6640625" style="130" customWidth="1"/>
    <col min="9" max="9" width="10" customWidth="1" outlineLevel="1"/>
    <col min="10" max="10" width="8.6640625" customWidth="1" outlineLevel="1"/>
    <col min="11" max="13" width="14.33203125" customWidth="1" outlineLevel="1"/>
    <col min="14" max="14" width="11.3984375" customWidth="1" outlineLevel="1"/>
    <col min="15" max="15" width="8.9296875"/>
    <col min="17" max="18" width="8.9296875" hidden="1" customWidth="1" outlineLevel="1"/>
    <col min="19" max="19" width="8.9296875" collapsed="1"/>
    <col min="20" max="20" width="15.1328125" customWidth="1" outlineLevel="1"/>
    <col min="21" max="21" width="18.1328125" customWidth="1" outlineLevel="1"/>
    <col min="22" max="24" width="15.06640625" customWidth="1" outlineLevel="1"/>
    <col min="25" max="25" width="14.265625" customWidth="1" outlineLevel="1"/>
    <col min="26" max="26" width="15.33203125" customWidth="1" outlineLevel="1"/>
    <col min="27" max="27" width="16.33203125" customWidth="1" outlineLevel="1"/>
    <col min="28" max="29" width="9.73046875" customWidth="1" outlineLevel="1"/>
    <col min="30" max="30" width="9.73046875" customWidth="1"/>
    <col min="31" max="31" width="8.9296875" style="1" hidden="1" customWidth="1" outlineLevel="1"/>
    <col min="32" max="32" width="13.9296875" customWidth="1" collapsed="1"/>
    <col min="33" max="33" width="10.1328125" customWidth="1" outlineLevel="1"/>
    <col min="34" max="34" width="12.796875" customWidth="1"/>
    <col min="35" max="35" width="9.796875" customWidth="1" outlineLevel="1"/>
    <col min="36" max="36" width="11.6640625" customWidth="1"/>
    <col min="37" max="37" width="9.796875" customWidth="1" outlineLevel="1"/>
    <col min="38" max="38" width="13.265625" customWidth="1"/>
    <col min="39" max="39" width="10.3984375" customWidth="1" outlineLevel="1"/>
    <col min="40" max="40" width="9.3984375" customWidth="1"/>
    <col min="41" max="41" width="8.9296875" hidden="1" customWidth="1" outlineLevel="1"/>
    <col min="42" max="42" width="9.3984375" customWidth="1" collapsed="1"/>
    <col min="43" max="43" width="15.1328125" customWidth="1" outlineLevel="1"/>
    <col min="44" max="44" width="10.6640625" customWidth="1" outlineLevel="1"/>
    <col min="45" max="45" width="10.6640625" customWidth="1"/>
    <col min="46" max="46" width="10.6640625" style="52" hidden="1" customWidth="1" outlineLevel="1"/>
    <col min="47" max="47" width="10.6640625" hidden="1" customWidth="1" outlineLevel="1"/>
    <col min="48" max="48" width="10.6640625" style="58" hidden="1" customWidth="1" outlineLevel="1"/>
    <col min="49" max="49" width="10.6640625" style="52" customWidth="1" collapsed="1"/>
    <col min="50" max="52" width="8.6640625" customWidth="1" outlineLevel="1"/>
    <col min="53" max="53" width="8.73046875" bestFit="1" customWidth="1"/>
    <col min="54" max="58" width="8.6640625" customWidth="1" outlineLevel="1"/>
    <col min="59" max="59" width="8.73046875" bestFit="1" customWidth="1"/>
    <col min="60" max="60" width="12.59765625" customWidth="1" outlineLevel="1"/>
    <col min="61" max="62" width="17.796875" customWidth="1" outlineLevel="1"/>
    <col min="63" max="63" width="12.1328125" customWidth="1"/>
    <col min="64" max="66" width="8.9296875" customWidth="1" outlineLevel="1"/>
    <col min="67" max="67" width="8.73046875" bestFit="1" customWidth="1"/>
    <col min="68" max="70" width="8.6640625" customWidth="1" outlineLevel="1"/>
    <col min="71" max="71" width="8.73046875" bestFit="1" customWidth="1"/>
    <col min="72" max="74" width="8.6640625" hidden="1" customWidth="1" outlineLevel="1"/>
    <col min="75" max="75" width="8.73046875" bestFit="1" customWidth="1" collapsed="1"/>
    <col min="76" max="78" width="8.6640625" hidden="1" customWidth="1" outlineLevel="1"/>
    <col min="79" max="79" width="10.06640625" customWidth="1" collapsed="1"/>
    <col min="80" max="80" width="8.9296875" hidden="1" customWidth="1" outlineLevel="1"/>
    <col min="81" max="81" width="10" hidden="1" customWidth="1" outlineLevel="1"/>
    <col min="82" max="82" width="9.73046875" hidden="1" customWidth="1" outlineLevel="1"/>
    <col min="83" max="83" width="9.73046875" customWidth="1" collapsed="1"/>
    <col min="84" max="85" width="8.9296875" hidden="1" customWidth="1" outlineLevel="1"/>
    <col min="86" max="86" width="0.6640625" hidden="1" customWidth="1" outlineLevel="1"/>
    <col min="87" max="87" width="8.73046875" bestFit="1" customWidth="1" collapsed="1"/>
    <col min="88" max="90" width="8.9296875" hidden="1" customWidth="1" outlineLevel="1"/>
    <col min="91" max="91" width="8.73046875" bestFit="1" customWidth="1" collapsed="1"/>
    <col min="92" max="94" width="8.9296875" hidden="1" customWidth="1" outlineLevel="1"/>
    <col min="95" max="95" width="8.73046875" bestFit="1" customWidth="1" collapsed="1"/>
    <col min="96" max="98" width="0" hidden="1" customWidth="1" outlineLevel="1"/>
    <col min="99" max="99" width="8.73046875" bestFit="1" customWidth="1" collapsed="1"/>
  </cols>
  <sheetData>
    <row r="1" spans="1:99" s="60" customFormat="1" ht="14.65" thickTop="1" thickBot="1" x14ac:dyDescent="0.45">
      <c r="A1" s="38" t="s">
        <v>61</v>
      </c>
      <c r="B1" s="39" t="s">
        <v>21</v>
      </c>
      <c r="C1" s="151" t="s">
        <v>11</v>
      </c>
      <c r="D1" s="126" t="s">
        <v>144</v>
      </c>
      <c r="E1" s="113" t="s">
        <v>155</v>
      </c>
      <c r="F1" s="129" t="s">
        <v>145</v>
      </c>
      <c r="G1" s="139" t="s">
        <v>157</v>
      </c>
      <c r="H1" s="53" t="s">
        <v>8</v>
      </c>
      <c r="I1" s="46" t="s">
        <v>14</v>
      </c>
      <c r="J1" s="46" t="s">
        <v>0</v>
      </c>
      <c r="K1" s="46" t="s">
        <v>20</v>
      </c>
      <c r="L1" s="46" t="s">
        <v>148</v>
      </c>
      <c r="M1" s="46" t="s">
        <v>149</v>
      </c>
      <c r="N1" s="46" t="s">
        <v>1</v>
      </c>
      <c r="O1" s="46" t="s">
        <v>2</v>
      </c>
      <c r="P1" s="46" t="s">
        <v>3</v>
      </c>
      <c r="Q1" s="46" t="s">
        <v>4</v>
      </c>
      <c r="R1" s="46" t="s">
        <v>5</v>
      </c>
      <c r="S1" s="46" t="s">
        <v>6</v>
      </c>
      <c r="T1" s="46" t="s">
        <v>133</v>
      </c>
      <c r="U1" s="46" t="s">
        <v>134</v>
      </c>
      <c r="V1" s="46" t="s">
        <v>132</v>
      </c>
      <c r="W1" s="46" t="s">
        <v>146</v>
      </c>
      <c r="X1" s="46" t="s">
        <v>147</v>
      </c>
      <c r="Y1" s="46" t="s">
        <v>131</v>
      </c>
      <c r="Z1" s="46" t="s">
        <v>130</v>
      </c>
      <c r="AA1" s="46" t="s">
        <v>129</v>
      </c>
      <c r="AB1" s="46" t="s">
        <v>128</v>
      </c>
      <c r="AC1" s="46" t="s">
        <v>127</v>
      </c>
      <c r="AD1" s="46" t="s">
        <v>60</v>
      </c>
      <c r="AE1" s="59" t="s">
        <v>44</v>
      </c>
      <c r="AF1" s="46" t="s">
        <v>47</v>
      </c>
      <c r="AG1" s="46" t="s">
        <v>45</v>
      </c>
      <c r="AH1" s="46" t="s">
        <v>48</v>
      </c>
      <c r="AI1" s="46" t="s">
        <v>46</v>
      </c>
      <c r="AJ1" s="46" t="s">
        <v>49</v>
      </c>
      <c r="AK1" s="46" t="s">
        <v>51</v>
      </c>
      <c r="AL1" s="46" t="s">
        <v>50</v>
      </c>
      <c r="AM1" s="46" t="s">
        <v>52</v>
      </c>
      <c r="AN1" s="46" t="s">
        <v>53</v>
      </c>
      <c r="AO1" s="46" t="s">
        <v>54</v>
      </c>
      <c r="AP1" s="46" t="s">
        <v>55</v>
      </c>
      <c r="AQ1" s="46" t="s">
        <v>77</v>
      </c>
      <c r="AR1" s="46" t="s">
        <v>76</v>
      </c>
      <c r="AS1" s="46" t="s">
        <v>78</v>
      </c>
      <c r="AT1" s="46" t="s">
        <v>79</v>
      </c>
      <c r="AU1" s="46" t="s">
        <v>82</v>
      </c>
      <c r="AV1" s="46" t="s">
        <v>81</v>
      </c>
      <c r="AW1" s="46" t="s">
        <v>80</v>
      </c>
      <c r="AX1" s="53" t="s">
        <v>93</v>
      </c>
      <c r="AY1" s="53" t="s">
        <v>92</v>
      </c>
      <c r="AZ1" s="53" t="s">
        <v>91</v>
      </c>
      <c r="BA1" s="53" t="s">
        <v>90</v>
      </c>
      <c r="BB1" s="53" t="s">
        <v>89</v>
      </c>
      <c r="BC1" s="53" t="s">
        <v>151</v>
      </c>
      <c r="BD1" s="53" t="s">
        <v>152</v>
      </c>
      <c r="BE1" s="53" t="s">
        <v>88</v>
      </c>
      <c r="BF1" s="53" t="s">
        <v>87</v>
      </c>
      <c r="BG1" s="53" t="s">
        <v>86</v>
      </c>
      <c r="BH1" s="53" t="s">
        <v>142</v>
      </c>
      <c r="BI1" s="53" t="s">
        <v>153</v>
      </c>
      <c r="BJ1" s="53" t="s">
        <v>154</v>
      </c>
      <c r="BK1" s="53" t="s">
        <v>143</v>
      </c>
      <c r="BL1" s="53" t="s">
        <v>97</v>
      </c>
      <c r="BM1" s="53" t="s">
        <v>96</v>
      </c>
      <c r="BN1" s="53" t="s">
        <v>95</v>
      </c>
      <c r="BO1" s="53" t="s">
        <v>94</v>
      </c>
      <c r="BP1" s="53" t="s">
        <v>161</v>
      </c>
      <c r="BQ1" s="53" t="s">
        <v>112</v>
      </c>
      <c r="BR1" s="53" t="s">
        <v>113</v>
      </c>
      <c r="BS1" s="53" t="s">
        <v>114</v>
      </c>
      <c r="BT1" s="53" t="s">
        <v>138</v>
      </c>
      <c r="BU1" s="53" t="s">
        <v>139</v>
      </c>
      <c r="BV1" s="53" t="s">
        <v>140</v>
      </c>
      <c r="BW1" s="53" t="s">
        <v>141</v>
      </c>
      <c r="BX1" s="53" t="s">
        <v>101</v>
      </c>
      <c r="BY1" s="53" t="s">
        <v>100</v>
      </c>
      <c r="BZ1" s="53" t="s">
        <v>99</v>
      </c>
      <c r="CA1" s="53" t="s">
        <v>98</v>
      </c>
      <c r="CB1" s="53" t="s">
        <v>115</v>
      </c>
      <c r="CC1" s="53" t="s">
        <v>116</v>
      </c>
      <c r="CD1" s="53" t="s">
        <v>117</v>
      </c>
      <c r="CE1" s="53" t="s">
        <v>118</v>
      </c>
      <c r="CF1" s="53" t="s">
        <v>105</v>
      </c>
      <c r="CG1" s="53" t="s">
        <v>104</v>
      </c>
      <c r="CH1" s="53" t="s">
        <v>103</v>
      </c>
      <c r="CI1" s="53" t="s">
        <v>102</v>
      </c>
      <c r="CJ1" s="53" t="s">
        <v>119</v>
      </c>
      <c r="CK1" s="53" t="s">
        <v>120</v>
      </c>
      <c r="CL1" s="53" t="s">
        <v>121</v>
      </c>
      <c r="CM1" s="53" t="s">
        <v>122</v>
      </c>
      <c r="CN1" s="53" t="s">
        <v>109</v>
      </c>
      <c r="CO1" s="53" t="s">
        <v>108</v>
      </c>
      <c r="CP1" s="53" t="s">
        <v>107</v>
      </c>
      <c r="CQ1" s="53" t="s">
        <v>106</v>
      </c>
      <c r="CR1" s="53" t="s">
        <v>123</v>
      </c>
      <c r="CS1" s="53" t="s">
        <v>124</v>
      </c>
      <c r="CT1" s="53" t="s">
        <v>125</v>
      </c>
      <c r="CU1" s="53" t="s">
        <v>126</v>
      </c>
    </row>
    <row r="2" spans="1:99" ht="14" customHeight="1" x14ac:dyDescent="0.4">
      <c r="A2" s="36">
        <v>1</v>
      </c>
      <c r="B2" s="9" t="s">
        <v>159</v>
      </c>
      <c r="C2" s="152">
        <v>0</v>
      </c>
      <c r="D2" s="127">
        <v>0</v>
      </c>
      <c r="E2" s="130">
        <v>0</v>
      </c>
      <c r="F2" s="130">
        <v>0</v>
      </c>
      <c r="G2" s="130">
        <v>0</v>
      </c>
      <c r="H2" s="10">
        <v>2.5</v>
      </c>
      <c r="I2" s="7">
        <v>2.5</v>
      </c>
      <c r="J2" s="7">
        <v>2.5</v>
      </c>
      <c r="K2" s="7">
        <v>2.5</v>
      </c>
      <c r="L2" s="7">
        <v>2.5</v>
      </c>
      <c r="M2" s="7">
        <v>2.5</v>
      </c>
      <c r="N2" s="7">
        <v>2.5</v>
      </c>
      <c r="O2" s="7">
        <v>2.5</v>
      </c>
      <c r="P2" s="7">
        <v>2.5</v>
      </c>
      <c r="Q2" s="7">
        <v>2.5</v>
      </c>
      <c r="R2" s="7">
        <v>2.5</v>
      </c>
      <c r="S2" s="7">
        <v>2.5</v>
      </c>
      <c r="T2" s="102">
        <v>1</v>
      </c>
      <c r="U2" s="102">
        <v>1</v>
      </c>
      <c r="V2" s="102">
        <v>1</v>
      </c>
      <c r="W2" s="102">
        <f>L2/H2</f>
        <v>1</v>
      </c>
      <c r="X2" s="102">
        <f>M2/H2</f>
        <v>1</v>
      </c>
      <c r="Y2" s="142">
        <v>1</v>
      </c>
      <c r="Z2" s="102">
        <v>1</v>
      </c>
      <c r="AA2" s="102">
        <v>1</v>
      </c>
      <c r="AB2" s="102">
        <v>1</v>
      </c>
      <c r="AC2" s="102">
        <v>1</v>
      </c>
      <c r="AD2" s="11">
        <f t="shared" ref="AD2:AD7" si="0">S2/H2</f>
        <v>1</v>
      </c>
      <c r="AE2" s="7">
        <v>0</v>
      </c>
      <c r="AF2" s="12">
        <v>0</v>
      </c>
      <c r="AG2" s="7">
        <v>0</v>
      </c>
      <c r="AH2" s="12">
        <v>0</v>
      </c>
      <c r="AI2" s="7">
        <v>0</v>
      </c>
      <c r="AJ2" s="13">
        <v>0</v>
      </c>
      <c r="AK2" s="7">
        <v>0</v>
      </c>
      <c r="AL2" s="13">
        <v>0</v>
      </c>
      <c r="AM2" s="7">
        <v>0</v>
      </c>
      <c r="AN2" s="13">
        <v>0</v>
      </c>
      <c r="AO2" s="7">
        <v>0</v>
      </c>
      <c r="AP2" s="13">
        <v>0</v>
      </c>
      <c r="AQ2" s="40">
        <v>0</v>
      </c>
      <c r="AR2" s="40">
        <v>0</v>
      </c>
      <c r="AS2" s="40">
        <v>0</v>
      </c>
      <c r="AT2" s="47">
        <v>0</v>
      </c>
      <c r="AU2" s="40">
        <v>0</v>
      </c>
      <c r="AV2" s="54">
        <v>0</v>
      </c>
      <c r="AW2" s="47">
        <v>0</v>
      </c>
      <c r="AX2" s="97">
        <v>0</v>
      </c>
      <c r="AY2" s="97">
        <v>0</v>
      </c>
      <c r="AZ2" s="97">
        <v>0</v>
      </c>
      <c r="BA2" s="83">
        <v>0</v>
      </c>
      <c r="BB2" s="97">
        <v>0</v>
      </c>
      <c r="BC2" s="97">
        <v>0</v>
      </c>
      <c r="BD2" s="97">
        <v>0</v>
      </c>
      <c r="BE2" s="97">
        <v>0</v>
      </c>
      <c r="BF2" s="97">
        <v>0</v>
      </c>
      <c r="BG2" s="83">
        <v>0</v>
      </c>
      <c r="BH2" s="146">
        <f>BB2-BG2</f>
        <v>0</v>
      </c>
      <c r="BI2" s="107">
        <f>BC2-BG2</f>
        <v>0</v>
      </c>
      <c r="BJ2" s="107">
        <f>BD2-BG2</f>
        <v>0</v>
      </c>
      <c r="BK2" s="107">
        <f>BE2-BG2</f>
        <v>0</v>
      </c>
      <c r="BL2" s="5">
        <v>0</v>
      </c>
      <c r="BM2" s="5">
        <v>0</v>
      </c>
      <c r="BN2" s="5">
        <v>0</v>
      </c>
      <c r="BO2" s="88">
        <v>0</v>
      </c>
      <c r="BP2" s="5">
        <v>0</v>
      </c>
      <c r="BQ2" s="5">
        <v>0</v>
      </c>
      <c r="BR2" s="5">
        <v>0</v>
      </c>
      <c r="BS2" s="93">
        <v>0</v>
      </c>
      <c r="BT2" s="5">
        <v>0</v>
      </c>
      <c r="BU2" s="5">
        <v>0</v>
      </c>
      <c r="BV2" s="5">
        <v>0</v>
      </c>
      <c r="BW2" s="107">
        <v>0</v>
      </c>
      <c r="BX2" s="5">
        <v>0</v>
      </c>
      <c r="BY2" s="5">
        <v>0</v>
      </c>
      <c r="BZ2" s="5">
        <v>0</v>
      </c>
      <c r="CA2" s="88">
        <v>0</v>
      </c>
      <c r="CB2" s="5">
        <v>0</v>
      </c>
      <c r="CC2" s="5">
        <v>0</v>
      </c>
      <c r="CD2" s="5">
        <v>0</v>
      </c>
      <c r="CE2" s="93">
        <v>0</v>
      </c>
      <c r="CF2" s="5">
        <v>0</v>
      </c>
      <c r="CG2" s="5">
        <v>0</v>
      </c>
      <c r="CH2" s="5">
        <v>0</v>
      </c>
      <c r="CI2" s="88">
        <v>0</v>
      </c>
      <c r="CJ2" s="5">
        <v>0</v>
      </c>
      <c r="CK2" s="5">
        <v>0</v>
      </c>
      <c r="CL2" s="5">
        <v>0</v>
      </c>
      <c r="CM2" s="93">
        <v>0</v>
      </c>
      <c r="CN2" s="5">
        <v>0</v>
      </c>
      <c r="CO2" s="5">
        <v>0</v>
      </c>
      <c r="CP2" s="5">
        <v>0</v>
      </c>
      <c r="CQ2" s="88">
        <v>0</v>
      </c>
      <c r="CR2" s="5">
        <v>0</v>
      </c>
      <c r="CS2" s="5">
        <v>0</v>
      </c>
      <c r="CT2" s="5">
        <v>0</v>
      </c>
      <c r="CU2" s="93">
        <v>0</v>
      </c>
    </row>
    <row r="3" spans="1:99" s="20" customFormat="1" x14ac:dyDescent="0.4">
      <c r="A3" s="37">
        <v>2</v>
      </c>
      <c r="B3" s="14" t="s">
        <v>12</v>
      </c>
      <c r="C3" s="153">
        <v>1</v>
      </c>
      <c r="D3" s="120">
        <v>1.8718404579525503E-3</v>
      </c>
      <c r="E3" s="116">
        <v>1.7719932848630643E-3</v>
      </c>
      <c r="F3" s="131">
        <v>1.3784633976937435E-3</v>
      </c>
      <c r="G3" s="140">
        <v>1.3133280136236691E-3</v>
      </c>
      <c r="H3" s="15">
        <v>2.4889460277777782</v>
      </c>
      <c r="I3" s="16">
        <v>2.4668220000000001</v>
      </c>
      <c r="J3" s="16">
        <v>2.4470239722222225</v>
      </c>
      <c r="K3" s="16">
        <v>2.4156659444444446</v>
      </c>
      <c r="L3" s="106">
        <v>2.3843690277777778</v>
      </c>
      <c r="M3" s="106">
        <v>2.3624561388888887</v>
      </c>
      <c r="N3" s="16">
        <v>2.3426138333333335</v>
      </c>
      <c r="O3" s="16">
        <v>2.2813445277777777</v>
      </c>
      <c r="P3" s="16">
        <v>2.19586075</v>
      </c>
      <c r="Q3" s="16">
        <v>2.1395319166666669</v>
      </c>
      <c r="R3" s="16">
        <v>2.0892952222222219</v>
      </c>
      <c r="S3" s="16">
        <v>2.0254083611111113</v>
      </c>
      <c r="T3" s="103">
        <f>I3/H3</f>
        <v>0.9911110857644706</v>
      </c>
      <c r="U3" s="103">
        <f>J3/H3</f>
        <v>0.98315670364576557</v>
      </c>
      <c r="V3" s="103">
        <f t="shared" ref="V3:V50" si="1">K3/H3</f>
        <v>0.97055778529727277</v>
      </c>
      <c r="W3" s="103">
        <f>L3/H3</f>
        <v>0.95798341995653058</v>
      </c>
      <c r="X3" s="103">
        <f>M3/H3</f>
        <v>0.94917933636277996</v>
      </c>
      <c r="Y3" s="143">
        <f t="shared" ref="Y3:Y50" si="2">N3/H3</f>
        <v>0.94120716447391373</v>
      </c>
      <c r="Z3" s="103">
        <f t="shared" ref="Z3:Z50" si="3">O3/H3</f>
        <v>0.91659059791450981</v>
      </c>
      <c r="AA3" s="103">
        <f t="shared" ref="AA3:AA29" si="4">P3/H3</f>
        <v>0.88224522568717356</v>
      </c>
      <c r="AB3" s="103">
        <f t="shared" ref="AB3:AB29" si="5">Q3/H3</f>
        <v>0.85961362471845926</v>
      </c>
      <c r="AC3" s="103">
        <f>R3/H3</f>
        <v>0.83942970193195421</v>
      </c>
      <c r="AD3" s="17">
        <f t="shared" si="0"/>
        <v>0.81376146308783959</v>
      </c>
      <c r="AE3" s="16">
        <f t="shared" ref="AE3:AE29" si="6">-P3+H3</f>
        <v>0.29308527777777815</v>
      </c>
      <c r="AF3" s="18">
        <f t="shared" ref="AF3:AF29" si="7">AE3/H3</f>
        <v>0.11775477431282645</v>
      </c>
      <c r="AG3" s="16">
        <f t="shared" ref="AG3:AG39" si="8">-O3+H3</f>
        <v>0.20760150000000044</v>
      </c>
      <c r="AH3" s="18">
        <f t="shared" ref="AH3:AH50" si="9">AG3/H3</f>
        <v>8.3409402085490233E-2</v>
      </c>
      <c r="AI3" s="16">
        <f t="shared" ref="AI3:AI39" si="10">-N3+H3</f>
        <v>0.14633219444444467</v>
      </c>
      <c r="AJ3" s="19">
        <f t="shared" ref="AJ3:AJ50" si="11">AI3/H3</f>
        <v>5.8792835526086273E-2</v>
      </c>
      <c r="AK3" s="16">
        <f t="shared" ref="AK3:AK39" si="12">H3-K3</f>
        <v>7.3280083333333579E-2</v>
      </c>
      <c r="AL3" s="19">
        <f t="shared" ref="AL3:AL50" si="13">AK3/H3</f>
        <v>2.9442214702727287E-2</v>
      </c>
      <c r="AM3" s="16">
        <f t="shared" ref="AM3:AM39" si="14">H3-J3</f>
        <v>4.1922055555555726E-2</v>
      </c>
      <c r="AN3" s="19">
        <f t="shared" ref="AN3:AN50" si="15">AM3/H3</f>
        <v>1.6843296354234434E-2</v>
      </c>
      <c r="AO3" s="16">
        <f t="shared" ref="AO3:AO50" si="16">H3-I3</f>
        <v>2.212402777777811E-2</v>
      </c>
      <c r="AP3" s="19">
        <f t="shared" ref="AP3:AP50" si="17">AO3/H3</f>
        <v>8.8889142355293455E-3</v>
      </c>
      <c r="AQ3" s="41">
        <v>1.2259635987936779E-3</v>
      </c>
      <c r="AR3" s="41">
        <v>1.8310325963377672E-3</v>
      </c>
      <c r="AS3" s="41">
        <v>1.8932191620071315E-3</v>
      </c>
      <c r="AT3" s="48">
        <v>1.0536944841009754E-3</v>
      </c>
      <c r="AU3" s="41">
        <v>8.1004283969610125E-4</v>
      </c>
      <c r="AV3" s="55">
        <v>1.2685901729487803E-3</v>
      </c>
      <c r="AW3" s="48">
        <v>1.7679150621519035E-3</v>
      </c>
      <c r="AX3" s="98">
        <v>0.77519999999999989</v>
      </c>
      <c r="AY3" s="98">
        <v>0.67539999999999978</v>
      </c>
      <c r="AZ3" s="98">
        <v>0.64100000000000001</v>
      </c>
      <c r="BA3" s="84">
        <v>0.63700000000000001</v>
      </c>
      <c r="BB3" s="98">
        <v>5.2299999999999791E-2</v>
      </c>
      <c r="BC3" s="98">
        <v>5.259999999999998E-2</v>
      </c>
      <c r="BD3" s="98">
        <v>5.259999999999998E-2</v>
      </c>
      <c r="BE3" s="98">
        <v>5.259999999999998E-2</v>
      </c>
      <c r="BF3" s="98">
        <v>5.3200000000000358E-2</v>
      </c>
      <c r="BG3" s="84">
        <v>5.3799999999999848E-2</v>
      </c>
      <c r="BH3" s="147">
        <f t="shared" ref="BH3:BH50" si="18">BB3-BG3</f>
        <v>-1.5000000000000568E-3</v>
      </c>
      <c r="BI3" s="107">
        <f t="shared" ref="BI3:BI50" si="19">BC3-BG3</f>
        <v>-1.1999999999998678E-3</v>
      </c>
      <c r="BJ3" s="108">
        <f>BD3-BG3</f>
        <v>-1.1999999999998678E-3</v>
      </c>
      <c r="BK3" s="108">
        <f t="shared" ref="BK3:BK50" si="20">BE3-BG3</f>
        <v>-1.1999999999998678E-3</v>
      </c>
      <c r="BL3" s="79">
        <v>1.8500000000000405E-2</v>
      </c>
      <c r="BM3" s="79">
        <v>1.8200000000000216E-2</v>
      </c>
      <c r="BN3" s="79">
        <v>1.8200000000000216E-2</v>
      </c>
      <c r="BO3" s="89">
        <v>1.8200000000000216E-2</v>
      </c>
      <c r="BP3" s="79" cm="1">
        <f t="array" ref="BP3:BS3">BL3:BO3/C3</f>
        <v>1.8500000000000405E-2</v>
      </c>
      <c r="BQ3" s="79">
        <v>1.8200000000000216E-2</v>
      </c>
      <c r="BR3" s="79">
        <v>1.8200000000000216E-2</v>
      </c>
      <c r="BS3" s="94">
        <v>1.8200000000000216E-2</v>
      </c>
      <c r="BT3" s="79">
        <f>BB3/BL3</f>
        <v>2.8270270270269537</v>
      </c>
      <c r="BU3" s="79">
        <f>BE3/BM3</f>
        <v>2.8901098901098545</v>
      </c>
      <c r="BV3" s="79">
        <f>BF3/BN3</f>
        <v>2.9230769230769083</v>
      </c>
      <c r="BW3" s="108">
        <f>BG3/BO3</f>
        <v>2.9560439560439127</v>
      </c>
      <c r="BX3" s="79">
        <v>1.330000000000009E-2</v>
      </c>
      <c r="BY3" s="79">
        <v>1.330000000000009E-2</v>
      </c>
      <c r="BZ3" s="79">
        <v>1.1499999999999844E-2</v>
      </c>
      <c r="CA3" s="89">
        <v>1.3700000000000045E-2</v>
      </c>
      <c r="CB3" s="79">
        <f>BX3/2.5</f>
        <v>5.3200000000000356E-3</v>
      </c>
      <c r="CC3" s="79">
        <f>BY3/2.5</f>
        <v>5.3200000000000356E-3</v>
      </c>
      <c r="CD3" s="79">
        <f>BZ3/2.5</f>
        <v>4.5999999999999375E-3</v>
      </c>
      <c r="CE3" s="94">
        <f>CA3/2.5</f>
        <v>5.4800000000000178E-3</v>
      </c>
      <c r="CF3" s="79">
        <v>3.8000000000000256E-3</v>
      </c>
      <c r="CG3" s="79">
        <v>-8.999999999999897E-3</v>
      </c>
      <c r="CH3" s="79">
        <v>-8.3999999999999631E-3</v>
      </c>
      <c r="CI3" s="89">
        <v>6.2000000000002053E-3</v>
      </c>
      <c r="CJ3" s="79" cm="1">
        <f t="array" ref="CJ3:CM3">CF3:CI3/C3</f>
        <v>3.8000000000000256E-3</v>
      </c>
      <c r="CK3" s="79">
        <v>-8.999999999999897E-3</v>
      </c>
      <c r="CL3" s="79">
        <v>-8.3999999999999631E-3</v>
      </c>
      <c r="CM3" s="94">
        <v>6.2000000000002053E-3</v>
      </c>
      <c r="CN3" s="79">
        <v>5.4499999999999993E-2</v>
      </c>
      <c r="CO3" s="79">
        <v>5.5099999999999927E-2</v>
      </c>
      <c r="CP3" s="79">
        <v>5.6599999999999984E-2</v>
      </c>
      <c r="CQ3" s="89">
        <v>5.3799999999999848E-2</v>
      </c>
      <c r="CR3" s="79" cm="1">
        <f t="array" ref="CR3:CU3">CN3:CQ3/2.5</f>
        <v>2.1799999999999996E-2</v>
      </c>
      <c r="CS3" s="79">
        <v>2.2039999999999969E-2</v>
      </c>
      <c r="CT3" s="79">
        <v>2.2639999999999993E-2</v>
      </c>
      <c r="CU3" s="94">
        <v>2.1519999999999938E-2</v>
      </c>
    </row>
    <row r="4" spans="1:99" s="20" customFormat="1" x14ac:dyDescent="0.4">
      <c r="A4" s="37">
        <v>3</v>
      </c>
      <c r="B4" s="14" t="s">
        <v>13</v>
      </c>
      <c r="C4" s="153">
        <v>2</v>
      </c>
      <c r="D4" s="118">
        <v>1.9272640146541715E-3</v>
      </c>
      <c r="E4" s="117">
        <v>1.8899376290903199E-3</v>
      </c>
      <c r="F4" s="132">
        <v>1.3779016931300661E-3</v>
      </c>
      <c r="G4" s="141">
        <v>1.3400424231409811E-3</v>
      </c>
      <c r="H4" s="15">
        <v>2.4177663333333337</v>
      </c>
      <c r="I4" s="16">
        <v>2.4059795833333331</v>
      </c>
      <c r="J4" s="16">
        <v>2.38223575</v>
      </c>
      <c r="K4" s="16">
        <v>2.3515081388888888</v>
      </c>
      <c r="L4" s="106">
        <v>2.3228773888888892</v>
      </c>
      <c r="M4" s="106">
        <v>2.2995745000000003</v>
      </c>
      <c r="N4" s="16">
        <v>2.278324833333333</v>
      </c>
      <c r="O4" s="16">
        <v>2.2023749166666668</v>
      </c>
      <c r="P4" s="16">
        <v>2.1251184444444444</v>
      </c>
      <c r="Q4" s="16">
        <v>2.0734026944444444</v>
      </c>
      <c r="R4" s="16">
        <v>2.026482027777778</v>
      </c>
      <c r="S4" s="16">
        <v>1.9852654444444444</v>
      </c>
      <c r="T4" s="103">
        <f t="shared" ref="T4:T50" si="21">I4/H4</f>
        <v>0.99512494245721816</v>
      </c>
      <c r="U4" s="103">
        <f t="shared" ref="U4:U50" si="22">J4/H4</f>
        <v>0.98530437667053283</v>
      </c>
      <c r="V4" s="103">
        <f t="shared" si="1"/>
        <v>0.9725952861817313</v>
      </c>
      <c r="W4" s="102">
        <f t="shared" ref="W4:W50" si="23">L4/H4</f>
        <v>0.96075346772091796</v>
      </c>
      <c r="X4" s="102">
        <f t="shared" ref="X4:X50" si="24">M4/H4</f>
        <v>0.9511152787166226</v>
      </c>
      <c r="Y4" s="143">
        <f t="shared" si="2"/>
        <v>0.94232631248208543</v>
      </c>
      <c r="Z4" s="103">
        <f t="shared" si="3"/>
        <v>0.91091305487337548</v>
      </c>
      <c r="AA4" s="103">
        <f t="shared" si="4"/>
        <v>0.87895939948612789</v>
      </c>
      <c r="AB4" s="103">
        <f t="shared" si="5"/>
        <v>0.85756951193289177</v>
      </c>
      <c r="AC4" s="103">
        <f>R4/H4</f>
        <v>0.83816289433722957</v>
      </c>
      <c r="AD4" s="17">
        <f t="shared" si="0"/>
        <v>0.82111551355229284</v>
      </c>
      <c r="AE4" s="16">
        <f t="shared" si="6"/>
        <v>0.29264788888888926</v>
      </c>
      <c r="AF4" s="18">
        <f t="shared" si="7"/>
        <v>0.12104060051387205</v>
      </c>
      <c r="AG4" s="16">
        <f t="shared" si="8"/>
        <v>0.21539141666666684</v>
      </c>
      <c r="AH4" s="18">
        <f t="shared" si="9"/>
        <v>8.9086945126624503E-2</v>
      </c>
      <c r="AI4" s="16">
        <f t="shared" si="10"/>
        <v>0.13944150000000066</v>
      </c>
      <c r="AJ4" s="19">
        <f t="shared" si="11"/>
        <v>5.7673687517914525E-2</v>
      </c>
      <c r="AK4" s="16">
        <f t="shared" si="12"/>
        <v>6.6258194444444918E-2</v>
      </c>
      <c r="AL4" s="19">
        <f t="shared" si="13"/>
        <v>2.7404713818268724E-2</v>
      </c>
      <c r="AM4" s="16">
        <f t="shared" si="14"/>
        <v>3.5530583333333698E-2</v>
      </c>
      <c r="AN4" s="19">
        <f t="shared" si="15"/>
        <v>1.4695623329467196E-2</v>
      </c>
      <c r="AO4" s="16">
        <f t="shared" si="16"/>
        <v>1.1786750000000623E-2</v>
      </c>
      <c r="AP4" s="19">
        <f t="shared" si="17"/>
        <v>4.8750575427818242E-3</v>
      </c>
      <c r="AQ4" s="41">
        <v>2.3416543427968728E-3</v>
      </c>
      <c r="AR4" s="41">
        <v>2.7667019028597695E-3</v>
      </c>
      <c r="AS4" s="41">
        <v>3.0346138582755255E-3</v>
      </c>
      <c r="AT4" s="48">
        <v>2.1625934233898692E-3</v>
      </c>
      <c r="AU4" s="41">
        <v>2.0493052448742333E-3</v>
      </c>
      <c r="AV4" s="55">
        <v>2.256321615532908E-3</v>
      </c>
      <c r="AW4" s="48">
        <v>2.4945936032294558E-3</v>
      </c>
      <c r="AX4" s="98">
        <v>0.82270000000000021</v>
      </c>
      <c r="AY4" s="98">
        <v>0.72219999999999995</v>
      </c>
      <c r="AZ4" s="98">
        <v>0.68129999999999979</v>
      </c>
      <c r="BA4" s="84">
        <v>0.66210000000000013</v>
      </c>
      <c r="BB4" s="98">
        <v>8.3000000000000185E-2</v>
      </c>
      <c r="BC4" s="98">
        <v>8.3000000000000185E-2</v>
      </c>
      <c r="BD4" s="98">
        <v>8.3000000000000185E-2</v>
      </c>
      <c r="BE4" s="98">
        <v>8.3000000000000185E-2</v>
      </c>
      <c r="BF4" s="98">
        <v>8.4500000000000242E-2</v>
      </c>
      <c r="BG4" s="84">
        <v>8.4500000000000242E-2</v>
      </c>
      <c r="BH4" s="147">
        <f t="shared" si="18"/>
        <v>-1.5000000000000568E-3</v>
      </c>
      <c r="BI4" s="107">
        <f t="shared" si="19"/>
        <v>-1.5000000000000568E-3</v>
      </c>
      <c r="BJ4" s="107">
        <f t="shared" ref="BJ4:BJ50" si="25">BD4-BG4</f>
        <v>-1.5000000000000568E-3</v>
      </c>
      <c r="BK4" s="108">
        <f t="shared" si="20"/>
        <v>-1.5000000000000568E-3</v>
      </c>
      <c r="BL4" s="79">
        <v>3.3700000000000507E-2</v>
      </c>
      <c r="BM4" s="79">
        <v>3.3400000000000318E-2</v>
      </c>
      <c r="BN4" s="79">
        <v>3.4600000000000186E-2</v>
      </c>
      <c r="BO4" s="89">
        <v>3.3999999999999808E-2</v>
      </c>
      <c r="BP4" s="79" cm="1">
        <f t="array" ref="BP4:BS4">BL4:BO4/C4</f>
        <v>1.6850000000000254E-2</v>
      </c>
      <c r="BQ4" s="79">
        <v>1.6700000000000159E-2</v>
      </c>
      <c r="BR4" s="79">
        <v>1.7300000000000093E-2</v>
      </c>
      <c r="BS4" s="94">
        <v>1.6999999999999904E-2</v>
      </c>
      <c r="BT4" s="79">
        <f t="shared" ref="BT4:BT50" si="26">BB4/BL4</f>
        <v>2.4629080118694047</v>
      </c>
      <c r="BU4" s="79">
        <f t="shared" ref="BU4:BU50" si="27">BE4/BM4</f>
        <v>2.4850299401197424</v>
      </c>
      <c r="BV4" s="79">
        <f t="shared" ref="BV4:BV50" si="28">BF4/BN4</f>
        <v>2.4421965317919012</v>
      </c>
      <c r="BW4" s="108">
        <f t="shared" ref="BW4:BW50" si="29">BG4/BO4</f>
        <v>2.4852941176470797</v>
      </c>
      <c r="BX4" s="79">
        <v>2.5100000000000122E-2</v>
      </c>
      <c r="BY4" s="79">
        <v>2.4199999999999555E-2</v>
      </c>
      <c r="BZ4" s="79">
        <v>2.4199999999999555E-2</v>
      </c>
      <c r="CA4" s="89">
        <v>2.4199999999999555E-2</v>
      </c>
      <c r="CB4" s="79">
        <f t="shared" ref="CB4:CB50" si="30">BX4/2.5</f>
        <v>1.0040000000000049E-2</v>
      </c>
      <c r="CC4" s="79">
        <f t="shared" ref="CC4:CC50" si="31">BY4/2.5</f>
        <v>9.6799999999998224E-3</v>
      </c>
      <c r="CD4" s="79">
        <f t="shared" ref="CD4:CD50" si="32">BZ4/2.5</f>
        <v>9.6799999999998224E-3</v>
      </c>
      <c r="CE4" s="94">
        <f t="shared" ref="CE4:CE50" si="33">CA4/2.5</f>
        <v>9.6799999999998224E-3</v>
      </c>
      <c r="CF4" s="79">
        <v>3.279999999999994E-2</v>
      </c>
      <c r="CG4" s="79">
        <v>3.4800000000000164E-2</v>
      </c>
      <c r="CH4" s="79">
        <v>3.6300000000000221E-2</v>
      </c>
      <c r="CI4" s="89">
        <v>3.4100000000000019E-2</v>
      </c>
      <c r="CJ4" s="79" cm="1">
        <f t="array" ref="CJ4:CM4">CF4:CI4/C4</f>
        <v>1.639999999999997E-2</v>
      </c>
      <c r="CK4" s="79">
        <v>1.7400000000000082E-2</v>
      </c>
      <c r="CL4" s="79">
        <v>1.815000000000011E-2</v>
      </c>
      <c r="CM4" s="94">
        <v>1.705000000000001E-2</v>
      </c>
      <c r="CN4" s="79">
        <v>5.2299999999999791E-2</v>
      </c>
      <c r="CO4" s="79">
        <v>5.5099999999999927E-2</v>
      </c>
      <c r="CP4" s="79">
        <v>4.7600000000000087E-2</v>
      </c>
      <c r="CQ4" s="89">
        <v>4.7000000000000153E-2</v>
      </c>
      <c r="CR4" s="79" cm="1">
        <f t="array" ref="CR4:CU4">CN4:CQ4/2.5</f>
        <v>2.0919999999999918E-2</v>
      </c>
      <c r="CS4" s="79">
        <v>2.2039999999999969E-2</v>
      </c>
      <c r="CT4" s="79">
        <v>1.9040000000000036E-2</v>
      </c>
      <c r="CU4" s="94">
        <v>1.880000000000006E-2</v>
      </c>
    </row>
    <row r="5" spans="1:99" s="20" customFormat="1" x14ac:dyDescent="0.4">
      <c r="A5" s="37">
        <v>4</v>
      </c>
      <c r="B5" s="14" t="s">
        <v>17</v>
      </c>
      <c r="C5" s="153">
        <v>2.5</v>
      </c>
      <c r="D5" s="118">
        <v>1.7486901101451009E-3</v>
      </c>
      <c r="E5" s="117">
        <v>1.6854613691233799E-3</v>
      </c>
      <c r="F5" s="132">
        <v>1.2834933363135902E-3</v>
      </c>
      <c r="G5" s="141">
        <v>1.2523108577836282E-3</v>
      </c>
      <c r="H5" s="15">
        <v>2.3598731944444444</v>
      </c>
      <c r="I5" s="16">
        <v>2.34200908333333</v>
      </c>
      <c r="J5" s="16">
        <v>2.3232815000000002</v>
      </c>
      <c r="K5" s="16">
        <v>2.2895326666666667</v>
      </c>
      <c r="L5" s="106">
        <v>2.264061888888889</v>
      </c>
      <c r="M5" s="106">
        <v>2.2405835000000001</v>
      </c>
      <c r="N5" s="16">
        <v>2.2214982222222219</v>
      </c>
      <c r="O5" s="16">
        <v>2.1591395277777781</v>
      </c>
      <c r="P5" s="16">
        <v>2.0958713888888889</v>
      </c>
      <c r="Q5" s="16">
        <v>2.0280918333333333</v>
      </c>
      <c r="R5" s="16">
        <v>1.9865814444444445</v>
      </c>
      <c r="S5" s="16">
        <v>1.9420453888888889</v>
      </c>
      <c r="T5" s="103">
        <f t="shared" si="21"/>
        <v>0.99243005465159329</v>
      </c>
      <c r="U5" s="103">
        <f t="shared" si="22"/>
        <v>0.98449421158281403</v>
      </c>
      <c r="V5" s="103">
        <f t="shared" si="1"/>
        <v>0.97019309005951182</v>
      </c>
      <c r="W5" s="103">
        <f t="shared" si="23"/>
        <v>0.95939980767563615</v>
      </c>
      <c r="X5" s="103">
        <f t="shared" si="24"/>
        <v>0.94945080323583775</v>
      </c>
      <c r="Y5" s="143">
        <f t="shared" si="2"/>
        <v>0.94136338658026986</v>
      </c>
      <c r="Z5" s="103">
        <f t="shared" si="3"/>
        <v>0.91493879114385102</v>
      </c>
      <c r="AA5" s="103">
        <f t="shared" si="4"/>
        <v>0.88812881718515124</v>
      </c>
      <c r="AB5" s="103">
        <f t="shared" si="5"/>
        <v>0.8594071232758681</v>
      </c>
      <c r="AC5" s="103">
        <f>R5/H5</f>
        <v>0.84181703030535959</v>
      </c>
      <c r="AD5" s="17">
        <f t="shared" si="0"/>
        <v>0.82294480629756062</v>
      </c>
      <c r="AE5" s="16">
        <f t="shared" si="6"/>
        <v>0.26400180555555552</v>
      </c>
      <c r="AF5" s="18">
        <f t="shared" si="7"/>
        <v>0.11187118281484874</v>
      </c>
      <c r="AG5" s="16">
        <f t="shared" si="8"/>
        <v>0.20073366666666637</v>
      </c>
      <c r="AH5" s="18">
        <f t="shared" si="9"/>
        <v>8.5061208856148984E-2</v>
      </c>
      <c r="AI5" s="16">
        <f t="shared" si="10"/>
        <v>0.1383749722222225</v>
      </c>
      <c r="AJ5" s="19">
        <f t="shared" si="11"/>
        <v>5.8636613419730123E-2</v>
      </c>
      <c r="AK5" s="16">
        <f t="shared" si="12"/>
        <v>7.0340527777777773E-2</v>
      </c>
      <c r="AL5" s="19">
        <f t="shared" si="13"/>
        <v>2.9806909940488208E-2</v>
      </c>
      <c r="AM5" s="16">
        <f t="shared" si="14"/>
        <v>3.6591694444444212E-2</v>
      </c>
      <c r="AN5" s="19">
        <f t="shared" si="15"/>
        <v>1.5505788417185924E-2</v>
      </c>
      <c r="AO5" s="16">
        <f t="shared" si="16"/>
        <v>1.7864111111114411E-2</v>
      </c>
      <c r="AP5" s="19">
        <f t="shared" si="17"/>
        <v>7.5699453484067121E-3</v>
      </c>
      <c r="AQ5" s="41">
        <v>2.3407753761527372E-3</v>
      </c>
      <c r="AR5" s="41">
        <v>2.7225549849091424E-3</v>
      </c>
      <c r="AS5" s="41">
        <v>2.9539194732464136E-3</v>
      </c>
      <c r="AT5" s="48">
        <v>2.1823420768563029E-3</v>
      </c>
      <c r="AU5" s="41">
        <v>2.0782523482137938E-3</v>
      </c>
      <c r="AV5" s="55">
        <v>2.2806514717815807E-3</v>
      </c>
      <c r="AW5" s="48">
        <v>2.4875036202007816E-3</v>
      </c>
      <c r="AX5" s="98">
        <v>0.76659999999999995</v>
      </c>
      <c r="AY5" s="98">
        <v>0.6655000000000002</v>
      </c>
      <c r="AZ5" s="98">
        <v>0.62860000000000005</v>
      </c>
      <c r="BA5" s="84">
        <v>0.62119999999999997</v>
      </c>
      <c r="BB5" s="98">
        <v>9.3799999999999883E-2</v>
      </c>
      <c r="BC5" s="98">
        <v>9.4100000000000072E-2</v>
      </c>
      <c r="BD5" s="98">
        <v>9.3799999999999883E-2</v>
      </c>
      <c r="BE5" s="98">
        <v>9.4100000000000072E-2</v>
      </c>
      <c r="BF5" s="98">
        <v>9.4500000000000028E-2</v>
      </c>
      <c r="BG5" s="84">
        <v>9.4800000000000217E-2</v>
      </c>
      <c r="BH5" s="147">
        <f t="shared" si="18"/>
        <v>-1.000000000000334E-3</v>
      </c>
      <c r="BI5" s="107">
        <f t="shared" si="19"/>
        <v>-7.0000000000014495E-4</v>
      </c>
      <c r="BJ5" s="108">
        <f t="shared" si="25"/>
        <v>-1.000000000000334E-3</v>
      </c>
      <c r="BK5" s="108">
        <f t="shared" si="20"/>
        <v>-7.0000000000014495E-4</v>
      </c>
      <c r="BL5" s="79">
        <v>3.5899999999999821E-2</v>
      </c>
      <c r="BM5" s="79">
        <v>3.5899999999999821E-2</v>
      </c>
      <c r="BN5" s="79">
        <v>3.620000000000001E-2</v>
      </c>
      <c r="BO5" s="89">
        <v>3.620000000000001E-2</v>
      </c>
      <c r="BP5" s="79" cm="1">
        <f t="array" ref="BP5:BS5">BL5:BO5/C5</f>
        <v>1.4359999999999928E-2</v>
      </c>
      <c r="BQ5" s="79">
        <v>1.4359999999999928E-2</v>
      </c>
      <c r="BR5" s="79">
        <v>1.4480000000000003E-2</v>
      </c>
      <c r="BS5" s="94">
        <v>1.4480000000000003E-2</v>
      </c>
      <c r="BT5" s="79">
        <f t="shared" si="26"/>
        <v>2.6128133704735474</v>
      </c>
      <c r="BU5" s="79">
        <f t="shared" si="27"/>
        <v>2.6211699164345554</v>
      </c>
      <c r="BV5" s="79">
        <f t="shared" si="28"/>
        <v>2.6104972375690609</v>
      </c>
      <c r="BW5" s="108">
        <f t="shared" si="29"/>
        <v>2.6187845303867454</v>
      </c>
      <c r="BX5" s="79">
        <v>2.9800000000000715E-2</v>
      </c>
      <c r="BY5" s="79">
        <v>2.9500000000000526E-2</v>
      </c>
      <c r="BZ5" s="79">
        <v>2.970000000000006E-2</v>
      </c>
      <c r="CA5" s="89">
        <v>3.0000000000000249E-2</v>
      </c>
      <c r="CB5" s="79">
        <f t="shared" si="30"/>
        <v>1.1920000000000286E-2</v>
      </c>
      <c r="CC5" s="79">
        <f t="shared" si="31"/>
        <v>1.180000000000021E-2</v>
      </c>
      <c r="CD5" s="79">
        <f t="shared" si="32"/>
        <v>1.1880000000000024E-2</v>
      </c>
      <c r="CE5" s="94">
        <f t="shared" si="33"/>
        <v>1.2000000000000099E-2</v>
      </c>
      <c r="CF5" s="79">
        <v>4.8999999999999932E-2</v>
      </c>
      <c r="CG5" s="79">
        <v>5.3299999999999681E-2</v>
      </c>
      <c r="CH5" s="79">
        <v>5.7399999999999896E-2</v>
      </c>
      <c r="CI5" s="89">
        <v>4.8999999999999932E-2</v>
      </c>
      <c r="CJ5" s="79" cm="1">
        <f t="array" ref="CJ5:CM5">CF5:CI5/C5</f>
        <v>1.9599999999999972E-2</v>
      </c>
      <c r="CK5" s="79">
        <v>2.1319999999999874E-2</v>
      </c>
      <c r="CL5" s="79">
        <v>2.295999999999996E-2</v>
      </c>
      <c r="CM5" s="94">
        <v>1.9599999999999972E-2</v>
      </c>
      <c r="CN5" s="79">
        <v>4.7299999999999898E-2</v>
      </c>
      <c r="CO5" s="79">
        <v>5.7900000000000063E-2</v>
      </c>
      <c r="CP5" s="79">
        <v>5.2299999999999791E-2</v>
      </c>
      <c r="CQ5" s="89">
        <v>6.0999999999999943E-2</v>
      </c>
      <c r="CR5" s="79" cm="1">
        <f t="array" ref="CR5:CU5">CN5:CQ5/2.5</f>
        <v>1.8919999999999958E-2</v>
      </c>
      <c r="CS5" s="79">
        <v>2.3160000000000024E-2</v>
      </c>
      <c r="CT5" s="79">
        <v>2.0919999999999918E-2</v>
      </c>
      <c r="CU5" s="94">
        <v>2.4399999999999977E-2</v>
      </c>
    </row>
    <row r="6" spans="1:99" s="20" customFormat="1" x14ac:dyDescent="0.4">
      <c r="A6" s="37">
        <v>5</v>
      </c>
      <c r="B6" s="14" t="s">
        <v>18</v>
      </c>
      <c r="C6" s="153">
        <v>2.5</v>
      </c>
      <c r="D6" s="118">
        <v>2.1737577230580224E-3</v>
      </c>
      <c r="E6" s="117">
        <v>1.94613823111321E-3</v>
      </c>
      <c r="F6" s="132">
        <v>1.5789579823823692E-3</v>
      </c>
      <c r="G6" s="141">
        <v>1.3538266976024227E-3</v>
      </c>
      <c r="H6" s="15">
        <v>2.3977096944444445</v>
      </c>
      <c r="I6" s="16">
        <v>2.373579888888889</v>
      </c>
      <c r="J6" s="16">
        <v>2.351054833333333</v>
      </c>
      <c r="K6" s="16">
        <v>2.3156479722222221</v>
      </c>
      <c r="L6" s="106">
        <v>2.2940442222222224</v>
      </c>
      <c r="M6" s="106">
        <v>2.2752980833333329</v>
      </c>
      <c r="N6" s="16">
        <v>2.2507799444444445</v>
      </c>
      <c r="O6" s="16">
        <v>2.1915809166666667</v>
      </c>
      <c r="P6" s="16">
        <v>2.0853309722222222</v>
      </c>
      <c r="Q6" s="16">
        <v>2.0349208611111114</v>
      </c>
      <c r="R6" s="16">
        <v>2.0036515000000001</v>
      </c>
      <c r="S6" s="16">
        <v>1.9581996666666666</v>
      </c>
      <c r="T6" s="103">
        <f t="shared" si="21"/>
        <v>0.98993631063365806</v>
      </c>
      <c r="U6" s="103">
        <f t="shared" si="22"/>
        <v>0.98054190579484579</v>
      </c>
      <c r="V6" s="103">
        <f t="shared" si="1"/>
        <v>0.96577495498626809</v>
      </c>
      <c r="W6" s="102">
        <f t="shared" si="23"/>
        <v>0.95676479414400428</v>
      </c>
      <c r="X6" s="102">
        <f t="shared" si="24"/>
        <v>0.94894644193384114</v>
      </c>
      <c r="Y6" s="143">
        <f t="shared" si="2"/>
        <v>0.93872079245438256</v>
      </c>
      <c r="Z6" s="103">
        <f t="shared" si="3"/>
        <v>0.9140309695308888</v>
      </c>
      <c r="AA6" s="103">
        <f t="shared" si="4"/>
        <v>0.86971787162306935</v>
      </c>
      <c r="AB6" s="103">
        <f t="shared" si="5"/>
        <v>0.84869359531976529</v>
      </c>
      <c r="AC6" s="103">
        <f>R6/H6</f>
        <v>0.83565224957905149</v>
      </c>
      <c r="AD6" s="17">
        <f t="shared" si="0"/>
        <v>0.81669589575579815</v>
      </c>
      <c r="AE6" s="16">
        <f t="shared" si="6"/>
        <v>0.31237872222222229</v>
      </c>
      <c r="AF6" s="18">
        <f t="shared" si="7"/>
        <v>0.13028212837693065</v>
      </c>
      <c r="AG6" s="16">
        <f t="shared" si="8"/>
        <v>0.20612877777777783</v>
      </c>
      <c r="AH6" s="18">
        <f t="shared" si="9"/>
        <v>8.5969030469111238E-2</v>
      </c>
      <c r="AI6" s="16">
        <f t="shared" si="10"/>
        <v>0.14692974999999997</v>
      </c>
      <c r="AJ6" s="19">
        <f t="shared" si="11"/>
        <v>6.1279207545617394E-2</v>
      </c>
      <c r="AK6" s="16">
        <f t="shared" si="12"/>
        <v>8.2061722222222411E-2</v>
      </c>
      <c r="AL6" s="19">
        <f t="shared" si="13"/>
        <v>3.4225045013731872E-2</v>
      </c>
      <c r="AM6" s="16">
        <f t="shared" si="14"/>
        <v>4.6654861111111501E-2</v>
      </c>
      <c r="AN6" s="19">
        <f t="shared" si="15"/>
        <v>1.9458094205154205E-2</v>
      </c>
      <c r="AO6" s="16">
        <f t="shared" si="16"/>
        <v>2.4129805555555439E-2</v>
      </c>
      <c r="AP6" s="19">
        <f t="shared" si="17"/>
        <v>1.0063689366341898E-2</v>
      </c>
      <c r="AQ6" s="41">
        <v>2.0007693958097317E-3</v>
      </c>
      <c r="AR6" s="41">
        <v>2.3980304924278162E-3</v>
      </c>
      <c r="AS6" s="41">
        <v>2.7204985566494644E-3</v>
      </c>
      <c r="AT6" s="48">
        <v>1.8149031600938059E-3</v>
      </c>
      <c r="AU6" s="41">
        <v>1.7281980079381087E-3</v>
      </c>
      <c r="AV6" s="55">
        <v>1.8378461011226976E-3</v>
      </c>
      <c r="AW6" s="48">
        <v>2.0698714279391295E-3</v>
      </c>
      <c r="AX6" s="98">
        <v>0.81680000000000019</v>
      </c>
      <c r="AY6" s="98">
        <v>0.72129999999999983</v>
      </c>
      <c r="AZ6" s="98">
        <v>0.67759999999999998</v>
      </c>
      <c r="BA6" s="84">
        <v>0.65870000000000006</v>
      </c>
      <c r="BB6" s="98">
        <v>9.1000000000000192E-2</v>
      </c>
      <c r="BC6" s="98">
        <v>9.0700000000000003E-2</v>
      </c>
      <c r="BD6" s="98">
        <v>9.2299999999999827E-2</v>
      </c>
      <c r="BE6" s="98">
        <v>9.3500000000000583E-2</v>
      </c>
      <c r="BF6" s="98">
        <v>9.3500000000000583E-2</v>
      </c>
      <c r="BG6" s="84">
        <v>9.3799999999999883E-2</v>
      </c>
      <c r="BH6" s="147">
        <f t="shared" si="18"/>
        <v>-2.7999999999996916E-3</v>
      </c>
      <c r="BI6" s="107">
        <f t="shared" si="19"/>
        <v>-3.0999999999998806E-3</v>
      </c>
      <c r="BJ6" s="107">
        <f t="shared" si="25"/>
        <v>-1.5000000000000568E-3</v>
      </c>
      <c r="BK6" s="108">
        <f t="shared" si="20"/>
        <v>-2.9999999999930083E-4</v>
      </c>
      <c r="BL6" s="79">
        <v>3.3999999999999808E-2</v>
      </c>
      <c r="BM6" s="79">
        <v>3.4299999999999997E-2</v>
      </c>
      <c r="BN6" s="79">
        <v>3.4299999999999997E-2</v>
      </c>
      <c r="BO6" s="89">
        <v>3.3999999999999808E-2</v>
      </c>
      <c r="BP6" s="79" cm="1">
        <f t="array" ref="BP6:BS6">BL6:BO6/C6</f>
        <v>1.3599999999999923E-2</v>
      </c>
      <c r="BQ6" s="79">
        <v>1.372E-2</v>
      </c>
      <c r="BR6" s="79">
        <v>1.372E-2</v>
      </c>
      <c r="BS6" s="94">
        <v>1.3599999999999923E-2</v>
      </c>
      <c r="BT6" s="79">
        <f t="shared" si="26"/>
        <v>2.6764705882353148</v>
      </c>
      <c r="BU6" s="79">
        <f t="shared" si="27"/>
        <v>2.7259475218659066</v>
      </c>
      <c r="BV6" s="79">
        <f t="shared" si="28"/>
        <v>2.7259475218659066</v>
      </c>
      <c r="BW6" s="108">
        <f t="shared" si="29"/>
        <v>2.7588235294117767</v>
      </c>
      <c r="BX6" s="79">
        <v>3.139999999999965E-2</v>
      </c>
      <c r="BY6" s="79">
        <v>3.2599999999999518E-2</v>
      </c>
      <c r="BZ6" s="79">
        <v>3.2599999999999518E-2</v>
      </c>
      <c r="CA6" s="89">
        <v>3.2300000000000217E-2</v>
      </c>
      <c r="CB6" s="79">
        <f t="shared" si="30"/>
        <v>1.2559999999999859E-2</v>
      </c>
      <c r="CC6" s="79">
        <f t="shared" si="31"/>
        <v>1.3039999999999807E-2</v>
      </c>
      <c r="CD6" s="79">
        <f t="shared" si="32"/>
        <v>1.3039999999999807E-2</v>
      </c>
      <c r="CE6" s="94">
        <f t="shared" si="33"/>
        <v>1.2920000000000088E-2</v>
      </c>
      <c r="CF6" s="79">
        <v>4.6499999999999986E-2</v>
      </c>
      <c r="CG6" s="79">
        <v>4.5300000000000118E-2</v>
      </c>
      <c r="CH6" s="79">
        <v>5.5200000000000138E-2</v>
      </c>
      <c r="CI6" s="89">
        <v>5.8300000000000018E-2</v>
      </c>
      <c r="CJ6" s="79" cm="1">
        <f t="array" ref="CJ6:CM6">CF6:CI6/C6</f>
        <v>1.8599999999999995E-2</v>
      </c>
      <c r="CK6" s="79">
        <v>1.8120000000000046E-2</v>
      </c>
      <c r="CL6" s="79">
        <v>2.2080000000000054E-2</v>
      </c>
      <c r="CM6" s="94">
        <v>2.3320000000000007E-2</v>
      </c>
      <c r="CN6" s="79">
        <v>4.170000000000007E-2</v>
      </c>
      <c r="CO6" s="79">
        <v>5.600000000000005E-2</v>
      </c>
      <c r="CP6" s="79">
        <v>5.1699999999999857E-2</v>
      </c>
      <c r="CQ6" s="89">
        <v>5.3500000000000103E-2</v>
      </c>
      <c r="CR6" s="79" cm="1">
        <f t="array" ref="CR6:CU6">CN6:CQ6/2.5</f>
        <v>1.6680000000000028E-2</v>
      </c>
      <c r="CS6" s="79">
        <v>2.2400000000000021E-2</v>
      </c>
      <c r="CT6" s="79">
        <v>2.0679999999999941E-2</v>
      </c>
      <c r="CU6" s="94">
        <v>2.1400000000000041E-2</v>
      </c>
    </row>
    <row r="7" spans="1:99" s="20" customFormat="1" x14ac:dyDescent="0.4">
      <c r="A7" s="37">
        <v>6</v>
      </c>
      <c r="B7" s="14" t="s">
        <v>19</v>
      </c>
      <c r="C7" s="153">
        <v>2.5</v>
      </c>
      <c r="D7" s="118">
        <v>1.8713109461315782E-3</v>
      </c>
      <c r="E7" s="117">
        <v>1.56998692265105E-3</v>
      </c>
      <c r="F7" s="132">
        <v>1.3894039487863578E-3</v>
      </c>
      <c r="G7" s="141">
        <v>1.0758701283675599E-3</v>
      </c>
      <c r="H7" s="15">
        <v>2.370750138888889</v>
      </c>
      <c r="I7" s="16">
        <v>2.3527693611111111</v>
      </c>
      <c r="J7" s="16">
        <v>2.3311782222222224</v>
      </c>
      <c r="K7" s="16">
        <v>2.2999603055555555</v>
      </c>
      <c r="L7" s="106">
        <v>2.278204638888889</v>
      </c>
      <c r="M7" s="106">
        <v>2.257770472222222</v>
      </c>
      <c r="N7" s="16">
        <v>2.2403059999999999</v>
      </c>
      <c r="O7" s="16">
        <v>2.1636137222222223</v>
      </c>
      <c r="P7" s="16">
        <v>2.08654875</v>
      </c>
      <c r="Q7" s="16">
        <v>2.0333788333333334</v>
      </c>
      <c r="R7" s="16">
        <v>1.9935626666666666</v>
      </c>
      <c r="S7" s="16">
        <v>1.9528780555555556</v>
      </c>
      <c r="T7" s="103">
        <f t="shared" si="21"/>
        <v>0.99241557451254436</v>
      </c>
      <c r="U7" s="103">
        <f t="shared" si="22"/>
        <v>0.9833082719188565</v>
      </c>
      <c r="V7" s="103">
        <f t="shared" si="1"/>
        <v>0.97014032302598074</v>
      </c>
      <c r="W7" s="103">
        <f t="shared" si="23"/>
        <v>0.96096362139479885</v>
      </c>
      <c r="X7" s="103">
        <f t="shared" si="24"/>
        <v>0.95234433826939791</v>
      </c>
      <c r="Y7" s="143">
        <f t="shared" si="2"/>
        <v>0.94497769429636103</v>
      </c>
      <c r="Z7" s="103">
        <f t="shared" si="3"/>
        <v>0.91262832245841552</v>
      </c>
      <c r="AA7" s="103">
        <f t="shared" si="4"/>
        <v>0.88012174533833964</v>
      </c>
      <c r="AB7" s="103">
        <f t="shared" si="5"/>
        <v>0.85769427995745129</v>
      </c>
      <c r="AC7" s="103">
        <f>R7/H7</f>
        <v>0.84089952541392632</v>
      </c>
      <c r="AD7" s="17">
        <f t="shared" si="0"/>
        <v>0.82373845455971184</v>
      </c>
      <c r="AE7" s="16">
        <f t="shared" si="6"/>
        <v>0.28420138888888902</v>
      </c>
      <c r="AF7" s="18">
        <f t="shared" si="7"/>
        <v>0.11987825466166041</v>
      </c>
      <c r="AG7" s="16">
        <f t="shared" si="8"/>
        <v>0.20713641666666671</v>
      </c>
      <c r="AH7" s="18">
        <f t="shared" si="9"/>
        <v>8.7371677541584522E-2</v>
      </c>
      <c r="AI7" s="16">
        <f t="shared" si="10"/>
        <v>0.13044413888888906</v>
      </c>
      <c r="AJ7" s="19">
        <f t="shared" si="11"/>
        <v>5.5022305703638995E-2</v>
      </c>
      <c r="AK7" s="16">
        <f t="shared" si="12"/>
        <v>7.0789833333333441E-2</v>
      </c>
      <c r="AL7" s="19">
        <f t="shared" si="13"/>
        <v>2.9859676974019225E-2</v>
      </c>
      <c r="AM7" s="16">
        <f t="shared" si="14"/>
        <v>3.9571916666666596E-2</v>
      </c>
      <c r="AN7" s="19">
        <f t="shared" si="15"/>
        <v>1.6691728081143532E-2</v>
      </c>
      <c r="AO7" s="16">
        <f t="shared" si="16"/>
        <v>1.7980777777777845E-2</v>
      </c>
      <c r="AP7" s="19">
        <f t="shared" si="17"/>
        <v>7.5844254874556224E-3</v>
      </c>
      <c r="AQ7" s="41">
        <v>2.4416441121405397E-3</v>
      </c>
      <c r="AR7" s="41">
        <v>2.8070794676166022E-3</v>
      </c>
      <c r="AS7" s="41">
        <v>3.0265312092201402E-3</v>
      </c>
      <c r="AT7" s="48">
        <v>2.2908357254267653E-3</v>
      </c>
      <c r="AU7" s="41">
        <v>2.1911029935532955E-3</v>
      </c>
      <c r="AV7" s="55">
        <v>2.3692211838557409E-3</v>
      </c>
      <c r="AW7" s="48">
        <v>2.5841068337860706E-3</v>
      </c>
      <c r="AX7" s="98">
        <v>0.82730000000000015</v>
      </c>
      <c r="AY7" s="98">
        <v>0.73459999999999992</v>
      </c>
      <c r="AZ7" s="98">
        <v>0.69399999999999995</v>
      </c>
      <c r="BA7" s="84">
        <v>0.68040000000000012</v>
      </c>
      <c r="BB7" s="98">
        <v>8.6400000000000254E-2</v>
      </c>
      <c r="BC7" s="98">
        <v>8.6999999999999744E-2</v>
      </c>
      <c r="BD7" s="98">
        <v>8.7600000000000122E-2</v>
      </c>
      <c r="BE7" s="98">
        <v>8.8899999999999757E-2</v>
      </c>
      <c r="BF7" s="98">
        <v>8.9500000000000135E-2</v>
      </c>
      <c r="BG7" s="84">
        <v>8.9500000000000135E-2</v>
      </c>
      <c r="BH7" s="147">
        <f t="shared" si="18"/>
        <v>-3.0999999999998806E-3</v>
      </c>
      <c r="BI7" s="107">
        <f t="shared" si="19"/>
        <v>-2.5000000000003908E-3</v>
      </c>
      <c r="BJ7" s="108">
        <f t="shared" si="25"/>
        <v>-1.9000000000000128E-3</v>
      </c>
      <c r="BK7" s="108">
        <f t="shared" si="20"/>
        <v>-6.0000000000037801E-4</v>
      </c>
      <c r="BL7" s="79">
        <v>2.5000000000000355E-2</v>
      </c>
      <c r="BM7" s="79">
        <v>2.5300000000000544E-2</v>
      </c>
      <c r="BN7" s="79">
        <v>2.5599999999999845E-2</v>
      </c>
      <c r="BO7" s="89">
        <v>2.5300000000000544E-2</v>
      </c>
      <c r="BP7" s="79" cm="1">
        <f t="array" ref="BP7:BS7">BL7:BO7/C7</f>
        <v>1.0000000000000142E-2</v>
      </c>
      <c r="BQ7" s="79">
        <v>1.0120000000000217E-2</v>
      </c>
      <c r="BR7" s="79">
        <v>1.0239999999999938E-2</v>
      </c>
      <c r="BS7" s="94">
        <v>1.0120000000000217E-2</v>
      </c>
      <c r="BT7" s="79">
        <f t="shared" si="26"/>
        <v>3.4559999999999609</v>
      </c>
      <c r="BU7" s="79">
        <f t="shared" si="27"/>
        <v>3.5138339920947765</v>
      </c>
      <c r="BV7" s="79">
        <f t="shared" si="28"/>
        <v>3.4960937500000266</v>
      </c>
      <c r="BW7" s="108">
        <f t="shared" si="29"/>
        <v>3.5375494071145539</v>
      </c>
      <c r="BX7" s="79">
        <v>3.6900000000000155E-2</v>
      </c>
      <c r="BY7" s="79">
        <v>3.8100000000000023E-2</v>
      </c>
      <c r="BZ7" s="79">
        <v>3.8400000000000212E-2</v>
      </c>
      <c r="CA7" s="89">
        <v>3.8100000000000023E-2</v>
      </c>
      <c r="CB7" s="79">
        <f t="shared" si="30"/>
        <v>1.4760000000000061E-2</v>
      </c>
      <c r="CC7" s="79">
        <f t="shared" si="31"/>
        <v>1.5240000000000009E-2</v>
      </c>
      <c r="CD7" s="79">
        <f t="shared" si="32"/>
        <v>1.5360000000000085E-2</v>
      </c>
      <c r="CE7" s="94">
        <f t="shared" si="33"/>
        <v>1.5240000000000009E-2</v>
      </c>
      <c r="CF7" s="79">
        <v>4.369999999999985E-2</v>
      </c>
      <c r="CG7" s="79">
        <v>4.6800000000000175E-2</v>
      </c>
      <c r="CH7" s="79">
        <v>5.4600000000000204E-2</v>
      </c>
      <c r="CI7" s="89">
        <v>5.699999999999994E-2</v>
      </c>
      <c r="CJ7" s="79" cm="1">
        <f t="array" ref="CJ7:CM7">CF7:CI7/C7</f>
        <v>1.747999999999994E-2</v>
      </c>
      <c r="CK7" s="79">
        <v>1.872000000000007E-2</v>
      </c>
      <c r="CL7" s="79">
        <v>2.1840000000000082E-2</v>
      </c>
      <c r="CM7" s="94">
        <v>2.2799999999999977E-2</v>
      </c>
      <c r="CN7" s="79">
        <v>5.5400000000000116E-2</v>
      </c>
      <c r="CO7" s="79">
        <v>5.0100000000000033E-2</v>
      </c>
      <c r="CP7" s="79">
        <v>6.25E-2</v>
      </c>
      <c r="CQ7" s="89">
        <v>5.2900000000000169E-2</v>
      </c>
      <c r="CR7" s="79" cm="1">
        <f t="array" ref="CR7:CU7">CN7:CQ7/2.5</f>
        <v>2.2160000000000048E-2</v>
      </c>
      <c r="CS7" s="79">
        <v>2.0040000000000013E-2</v>
      </c>
      <c r="CT7" s="79">
        <v>2.5000000000000001E-2</v>
      </c>
      <c r="CU7" s="94">
        <v>2.1160000000000068E-2</v>
      </c>
    </row>
    <row r="8" spans="1:99" s="20" customFormat="1" x14ac:dyDescent="0.4">
      <c r="A8" s="37">
        <v>7</v>
      </c>
      <c r="B8" s="14" t="s">
        <v>23</v>
      </c>
      <c r="C8" s="153">
        <v>3</v>
      </c>
      <c r="D8" s="118">
        <v>2.0127486860011621E-3</v>
      </c>
      <c r="E8" s="117">
        <v>1.53011172419267E-3</v>
      </c>
      <c r="F8" s="132">
        <v>1.5577086137983664E-3</v>
      </c>
      <c r="G8" s="141">
        <v>1.0299524203599415E-3</v>
      </c>
      <c r="H8" s="15">
        <v>2.2829958333333336</v>
      </c>
      <c r="I8" s="16">
        <v>2.2724899166666668</v>
      </c>
      <c r="J8" s="16">
        <v>2.250351361111111</v>
      </c>
      <c r="K8" s="16">
        <v>2.228620888888889</v>
      </c>
      <c r="L8" s="106">
        <v>2.2090244722222225</v>
      </c>
      <c r="M8" s="106">
        <v>2.1822912222222222</v>
      </c>
      <c r="N8" s="16">
        <v>2.1624249444444446</v>
      </c>
      <c r="O8" s="16">
        <v>2.1103794722222222</v>
      </c>
      <c r="P8" s="16">
        <v>2.0462492777777777</v>
      </c>
      <c r="Q8" s="16">
        <v>2.009342861111111</v>
      </c>
      <c r="R8" s="16" t="s">
        <v>24</v>
      </c>
      <c r="S8" s="16" t="s">
        <v>24</v>
      </c>
      <c r="T8" s="103">
        <f t="shared" si="21"/>
        <v>0.99539818841836103</v>
      </c>
      <c r="U8" s="103">
        <f t="shared" si="22"/>
        <v>0.98570103731877634</v>
      </c>
      <c r="V8" s="103">
        <f t="shared" si="1"/>
        <v>0.97618263526786497</v>
      </c>
      <c r="W8" s="102">
        <f t="shared" si="23"/>
        <v>0.96759899425523366</v>
      </c>
      <c r="X8" s="102">
        <f t="shared" si="24"/>
        <v>0.95588927073770624</v>
      </c>
      <c r="Y8" s="143">
        <f t="shared" si="2"/>
        <v>0.94718742490526275</v>
      </c>
      <c r="Z8" s="103">
        <f t="shared" si="3"/>
        <v>0.92439041780506481</v>
      </c>
      <c r="AA8" s="103">
        <f t="shared" si="4"/>
        <v>0.89630004921652029</v>
      </c>
      <c r="AB8" s="103">
        <f t="shared" si="5"/>
        <v>0.8801342655879183</v>
      </c>
      <c r="AC8" s="103" t="s">
        <v>135</v>
      </c>
      <c r="AD8" s="17" t="s">
        <v>24</v>
      </c>
      <c r="AE8" s="16">
        <f t="shared" si="6"/>
        <v>0.2367465555555559</v>
      </c>
      <c r="AF8" s="18">
        <f t="shared" si="7"/>
        <v>0.1036999507834797</v>
      </c>
      <c r="AG8" s="16">
        <f t="shared" si="8"/>
        <v>0.17261636111111134</v>
      </c>
      <c r="AH8" s="18">
        <f t="shared" si="9"/>
        <v>7.5609582194935229E-2</v>
      </c>
      <c r="AI8" s="16">
        <f t="shared" si="10"/>
        <v>0.12057088888888901</v>
      </c>
      <c r="AJ8" s="19">
        <f t="shared" si="11"/>
        <v>5.2812575094737288E-2</v>
      </c>
      <c r="AK8" s="16">
        <f t="shared" si="12"/>
        <v>5.4374944444444573E-2</v>
      </c>
      <c r="AL8" s="19">
        <f t="shared" si="13"/>
        <v>2.3817364732135034E-2</v>
      </c>
      <c r="AM8" s="16">
        <f t="shared" si="14"/>
        <v>3.2644472222222554E-2</v>
      </c>
      <c r="AN8" s="19">
        <f t="shared" si="15"/>
        <v>1.4298962681223706E-2</v>
      </c>
      <c r="AO8" s="16">
        <f t="shared" si="16"/>
        <v>1.0505916666666781E-2</v>
      </c>
      <c r="AP8" s="19">
        <f t="shared" si="17"/>
        <v>4.6018115816389418E-3</v>
      </c>
      <c r="AQ8" s="41">
        <v>1.9409905070844058E-3</v>
      </c>
      <c r="AR8" s="41">
        <v>2.0936327780134434E-3</v>
      </c>
      <c r="AS8" s="41">
        <v>1.9707500698420422E-3</v>
      </c>
      <c r="AT8" s="48">
        <v>1.9333378063891571E-3</v>
      </c>
      <c r="AU8" s="41">
        <v>1.8362288609453659E-3</v>
      </c>
      <c r="AV8" s="55">
        <v>1.9960253426940522E-3</v>
      </c>
      <c r="AW8" s="48">
        <v>2.2177950295012572E-3</v>
      </c>
      <c r="AX8" s="98">
        <v>0.76319999999999988</v>
      </c>
      <c r="AY8" s="98">
        <v>0.66429999999999989</v>
      </c>
      <c r="AZ8" s="98">
        <v>0.63980000000000015</v>
      </c>
      <c r="BA8" s="84">
        <v>0.63669999999999982</v>
      </c>
      <c r="BB8" s="98">
        <v>0.10620000000000029</v>
      </c>
      <c r="BC8" s="98">
        <v>0.10590000000000011</v>
      </c>
      <c r="BD8" s="98">
        <v>0.10620000000000029</v>
      </c>
      <c r="BE8" s="98">
        <v>0.10749999999999993</v>
      </c>
      <c r="BF8" s="98">
        <v>0.11000000000000032</v>
      </c>
      <c r="BG8" s="84">
        <v>0.10930000000000017</v>
      </c>
      <c r="BH8" s="147">
        <f t="shared" si="18"/>
        <v>-3.0999999999998806E-3</v>
      </c>
      <c r="BI8" s="107">
        <f t="shared" si="19"/>
        <v>-3.4000000000000696E-3</v>
      </c>
      <c r="BJ8" s="107">
        <f t="shared" si="25"/>
        <v>-3.0999999999998806E-3</v>
      </c>
      <c r="BK8" s="108">
        <f t="shared" si="20"/>
        <v>-1.8000000000002458E-3</v>
      </c>
      <c r="BL8" s="79">
        <v>3.9900000000000269E-2</v>
      </c>
      <c r="BM8" s="79">
        <v>3.9299999999999891E-2</v>
      </c>
      <c r="BN8" s="79">
        <v>3.9900000000000269E-2</v>
      </c>
      <c r="BO8" s="89">
        <v>3.9900000000000269E-2</v>
      </c>
      <c r="BP8" s="79" cm="1">
        <f t="array" ref="BP8:BS8">BL8:BO8/C8</f>
        <v>1.330000000000009E-2</v>
      </c>
      <c r="BQ8" s="79">
        <v>1.3099999999999964E-2</v>
      </c>
      <c r="BR8" s="79">
        <v>1.330000000000009E-2</v>
      </c>
      <c r="BS8" s="94">
        <v>1.330000000000009E-2</v>
      </c>
      <c r="BT8" s="79">
        <f t="shared" si="26"/>
        <v>2.6616541353383352</v>
      </c>
      <c r="BU8" s="79">
        <f t="shared" si="27"/>
        <v>2.7353689567430082</v>
      </c>
      <c r="BV8" s="79">
        <f t="shared" si="28"/>
        <v>2.7568922305764305</v>
      </c>
      <c r="BW8" s="108">
        <f t="shared" si="29"/>
        <v>2.7393483709273041</v>
      </c>
      <c r="BX8" s="79">
        <v>2.8200000000000003E-2</v>
      </c>
      <c r="BY8" s="79">
        <v>2.970000000000006E-2</v>
      </c>
      <c r="BZ8" s="79">
        <v>3.0699999999999505E-2</v>
      </c>
      <c r="CA8" s="89">
        <v>3.0700000000000394E-2</v>
      </c>
      <c r="CB8" s="79">
        <f t="shared" si="30"/>
        <v>1.1280000000000002E-2</v>
      </c>
      <c r="CC8" s="79">
        <f t="shared" si="31"/>
        <v>1.1880000000000024E-2</v>
      </c>
      <c r="CD8" s="79">
        <f t="shared" si="32"/>
        <v>1.2279999999999801E-2</v>
      </c>
      <c r="CE8" s="94">
        <f t="shared" si="33"/>
        <v>1.2280000000000157E-2</v>
      </c>
      <c r="CF8" s="79">
        <v>5.8899999999999952E-2</v>
      </c>
      <c r="CG8" s="79">
        <v>5.6100000000000261E-2</v>
      </c>
      <c r="CH8" s="79">
        <v>7.2200000000000042E-2</v>
      </c>
      <c r="CI8" s="89">
        <v>5.8900000000000396E-2</v>
      </c>
      <c r="CJ8" s="79" cm="1">
        <f t="array" ref="CJ8:CM8">CF8:CI8/C8</f>
        <v>1.9633333333333319E-2</v>
      </c>
      <c r="CK8" s="79">
        <v>1.8700000000000088E-2</v>
      </c>
      <c r="CL8" s="79">
        <v>2.4066666666666681E-2</v>
      </c>
      <c r="CM8" s="94">
        <v>1.9633333333333464E-2</v>
      </c>
      <c r="CN8" s="79">
        <v>4.6699999999999964E-2</v>
      </c>
      <c r="CO8" s="79">
        <v>5.8499999999999996E-2</v>
      </c>
      <c r="CP8" s="79">
        <v>6.2800000000000189E-2</v>
      </c>
      <c r="CQ8" s="89">
        <v>5.5400000000000116E-2</v>
      </c>
      <c r="CR8" s="79" cm="1">
        <f t="array" ref="CR8:CU8">CN8:CQ8/2.5</f>
        <v>1.8679999999999985E-2</v>
      </c>
      <c r="CS8" s="79">
        <v>2.3399999999999997E-2</v>
      </c>
      <c r="CT8" s="79">
        <v>2.5120000000000076E-2</v>
      </c>
      <c r="CU8" s="94">
        <v>2.2160000000000048E-2</v>
      </c>
    </row>
    <row r="9" spans="1:99" s="20" customFormat="1" x14ac:dyDescent="0.4">
      <c r="A9" s="37">
        <v>8</v>
      </c>
      <c r="B9" s="14" t="s">
        <v>22</v>
      </c>
      <c r="C9" s="153">
        <v>3</v>
      </c>
      <c r="D9" s="118">
        <v>1.9515978159126252E-3</v>
      </c>
      <c r="E9" s="117">
        <v>1.8626274716837148E-3</v>
      </c>
      <c r="F9" s="132">
        <v>1.5617056627239092E-3</v>
      </c>
      <c r="G9" s="141">
        <v>1.5388223983485699E-3</v>
      </c>
      <c r="H9" s="15">
        <v>2.3241799722222223</v>
      </c>
      <c r="I9" s="16">
        <v>2.3044349999999998</v>
      </c>
      <c r="J9" s="16">
        <v>2.2898801388888885</v>
      </c>
      <c r="K9" s="16">
        <v>2.2685437222222222</v>
      </c>
      <c r="L9" s="106">
        <v>2.2316297777777776</v>
      </c>
      <c r="M9" s="106">
        <v>2.2071495833333334</v>
      </c>
      <c r="N9" s="16">
        <v>2.1803896388888888</v>
      </c>
      <c r="O9" s="16">
        <v>2.1166450277777775</v>
      </c>
      <c r="P9" s="16">
        <v>2.0557452777777776</v>
      </c>
      <c r="Q9" s="16">
        <v>1.9981083611111112</v>
      </c>
      <c r="R9" s="16">
        <v>1.9554669166666667</v>
      </c>
      <c r="S9" s="16">
        <v>1.9101701111111111</v>
      </c>
      <c r="T9" s="103">
        <f t="shared" si="21"/>
        <v>0.99150454248026942</v>
      </c>
      <c r="U9" s="103">
        <f t="shared" si="22"/>
        <v>0.9852421784271127</v>
      </c>
      <c r="V9" s="103">
        <f t="shared" si="1"/>
        <v>0.97606198716754089</v>
      </c>
      <c r="W9" s="103">
        <f t="shared" si="23"/>
        <v>0.96017942003176526</v>
      </c>
      <c r="X9" s="103">
        <f t="shared" si="24"/>
        <v>0.94964658921099288</v>
      </c>
      <c r="Y9" s="143">
        <f t="shared" si="2"/>
        <v>0.93813287479805152</v>
      </c>
      <c r="Z9" s="103">
        <f t="shared" si="3"/>
        <v>0.91070616435696505</v>
      </c>
      <c r="AA9" s="103">
        <f t="shared" si="4"/>
        <v>0.88450348180748428</v>
      </c>
      <c r="AB9" s="103">
        <f t="shared" si="5"/>
        <v>0.8597046635767438</v>
      </c>
      <c r="AC9" s="103">
        <f t="shared" ref="AC9:AC29" si="34">R9/H9</f>
        <v>0.84135778641831371</v>
      </c>
      <c r="AD9" s="17">
        <f t="shared" ref="AD9:AD29" si="35">S9/H9</f>
        <v>0.82186841550172074</v>
      </c>
      <c r="AE9" s="16">
        <f t="shared" si="6"/>
        <v>0.26843469444444468</v>
      </c>
      <c r="AF9" s="18">
        <f t="shared" si="7"/>
        <v>0.11549651819251576</v>
      </c>
      <c r="AG9" s="16">
        <f t="shared" si="8"/>
        <v>0.20753494444444476</v>
      </c>
      <c r="AH9" s="18">
        <f t="shared" si="9"/>
        <v>8.9293835643035002E-2</v>
      </c>
      <c r="AI9" s="16">
        <f t="shared" si="10"/>
        <v>0.14379033333333346</v>
      </c>
      <c r="AJ9" s="19">
        <f t="shared" si="11"/>
        <v>6.1867125201948522E-2</v>
      </c>
      <c r="AK9" s="16">
        <f t="shared" si="12"/>
        <v>5.5636250000000054E-2</v>
      </c>
      <c r="AL9" s="19">
        <f t="shared" si="13"/>
        <v>2.3938012832459128E-2</v>
      </c>
      <c r="AM9" s="16">
        <f t="shared" si="14"/>
        <v>3.4299833333333751E-2</v>
      </c>
      <c r="AN9" s="19">
        <f t="shared" si="15"/>
        <v>1.4757821572887315E-2</v>
      </c>
      <c r="AO9" s="16">
        <f t="shared" si="16"/>
        <v>1.974497222222249E-2</v>
      </c>
      <c r="AP9" s="19">
        <f t="shared" si="17"/>
        <v>8.4954575197305812E-3</v>
      </c>
      <c r="AQ9" s="41">
        <v>2.2236618688934451E-3</v>
      </c>
      <c r="AR9" s="41">
        <v>2.6547033921928698E-3</v>
      </c>
      <c r="AS9" s="41">
        <v>3.068578933026811E-3</v>
      </c>
      <c r="AT9" s="48">
        <v>2.0055461942426467E-3</v>
      </c>
      <c r="AU9" s="41">
        <v>1.9269280816172074E-3</v>
      </c>
      <c r="AV9" s="55">
        <v>2.143329416137596E-3</v>
      </c>
      <c r="AW9" s="48">
        <v>2.2354379760313181E-3</v>
      </c>
      <c r="AX9" s="98">
        <v>0.76560000000000006</v>
      </c>
      <c r="AY9" s="98">
        <v>0.65810000000000013</v>
      </c>
      <c r="AZ9" s="98">
        <v>0.62550000000000017</v>
      </c>
      <c r="BA9" s="84">
        <v>0.61810000000000009</v>
      </c>
      <c r="BB9" s="98">
        <v>0.10000000000000053</v>
      </c>
      <c r="BC9" s="98">
        <v>0.10000000000000053</v>
      </c>
      <c r="BD9" s="98">
        <v>9.9400000000000155E-2</v>
      </c>
      <c r="BE9" s="98">
        <v>9.7199999999999953E-2</v>
      </c>
      <c r="BF9" s="98">
        <v>0.10130000000000017</v>
      </c>
      <c r="BG9" s="84">
        <v>0.10190000000000055</v>
      </c>
      <c r="BH9" s="147">
        <f t="shared" si="18"/>
        <v>-1.9000000000000128E-3</v>
      </c>
      <c r="BI9" s="107">
        <f t="shared" si="19"/>
        <v>-1.9000000000000128E-3</v>
      </c>
      <c r="BJ9" s="108">
        <f t="shared" si="25"/>
        <v>-2.5000000000003908E-3</v>
      </c>
      <c r="BK9" s="108">
        <f t="shared" si="20"/>
        <v>-4.7000000000005926E-3</v>
      </c>
      <c r="BL9" s="79">
        <v>3.8300000000000445E-2</v>
      </c>
      <c r="BM9" s="79">
        <v>3.6800000000000388E-2</v>
      </c>
      <c r="BN9" s="79">
        <v>3.8000000000000256E-2</v>
      </c>
      <c r="BO9" s="89">
        <v>3.8000000000000256E-2</v>
      </c>
      <c r="BP9" s="79" cm="1">
        <f t="array" ref="BP9:BS9">BL9:BO9/C9</f>
        <v>1.2766666666666815E-2</v>
      </c>
      <c r="BQ9" s="79">
        <v>1.2266666666666795E-2</v>
      </c>
      <c r="BR9" s="79">
        <v>1.2666666666666751E-2</v>
      </c>
      <c r="BS9" s="94">
        <v>1.2666666666666751E-2</v>
      </c>
      <c r="BT9" s="79">
        <f t="shared" si="26"/>
        <v>2.610966057441237</v>
      </c>
      <c r="BU9" s="79">
        <f t="shared" si="27"/>
        <v>2.6413043478260581</v>
      </c>
      <c r="BV9" s="79">
        <f t="shared" si="28"/>
        <v>2.6657894736841969</v>
      </c>
      <c r="BW9" s="108">
        <f t="shared" si="29"/>
        <v>2.6815789473684175</v>
      </c>
      <c r="BX9" s="79">
        <v>2.889999999999926E-2</v>
      </c>
      <c r="BY9" s="79">
        <v>2.8599999999999959E-2</v>
      </c>
      <c r="BZ9" s="79">
        <v>2.8800000000000381E-2</v>
      </c>
      <c r="CA9" s="89">
        <v>2.9399999999999871E-2</v>
      </c>
      <c r="CB9" s="79">
        <f t="shared" si="30"/>
        <v>1.1559999999999704E-2</v>
      </c>
      <c r="CC9" s="79">
        <f t="shared" si="31"/>
        <v>1.1439999999999983E-2</v>
      </c>
      <c r="CD9" s="79">
        <f t="shared" si="32"/>
        <v>1.1520000000000152E-2</v>
      </c>
      <c r="CE9" s="94">
        <f t="shared" si="33"/>
        <v>1.1759999999999948E-2</v>
      </c>
      <c r="CF9" s="79">
        <v>5.3700000000000081E-2</v>
      </c>
      <c r="CG9" s="79">
        <v>5.9499999999999886E-2</v>
      </c>
      <c r="CH9" s="79">
        <v>6.3899999999999846E-2</v>
      </c>
      <c r="CI9" s="89">
        <v>5.9199999999999697E-2</v>
      </c>
      <c r="CJ9" s="79" cm="1">
        <f t="array" ref="CJ9:CM9">CF9:CI9/C9</f>
        <v>1.7900000000000027E-2</v>
      </c>
      <c r="CK9" s="79">
        <v>1.9833333333333297E-2</v>
      </c>
      <c r="CL9" s="79">
        <v>2.1299999999999947E-2</v>
      </c>
      <c r="CM9" s="94">
        <v>1.9733333333333231E-2</v>
      </c>
      <c r="CN9" s="79">
        <v>4.4500000000000206E-2</v>
      </c>
      <c r="CO9" s="79">
        <v>5.0699999999999967E-2</v>
      </c>
      <c r="CP9" s="79">
        <v>5.5099999999999927E-2</v>
      </c>
      <c r="CQ9" s="89">
        <v>5.1400000000000112E-2</v>
      </c>
      <c r="CR9" s="79" cm="1">
        <f t="array" ref="CR9:CU9">CN9:CQ9/2.5</f>
        <v>1.7800000000000083E-2</v>
      </c>
      <c r="CS9" s="79">
        <v>2.0279999999999986E-2</v>
      </c>
      <c r="CT9" s="79">
        <v>2.2039999999999969E-2</v>
      </c>
      <c r="CU9" s="94">
        <v>2.0560000000000044E-2</v>
      </c>
    </row>
    <row r="10" spans="1:99" s="20" customFormat="1" x14ac:dyDescent="0.4">
      <c r="A10" s="37">
        <v>9</v>
      </c>
      <c r="B10" s="14" t="s">
        <v>25</v>
      </c>
      <c r="C10" s="153">
        <v>4</v>
      </c>
      <c r="D10" s="118">
        <v>1.6289593488729832E-3</v>
      </c>
      <c r="E10" s="117">
        <v>1.6234564707818056E-3</v>
      </c>
      <c r="F10" s="132">
        <v>1.1761948994775445E-3</v>
      </c>
      <c r="G10" s="132">
        <v>1.1761948994775445E-3</v>
      </c>
      <c r="H10" s="15">
        <v>2.2447676944444441</v>
      </c>
      <c r="I10" s="16">
        <v>2.2290051944444444</v>
      </c>
      <c r="J10" s="16">
        <v>2.2099196944444444</v>
      </c>
      <c r="K10" s="16">
        <v>2.1767987500000001</v>
      </c>
      <c r="L10" s="106">
        <v>2.1508910277777775</v>
      </c>
      <c r="M10" s="106">
        <v>2.1288981111111109</v>
      </c>
      <c r="N10" s="16">
        <v>2.1093741944444444</v>
      </c>
      <c r="O10" s="16">
        <v>2.0503583611111114</v>
      </c>
      <c r="P10" s="16">
        <v>1.9750866944444445</v>
      </c>
      <c r="Q10" s="16">
        <v>1.9370251666666665</v>
      </c>
      <c r="R10" s="16">
        <v>1.8737860277777776</v>
      </c>
      <c r="S10" s="16">
        <v>1.837801</v>
      </c>
      <c r="T10" s="103">
        <f t="shared" si="21"/>
        <v>0.99297811526822566</v>
      </c>
      <c r="U10" s="103">
        <f t="shared" si="22"/>
        <v>0.98447589918268841</v>
      </c>
      <c r="V10" s="103">
        <f t="shared" si="1"/>
        <v>0.96972116775706463</v>
      </c>
      <c r="W10" s="102">
        <f t="shared" si="23"/>
        <v>0.9581797854187758</v>
      </c>
      <c r="X10" s="102">
        <f t="shared" si="24"/>
        <v>0.94838237220711175</v>
      </c>
      <c r="Y10" s="143">
        <f t="shared" si="2"/>
        <v>0.93968485009157787</v>
      </c>
      <c r="Z10" s="103">
        <f t="shared" si="3"/>
        <v>0.91339445332607261</v>
      </c>
      <c r="AA10" s="103">
        <f t="shared" si="4"/>
        <v>0.87986240150041772</v>
      </c>
      <c r="AB10" s="103">
        <f t="shared" si="5"/>
        <v>0.86290673705817889</v>
      </c>
      <c r="AC10" s="103">
        <f t="shared" si="34"/>
        <v>0.83473494046408192</v>
      </c>
      <c r="AD10" s="17">
        <f t="shared" si="35"/>
        <v>0.81870431606279692</v>
      </c>
      <c r="AE10" s="16">
        <f t="shared" si="6"/>
        <v>0.26968099999999962</v>
      </c>
      <c r="AF10" s="18">
        <f t="shared" si="7"/>
        <v>0.12013759849958228</v>
      </c>
      <c r="AG10" s="16">
        <f t="shared" si="8"/>
        <v>0.19440933333333277</v>
      </c>
      <c r="AH10" s="18">
        <f t="shared" si="9"/>
        <v>8.6605546673927433E-2</v>
      </c>
      <c r="AI10" s="16">
        <f t="shared" si="10"/>
        <v>0.13539349999999972</v>
      </c>
      <c r="AJ10" s="19">
        <f t="shared" si="11"/>
        <v>6.0315149908422107E-2</v>
      </c>
      <c r="AK10" s="16">
        <f t="shared" si="12"/>
        <v>6.7968944444444013E-2</v>
      </c>
      <c r="AL10" s="19">
        <f t="shared" si="13"/>
        <v>3.027883224293532E-2</v>
      </c>
      <c r="AM10" s="16">
        <f t="shared" si="14"/>
        <v>3.4847999999999768E-2</v>
      </c>
      <c r="AN10" s="19">
        <f t="shared" si="15"/>
        <v>1.5524100817311643E-2</v>
      </c>
      <c r="AO10" s="16">
        <f t="shared" si="16"/>
        <v>1.576249999999968E-2</v>
      </c>
      <c r="AP10" s="19">
        <f t="shared" si="17"/>
        <v>7.0218847317743182E-3</v>
      </c>
      <c r="AQ10" s="41">
        <v>1.8867640918914796E-3</v>
      </c>
      <c r="AR10" s="41">
        <v>2.1990771839225376E-3</v>
      </c>
      <c r="AS10" s="41">
        <v>2.4049263761457551E-3</v>
      </c>
      <c r="AT10" s="48">
        <v>1.7528108634459194E-3</v>
      </c>
      <c r="AU10" s="41">
        <v>1.6718527006197581E-3</v>
      </c>
      <c r="AV10" s="55">
        <v>1.8226373766451198E-3</v>
      </c>
      <c r="AW10" s="48">
        <v>1.9899716725250149E-3</v>
      </c>
      <c r="AX10" s="98">
        <v>0.76129999999999987</v>
      </c>
      <c r="AY10" s="98">
        <v>0.65989999999999993</v>
      </c>
      <c r="AZ10" s="98">
        <v>0.62489999999999979</v>
      </c>
      <c r="BA10" s="84">
        <v>0.61839999999999984</v>
      </c>
      <c r="BB10" s="98">
        <v>0.1238999999999999</v>
      </c>
      <c r="BC10" s="98">
        <v>0.1238999999999999</v>
      </c>
      <c r="BD10" s="98">
        <v>0.1238999999999999</v>
      </c>
      <c r="BE10" s="98">
        <v>0.1238999999999999</v>
      </c>
      <c r="BF10" s="98">
        <v>0.1236000000000006</v>
      </c>
      <c r="BG10" s="84">
        <v>0.1238999999999999</v>
      </c>
      <c r="BH10" s="147">
        <f t="shared" si="18"/>
        <v>0</v>
      </c>
      <c r="BI10" s="107">
        <f t="shared" si="19"/>
        <v>0</v>
      </c>
      <c r="BJ10" s="107">
        <f t="shared" si="25"/>
        <v>0</v>
      </c>
      <c r="BK10" s="108">
        <f t="shared" si="20"/>
        <v>0</v>
      </c>
      <c r="BL10" s="79">
        <v>4.8300000000000232E-2</v>
      </c>
      <c r="BM10" s="79">
        <v>4.8300000000000232E-2</v>
      </c>
      <c r="BN10" s="79">
        <v>4.7600000000000087E-2</v>
      </c>
      <c r="BO10" s="89">
        <v>4.7600000000000087E-2</v>
      </c>
      <c r="BP10" s="79" cm="1">
        <f t="array" ref="BP10:BS10">BL10:BO10/C10</f>
        <v>1.2075000000000058E-2</v>
      </c>
      <c r="BQ10" s="79">
        <v>1.2075000000000058E-2</v>
      </c>
      <c r="BR10" s="79">
        <v>1.1900000000000022E-2</v>
      </c>
      <c r="BS10" s="94">
        <v>1.1900000000000022E-2</v>
      </c>
      <c r="BT10" s="79">
        <f t="shared" si="26"/>
        <v>2.5652173913043335</v>
      </c>
      <c r="BU10" s="79">
        <f t="shared" si="27"/>
        <v>2.5652173913043335</v>
      </c>
      <c r="BV10" s="79">
        <f t="shared" si="28"/>
        <v>2.5966386554621925</v>
      </c>
      <c r="BW10" s="108">
        <f t="shared" si="29"/>
        <v>2.6029411764705812</v>
      </c>
      <c r="BX10" s="79">
        <v>2.9200000000000337E-2</v>
      </c>
      <c r="BY10" s="79">
        <v>2.8200000000000003E-2</v>
      </c>
      <c r="BZ10" s="79">
        <v>2.8499999999999304E-2</v>
      </c>
      <c r="CA10" s="89">
        <v>2.8500000000000192E-2</v>
      </c>
      <c r="CB10" s="79">
        <f t="shared" si="30"/>
        <v>1.1680000000000135E-2</v>
      </c>
      <c r="CC10" s="79">
        <f t="shared" si="31"/>
        <v>1.1280000000000002E-2</v>
      </c>
      <c r="CD10" s="79">
        <f t="shared" si="32"/>
        <v>1.1399999999999721E-2</v>
      </c>
      <c r="CE10" s="94">
        <f t="shared" si="33"/>
        <v>1.1400000000000077E-2</v>
      </c>
      <c r="CF10" s="79">
        <v>6.9100000000000161E-2</v>
      </c>
      <c r="CG10" s="79">
        <v>8.0900000000000194E-2</v>
      </c>
      <c r="CH10" s="79">
        <v>7.9400000000000137E-2</v>
      </c>
      <c r="CI10" s="89">
        <v>7.5600000000000112E-2</v>
      </c>
      <c r="CJ10" s="79" cm="1">
        <f t="array" ref="CJ10:CM10">CF10:CI10/C10</f>
        <v>1.727500000000004E-2</v>
      </c>
      <c r="CK10" s="79">
        <v>2.0225000000000048E-2</v>
      </c>
      <c r="CL10" s="79">
        <v>1.9850000000000034E-2</v>
      </c>
      <c r="CM10" s="94">
        <v>1.8900000000000028E-2</v>
      </c>
      <c r="CN10" s="79">
        <v>5.259999999999998E-2</v>
      </c>
      <c r="CO10" s="79">
        <v>5.600000000000005E-2</v>
      </c>
      <c r="CP10" s="79">
        <v>5.4499999999999993E-2</v>
      </c>
      <c r="CQ10" s="89">
        <v>5.909999999999993E-2</v>
      </c>
      <c r="CR10" s="79" cm="1">
        <f t="array" ref="CR10:CU10">CN10:CQ10/2.5</f>
        <v>2.1039999999999993E-2</v>
      </c>
      <c r="CS10" s="79">
        <v>2.2400000000000021E-2</v>
      </c>
      <c r="CT10" s="79">
        <v>2.1799999999999996E-2</v>
      </c>
      <c r="CU10" s="94">
        <v>2.3639999999999974E-2</v>
      </c>
    </row>
    <row r="11" spans="1:99" s="20" customFormat="1" x14ac:dyDescent="0.4">
      <c r="A11" s="36">
        <v>10</v>
      </c>
      <c r="B11" s="14" t="s">
        <v>150</v>
      </c>
      <c r="C11" s="153">
        <v>5</v>
      </c>
      <c r="D11" s="118">
        <v>1.5625719178095907E-3</v>
      </c>
      <c r="E11" s="117">
        <v>1.5427024172673001E-3</v>
      </c>
      <c r="F11" s="132">
        <v>1.153118310539142E-3</v>
      </c>
      <c r="G11" s="141">
        <v>1.1412706440516642E-3</v>
      </c>
      <c r="H11" s="15">
        <v>2.1667015555555555</v>
      </c>
      <c r="I11" s="16">
        <v>2.1529685000000001</v>
      </c>
      <c r="J11" s="16">
        <v>2.134089611111111</v>
      </c>
      <c r="K11" s="16">
        <v>2.1022783611111113</v>
      </c>
      <c r="L11" s="106">
        <v>2.0775305555555557</v>
      </c>
      <c r="M11" s="106">
        <v>2.0564478055555555</v>
      </c>
      <c r="N11" s="16">
        <v>2.037117888888889</v>
      </c>
      <c r="O11" s="16">
        <v>1.9754399444444444</v>
      </c>
      <c r="P11" s="16">
        <v>1.9027250833333333</v>
      </c>
      <c r="Q11" s="16">
        <v>1.8637828611111111</v>
      </c>
      <c r="R11" s="16">
        <v>1.805035388888889</v>
      </c>
      <c r="S11" s="16">
        <v>1.7691237777777777</v>
      </c>
      <c r="T11" s="103">
        <f t="shared" si="21"/>
        <v>0.99366176872844203</v>
      </c>
      <c r="U11" s="103">
        <f t="shared" si="22"/>
        <v>0.98494857569985794</v>
      </c>
      <c r="V11" s="103">
        <f t="shared" si="1"/>
        <v>0.97026669673113997</v>
      </c>
      <c r="W11" s="103">
        <f t="shared" si="23"/>
        <v>0.95884481655013354</v>
      </c>
      <c r="X11" s="103">
        <f t="shared" si="24"/>
        <v>0.94911447323361042</v>
      </c>
      <c r="Y11" s="143">
        <f t="shared" si="2"/>
        <v>0.94019311689032292</v>
      </c>
      <c r="Z11" s="103">
        <f t="shared" si="3"/>
        <v>0.91172683168076163</v>
      </c>
      <c r="AA11" s="103">
        <f t="shared" si="4"/>
        <v>0.87816666695726031</v>
      </c>
      <c r="AB11" s="103">
        <f t="shared" si="5"/>
        <v>0.86019362303601887</v>
      </c>
      <c r="AC11" s="103">
        <f t="shared" si="34"/>
        <v>0.83307984168870308</v>
      </c>
      <c r="AD11" s="17">
        <f t="shared" si="35"/>
        <v>0.81650551883420952</v>
      </c>
      <c r="AE11" s="16">
        <f t="shared" si="6"/>
        <v>0.2639764722222222</v>
      </c>
      <c r="AF11" s="18">
        <f t="shared" si="7"/>
        <v>0.12183333304273972</v>
      </c>
      <c r="AG11" s="16">
        <f t="shared" si="8"/>
        <v>0.19126161111111117</v>
      </c>
      <c r="AH11" s="18">
        <f t="shared" si="9"/>
        <v>8.8273168319238371E-2</v>
      </c>
      <c r="AI11" s="16">
        <f t="shared" si="10"/>
        <v>0.12958366666666654</v>
      </c>
      <c r="AJ11" s="19">
        <f t="shared" si="11"/>
        <v>5.980688310967705E-2</v>
      </c>
      <c r="AK11" s="16">
        <f t="shared" si="12"/>
        <v>6.4423194444444221E-2</v>
      </c>
      <c r="AL11" s="19">
        <f t="shared" si="13"/>
        <v>2.9733303268860079E-2</v>
      </c>
      <c r="AM11" s="16">
        <f t="shared" si="14"/>
        <v>3.2611944444444596E-2</v>
      </c>
      <c r="AN11" s="19">
        <f t="shared" si="15"/>
        <v>1.5051424300142108E-2</v>
      </c>
      <c r="AO11" s="16">
        <f t="shared" si="16"/>
        <v>1.3733055555555485E-2</v>
      </c>
      <c r="AP11" s="19">
        <f t="shared" si="17"/>
        <v>6.3382312715579538E-3</v>
      </c>
      <c r="AQ11" s="41">
        <v>2.0233769583830608E-3</v>
      </c>
      <c r="AR11" s="41">
        <v>2.3645343013003473E-3</v>
      </c>
      <c r="AS11" s="41">
        <v>2.5818451290272604E-3</v>
      </c>
      <c r="AT11" s="48">
        <v>1.8789667227484541E-3</v>
      </c>
      <c r="AU11" s="41">
        <v>1.7885729006870132E-3</v>
      </c>
      <c r="AV11" s="55">
        <v>1.9493599954336638E-3</v>
      </c>
      <c r="AW11" s="48">
        <v>2.1437440644954675E-3</v>
      </c>
      <c r="AX11" s="98">
        <v>0.81829999999999981</v>
      </c>
      <c r="AY11" s="98">
        <v>0.72100000000000009</v>
      </c>
      <c r="AZ11" s="98">
        <v>0.6835</v>
      </c>
      <c r="BA11" s="84">
        <v>0.6722999999999999</v>
      </c>
      <c r="BB11" s="98">
        <v>0.14280000000000026</v>
      </c>
      <c r="BC11" s="98">
        <v>0.14250000000000007</v>
      </c>
      <c r="BD11" s="98">
        <v>0.14310000000000045</v>
      </c>
      <c r="BE11" s="98">
        <v>0.14310000000000045</v>
      </c>
      <c r="BF11" s="98">
        <v>0.14250000000000007</v>
      </c>
      <c r="BG11" s="84">
        <v>0.14219999999999988</v>
      </c>
      <c r="BH11" s="147">
        <f t="shared" si="18"/>
        <v>6.0000000000037801E-4</v>
      </c>
      <c r="BI11" s="107">
        <f t="shared" si="19"/>
        <v>3.00000000000189E-4</v>
      </c>
      <c r="BJ11" s="108">
        <f t="shared" si="25"/>
        <v>9.0000000000056701E-4</v>
      </c>
      <c r="BK11" s="108">
        <f t="shared" si="20"/>
        <v>9.0000000000056701E-4</v>
      </c>
      <c r="BL11" s="79">
        <v>4.7600000000000087E-2</v>
      </c>
      <c r="BM11" s="79">
        <v>3.9900000000000269E-2</v>
      </c>
      <c r="BN11" s="79">
        <v>3.3100000000000129E-2</v>
      </c>
      <c r="BO11" s="89">
        <v>4.7299999999999898E-2</v>
      </c>
      <c r="BP11" s="79" cm="1">
        <f t="array" ref="BP11:BS11">BL11:BO11/C11</f>
        <v>9.520000000000018E-3</v>
      </c>
      <c r="BQ11" s="79">
        <v>7.980000000000053E-3</v>
      </c>
      <c r="BR11" s="79">
        <v>6.620000000000026E-3</v>
      </c>
      <c r="BS11" s="94">
        <v>9.4599999999999788E-3</v>
      </c>
      <c r="BT11" s="79">
        <f t="shared" si="26"/>
        <v>3</v>
      </c>
      <c r="BU11" s="79">
        <f t="shared" si="27"/>
        <v>3.5864661654135208</v>
      </c>
      <c r="BV11" s="79">
        <f t="shared" si="28"/>
        <v>4.305135951661617</v>
      </c>
      <c r="BW11" s="108">
        <f t="shared" si="29"/>
        <v>3.0063424947145916</v>
      </c>
      <c r="BX11" s="79">
        <v>3.9399999999999658E-2</v>
      </c>
      <c r="BY11" s="79">
        <v>4.2199999999999349E-2</v>
      </c>
      <c r="BZ11" s="79">
        <v>5.0900000000000389E-2</v>
      </c>
      <c r="CA11" s="89">
        <v>3.9100000000000357E-2</v>
      </c>
      <c r="CB11" s="79">
        <f t="shared" si="30"/>
        <v>1.5759999999999864E-2</v>
      </c>
      <c r="CC11" s="79">
        <f t="shared" si="31"/>
        <v>1.6879999999999739E-2</v>
      </c>
      <c r="CD11" s="79">
        <f t="shared" si="32"/>
        <v>2.0360000000000156E-2</v>
      </c>
      <c r="CE11" s="94">
        <f t="shared" si="33"/>
        <v>1.5640000000000143E-2</v>
      </c>
      <c r="CF11" s="79">
        <v>8.2500000000000018E-2</v>
      </c>
      <c r="CG11" s="79">
        <v>9.1499999999999915E-2</v>
      </c>
      <c r="CH11" s="79">
        <v>0.10970000000000013</v>
      </c>
      <c r="CI11" s="89">
        <v>0.11690000000000023</v>
      </c>
      <c r="CJ11" s="79" cm="1">
        <f t="array" ref="CJ11:CM11">CF11:CI11/C11</f>
        <v>1.6500000000000004E-2</v>
      </c>
      <c r="CK11" s="79">
        <v>1.8299999999999983E-2</v>
      </c>
      <c r="CL11" s="79">
        <v>2.1940000000000025E-2</v>
      </c>
      <c r="CM11" s="94">
        <v>2.3380000000000047E-2</v>
      </c>
      <c r="CN11" s="79">
        <v>4.8900000000000166E-2</v>
      </c>
      <c r="CO11" s="79">
        <v>5.4499999999999993E-2</v>
      </c>
      <c r="CP11" s="79">
        <v>5.259999999999998E-2</v>
      </c>
      <c r="CQ11" s="89">
        <v>6.0999999999999943E-2</v>
      </c>
      <c r="CR11" s="79" cm="1">
        <f t="array" ref="CR11:CU11">CN11:CQ11/2.5</f>
        <v>1.9560000000000067E-2</v>
      </c>
      <c r="CS11" s="79">
        <v>2.1799999999999996E-2</v>
      </c>
      <c r="CT11" s="79">
        <v>2.1039999999999993E-2</v>
      </c>
      <c r="CU11" s="94">
        <v>2.4399999999999977E-2</v>
      </c>
    </row>
    <row r="12" spans="1:99" s="20" customFormat="1" x14ac:dyDescent="0.4">
      <c r="A12" s="37">
        <v>11</v>
      </c>
      <c r="B12" s="14" t="s">
        <v>26</v>
      </c>
      <c r="C12" s="153">
        <v>5</v>
      </c>
      <c r="D12" s="118">
        <v>1.6126180835240038E-3</v>
      </c>
      <c r="E12" s="117">
        <v>1.5409860244016325E-3</v>
      </c>
      <c r="F12" s="132">
        <v>1.214947053722765E-3</v>
      </c>
      <c r="G12" s="141">
        <v>1.1206243082799252E-3</v>
      </c>
      <c r="H12" s="15">
        <v>2.191456416666667</v>
      </c>
      <c r="I12" s="16">
        <v>2.1737893888888888</v>
      </c>
      <c r="J12" s="16">
        <v>2.1539438333333334</v>
      </c>
      <c r="K12" s="16">
        <v>2.1229669722222222</v>
      </c>
      <c r="L12" s="106">
        <v>2.0981306388888887</v>
      </c>
      <c r="M12" s="106">
        <v>2.0795490555555558</v>
      </c>
      <c r="N12" s="16">
        <v>2.0604798055555555</v>
      </c>
      <c r="O12" s="16">
        <v>1.9841323055555555</v>
      </c>
      <c r="P12" s="16">
        <v>1.9024243611111109</v>
      </c>
      <c r="Q12" s="16">
        <v>1.8337220000000001</v>
      </c>
      <c r="R12" s="16">
        <v>1.7858010277777778</v>
      </c>
      <c r="S12" s="16">
        <v>1.7436016666666667</v>
      </c>
      <c r="T12" s="103">
        <f t="shared" si="21"/>
        <v>0.99193822535396314</v>
      </c>
      <c r="U12" s="103">
        <f t="shared" si="22"/>
        <v>0.9828823502726135</v>
      </c>
      <c r="V12" s="103">
        <f t="shared" si="1"/>
        <v>0.9687470652286021</v>
      </c>
      <c r="W12" s="102">
        <f t="shared" si="23"/>
        <v>0.95741381071144815</v>
      </c>
      <c r="X12" s="102">
        <f t="shared" si="24"/>
        <v>0.94893470832455395</v>
      </c>
      <c r="Y12" s="143">
        <f t="shared" si="2"/>
        <v>0.94023307508422438</v>
      </c>
      <c r="Z12" s="103">
        <f t="shared" si="3"/>
        <v>0.90539437173637083</v>
      </c>
      <c r="AA12" s="103">
        <f t="shared" si="4"/>
        <v>0.8681096035689404</v>
      </c>
      <c r="AB12" s="103">
        <f t="shared" si="5"/>
        <v>0.83675951118808845</v>
      </c>
      <c r="AC12" s="103">
        <f t="shared" si="34"/>
        <v>0.81489233105264547</v>
      </c>
      <c r="AD12" s="17">
        <f t="shared" si="35"/>
        <v>0.79563602242146636</v>
      </c>
      <c r="AE12" s="16">
        <f t="shared" si="6"/>
        <v>0.28903205555555611</v>
      </c>
      <c r="AF12" s="18">
        <f t="shared" si="7"/>
        <v>0.13189039643105963</v>
      </c>
      <c r="AG12" s="16">
        <f t="shared" si="8"/>
        <v>0.20732411111111149</v>
      </c>
      <c r="AH12" s="18">
        <f t="shared" si="9"/>
        <v>9.4605628263629143E-2</v>
      </c>
      <c r="AI12" s="16">
        <f t="shared" si="10"/>
        <v>0.13097661111111147</v>
      </c>
      <c r="AJ12" s="19">
        <f t="shared" si="11"/>
        <v>5.9766924915775663E-2</v>
      </c>
      <c r="AK12" s="16">
        <f t="shared" si="12"/>
        <v>6.8489444444444825E-2</v>
      </c>
      <c r="AL12" s="19">
        <f t="shared" si="13"/>
        <v>3.1252934771397949E-2</v>
      </c>
      <c r="AM12" s="16">
        <f t="shared" si="14"/>
        <v>3.7512583333333627E-2</v>
      </c>
      <c r="AN12" s="19">
        <f t="shared" si="15"/>
        <v>1.7117649727386525E-2</v>
      </c>
      <c r="AO12" s="16">
        <f t="shared" si="16"/>
        <v>1.7667027777778177E-2</v>
      </c>
      <c r="AP12" s="19">
        <f t="shared" si="17"/>
        <v>8.0617746460368844E-3</v>
      </c>
      <c r="AQ12" s="41">
        <v>1.7592750283452752E-3</v>
      </c>
      <c r="AR12" s="41">
        <v>2.1032973340965322E-3</v>
      </c>
      <c r="AS12" s="41">
        <v>2.3159760174286115E-3</v>
      </c>
      <c r="AT12" s="48">
        <v>1.6153465297064074E-3</v>
      </c>
      <c r="AU12" s="41">
        <v>1.5227237052716225E-3</v>
      </c>
      <c r="AV12" s="55">
        <v>1.7158676182199573E-3</v>
      </c>
      <c r="AW12" s="48">
        <v>1.8870279709095605E-3</v>
      </c>
      <c r="AX12" s="98">
        <v>0.81619999999999981</v>
      </c>
      <c r="AY12" s="98">
        <v>0.72129999999999983</v>
      </c>
      <c r="AZ12" s="98">
        <v>0.68409999999999993</v>
      </c>
      <c r="BA12" s="84">
        <v>0.67510000000000003</v>
      </c>
      <c r="BB12" s="98">
        <v>0.14069999999999983</v>
      </c>
      <c r="BC12" s="98">
        <v>0.14069999999999983</v>
      </c>
      <c r="BD12" s="98">
        <v>0.14160000000000039</v>
      </c>
      <c r="BE12" s="98">
        <v>0.14190000000000058</v>
      </c>
      <c r="BF12" s="98">
        <v>0.14190000000000058</v>
      </c>
      <c r="BG12" s="84">
        <v>0.1413000000000002</v>
      </c>
      <c r="BH12" s="147">
        <f t="shared" si="18"/>
        <v>-6.0000000000037801E-4</v>
      </c>
      <c r="BI12" s="107">
        <f t="shared" si="19"/>
        <v>-6.0000000000037801E-4</v>
      </c>
      <c r="BJ12" s="107">
        <f t="shared" si="25"/>
        <v>3.00000000000189E-4</v>
      </c>
      <c r="BK12" s="108">
        <f t="shared" si="20"/>
        <v>6.0000000000037801E-4</v>
      </c>
      <c r="BL12" s="79">
        <v>5.1700000000000301E-2</v>
      </c>
      <c r="BM12" s="79">
        <v>5.1700000000000301E-2</v>
      </c>
      <c r="BN12" s="79">
        <v>5.200000000000049E-2</v>
      </c>
      <c r="BO12" s="89">
        <v>5.200000000000049E-2</v>
      </c>
      <c r="BP12" s="79" cm="1">
        <f t="array" ref="BP12:BS12">BL12:BO12/C12</f>
        <v>1.0340000000000061E-2</v>
      </c>
      <c r="BQ12" s="79">
        <v>1.0340000000000061E-2</v>
      </c>
      <c r="BR12" s="79">
        <v>1.0400000000000098E-2</v>
      </c>
      <c r="BS12" s="94">
        <v>1.0400000000000098E-2</v>
      </c>
      <c r="BT12" s="79">
        <f t="shared" si="26"/>
        <v>2.7214700193423407</v>
      </c>
      <c r="BU12" s="79">
        <f t="shared" si="27"/>
        <v>2.744680851063825</v>
      </c>
      <c r="BV12" s="79">
        <f t="shared" si="28"/>
        <v>2.7288461538461393</v>
      </c>
      <c r="BW12" s="108">
        <f t="shared" si="29"/>
        <v>2.7173076923076707</v>
      </c>
      <c r="BX12" s="79">
        <v>3.560000000000052E-2</v>
      </c>
      <c r="BY12" s="79">
        <v>3.5999999999999588E-2</v>
      </c>
      <c r="BZ12" s="79">
        <v>3.6899999999999267E-2</v>
      </c>
      <c r="CA12" s="89">
        <v>3.620000000000001E-2</v>
      </c>
      <c r="CB12" s="79">
        <f t="shared" si="30"/>
        <v>1.4240000000000207E-2</v>
      </c>
      <c r="CC12" s="79">
        <f t="shared" si="31"/>
        <v>1.4399999999999835E-2</v>
      </c>
      <c r="CD12" s="79">
        <f t="shared" si="32"/>
        <v>1.4759999999999707E-2</v>
      </c>
      <c r="CE12" s="94">
        <f t="shared" si="33"/>
        <v>1.4480000000000003E-2</v>
      </c>
      <c r="CF12" s="79">
        <v>9.1400000000000148E-2</v>
      </c>
      <c r="CG12" s="79">
        <v>0.10940000000000039</v>
      </c>
      <c r="CH12" s="79">
        <v>0.10700000000000021</v>
      </c>
      <c r="CI12" s="89">
        <v>0.10880000000000001</v>
      </c>
      <c r="CJ12" s="79" cm="1">
        <f t="array" ref="CJ12:CM12">CF12:CI12/C12</f>
        <v>1.8280000000000029E-2</v>
      </c>
      <c r="CK12" s="79">
        <v>2.1880000000000076E-2</v>
      </c>
      <c r="CL12" s="79">
        <v>2.1400000000000041E-2</v>
      </c>
      <c r="CM12" s="94">
        <v>2.1760000000000002E-2</v>
      </c>
      <c r="CN12" s="79">
        <v>4.3600000000000083E-2</v>
      </c>
      <c r="CO12" s="79">
        <v>5.4100000000000037E-2</v>
      </c>
      <c r="CP12" s="79">
        <v>6.25E-2</v>
      </c>
      <c r="CQ12" s="89">
        <v>5.5099999999999927E-2</v>
      </c>
      <c r="CR12" s="79" cm="1">
        <f t="array" ref="CR12:CU12">CN12:CQ12/2.5</f>
        <v>1.7440000000000032E-2</v>
      </c>
      <c r="CS12" s="79">
        <v>2.1640000000000013E-2</v>
      </c>
      <c r="CT12" s="79">
        <v>2.5000000000000001E-2</v>
      </c>
      <c r="CU12" s="94">
        <v>2.2039999999999969E-2</v>
      </c>
    </row>
    <row r="13" spans="1:99" s="20" customFormat="1" x14ac:dyDescent="0.4">
      <c r="A13" s="37">
        <v>12</v>
      </c>
      <c r="B13" s="14" t="s">
        <v>27</v>
      </c>
      <c r="C13" s="153">
        <v>5</v>
      </c>
      <c r="D13" s="118">
        <v>1.5939172827380992E-3</v>
      </c>
      <c r="E13" s="117">
        <v>1.4734887372786899E-3</v>
      </c>
      <c r="F13" s="132">
        <v>1.1936533234581635E-3</v>
      </c>
      <c r="G13" s="141">
        <v>1.0109895729671376E-3</v>
      </c>
      <c r="H13" s="15">
        <v>2.1805848611111109</v>
      </c>
      <c r="I13" s="16">
        <v>2.1641986111111109</v>
      </c>
      <c r="J13" s="16">
        <v>2.1436510277777781</v>
      </c>
      <c r="K13" s="16">
        <v>2.1135259444444445</v>
      </c>
      <c r="L13" s="106">
        <v>2.0893718611111112</v>
      </c>
      <c r="M13" s="106">
        <v>2.0727140555555557</v>
      </c>
      <c r="N13" s="16">
        <v>2.0546768888888889</v>
      </c>
      <c r="O13" s="16">
        <v>1.979843</v>
      </c>
      <c r="P13" s="16">
        <v>1.9055776666666666</v>
      </c>
      <c r="Q13" s="16">
        <v>1.8501681944444444</v>
      </c>
      <c r="R13" s="16">
        <v>1.8046311944444444</v>
      </c>
      <c r="S13" s="16">
        <v>1.7627115555555557</v>
      </c>
      <c r="T13" s="103">
        <f t="shared" si="21"/>
        <v>0.99248538761676508</v>
      </c>
      <c r="U13" s="103">
        <f t="shared" si="22"/>
        <v>0.98306241871526456</v>
      </c>
      <c r="V13" s="103">
        <f t="shared" si="1"/>
        <v>0.96924727954293111</v>
      </c>
      <c r="W13" s="103">
        <f t="shared" si="23"/>
        <v>0.95817039656346026</v>
      </c>
      <c r="X13" s="103">
        <f t="shared" si="24"/>
        <v>0.95053125082204326</v>
      </c>
      <c r="Y13" s="143">
        <f t="shared" si="2"/>
        <v>0.94225954033356629</v>
      </c>
      <c r="Z13" s="103">
        <f t="shared" si="3"/>
        <v>0.90794127543890979</v>
      </c>
      <c r="AA13" s="103">
        <f t="shared" si="4"/>
        <v>0.87388374589360618</v>
      </c>
      <c r="AB13" s="103">
        <f t="shared" si="5"/>
        <v>0.84847337402026002</v>
      </c>
      <c r="AC13" s="103">
        <f t="shared" si="34"/>
        <v>0.82759044448510921</v>
      </c>
      <c r="AD13" s="17">
        <f t="shared" si="35"/>
        <v>0.80836640985270847</v>
      </c>
      <c r="AE13" s="16">
        <f t="shared" si="6"/>
        <v>0.27500719444444433</v>
      </c>
      <c r="AF13" s="18">
        <f t="shared" si="7"/>
        <v>0.12611625410639382</v>
      </c>
      <c r="AG13" s="16">
        <f t="shared" si="8"/>
        <v>0.20074186111111092</v>
      </c>
      <c r="AH13" s="18">
        <f t="shared" si="9"/>
        <v>9.2058724561090211E-2</v>
      </c>
      <c r="AI13" s="16">
        <f t="shared" si="10"/>
        <v>0.12590797222222205</v>
      </c>
      <c r="AJ13" s="19">
        <f t="shared" si="11"/>
        <v>5.7740459666433708E-2</v>
      </c>
      <c r="AK13" s="16">
        <f t="shared" si="12"/>
        <v>6.7058916666666413E-2</v>
      </c>
      <c r="AL13" s="19">
        <f t="shared" si="13"/>
        <v>3.0752720457068901E-2</v>
      </c>
      <c r="AM13" s="16">
        <f t="shared" si="14"/>
        <v>3.6933833333332888E-2</v>
      </c>
      <c r="AN13" s="19">
        <f t="shared" si="15"/>
        <v>1.6937581284735399E-2</v>
      </c>
      <c r="AO13" s="16">
        <f t="shared" si="16"/>
        <v>1.6386250000000047E-2</v>
      </c>
      <c r="AP13" s="19">
        <f t="shared" si="17"/>
        <v>7.5146123832348713E-3</v>
      </c>
      <c r="AQ13" s="41">
        <v>1.7672701546987968E-3</v>
      </c>
      <c r="AR13" s="41">
        <v>2.0960947075702174E-3</v>
      </c>
      <c r="AS13" s="41">
        <v>2.2883900140036051E-3</v>
      </c>
      <c r="AT13" s="48">
        <v>1.6326445153023172E-3</v>
      </c>
      <c r="AU13" s="41">
        <v>1.5413905006180784E-3</v>
      </c>
      <c r="AV13" s="55">
        <v>1.7101527786730353E-3</v>
      </c>
      <c r="AW13" s="48">
        <v>1.9005651156593917E-3</v>
      </c>
      <c r="AX13" s="98">
        <v>0.8208000000000002</v>
      </c>
      <c r="AY13" s="98">
        <v>0.7286999999999999</v>
      </c>
      <c r="AZ13" s="98">
        <v>0.69309999999999983</v>
      </c>
      <c r="BA13" s="84">
        <v>0.68319999999999981</v>
      </c>
      <c r="BB13" s="98">
        <v>0.14339999999999975</v>
      </c>
      <c r="BC13" s="98">
        <v>0.14409999999999989</v>
      </c>
      <c r="BD13" s="98">
        <v>0.14559999999999995</v>
      </c>
      <c r="BE13" s="98">
        <v>0.14590000000000014</v>
      </c>
      <c r="BF13" s="98">
        <v>0.14620000000000033</v>
      </c>
      <c r="BG13" s="84">
        <v>0.14500000000000046</v>
      </c>
      <c r="BH13" s="147">
        <f t="shared" si="18"/>
        <v>-1.600000000000712E-3</v>
      </c>
      <c r="BI13" s="107">
        <f t="shared" si="19"/>
        <v>-9.0000000000056701E-4</v>
      </c>
      <c r="BJ13" s="108">
        <f t="shared" si="25"/>
        <v>5.9999999999948983E-4</v>
      </c>
      <c r="BK13" s="108">
        <f t="shared" si="20"/>
        <v>8.9999999999967883E-4</v>
      </c>
      <c r="BL13" s="79">
        <v>5.4499999999999993E-2</v>
      </c>
      <c r="BM13" s="79">
        <v>5.4199999999999804E-2</v>
      </c>
      <c r="BN13" s="79">
        <v>5.5699999999999861E-2</v>
      </c>
      <c r="BO13" s="89">
        <v>5.5100000000000371E-2</v>
      </c>
      <c r="BP13" s="79" cm="1">
        <f t="array" ref="BP13:BS13">BL13:BO13/C13</f>
        <v>1.0899999999999998E-2</v>
      </c>
      <c r="BQ13" s="79">
        <v>1.0839999999999961E-2</v>
      </c>
      <c r="BR13" s="79">
        <v>1.1139999999999973E-2</v>
      </c>
      <c r="BS13" s="94">
        <v>1.1020000000000075E-2</v>
      </c>
      <c r="BT13" s="79">
        <f t="shared" si="26"/>
        <v>2.6311926605504543</v>
      </c>
      <c r="BU13" s="79">
        <f t="shared" si="27"/>
        <v>2.6918819188192007</v>
      </c>
      <c r="BV13" s="79">
        <f t="shared" si="28"/>
        <v>2.6247755834829567</v>
      </c>
      <c r="BW13" s="108">
        <f t="shared" si="29"/>
        <v>2.6315789473684119</v>
      </c>
      <c r="BX13" s="79">
        <v>3.1400000000000539E-2</v>
      </c>
      <c r="BY13" s="79">
        <v>3.2600000000000406E-2</v>
      </c>
      <c r="BZ13" s="79">
        <v>3.2300000000000217E-2</v>
      </c>
      <c r="CA13" s="89">
        <v>3.2899999999999707E-2</v>
      </c>
      <c r="CB13" s="79">
        <f t="shared" si="30"/>
        <v>1.2560000000000215E-2</v>
      </c>
      <c r="CC13" s="79">
        <f t="shared" si="31"/>
        <v>1.3040000000000163E-2</v>
      </c>
      <c r="CD13" s="79">
        <f t="shared" si="32"/>
        <v>1.2920000000000088E-2</v>
      </c>
      <c r="CE13" s="94">
        <f t="shared" si="33"/>
        <v>1.3159999999999884E-2</v>
      </c>
      <c r="CF13" s="79">
        <v>9.0500000000000025E-2</v>
      </c>
      <c r="CG13" s="79">
        <v>8.8999999999999968E-2</v>
      </c>
      <c r="CH13" s="79">
        <v>0.11470000000000002</v>
      </c>
      <c r="CI13" s="89">
        <v>0.11220000000000008</v>
      </c>
      <c r="CJ13" s="79" cm="1">
        <f t="array" ref="CJ13:CM13">CF13:CI13/C13</f>
        <v>1.8100000000000005E-2</v>
      </c>
      <c r="CK13" s="79">
        <v>1.7799999999999993E-2</v>
      </c>
      <c r="CL13" s="79">
        <v>2.2940000000000006E-2</v>
      </c>
      <c r="CM13" s="94">
        <v>2.2440000000000015E-2</v>
      </c>
      <c r="CN13" s="79">
        <v>5.1400000000000112E-2</v>
      </c>
      <c r="CO13" s="79">
        <v>6.0000000000000053E-2</v>
      </c>
      <c r="CP13" s="79">
        <v>4.919999999999991E-2</v>
      </c>
      <c r="CQ13" s="89">
        <v>6.4700000000000202E-2</v>
      </c>
      <c r="CR13" s="79" cm="1">
        <f t="array" ref="CR13:CU13">CN13:CQ13/2.5</f>
        <v>2.0560000000000044E-2</v>
      </c>
      <c r="CS13" s="79">
        <v>2.4000000000000021E-2</v>
      </c>
      <c r="CT13" s="79">
        <v>1.9679999999999965E-2</v>
      </c>
      <c r="CU13" s="94">
        <v>2.588000000000008E-2</v>
      </c>
    </row>
    <row r="14" spans="1:99" s="20" customFormat="1" x14ac:dyDescent="0.4">
      <c r="A14" s="37">
        <v>13</v>
      </c>
      <c r="B14" s="14" t="s">
        <v>28</v>
      </c>
      <c r="C14" s="153">
        <v>6</v>
      </c>
      <c r="D14" s="118">
        <v>1.6965004070269754E-3</v>
      </c>
      <c r="E14" s="118">
        <v>1.6965004070269754E-3</v>
      </c>
      <c r="F14" s="132">
        <v>1.3030459492155263E-3</v>
      </c>
      <c r="G14" s="132">
        <v>1.3026345171615135E-3</v>
      </c>
      <c r="H14" s="15">
        <v>2.1918663055555556</v>
      </c>
      <c r="I14" s="16">
        <v>2.1797569444444442</v>
      </c>
      <c r="J14" s="16">
        <v>2.1550876388888889</v>
      </c>
      <c r="K14" s="16">
        <v>2.1254165277777779</v>
      </c>
      <c r="L14" s="106">
        <v>2.1015777222222223</v>
      </c>
      <c r="M14" s="106">
        <v>2.075392083333333</v>
      </c>
      <c r="N14" s="16">
        <v>2.050412027777778</v>
      </c>
      <c r="O14" s="16">
        <v>1.9593999166666667</v>
      </c>
      <c r="P14" s="16">
        <v>1.8417276111111112</v>
      </c>
      <c r="Q14" s="16">
        <v>1.7860396944444443</v>
      </c>
      <c r="R14" s="16">
        <v>1.7255123055555555</v>
      </c>
      <c r="S14" s="16">
        <v>1.6973283333333333</v>
      </c>
      <c r="T14" s="103">
        <f t="shared" si="21"/>
        <v>0.99447531946614687</v>
      </c>
      <c r="U14" s="103">
        <f t="shared" si="22"/>
        <v>0.98322038777025467</v>
      </c>
      <c r="V14" s="103">
        <f t="shared" si="1"/>
        <v>0.96968347129140475</v>
      </c>
      <c r="W14" s="102">
        <f t="shared" si="23"/>
        <v>0.95880744044265576</v>
      </c>
      <c r="X14" s="102">
        <f t="shared" si="24"/>
        <v>0.94686070864495508</v>
      </c>
      <c r="Y14" s="143">
        <f t="shared" si="2"/>
        <v>0.93546400279102593</v>
      </c>
      <c r="Z14" s="103">
        <f t="shared" si="3"/>
        <v>0.89394134655947122</v>
      </c>
      <c r="AA14" s="103">
        <f t="shared" si="4"/>
        <v>0.84025545100220089</v>
      </c>
      <c r="AB14" s="103">
        <f t="shared" si="5"/>
        <v>0.81484882992977548</v>
      </c>
      <c r="AC14" s="103">
        <f t="shared" si="34"/>
        <v>0.78723428576917831</v>
      </c>
      <c r="AD14" s="17">
        <f t="shared" si="35"/>
        <v>0.77437584994634268</v>
      </c>
      <c r="AE14" s="16">
        <f t="shared" si="6"/>
        <v>0.35013869444444445</v>
      </c>
      <c r="AF14" s="18">
        <f t="shared" si="7"/>
        <v>0.15974454899779914</v>
      </c>
      <c r="AG14" s="16">
        <f t="shared" si="8"/>
        <v>0.23246638888888893</v>
      </c>
      <c r="AH14" s="18">
        <f t="shared" si="9"/>
        <v>0.10605865344052882</v>
      </c>
      <c r="AI14" s="16">
        <f t="shared" si="10"/>
        <v>0.14145427777777764</v>
      </c>
      <c r="AJ14" s="19">
        <f t="shared" si="11"/>
        <v>6.4535997208974072E-2</v>
      </c>
      <c r="AK14" s="16">
        <f t="shared" si="12"/>
        <v>6.6449777777777719E-2</v>
      </c>
      <c r="AL14" s="19">
        <f t="shared" si="13"/>
        <v>3.0316528708595299E-2</v>
      </c>
      <c r="AM14" s="16">
        <f t="shared" si="14"/>
        <v>3.6778666666666737E-2</v>
      </c>
      <c r="AN14" s="19">
        <f t="shared" si="15"/>
        <v>1.677961222974534E-2</v>
      </c>
      <c r="AO14" s="16">
        <f t="shared" si="16"/>
        <v>1.2109361111111383E-2</v>
      </c>
      <c r="AP14" s="19">
        <f t="shared" si="17"/>
        <v>5.5246805338531428E-3</v>
      </c>
      <c r="AQ14" s="41">
        <v>1.8519649062574972E-3</v>
      </c>
      <c r="AR14" s="41">
        <v>2.2253019295480625E-3</v>
      </c>
      <c r="AS14" s="41">
        <v>2.6637663112480947E-3</v>
      </c>
      <c r="AT14" s="48">
        <v>1.6418753438934841E-3</v>
      </c>
      <c r="AU14" s="41">
        <v>1.5949997569759677E-3</v>
      </c>
      <c r="AV14" s="55">
        <v>1.7098343622466983E-3</v>
      </c>
      <c r="AW14" s="48">
        <v>1.7792605306410358E-3</v>
      </c>
      <c r="AX14" s="98">
        <v>0.81519999999999992</v>
      </c>
      <c r="AY14" s="98">
        <v>0.71729999999999983</v>
      </c>
      <c r="AZ14" s="98">
        <v>0.67419999999999991</v>
      </c>
      <c r="BA14" s="84">
        <v>0.65370000000000017</v>
      </c>
      <c r="BB14" s="98">
        <v>0.1368999999999998</v>
      </c>
      <c r="BC14" s="98">
        <v>0.13480000000000025</v>
      </c>
      <c r="BD14" s="98">
        <v>0.13350000000000062</v>
      </c>
      <c r="BE14" s="98">
        <v>0.13480000000000025</v>
      </c>
      <c r="BF14" s="98">
        <v>0.13539999999999974</v>
      </c>
      <c r="BG14" s="84">
        <v>0.13600000000000012</v>
      </c>
      <c r="BH14" s="147">
        <f t="shared" si="18"/>
        <v>8.9999999999967883E-4</v>
      </c>
      <c r="BI14" s="107">
        <f t="shared" si="19"/>
        <v>-1.1999999999998678E-3</v>
      </c>
      <c r="BJ14" s="107">
        <f t="shared" si="25"/>
        <v>-2.4999999999995026E-3</v>
      </c>
      <c r="BK14" s="108">
        <f t="shared" si="20"/>
        <v>-1.1999999999998678E-3</v>
      </c>
      <c r="BL14" s="79">
        <v>5.7900000000000063E-2</v>
      </c>
      <c r="BM14" s="79">
        <v>5.7300000000000573E-2</v>
      </c>
      <c r="BN14" s="79">
        <v>5.8500000000000441E-2</v>
      </c>
      <c r="BO14" s="89">
        <v>5.600000000000005E-2</v>
      </c>
      <c r="BP14" s="79" cm="1">
        <f t="array" ref="BP14:BS14">BL14:BO14/C14</f>
        <v>9.650000000000011E-3</v>
      </c>
      <c r="BQ14" s="79">
        <v>9.5500000000000949E-3</v>
      </c>
      <c r="BR14" s="79">
        <v>9.7500000000000728E-3</v>
      </c>
      <c r="BS14" s="94">
        <v>9.333333333333341E-3</v>
      </c>
      <c r="BT14" s="79">
        <f t="shared" si="26"/>
        <v>2.3644214162348818</v>
      </c>
      <c r="BU14" s="79">
        <f t="shared" si="27"/>
        <v>2.3525305410121975</v>
      </c>
      <c r="BV14" s="79">
        <f t="shared" si="28"/>
        <v>2.3145299145298925</v>
      </c>
      <c r="BW14" s="108">
        <f t="shared" si="29"/>
        <v>2.4285714285714284</v>
      </c>
      <c r="BX14" s="79">
        <v>3.2600000000000406E-2</v>
      </c>
      <c r="BY14" s="79">
        <v>3.2199999999999562E-2</v>
      </c>
      <c r="BZ14" s="79">
        <v>3.1300000000000772E-2</v>
      </c>
      <c r="CA14" s="89">
        <v>3.1900000000000261E-2</v>
      </c>
      <c r="CB14" s="79">
        <f t="shared" si="30"/>
        <v>1.3040000000000163E-2</v>
      </c>
      <c r="CC14" s="79">
        <f t="shared" si="31"/>
        <v>1.2879999999999826E-2</v>
      </c>
      <c r="CD14" s="79">
        <f t="shared" si="32"/>
        <v>1.2520000000000309E-2</v>
      </c>
      <c r="CE14" s="94">
        <f t="shared" si="33"/>
        <v>1.2760000000000105E-2</v>
      </c>
      <c r="CF14" s="79">
        <v>9.7100000000000186E-2</v>
      </c>
      <c r="CG14" s="79">
        <v>0.11719999999999997</v>
      </c>
      <c r="CH14" s="79">
        <v>0.12579999999999991</v>
      </c>
      <c r="CI14" s="89">
        <v>0.12559999999999993</v>
      </c>
      <c r="CJ14" s="79" cm="1">
        <f t="array" ref="CJ14:CM14">CF14:CI14/C14</f>
        <v>1.6183333333333366E-2</v>
      </c>
      <c r="CK14" s="79">
        <v>1.953333333333333E-2</v>
      </c>
      <c r="CL14" s="79">
        <v>2.0966666666666651E-2</v>
      </c>
      <c r="CM14" s="94">
        <v>2.0933333333333321E-2</v>
      </c>
      <c r="CN14" s="79">
        <v>4.7600000000000087E-2</v>
      </c>
      <c r="CO14" s="79">
        <v>4.4500000000000206E-2</v>
      </c>
      <c r="CP14" s="79">
        <v>4.3899999999999828E-2</v>
      </c>
      <c r="CQ14" s="89">
        <v>4.3899999999999828E-2</v>
      </c>
      <c r="CR14" s="79" cm="1">
        <f t="array" ref="CR14:CU14">CN14:CQ14/2.5</f>
        <v>1.9040000000000036E-2</v>
      </c>
      <c r="CS14" s="79">
        <v>1.7800000000000083E-2</v>
      </c>
      <c r="CT14" s="79">
        <v>1.755999999999993E-2</v>
      </c>
      <c r="CU14" s="94">
        <v>1.755999999999993E-2</v>
      </c>
    </row>
    <row r="15" spans="1:99" s="20" customFormat="1" x14ac:dyDescent="0.4">
      <c r="A15" s="37">
        <v>14</v>
      </c>
      <c r="B15" s="14" t="s">
        <v>29</v>
      </c>
      <c r="C15" s="153">
        <v>6</v>
      </c>
      <c r="D15" s="118">
        <v>1.6927800987767854E-3</v>
      </c>
      <c r="E15" s="119">
        <v>1.69278009877679E-3</v>
      </c>
      <c r="F15" s="132">
        <v>1.2566883974249152E-3</v>
      </c>
      <c r="G15" s="132">
        <v>1.2566883974249152E-3</v>
      </c>
      <c r="H15" s="15">
        <v>2.1568917222222224</v>
      </c>
      <c r="I15" s="16">
        <v>2.1375225277777776</v>
      </c>
      <c r="J15" s="16">
        <v>2.1203709444444443</v>
      </c>
      <c r="K15" s="16">
        <v>2.0905973055555553</v>
      </c>
      <c r="L15" s="106">
        <v>2.0658923333333332</v>
      </c>
      <c r="M15" s="106">
        <v>2.0384935277777778</v>
      </c>
      <c r="N15" s="16">
        <v>2.0141512222222224</v>
      </c>
      <c r="O15" s="16">
        <v>1.9541064444444445</v>
      </c>
      <c r="P15" s="16">
        <v>1.8509239166666667</v>
      </c>
      <c r="Q15" s="16">
        <v>1.7811149444444445</v>
      </c>
      <c r="R15" s="16">
        <v>1.7239373333333332</v>
      </c>
      <c r="S15" s="16">
        <v>1.6948640833333335</v>
      </c>
      <c r="T15" s="103">
        <f t="shared" si="21"/>
        <v>0.99101985776806223</v>
      </c>
      <c r="U15" s="103">
        <f t="shared" si="22"/>
        <v>0.98306786687458236</v>
      </c>
      <c r="V15" s="103">
        <f t="shared" si="1"/>
        <v>0.96926391066197581</v>
      </c>
      <c r="W15" s="103">
        <f t="shared" si="23"/>
        <v>0.95780994105947359</v>
      </c>
      <c r="X15" s="103">
        <f t="shared" si="24"/>
        <v>0.94510702914541289</v>
      </c>
      <c r="Y15" s="143">
        <f t="shared" si="2"/>
        <v>0.9338212027384778</v>
      </c>
      <c r="Z15" s="103">
        <f t="shared" si="3"/>
        <v>0.90598263432118398</v>
      </c>
      <c r="AA15" s="103">
        <f t="shared" si="4"/>
        <v>0.85814410505487948</v>
      </c>
      <c r="AB15" s="103">
        <f t="shared" si="5"/>
        <v>0.8257785618507455</v>
      </c>
      <c r="AC15" s="103">
        <f t="shared" si="34"/>
        <v>0.799269298301715</v>
      </c>
      <c r="AD15" s="17">
        <f t="shared" si="35"/>
        <v>0.78579006348410163</v>
      </c>
      <c r="AE15" s="16">
        <f t="shared" si="6"/>
        <v>0.30596780555555569</v>
      </c>
      <c r="AF15" s="18">
        <f t="shared" si="7"/>
        <v>0.14185589494512055</v>
      </c>
      <c r="AG15" s="16">
        <f t="shared" si="8"/>
        <v>0.20278527777777788</v>
      </c>
      <c r="AH15" s="18">
        <f t="shared" si="9"/>
        <v>9.4017365678815995E-2</v>
      </c>
      <c r="AI15" s="16">
        <f t="shared" si="10"/>
        <v>0.14274049999999994</v>
      </c>
      <c r="AJ15" s="19">
        <f t="shared" si="11"/>
        <v>6.6178797261522218E-2</v>
      </c>
      <c r="AK15" s="16">
        <f t="shared" si="12"/>
        <v>6.6294416666667022E-2</v>
      </c>
      <c r="AL15" s="19">
        <f t="shared" si="13"/>
        <v>3.0736089338024162E-2</v>
      </c>
      <c r="AM15" s="16">
        <f t="shared" si="14"/>
        <v>3.6520777777778068E-2</v>
      </c>
      <c r="AN15" s="19">
        <f t="shared" si="15"/>
        <v>1.6932133125417675E-2</v>
      </c>
      <c r="AO15" s="16">
        <f t="shared" si="16"/>
        <v>1.9369194444444737E-2</v>
      </c>
      <c r="AP15" s="19">
        <f t="shared" si="17"/>
        <v>8.9801422319377554E-3</v>
      </c>
      <c r="AQ15" s="41">
        <v>1.4760571771939013E-3</v>
      </c>
      <c r="AR15" s="41">
        <v>1.8184678146720978E-3</v>
      </c>
      <c r="AS15" s="41">
        <v>2.0127772398503829E-3</v>
      </c>
      <c r="AT15" s="48">
        <v>1.3371768132733886E-3</v>
      </c>
      <c r="AU15" s="41">
        <v>1.2400914885485337E-3</v>
      </c>
      <c r="AV15" s="55">
        <v>1.4272862184969703E-3</v>
      </c>
      <c r="AW15" s="48">
        <v>1.6211324387770398E-3</v>
      </c>
      <c r="AX15" s="98">
        <v>0.81400000000000006</v>
      </c>
      <c r="AY15" s="98">
        <v>0.71479999999999988</v>
      </c>
      <c r="AZ15" s="98">
        <v>0.67569999999999997</v>
      </c>
      <c r="BA15" s="84">
        <v>0.66400000000000015</v>
      </c>
      <c r="BB15" s="98">
        <v>0.16389999999999993</v>
      </c>
      <c r="BC15" s="98">
        <v>0.16239999999999988</v>
      </c>
      <c r="BD15" s="98">
        <v>0.16020000000000056</v>
      </c>
      <c r="BE15" s="98">
        <v>0.16049999999999986</v>
      </c>
      <c r="BF15" s="98">
        <v>0.16110000000000024</v>
      </c>
      <c r="BG15" s="84">
        <v>0.16170000000000062</v>
      </c>
      <c r="BH15" s="147">
        <f t="shared" si="18"/>
        <v>2.1999999999993136E-3</v>
      </c>
      <c r="BI15" s="107">
        <f t="shared" si="19"/>
        <v>6.9999999999925677E-4</v>
      </c>
      <c r="BJ15" s="108">
        <f t="shared" si="25"/>
        <v>-1.5000000000000568E-3</v>
      </c>
      <c r="BK15" s="108">
        <f t="shared" si="20"/>
        <v>-1.200000000000756E-3</v>
      </c>
      <c r="BL15" s="79">
        <v>6.9300000000000139E-2</v>
      </c>
      <c r="BM15" s="79">
        <v>6.6900000000000404E-2</v>
      </c>
      <c r="BN15" s="79">
        <v>6.7499999999999893E-2</v>
      </c>
      <c r="BO15" s="89">
        <v>6.7499999999999893E-2</v>
      </c>
      <c r="BP15" s="79" cm="1">
        <f t="array" ref="BP15:BS15">BL15:BO15/C15</f>
        <v>1.1550000000000024E-2</v>
      </c>
      <c r="BQ15" s="79">
        <v>1.1150000000000068E-2</v>
      </c>
      <c r="BR15" s="79">
        <v>1.1249999999999982E-2</v>
      </c>
      <c r="BS15" s="94">
        <v>1.1249999999999982E-2</v>
      </c>
      <c r="BT15" s="79">
        <f t="shared" si="26"/>
        <v>2.3650793650793593</v>
      </c>
      <c r="BU15" s="79">
        <f t="shared" si="27"/>
        <v>2.3991031390134365</v>
      </c>
      <c r="BV15" s="79">
        <f t="shared" si="28"/>
        <v>2.3866666666666738</v>
      </c>
      <c r="BW15" s="108">
        <f t="shared" si="29"/>
        <v>2.3955555555555685</v>
      </c>
      <c r="BX15" s="79">
        <v>2.8500000000000192E-2</v>
      </c>
      <c r="BY15" s="79">
        <v>2.7300000000000324E-2</v>
      </c>
      <c r="BZ15" s="79">
        <v>2.7899999999999814E-2</v>
      </c>
      <c r="CA15" s="89">
        <v>2.8199999999999115E-2</v>
      </c>
      <c r="CB15" s="79">
        <f t="shared" si="30"/>
        <v>1.1400000000000077E-2</v>
      </c>
      <c r="CC15" s="79">
        <f t="shared" si="31"/>
        <v>1.0920000000000129E-2</v>
      </c>
      <c r="CD15" s="79">
        <f t="shared" si="32"/>
        <v>1.1159999999999925E-2</v>
      </c>
      <c r="CE15" s="94">
        <f t="shared" si="33"/>
        <v>1.1279999999999646E-2</v>
      </c>
      <c r="CF15" s="79">
        <v>9.6999999999999975E-2</v>
      </c>
      <c r="CG15" s="79">
        <v>0.12179999999999991</v>
      </c>
      <c r="CH15" s="79">
        <v>0.13090000000000002</v>
      </c>
      <c r="CI15" s="89">
        <v>0.1351</v>
      </c>
      <c r="CJ15" s="79" cm="1">
        <f t="array" ref="CJ15:CM15">CF15:CI15/C15</f>
        <v>1.6166666666666663E-2</v>
      </c>
      <c r="CK15" s="79">
        <v>2.0299999999999985E-2</v>
      </c>
      <c r="CL15" s="79">
        <v>2.1816666666666668E-2</v>
      </c>
      <c r="CM15" s="94">
        <v>2.2516666666666667E-2</v>
      </c>
      <c r="CN15" s="79">
        <v>4.9799999999999844E-2</v>
      </c>
      <c r="CO15" s="79">
        <v>4.7600000000000087E-2</v>
      </c>
      <c r="CP15" s="79">
        <v>5.2000000000000046E-2</v>
      </c>
      <c r="CQ15" s="89">
        <v>6.0700000000000198E-2</v>
      </c>
      <c r="CR15" s="79" cm="1">
        <f t="array" ref="CR15:CU15">CN15:CQ15/2.5</f>
        <v>1.9919999999999938E-2</v>
      </c>
      <c r="CS15" s="79">
        <v>1.9040000000000036E-2</v>
      </c>
      <c r="CT15" s="79">
        <v>2.080000000000002E-2</v>
      </c>
      <c r="CU15" s="94">
        <v>2.4280000000000079E-2</v>
      </c>
    </row>
    <row r="16" spans="1:99" s="20" customFormat="1" x14ac:dyDescent="0.4">
      <c r="A16" s="37">
        <v>15</v>
      </c>
      <c r="B16" s="14" t="s">
        <v>30</v>
      </c>
      <c r="C16" s="153">
        <v>6</v>
      </c>
      <c r="D16" s="118">
        <v>1.8146967044163694E-3</v>
      </c>
      <c r="E16" s="119">
        <v>1.8146967044163694E-3</v>
      </c>
      <c r="F16" s="132">
        <v>1.3181746547812636E-3</v>
      </c>
      <c r="G16" s="132">
        <v>1.3181746547812636E-3</v>
      </c>
      <c r="H16" s="15">
        <v>2.1665365555555556</v>
      </c>
      <c r="I16" s="16">
        <v>2.1459118333333329</v>
      </c>
      <c r="J16" s="16">
        <v>2.1262896944444445</v>
      </c>
      <c r="K16" s="16">
        <v>2.0954825833333333</v>
      </c>
      <c r="L16" s="106">
        <v>2.0699566666666667</v>
      </c>
      <c r="M16" s="106">
        <v>2.0442611666666668</v>
      </c>
      <c r="N16" s="16">
        <v>2.0197871944444445</v>
      </c>
      <c r="O16" s="16">
        <v>1.9671841111111112</v>
      </c>
      <c r="P16" s="16">
        <v>1.8824929166666666</v>
      </c>
      <c r="Q16" s="16">
        <v>1.8276381388888889</v>
      </c>
      <c r="R16" s="16">
        <v>1.7744436666666665</v>
      </c>
      <c r="S16" s="16">
        <v>1.7418208888888889</v>
      </c>
      <c r="T16" s="103">
        <f t="shared" si="21"/>
        <v>0.99048032576725487</v>
      </c>
      <c r="U16" s="103">
        <f t="shared" si="22"/>
        <v>0.98142341009298562</v>
      </c>
      <c r="V16" s="103">
        <f t="shared" si="1"/>
        <v>0.96720388952587866</v>
      </c>
      <c r="W16" s="102">
        <f t="shared" si="23"/>
        <v>0.95542198969999681</v>
      </c>
      <c r="X16" s="102">
        <f t="shared" si="24"/>
        <v>0.9435618159428959</v>
      </c>
      <c r="Y16" s="143">
        <f t="shared" si="2"/>
        <v>0.9322654580949451</v>
      </c>
      <c r="Z16" s="103">
        <f t="shared" si="3"/>
        <v>0.90798565390772956</v>
      </c>
      <c r="AA16" s="103">
        <f t="shared" si="4"/>
        <v>0.86889506287787843</v>
      </c>
      <c r="AB16" s="103">
        <f t="shared" si="5"/>
        <v>0.84357595268926155</v>
      </c>
      <c r="AC16" s="103">
        <f t="shared" si="34"/>
        <v>0.81902318339219238</v>
      </c>
      <c r="AD16" s="17">
        <f t="shared" si="35"/>
        <v>0.80396561249908904</v>
      </c>
      <c r="AE16" s="16">
        <f t="shared" si="6"/>
        <v>0.28404363888888895</v>
      </c>
      <c r="AF16" s="18">
        <f t="shared" si="7"/>
        <v>0.13110493712212157</v>
      </c>
      <c r="AG16" s="16">
        <f t="shared" si="8"/>
        <v>0.19935244444444433</v>
      </c>
      <c r="AH16" s="18">
        <f t="shared" si="9"/>
        <v>9.201434609227041E-2</v>
      </c>
      <c r="AI16" s="16">
        <f t="shared" si="10"/>
        <v>0.14674936111111103</v>
      </c>
      <c r="AJ16" s="19">
        <f t="shared" si="11"/>
        <v>6.7734541905054874E-2</v>
      </c>
      <c r="AK16" s="16">
        <f t="shared" si="12"/>
        <v>7.1053972222222317E-2</v>
      </c>
      <c r="AL16" s="19">
        <f t="shared" si="13"/>
        <v>3.2796110474121336E-2</v>
      </c>
      <c r="AM16" s="16">
        <f t="shared" si="14"/>
        <v>4.0246861111111087E-2</v>
      </c>
      <c r="AN16" s="19">
        <f t="shared" si="15"/>
        <v>1.8576589907014406E-2</v>
      </c>
      <c r="AO16" s="16">
        <f t="shared" si="16"/>
        <v>2.0624722222222669E-2</v>
      </c>
      <c r="AP16" s="19">
        <f t="shared" si="17"/>
        <v>9.519674232745157E-3</v>
      </c>
      <c r="AQ16" s="41">
        <v>1.6445428702890341E-3</v>
      </c>
      <c r="AR16" s="41">
        <v>2.01614117955351E-3</v>
      </c>
      <c r="AS16" s="41">
        <v>2.2746789735301753E-3</v>
      </c>
      <c r="AT16" s="48">
        <v>1.4813007266987199E-3</v>
      </c>
      <c r="AU16" s="41">
        <v>1.3882885653758725E-3</v>
      </c>
      <c r="AV16" s="55">
        <v>1.5582751942118112E-3</v>
      </c>
      <c r="AW16" s="48">
        <v>1.7533016569103443E-3</v>
      </c>
      <c r="AX16" s="98">
        <v>0.8142999999999998</v>
      </c>
      <c r="AY16" s="98">
        <v>0.71419999999999995</v>
      </c>
      <c r="AZ16" s="98">
        <v>0.6745000000000001</v>
      </c>
      <c r="BA16" s="84">
        <v>0.6615000000000002</v>
      </c>
      <c r="BB16" s="98">
        <v>0.16760000000000019</v>
      </c>
      <c r="BC16" s="98">
        <v>0.16579999999999995</v>
      </c>
      <c r="BD16" s="98">
        <v>0.16420000000000012</v>
      </c>
      <c r="BE16" s="98">
        <v>0.1648000000000005</v>
      </c>
      <c r="BF16" s="98">
        <v>0.16549999999999976</v>
      </c>
      <c r="BG16" s="84">
        <v>0.1650999999999998</v>
      </c>
      <c r="BH16" s="147">
        <f t="shared" si="18"/>
        <v>2.5000000000003908E-3</v>
      </c>
      <c r="BI16" s="107">
        <f t="shared" si="19"/>
        <v>7.0000000000014495E-4</v>
      </c>
      <c r="BJ16" s="107">
        <f t="shared" si="25"/>
        <v>-8.9999999999967883E-4</v>
      </c>
      <c r="BK16" s="108">
        <f t="shared" si="20"/>
        <v>-2.9999999999930083E-4</v>
      </c>
      <c r="BL16" s="79">
        <v>7.3100000000000165E-2</v>
      </c>
      <c r="BM16" s="79">
        <v>7.240000000000002E-2</v>
      </c>
      <c r="BN16" s="79">
        <v>7.180000000000053E-2</v>
      </c>
      <c r="BO16" s="89">
        <v>7.3400000000000354E-2</v>
      </c>
      <c r="BP16" s="79" cm="1">
        <f t="array" ref="BP16:BS16">BL16:BO16/C16</f>
        <v>1.218333333333336E-2</v>
      </c>
      <c r="BQ16" s="79">
        <v>1.206666666666667E-2</v>
      </c>
      <c r="BR16" s="79">
        <v>1.1966666666666756E-2</v>
      </c>
      <c r="BS16" s="94">
        <v>1.2233333333333393E-2</v>
      </c>
      <c r="BT16" s="79">
        <f t="shared" si="26"/>
        <v>2.2927496580027333</v>
      </c>
      <c r="BU16" s="79">
        <f t="shared" si="27"/>
        <v>2.2762430939226581</v>
      </c>
      <c r="BV16" s="79">
        <f t="shared" si="28"/>
        <v>2.3050139275765811</v>
      </c>
      <c r="BW16" s="108">
        <f t="shared" si="29"/>
        <v>2.2493188010899048</v>
      </c>
      <c r="BX16" s="79">
        <v>2.2299999999999542E-2</v>
      </c>
      <c r="BY16" s="79">
        <v>2.1399999999999864E-2</v>
      </c>
      <c r="BZ16" s="79">
        <v>2.2300000000000431E-2</v>
      </c>
      <c r="CA16" s="89">
        <v>2.1100000000000563E-2</v>
      </c>
      <c r="CB16" s="79">
        <f t="shared" si="30"/>
        <v>8.919999999999817E-3</v>
      </c>
      <c r="CC16" s="79">
        <f t="shared" si="31"/>
        <v>8.5599999999999461E-3</v>
      </c>
      <c r="CD16" s="79">
        <f t="shared" si="32"/>
        <v>8.9200000000001726E-3</v>
      </c>
      <c r="CE16" s="94">
        <f t="shared" si="33"/>
        <v>8.4400000000002251E-3</v>
      </c>
      <c r="CF16" s="79">
        <v>0.10670000000000002</v>
      </c>
      <c r="CG16" s="79">
        <v>0.11100000000000021</v>
      </c>
      <c r="CH16" s="79">
        <v>0.1221000000000001</v>
      </c>
      <c r="CI16" s="89">
        <v>0.13300000000000001</v>
      </c>
      <c r="CJ16" s="79" cm="1">
        <f t="array" ref="CJ16:CM16">CF16:CI16/C16</f>
        <v>1.7783333333333335E-2</v>
      </c>
      <c r="CK16" s="79">
        <v>1.8500000000000034E-2</v>
      </c>
      <c r="CL16" s="79">
        <v>2.0350000000000017E-2</v>
      </c>
      <c r="CM16" s="94">
        <v>2.2166666666666668E-2</v>
      </c>
      <c r="CN16" s="79">
        <v>4.7299999999999898E-2</v>
      </c>
      <c r="CO16" s="79">
        <v>4.9799999999999844E-2</v>
      </c>
      <c r="CP16" s="79">
        <v>6.0299999999999798E-2</v>
      </c>
      <c r="CQ16" s="89">
        <v>6.0299999999999798E-2</v>
      </c>
      <c r="CR16" s="79" cm="1">
        <f t="array" ref="CR16:CU16">CN16:CQ16/2.5</f>
        <v>1.8919999999999958E-2</v>
      </c>
      <c r="CS16" s="79">
        <v>1.9919999999999938E-2</v>
      </c>
      <c r="CT16" s="79">
        <v>2.4119999999999919E-2</v>
      </c>
      <c r="CU16" s="94">
        <v>2.4119999999999919E-2</v>
      </c>
    </row>
    <row r="17" spans="1:99" s="20" customFormat="1" x14ac:dyDescent="0.4">
      <c r="A17" s="37">
        <v>16</v>
      </c>
      <c r="B17" s="14" t="s">
        <v>31</v>
      </c>
      <c r="C17" s="153">
        <v>7</v>
      </c>
      <c r="D17" s="118">
        <v>1.6551241950457157E-3</v>
      </c>
      <c r="E17" s="117">
        <v>1.65284318665441E-3</v>
      </c>
      <c r="F17" s="132">
        <v>1.229004831382582E-3</v>
      </c>
      <c r="G17" s="141">
        <v>1.2051982247865487E-3</v>
      </c>
      <c r="H17" s="15">
        <v>2.1457492222222223</v>
      </c>
      <c r="I17" s="16">
        <v>2.1270065833333334</v>
      </c>
      <c r="J17" s="16">
        <v>2.1059762500000003</v>
      </c>
      <c r="K17" s="16">
        <v>2.1059762500000003</v>
      </c>
      <c r="L17" s="106">
        <v>2.0505477500000002</v>
      </c>
      <c r="M17" s="106">
        <v>2.026072027777778</v>
      </c>
      <c r="N17" s="16">
        <v>2.0063201666666668</v>
      </c>
      <c r="O17" s="16">
        <v>1.9232107777777778</v>
      </c>
      <c r="P17" s="16">
        <v>1.8187134166666667</v>
      </c>
      <c r="Q17" s="16">
        <v>1.7759554722222222</v>
      </c>
      <c r="R17" s="16">
        <v>1.7226188888888889</v>
      </c>
      <c r="S17" s="16">
        <v>1.6946796944444444</v>
      </c>
      <c r="T17" s="103">
        <f t="shared" si="21"/>
        <v>0.99126522396243566</v>
      </c>
      <c r="U17" s="103">
        <f t="shared" si="22"/>
        <v>0.98146429610211783</v>
      </c>
      <c r="V17" s="103">
        <f t="shared" si="1"/>
        <v>0.98146429610211783</v>
      </c>
      <c r="W17" s="103">
        <f t="shared" si="23"/>
        <v>0.95563252628206585</v>
      </c>
      <c r="X17" s="103">
        <f t="shared" si="24"/>
        <v>0.94422591736022998</v>
      </c>
      <c r="Y17" s="143">
        <f t="shared" si="2"/>
        <v>0.93502080573462476</v>
      </c>
      <c r="Z17" s="103">
        <f t="shared" si="3"/>
        <v>0.8962886985395363</v>
      </c>
      <c r="AA17" s="103">
        <f t="shared" si="4"/>
        <v>0.84758899028430523</v>
      </c>
      <c r="AB17" s="103">
        <f t="shared" si="5"/>
        <v>0.82766217684234922</v>
      </c>
      <c r="AC17" s="103">
        <f t="shared" si="34"/>
        <v>0.80280531902273133</v>
      </c>
      <c r="AD17" s="17">
        <f t="shared" si="35"/>
        <v>0.78978460152457497</v>
      </c>
      <c r="AE17" s="16">
        <f t="shared" si="6"/>
        <v>0.32703580555555556</v>
      </c>
      <c r="AF17" s="18">
        <f t="shared" si="7"/>
        <v>0.15241100971569474</v>
      </c>
      <c r="AG17" s="16">
        <f t="shared" si="8"/>
        <v>0.22253844444444448</v>
      </c>
      <c r="AH17" s="18">
        <f t="shared" si="9"/>
        <v>0.10371130146046373</v>
      </c>
      <c r="AI17" s="16">
        <f t="shared" si="10"/>
        <v>0.13942905555555551</v>
      </c>
      <c r="AJ17" s="19">
        <f t="shared" si="11"/>
        <v>6.4979194265375198E-2</v>
      </c>
      <c r="AK17" s="16">
        <f t="shared" si="12"/>
        <v>3.9772972222221981E-2</v>
      </c>
      <c r="AL17" s="19">
        <f t="shared" si="13"/>
        <v>1.8535703897882123E-2</v>
      </c>
      <c r="AM17" s="16">
        <f t="shared" si="14"/>
        <v>3.9772972222221981E-2</v>
      </c>
      <c r="AN17" s="19">
        <f t="shared" si="15"/>
        <v>1.8535703897882123E-2</v>
      </c>
      <c r="AO17" s="16">
        <f t="shared" si="16"/>
        <v>1.8742638888888941E-2</v>
      </c>
      <c r="AP17" s="19">
        <f t="shared" si="17"/>
        <v>8.7347760375643176E-3</v>
      </c>
      <c r="AQ17" s="41">
        <v>1.6347327275658685E-3</v>
      </c>
      <c r="AR17" s="41">
        <v>2.0475226086906773E-3</v>
      </c>
      <c r="AS17" s="41">
        <v>2.2887193426801566E-3</v>
      </c>
      <c r="AT17" s="48">
        <v>1.465397723561912E-3</v>
      </c>
      <c r="AU17" s="41">
        <v>1.3504303617876134E-3</v>
      </c>
      <c r="AV17" s="55">
        <v>1.4958723121759609E-3</v>
      </c>
      <c r="AW17" s="48">
        <v>1.802143544836099E-3</v>
      </c>
      <c r="AX17" s="98">
        <v>0.81090000000000018</v>
      </c>
      <c r="AY17" s="98">
        <v>0.71600000000000019</v>
      </c>
      <c r="AZ17" s="98">
        <v>0.67200000000000015</v>
      </c>
      <c r="BA17" s="84">
        <v>0.65680000000000005</v>
      </c>
      <c r="BB17" s="98">
        <v>0.1698000000000004</v>
      </c>
      <c r="BC17" s="98">
        <v>0.17010000000000058</v>
      </c>
      <c r="BD17" s="98">
        <v>0.16920000000000002</v>
      </c>
      <c r="BE17" s="98">
        <v>0.1698000000000004</v>
      </c>
      <c r="BF17" s="98">
        <v>0.17100000000000026</v>
      </c>
      <c r="BG17" s="84">
        <v>0.16860000000000053</v>
      </c>
      <c r="BH17" s="147">
        <f t="shared" si="18"/>
        <v>1.1999999999998678E-3</v>
      </c>
      <c r="BI17" s="107">
        <f t="shared" si="19"/>
        <v>1.5000000000000568E-3</v>
      </c>
      <c r="BJ17" s="108">
        <f t="shared" si="25"/>
        <v>5.9999999999948983E-4</v>
      </c>
      <c r="BK17" s="108">
        <f t="shared" si="20"/>
        <v>1.1999999999998678E-3</v>
      </c>
      <c r="BL17" s="79">
        <v>7.8599999999999781E-2</v>
      </c>
      <c r="BM17" s="79">
        <v>7.7700000000000102E-2</v>
      </c>
      <c r="BN17" s="79">
        <v>7.8999999999999737E-2</v>
      </c>
      <c r="BO17" s="89">
        <v>7.830000000000048E-2</v>
      </c>
      <c r="BP17" s="79" cm="1">
        <f t="array" ref="BP17:BS17">BL17:BO17/C17</f>
        <v>1.1228571428571397E-2</v>
      </c>
      <c r="BQ17" s="79">
        <v>1.1100000000000014E-2</v>
      </c>
      <c r="BR17" s="79">
        <v>1.1285714285714248E-2</v>
      </c>
      <c r="BS17" s="94">
        <v>1.1185714285714354E-2</v>
      </c>
      <c r="BT17" s="79">
        <f t="shared" si="26"/>
        <v>2.1603053435114616</v>
      </c>
      <c r="BU17" s="79">
        <f t="shared" si="27"/>
        <v>2.1853281853281876</v>
      </c>
      <c r="BV17" s="79">
        <f t="shared" si="28"/>
        <v>2.1645569620253271</v>
      </c>
      <c r="BW17" s="108">
        <f t="shared" si="29"/>
        <v>2.1532567049808367</v>
      </c>
      <c r="BX17" s="79">
        <v>2.1099999999999675E-2</v>
      </c>
      <c r="BY17" s="79">
        <v>1.980000000000004E-2</v>
      </c>
      <c r="BZ17" s="79">
        <v>2.0799999999999486E-2</v>
      </c>
      <c r="CA17" s="89">
        <v>1.9199999999999662E-2</v>
      </c>
      <c r="CB17" s="79">
        <f t="shared" si="30"/>
        <v>8.4399999999998695E-3</v>
      </c>
      <c r="CC17" s="79">
        <f t="shared" si="31"/>
        <v>7.9200000000000156E-3</v>
      </c>
      <c r="CD17" s="79">
        <f t="shared" si="32"/>
        <v>8.3199999999997946E-3</v>
      </c>
      <c r="CE17" s="94">
        <f t="shared" si="33"/>
        <v>7.6799999999998649E-3</v>
      </c>
      <c r="CF17" s="79">
        <v>0.11999999999999966</v>
      </c>
      <c r="CG17" s="79">
        <v>0.12469999999999981</v>
      </c>
      <c r="CH17" s="79">
        <v>0.12250000000000005</v>
      </c>
      <c r="CI17" s="89">
        <v>0.1469999999999998</v>
      </c>
      <c r="CJ17" s="79" cm="1">
        <f t="array" ref="CJ17:CM17">CF17:CI17/C17</f>
        <v>1.7142857142857095E-2</v>
      </c>
      <c r="CK17" s="79">
        <v>1.7814285714285689E-2</v>
      </c>
      <c r="CL17" s="79">
        <v>1.7500000000000009E-2</v>
      </c>
      <c r="CM17" s="94">
        <v>2.099999999999997E-2</v>
      </c>
      <c r="CN17" s="79">
        <v>5.3500000000000103E-2</v>
      </c>
      <c r="CO17" s="79">
        <v>5.0699999999999967E-2</v>
      </c>
      <c r="CP17" s="79">
        <v>4.7899999999999832E-2</v>
      </c>
      <c r="CQ17" s="89">
        <v>6.0700000000000198E-2</v>
      </c>
      <c r="CR17" s="79" cm="1">
        <f t="array" ref="CR17:CU17">CN17:CQ17/2.5</f>
        <v>2.1400000000000041E-2</v>
      </c>
      <c r="CS17" s="79">
        <v>2.0279999999999986E-2</v>
      </c>
      <c r="CT17" s="79">
        <v>1.9159999999999934E-2</v>
      </c>
      <c r="CU17" s="94">
        <v>2.4280000000000079E-2</v>
      </c>
    </row>
    <row r="18" spans="1:99" s="20" customFormat="1" x14ac:dyDescent="0.4">
      <c r="A18" s="37">
        <v>17</v>
      </c>
      <c r="B18" s="14" t="s">
        <v>83</v>
      </c>
      <c r="C18" s="153">
        <v>7</v>
      </c>
      <c r="D18" s="120">
        <v>1.67870669317991E-3</v>
      </c>
      <c r="E18" s="120">
        <v>1.67870669317991E-3</v>
      </c>
      <c r="F18" s="131">
        <v>1.2185145935791691E-3</v>
      </c>
      <c r="G18" s="131">
        <v>1.2185145935791691E-3</v>
      </c>
      <c r="H18" s="6">
        <v>2.1158000000000001</v>
      </c>
      <c r="I18" s="6">
        <v>2.0956000000000001</v>
      </c>
      <c r="J18" s="6">
        <v>2.0737999999999999</v>
      </c>
      <c r="K18" s="6">
        <v>2.0331999999999999</v>
      </c>
      <c r="L18" s="6">
        <v>2.0133999999999999</v>
      </c>
      <c r="M18" s="6">
        <v>1.9815</v>
      </c>
      <c r="N18" s="6">
        <v>1.9574</v>
      </c>
      <c r="O18" s="6">
        <v>1.9238999999999999</v>
      </c>
      <c r="P18" s="6">
        <v>1.8148</v>
      </c>
      <c r="Q18" s="6">
        <v>1.7150000000000001</v>
      </c>
      <c r="R18" s="6">
        <v>1.6591</v>
      </c>
      <c r="S18" s="6">
        <v>1.5873999999999999</v>
      </c>
      <c r="T18" s="103">
        <f t="shared" si="21"/>
        <v>0.99045278381699597</v>
      </c>
      <c r="U18" s="103">
        <f t="shared" si="22"/>
        <v>0.9801493524907835</v>
      </c>
      <c r="V18" s="103">
        <f t="shared" si="1"/>
        <v>0.96096039323187432</v>
      </c>
      <c r="W18" s="102">
        <f t="shared" si="23"/>
        <v>0.95160223083467232</v>
      </c>
      <c r="X18" s="102">
        <f t="shared" si="24"/>
        <v>0.93652519141695811</v>
      </c>
      <c r="Y18" s="143">
        <f t="shared" si="2"/>
        <v>0.92513470082238392</v>
      </c>
      <c r="Z18" s="103">
        <f t="shared" si="3"/>
        <v>0.90930144626146125</v>
      </c>
      <c r="AA18" s="103">
        <f t="shared" si="4"/>
        <v>0.85773702618394931</v>
      </c>
      <c r="AB18" s="103">
        <f t="shared" si="5"/>
        <v>0.81056810662633516</v>
      </c>
      <c r="AC18" s="103">
        <f t="shared" si="34"/>
        <v>0.7841478400604972</v>
      </c>
      <c r="AD18" s="17">
        <f t="shared" si="35"/>
        <v>0.75025994895547776</v>
      </c>
      <c r="AE18" s="16">
        <f t="shared" si="6"/>
        <v>0.30100000000000016</v>
      </c>
      <c r="AF18" s="18">
        <f t="shared" si="7"/>
        <v>0.14226297381605074</v>
      </c>
      <c r="AG18" s="16">
        <f t="shared" si="8"/>
        <v>0.19190000000000018</v>
      </c>
      <c r="AH18" s="18">
        <f t="shared" si="9"/>
        <v>9.069855373853869E-2</v>
      </c>
      <c r="AI18" s="16">
        <f t="shared" si="10"/>
        <v>0.1584000000000001</v>
      </c>
      <c r="AJ18" s="19">
        <f t="shared" si="11"/>
        <v>7.4865299177616071E-2</v>
      </c>
      <c r="AK18" s="16">
        <f t="shared" si="12"/>
        <v>8.2600000000000229E-2</v>
      </c>
      <c r="AL18" s="19">
        <f t="shared" si="13"/>
        <v>3.9039606768125637E-2</v>
      </c>
      <c r="AM18" s="16">
        <f t="shared" si="14"/>
        <v>4.2000000000000259E-2</v>
      </c>
      <c r="AN18" s="19">
        <f t="shared" si="15"/>
        <v>1.9850647509216494E-2</v>
      </c>
      <c r="AO18" s="16">
        <f t="shared" si="16"/>
        <v>2.0199999999999996E-2</v>
      </c>
      <c r="AP18" s="19">
        <f t="shared" si="17"/>
        <v>9.5472161830040623E-3</v>
      </c>
      <c r="AQ18" s="41">
        <v>1.3228569372610854E-3</v>
      </c>
      <c r="AR18" s="41">
        <v>1.7043988920204534E-3</v>
      </c>
      <c r="AS18" s="41">
        <v>1.9675168695469925E-3</v>
      </c>
      <c r="AT18" s="48">
        <v>1.1551790527534189E-3</v>
      </c>
      <c r="AU18" s="41">
        <v>1.058929863823499E-3</v>
      </c>
      <c r="AV18" s="55">
        <v>1.2462803915477272E-3</v>
      </c>
      <c r="AW18" s="48">
        <v>1.4361660694811595E-3</v>
      </c>
      <c r="AX18" s="98">
        <v>0.7551000000000001</v>
      </c>
      <c r="AY18" s="98">
        <v>0.66299999999999981</v>
      </c>
      <c r="AZ18" s="98">
        <v>0.62579999999999991</v>
      </c>
      <c r="BA18" s="84">
        <v>0.61960000000000015</v>
      </c>
      <c r="BB18" s="98">
        <v>0.17750000000000021</v>
      </c>
      <c r="BC18" s="98">
        <v>0.17260000000000009</v>
      </c>
      <c r="BD18" s="98">
        <v>0.17170000000000041</v>
      </c>
      <c r="BE18" s="98">
        <v>0.17290000000000028</v>
      </c>
      <c r="BF18" s="98">
        <v>0.16920000000000002</v>
      </c>
      <c r="BG18" s="84">
        <v>0.16790000000000038</v>
      </c>
      <c r="BH18" s="147">
        <f t="shared" si="18"/>
        <v>9.5999999999998309E-3</v>
      </c>
      <c r="BI18" s="107">
        <f t="shared" si="19"/>
        <v>4.6999999999997044E-3</v>
      </c>
      <c r="BJ18" s="107">
        <f t="shared" si="25"/>
        <v>3.8000000000000256E-3</v>
      </c>
      <c r="BK18" s="108">
        <f t="shared" si="20"/>
        <v>4.9999999999998934E-3</v>
      </c>
      <c r="BL18" s="79">
        <v>6.9700000000000095E-2</v>
      </c>
      <c r="BM18" s="79">
        <v>6.8100000000000271E-2</v>
      </c>
      <c r="BN18" s="79">
        <v>6.7499999999999893E-2</v>
      </c>
      <c r="BO18" s="89">
        <v>6.8100000000000271E-2</v>
      </c>
      <c r="BP18" s="79" cm="1">
        <f t="array" ref="BP18:BS18">BL18:BO18/C18</f>
        <v>9.957142857142871E-3</v>
      </c>
      <c r="BQ18" s="79">
        <v>9.7285714285714666E-3</v>
      </c>
      <c r="BR18" s="79">
        <v>9.6428571428571284E-3</v>
      </c>
      <c r="BS18" s="94">
        <v>9.7285714285714666E-3</v>
      </c>
      <c r="BT18" s="79">
        <f t="shared" si="26"/>
        <v>2.546628407460545</v>
      </c>
      <c r="BU18" s="79">
        <f t="shared" si="27"/>
        <v>2.5389133627019027</v>
      </c>
      <c r="BV18" s="79">
        <f t="shared" si="28"/>
        <v>2.5066666666666708</v>
      </c>
      <c r="BW18" s="108">
        <f t="shared" si="29"/>
        <v>2.4654919236416992</v>
      </c>
      <c r="BX18" s="79">
        <v>3.4499999999999975E-2</v>
      </c>
      <c r="BY18" s="79">
        <v>3.4100000000000019E-2</v>
      </c>
      <c r="BZ18" s="79">
        <v>3.3800000000000274E-2</v>
      </c>
      <c r="CA18" s="89">
        <v>3.4099999999999575E-2</v>
      </c>
      <c r="CB18" s="79">
        <f t="shared" si="30"/>
        <v>1.3799999999999989E-2</v>
      </c>
      <c r="CC18" s="79">
        <f t="shared" si="31"/>
        <v>1.3640000000000008E-2</v>
      </c>
      <c r="CD18" s="79">
        <f t="shared" si="32"/>
        <v>1.352000000000011E-2</v>
      </c>
      <c r="CE18" s="94">
        <f t="shared" si="33"/>
        <v>1.3639999999999829E-2</v>
      </c>
      <c r="CF18" s="79">
        <v>0.13490000000000002</v>
      </c>
      <c r="CG18" s="79">
        <v>0.15129999999999999</v>
      </c>
      <c r="CH18" s="79">
        <v>0.13920000000000021</v>
      </c>
      <c r="CI18" s="89">
        <v>0.14939999999999998</v>
      </c>
      <c r="CJ18" s="79" cm="1">
        <f t="array" ref="CJ18:CM18">CF18:CI18/C18</f>
        <v>1.9271428571428575E-2</v>
      </c>
      <c r="CK18" s="79">
        <v>2.1614285714285714E-2</v>
      </c>
      <c r="CL18" s="79">
        <v>1.9885714285714316E-2</v>
      </c>
      <c r="CM18" s="94">
        <v>2.1342857142857139E-2</v>
      </c>
      <c r="CN18" s="79">
        <v>5.2299999999999791E-2</v>
      </c>
      <c r="CO18" s="79">
        <v>5.2900000000000169E-2</v>
      </c>
      <c r="CP18" s="79">
        <v>5.4100000000000037E-2</v>
      </c>
      <c r="CQ18" s="89">
        <v>5.8800000000000185E-2</v>
      </c>
      <c r="CR18" s="79" cm="1">
        <f t="array" ref="CR18:CU18">CN18:CQ18/2.5</f>
        <v>2.0919999999999918E-2</v>
      </c>
      <c r="CS18" s="79">
        <v>2.1160000000000068E-2</v>
      </c>
      <c r="CT18" s="79">
        <v>2.1640000000000013E-2</v>
      </c>
      <c r="CU18" s="94">
        <v>2.3520000000000076E-2</v>
      </c>
    </row>
    <row r="19" spans="1:99" s="20" customFormat="1" x14ac:dyDescent="0.4">
      <c r="A19" s="37">
        <v>18</v>
      </c>
      <c r="B19" s="14" t="s">
        <v>32</v>
      </c>
      <c r="C19" s="153">
        <v>7.5</v>
      </c>
      <c r="D19" s="118">
        <v>1.7540009940292833E-3</v>
      </c>
      <c r="E19" s="117">
        <v>1.7517954483099645E-3</v>
      </c>
      <c r="F19" s="132">
        <v>1.5125869441733608E-3</v>
      </c>
      <c r="G19" s="141">
        <v>1.4980619354180594E-3</v>
      </c>
      <c r="H19" s="15">
        <v>2.0931071666666665</v>
      </c>
      <c r="I19" s="16">
        <v>2.0844154444444443</v>
      </c>
      <c r="J19" s="16">
        <v>2.0691091111111111</v>
      </c>
      <c r="K19" s="16">
        <v>2.0331896388888886</v>
      </c>
      <c r="L19" s="106">
        <v>2.0054723611111109</v>
      </c>
      <c r="M19" s="106">
        <v>1.982047388888889</v>
      </c>
      <c r="N19" s="16">
        <v>1.9605142222222223</v>
      </c>
      <c r="O19" s="16">
        <v>1.8834918333333333</v>
      </c>
      <c r="P19" s="16">
        <v>1.8221446666666665</v>
      </c>
      <c r="Q19" s="16">
        <v>1.7529683611111111</v>
      </c>
      <c r="R19" s="16">
        <v>1.6961124444444444</v>
      </c>
      <c r="S19" s="16">
        <v>1.6586481111111111</v>
      </c>
      <c r="T19" s="103">
        <f t="shared" si="21"/>
        <v>0.99584745475021996</v>
      </c>
      <c r="U19" s="103">
        <f t="shared" si="22"/>
        <v>0.98853472199716697</v>
      </c>
      <c r="V19" s="103">
        <f t="shared" si="1"/>
        <v>0.97137388437057515</v>
      </c>
      <c r="W19" s="103">
        <f t="shared" si="23"/>
        <v>0.95813171587620305</v>
      </c>
      <c r="X19" s="103">
        <f t="shared" si="24"/>
        <v>0.946940233378187</v>
      </c>
      <c r="Y19" s="143">
        <f t="shared" si="2"/>
        <v>0.9366525772994212</v>
      </c>
      <c r="Z19" s="103">
        <f t="shared" si="3"/>
        <v>0.89985446676046132</v>
      </c>
      <c r="AA19" s="103">
        <f t="shared" si="4"/>
        <v>0.87054532882254876</v>
      </c>
      <c r="AB19" s="103">
        <f t="shared" si="5"/>
        <v>0.83749575226134443</v>
      </c>
      <c r="AC19" s="103">
        <f t="shared" si="34"/>
        <v>0.810332347743834</v>
      </c>
      <c r="AD19" s="17">
        <f t="shared" si="35"/>
        <v>0.79243343939840216</v>
      </c>
      <c r="AE19" s="16">
        <f t="shared" si="6"/>
        <v>0.2709625</v>
      </c>
      <c r="AF19" s="18">
        <f t="shared" si="7"/>
        <v>0.12945467117745127</v>
      </c>
      <c r="AG19" s="16">
        <f t="shared" si="8"/>
        <v>0.20961533333333326</v>
      </c>
      <c r="AH19" s="18">
        <f t="shared" si="9"/>
        <v>0.10014553323953868</v>
      </c>
      <c r="AI19" s="16">
        <f t="shared" si="10"/>
        <v>0.13259294444444425</v>
      </c>
      <c r="AJ19" s="19">
        <f t="shared" si="11"/>
        <v>6.3347422700578845E-2</v>
      </c>
      <c r="AK19" s="16">
        <f t="shared" si="12"/>
        <v>5.9917527777777924E-2</v>
      </c>
      <c r="AL19" s="19">
        <f t="shared" si="13"/>
        <v>2.8626115629424895E-2</v>
      </c>
      <c r="AM19" s="16">
        <f t="shared" si="14"/>
        <v>2.3998055555555453E-2</v>
      </c>
      <c r="AN19" s="19">
        <f t="shared" si="15"/>
        <v>1.1465278002833007E-2</v>
      </c>
      <c r="AO19" s="16">
        <f t="shared" si="16"/>
        <v>8.6917222222222534E-3</v>
      </c>
      <c r="AP19" s="19">
        <f t="shared" si="17"/>
        <v>4.152545249780054E-3</v>
      </c>
      <c r="AQ19" s="41">
        <v>1.8229237027147516E-3</v>
      </c>
      <c r="AR19" s="41">
        <v>2.5102474951554932E-3</v>
      </c>
      <c r="AS19" s="41">
        <v>3.2747085917789187E-3</v>
      </c>
      <c r="AT19" s="48">
        <v>1.4462745164001145E-3</v>
      </c>
      <c r="AU19" s="41">
        <v>1.3484403382474364E-3</v>
      </c>
      <c r="AV19" s="55">
        <v>1.5401380876780557E-3</v>
      </c>
      <c r="AW19" s="48">
        <v>1.7322279532258067E-3</v>
      </c>
      <c r="AX19" s="98">
        <v>0.7551000000000001</v>
      </c>
      <c r="AY19" s="98">
        <v>0.66120000000000001</v>
      </c>
      <c r="AZ19" s="98">
        <v>0.63140000000000018</v>
      </c>
      <c r="BA19" s="84">
        <v>0.63169999999999993</v>
      </c>
      <c r="BB19" s="98">
        <v>0.18719999999999981</v>
      </c>
      <c r="BC19" s="98">
        <v>0.1852999999999998</v>
      </c>
      <c r="BD19" s="98">
        <v>0.1850000000000005</v>
      </c>
      <c r="BE19" s="98">
        <v>0.18369999999999997</v>
      </c>
      <c r="BF19" s="98">
        <v>0.18989999999999974</v>
      </c>
      <c r="BG19" s="84">
        <v>0.18590000000000018</v>
      </c>
      <c r="BH19" s="147">
        <f t="shared" si="18"/>
        <v>1.2999999999996348E-3</v>
      </c>
      <c r="BI19" s="107">
        <f t="shared" si="19"/>
        <v>-6.0000000000037801E-4</v>
      </c>
      <c r="BJ19" s="108">
        <f t="shared" si="25"/>
        <v>-8.9999999999967883E-4</v>
      </c>
      <c r="BK19" s="108">
        <f t="shared" si="20"/>
        <v>-2.2000000000002018E-3</v>
      </c>
      <c r="BL19" s="79">
        <v>8.4500000000000242E-2</v>
      </c>
      <c r="BM19" s="79">
        <v>8.3899999999999864E-2</v>
      </c>
      <c r="BN19" s="79">
        <v>8.6100000000000065E-2</v>
      </c>
      <c r="BO19" s="89">
        <v>8.6700000000000443E-2</v>
      </c>
      <c r="BP19" s="79" cm="1">
        <f t="array" ref="BP19:BS19">BL19:BO19/C19</f>
        <v>1.1266666666666699E-2</v>
      </c>
      <c r="BQ19" s="79">
        <v>1.1186666666666649E-2</v>
      </c>
      <c r="BR19" s="79">
        <v>1.1480000000000009E-2</v>
      </c>
      <c r="BS19" s="94">
        <v>1.156000000000006E-2</v>
      </c>
      <c r="BT19" s="79">
        <f t="shared" si="26"/>
        <v>2.2153846153846066</v>
      </c>
      <c r="BU19" s="79">
        <f t="shared" si="27"/>
        <v>2.189511323003579</v>
      </c>
      <c r="BV19" s="79">
        <f t="shared" si="28"/>
        <v>2.2055749128919815</v>
      </c>
      <c r="BW19" s="108">
        <f t="shared" si="29"/>
        <v>2.144175317185689</v>
      </c>
      <c r="BX19" s="79">
        <v>1.9800000000000484E-2</v>
      </c>
      <c r="BY19" s="79">
        <v>2.0199999999999996E-2</v>
      </c>
      <c r="BZ19" s="79">
        <v>1.5900000000000247E-2</v>
      </c>
      <c r="CA19" s="89">
        <v>1.7700000000000049E-2</v>
      </c>
      <c r="CB19" s="79">
        <f t="shared" si="30"/>
        <v>7.9200000000001942E-3</v>
      </c>
      <c r="CC19" s="79">
        <f t="shared" si="31"/>
        <v>8.0799999999999986E-3</v>
      </c>
      <c r="CD19" s="79">
        <f t="shared" si="32"/>
        <v>6.3600000000000991E-3</v>
      </c>
      <c r="CE19" s="94">
        <f t="shared" si="33"/>
        <v>7.0800000000000194E-3</v>
      </c>
      <c r="CF19" s="79">
        <v>0.14040000000000008</v>
      </c>
      <c r="CG19" s="79">
        <v>0.15370000000000017</v>
      </c>
      <c r="CH19" s="79">
        <v>0.1527999999999996</v>
      </c>
      <c r="CI19" s="89">
        <v>0.16369999999999996</v>
      </c>
      <c r="CJ19" s="79" cm="1">
        <f t="array" ref="CJ19:CM19">CF19:CI19/C19</f>
        <v>1.8720000000000011E-2</v>
      </c>
      <c r="CK19" s="79">
        <v>2.0493333333333356E-2</v>
      </c>
      <c r="CL19" s="79">
        <v>2.0373333333333282E-2</v>
      </c>
      <c r="CM19" s="94">
        <v>2.1826666666666661E-2</v>
      </c>
      <c r="CN19" s="79">
        <v>5.3799999999999848E-2</v>
      </c>
      <c r="CO19" s="79">
        <v>5.5400000000000116E-2</v>
      </c>
      <c r="CP19" s="79">
        <v>5.5400000000000116E-2</v>
      </c>
      <c r="CQ19" s="89">
        <v>5.8199999999999807E-2</v>
      </c>
      <c r="CR19" s="79" cm="1">
        <f t="array" ref="CR19:CU19">CN19:CQ19/2.5</f>
        <v>2.1519999999999938E-2</v>
      </c>
      <c r="CS19" s="79">
        <v>2.2160000000000048E-2</v>
      </c>
      <c r="CT19" s="79">
        <v>2.2160000000000048E-2</v>
      </c>
      <c r="CU19" s="94">
        <v>2.3279999999999922E-2</v>
      </c>
    </row>
    <row r="20" spans="1:99" s="20" customFormat="1" x14ac:dyDescent="0.4">
      <c r="A20" s="36">
        <v>19</v>
      </c>
      <c r="B20" s="14" t="s">
        <v>33</v>
      </c>
      <c r="C20" s="153">
        <v>7.5</v>
      </c>
      <c r="D20" s="118">
        <v>1.7387317834360522E-3</v>
      </c>
      <c r="E20" s="119">
        <v>1.7387317834360522E-3</v>
      </c>
      <c r="F20" s="132">
        <v>1.2738231838455383E-3</v>
      </c>
      <c r="G20" s="132">
        <v>1.2738231838455383E-3</v>
      </c>
      <c r="H20" s="15">
        <v>2.0994117222222219</v>
      </c>
      <c r="I20" s="16">
        <v>2.0790308333333334</v>
      </c>
      <c r="J20" s="16">
        <v>2.0602713611111114</v>
      </c>
      <c r="K20" s="16">
        <v>2.0284034722222222</v>
      </c>
      <c r="L20" s="106">
        <v>2.0023573611111112</v>
      </c>
      <c r="M20" s="106">
        <v>1.9767202222222222</v>
      </c>
      <c r="N20" s="16">
        <v>1.95025</v>
      </c>
      <c r="O20" s="16">
        <v>1.8779238888888889</v>
      </c>
      <c r="P20" s="16">
        <v>1.7737097500000001</v>
      </c>
      <c r="Q20" s="16">
        <v>1.6923595833333334</v>
      </c>
      <c r="R20" s="16">
        <v>1.6264939722222223</v>
      </c>
      <c r="S20" s="16">
        <v>1.586492888888889</v>
      </c>
      <c r="T20" s="103">
        <f t="shared" si="21"/>
        <v>0.99029209531738949</v>
      </c>
      <c r="U20" s="103">
        <f t="shared" si="22"/>
        <v>0.98135651016100811</v>
      </c>
      <c r="V20" s="103">
        <f t="shared" si="1"/>
        <v>0.9661770727254787</v>
      </c>
      <c r="W20" s="102">
        <f t="shared" si="23"/>
        <v>0.9537706872435775</v>
      </c>
      <c r="X20" s="102">
        <f t="shared" si="24"/>
        <v>0.94155910500960194</v>
      </c>
      <c r="Y20" s="143">
        <f t="shared" si="2"/>
        <v>0.92895070526502799</v>
      </c>
      <c r="Z20" s="103">
        <f t="shared" si="3"/>
        <v>0.89450004923336868</v>
      </c>
      <c r="AA20" s="103">
        <f t="shared" si="4"/>
        <v>0.84486036313188384</v>
      </c>
      <c r="AB20" s="103">
        <f t="shared" si="5"/>
        <v>0.80611133367492827</v>
      </c>
      <c r="AC20" s="103">
        <f t="shared" si="34"/>
        <v>0.77473796826312014</v>
      </c>
      <c r="AD20" s="17">
        <f t="shared" si="35"/>
        <v>0.75568449584990893</v>
      </c>
      <c r="AE20" s="16">
        <f t="shared" si="6"/>
        <v>0.32570197222222186</v>
      </c>
      <c r="AF20" s="18">
        <f t="shared" si="7"/>
        <v>0.15513963686811616</v>
      </c>
      <c r="AG20" s="16">
        <f t="shared" si="8"/>
        <v>0.221487833333333</v>
      </c>
      <c r="AH20" s="18">
        <f t="shared" si="9"/>
        <v>0.10549995076663128</v>
      </c>
      <c r="AI20" s="16">
        <f t="shared" si="10"/>
        <v>0.1491617222222219</v>
      </c>
      <c r="AJ20" s="19">
        <f t="shared" si="11"/>
        <v>7.1049294734972041E-2</v>
      </c>
      <c r="AK20" s="16">
        <f t="shared" si="12"/>
        <v>7.1008249999999773E-2</v>
      </c>
      <c r="AL20" s="19">
        <f t="shared" si="13"/>
        <v>3.3822927274521325E-2</v>
      </c>
      <c r="AM20" s="16">
        <f t="shared" si="14"/>
        <v>3.9140361111110522E-2</v>
      </c>
      <c r="AN20" s="19">
        <f t="shared" si="15"/>
        <v>1.864348983899192E-2</v>
      </c>
      <c r="AO20" s="16">
        <f t="shared" si="16"/>
        <v>2.038088888888856E-2</v>
      </c>
      <c r="AP20" s="19">
        <f t="shared" si="17"/>
        <v>9.7079046826105374E-3</v>
      </c>
      <c r="AQ20" s="41">
        <v>1.8348074163878625E-3</v>
      </c>
      <c r="AR20" s="41">
        <v>2.2099084508608868E-3</v>
      </c>
      <c r="AS20" s="41">
        <v>2.4647211626995791E-3</v>
      </c>
      <c r="AT20" s="48">
        <v>1.6714183692575491E-3</v>
      </c>
      <c r="AU20" s="41">
        <v>1.5756805472760815E-3</v>
      </c>
      <c r="AV20" s="55">
        <v>1.7833148745547422E-3</v>
      </c>
      <c r="AW20" s="48">
        <v>1.9508820715746777E-3</v>
      </c>
      <c r="AX20" s="98">
        <v>0.81150000000000011</v>
      </c>
      <c r="AY20" s="98">
        <v>0.71289999999999987</v>
      </c>
      <c r="AZ20" s="98">
        <v>0.67790000000000017</v>
      </c>
      <c r="BA20" s="84">
        <v>0.66400000000000015</v>
      </c>
      <c r="BB20" s="98">
        <v>0.19030000000000058</v>
      </c>
      <c r="BC20" s="98">
        <v>0.1875</v>
      </c>
      <c r="BD20" s="98">
        <v>0.18590000000000018</v>
      </c>
      <c r="BE20" s="98">
        <v>0.18559999999999999</v>
      </c>
      <c r="BF20" s="98">
        <v>0.1850000000000005</v>
      </c>
      <c r="BG20" s="84">
        <v>0.1852999999999998</v>
      </c>
      <c r="BH20" s="147">
        <f t="shared" si="18"/>
        <v>5.0000000000007816E-3</v>
      </c>
      <c r="BI20" s="107">
        <f t="shared" si="19"/>
        <v>2.2000000000002018E-3</v>
      </c>
      <c r="BJ20" s="107">
        <f t="shared" si="25"/>
        <v>6.0000000000037801E-4</v>
      </c>
      <c r="BK20" s="108">
        <f t="shared" si="20"/>
        <v>3.00000000000189E-4</v>
      </c>
      <c r="BL20" s="79">
        <v>7.9600000000000115E-2</v>
      </c>
      <c r="BM20" s="79">
        <v>7.7700000000000102E-2</v>
      </c>
      <c r="BN20" s="79">
        <v>7.830000000000048E-2</v>
      </c>
      <c r="BO20" s="89">
        <v>7.830000000000048E-2</v>
      </c>
      <c r="BP20" s="79" cm="1">
        <f t="array" ref="BP20:BS20">BL20:BO20/C20</f>
        <v>1.0613333333333348E-2</v>
      </c>
      <c r="BQ20" s="79">
        <v>1.0360000000000013E-2</v>
      </c>
      <c r="BR20" s="79">
        <v>1.0440000000000064E-2</v>
      </c>
      <c r="BS20" s="94">
        <v>1.0440000000000064E-2</v>
      </c>
      <c r="BT20" s="79">
        <f t="shared" si="26"/>
        <v>2.3907035175879434</v>
      </c>
      <c r="BU20" s="79">
        <f t="shared" si="27"/>
        <v>2.3886743886743855</v>
      </c>
      <c r="BV20" s="79">
        <f t="shared" si="28"/>
        <v>2.36270753512132</v>
      </c>
      <c r="BW20" s="108">
        <f t="shared" si="29"/>
        <v>2.3665389527458323</v>
      </c>
      <c r="BX20" s="79">
        <v>2.8499999999999748E-2</v>
      </c>
      <c r="BY20" s="79">
        <v>2.7600000000000069E-2</v>
      </c>
      <c r="BZ20" s="79">
        <v>2.7899999999999814E-2</v>
      </c>
      <c r="CA20" s="89">
        <v>2.8200000000000447E-2</v>
      </c>
      <c r="CB20" s="79">
        <f t="shared" si="30"/>
        <v>1.13999999999999E-2</v>
      </c>
      <c r="CC20" s="79">
        <f t="shared" si="31"/>
        <v>1.1040000000000027E-2</v>
      </c>
      <c r="CD20" s="79">
        <f t="shared" si="32"/>
        <v>1.1159999999999925E-2</v>
      </c>
      <c r="CE20" s="94">
        <f t="shared" si="33"/>
        <v>1.1280000000000179E-2</v>
      </c>
      <c r="CF20" s="79">
        <v>0.12339999999999973</v>
      </c>
      <c r="CG20" s="79">
        <v>0.15379999999999994</v>
      </c>
      <c r="CH20" s="79">
        <v>0.13490000000000002</v>
      </c>
      <c r="CI20" s="89">
        <v>0.13639999999999963</v>
      </c>
      <c r="CJ20" s="79" cm="1">
        <f t="array" ref="CJ20:CM20">CF20:CI20/C20</f>
        <v>1.6453333333333299E-2</v>
      </c>
      <c r="CK20" s="79">
        <v>2.0506666666666659E-2</v>
      </c>
      <c r="CL20" s="79">
        <v>1.7986666666666668E-2</v>
      </c>
      <c r="CM20" s="94">
        <v>1.8186666666666618E-2</v>
      </c>
      <c r="CN20" s="79">
        <v>5.1699999999999857E-2</v>
      </c>
      <c r="CO20" s="79">
        <v>5.7199999999999918E-2</v>
      </c>
      <c r="CP20" s="79">
        <v>5.8499999999999996E-2</v>
      </c>
      <c r="CQ20" s="89">
        <v>4.7600000000000087E-2</v>
      </c>
      <c r="CR20" s="79" cm="1">
        <f t="array" ref="CR20:CU20">CN20:CQ20/2.5</f>
        <v>2.0679999999999941E-2</v>
      </c>
      <c r="CS20" s="79">
        <v>2.2879999999999966E-2</v>
      </c>
      <c r="CT20" s="79">
        <v>2.3399999999999997E-2</v>
      </c>
      <c r="CU20" s="94">
        <v>1.9040000000000036E-2</v>
      </c>
    </row>
    <row r="21" spans="1:99" s="20" customFormat="1" x14ac:dyDescent="0.4">
      <c r="A21" s="37">
        <v>20</v>
      </c>
      <c r="B21" s="14" t="s">
        <v>34</v>
      </c>
      <c r="C21" s="153">
        <v>7.5</v>
      </c>
      <c r="D21" s="118">
        <v>1.6782205183442165E-3</v>
      </c>
      <c r="E21" s="119">
        <v>1.6746553278642468E-3</v>
      </c>
      <c r="F21" s="132">
        <v>1.2831947265576108E-3</v>
      </c>
      <c r="G21" s="132">
        <v>1.2831947265576108E-3</v>
      </c>
      <c r="H21" s="15">
        <v>2.0968743055555557</v>
      </c>
      <c r="I21" s="16">
        <v>2.0762502222222223</v>
      </c>
      <c r="J21" s="16">
        <v>2.0612655277777776</v>
      </c>
      <c r="K21" s="16">
        <v>2.0285417777777779</v>
      </c>
      <c r="L21" s="106">
        <v>2.0037700277777777</v>
      </c>
      <c r="M21" s="106">
        <v>1.9802175833333333</v>
      </c>
      <c r="N21" s="16">
        <v>1.9558308055555556</v>
      </c>
      <c r="O21" s="16">
        <v>1.8995788888888889</v>
      </c>
      <c r="P21" s="16">
        <v>1.8014363333333334</v>
      </c>
      <c r="Q21" s="16">
        <v>1.753174361111111</v>
      </c>
      <c r="R21" s="16">
        <v>1.7000371666666667</v>
      </c>
      <c r="S21" s="16">
        <v>1.6652718888888889</v>
      </c>
      <c r="T21" s="103">
        <f t="shared" si="21"/>
        <v>0.99016436832732846</v>
      </c>
      <c r="U21" s="103">
        <f t="shared" si="22"/>
        <v>0.98301816294689937</v>
      </c>
      <c r="V21" s="103">
        <f t="shared" si="1"/>
        <v>0.96741219652664234</v>
      </c>
      <c r="W21" s="103">
        <f t="shared" si="23"/>
        <v>0.95559854134742217</v>
      </c>
      <c r="X21" s="103">
        <f t="shared" si="24"/>
        <v>0.94436637336193852</v>
      </c>
      <c r="Y21" s="143">
        <f t="shared" si="2"/>
        <v>0.93273631155367165</v>
      </c>
      <c r="Z21" s="103">
        <f t="shared" si="3"/>
        <v>0.90590975522760564</v>
      </c>
      <c r="AA21" s="103">
        <f t="shared" si="4"/>
        <v>0.85910554035619813</v>
      </c>
      <c r="AB21" s="103">
        <f t="shared" si="5"/>
        <v>0.83608939098837254</v>
      </c>
      <c r="AC21" s="103">
        <f t="shared" si="34"/>
        <v>0.81074824664621514</v>
      </c>
      <c r="AD21" s="17">
        <f t="shared" si="35"/>
        <v>0.79416867500204502</v>
      </c>
      <c r="AE21" s="16">
        <f t="shared" si="6"/>
        <v>0.29543797222222223</v>
      </c>
      <c r="AF21" s="18">
        <f t="shared" si="7"/>
        <v>0.14089445964380184</v>
      </c>
      <c r="AG21" s="16">
        <f t="shared" si="8"/>
        <v>0.19729541666666672</v>
      </c>
      <c r="AH21" s="18">
        <f t="shared" si="9"/>
        <v>9.4090244772394388E-2</v>
      </c>
      <c r="AI21" s="16">
        <f t="shared" si="10"/>
        <v>0.1410435000000001</v>
      </c>
      <c r="AJ21" s="19">
        <f t="shared" si="11"/>
        <v>6.7263688446328393E-2</v>
      </c>
      <c r="AK21" s="16">
        <f t="shared" si="12"/>
        <v>6.8332527777777763E-2</v>
      </c>
      <c r="AL21" s="19">
        <f t="shared" si="13"/>
        <v>3.2587803473357657E-2</v>
      </c>
      <c r="AM21" s="16">
        <f t="shared" si="14"/>
        <v>3.5608777777778045E-2</v>
      </c>
      <c r="AN21" s="19">
        <f t="shared" si="15"/>
        <v>1.6981837053100659E-2</v>
      </c>
      <c r="AO21" s="16">
        <f t="shared" si="16"/>
        <v>2.0624083333333321E-2</v>
      </c>
      <c r="AP21" s="19">
        <f t="shared" si="17"/>
        <v>9.8356316726715201E-3</v>
      </c>
      <c r="AQ21" s="41">
        <v>1.7778889551917088E-3</v>
      </c>
      <c r="AR21" s="41">
        <v>2.1223159701692085E-3</v>
      </c>
      <c r="AS21" s="41">
        <v>2.3482647157165859E-3</v>
      </c>
      <c r="AT21" s="48">
        <v>1.6302499412870208E-3</v>
      </c>
      <c r="AU21" s="41">
        <v>1.5404612727616396E-3</v>
      </c>
      <c r="AV21" s="55">
        <v>1.72041369162379E-3</v>
      </c>
      <c r="AW21" s="48">
        <v>1.892807696635912E-3</v>
      </c>
      <c r="AX21" s="98">
        <v>0.8165</v>
      </c>
      <c r="AY21" s="98">
        <v>0.72190000000000021</v>
      </c>
      <c r="AZ21" s="98">
        <v>0.68880000000000008</v>
      </c>
      <c r="BA21" s="84">
        <v>0.67819999999999991</v>
      </c>
      <c r="BB21" s="98">
        <v>0.19369999999999976</v>
      </c>
      <c r="BC21" s="98">
        <v>0.19179999999999975</v>
      </c>
      <c r="BD21" s="98">
        <v>0.19120000000000026</v>
      </c>
      <c r="BE21" s="98">
        <v>0.19150000000000045</v>
      </c>
      <c r="BF21" s="98">
        <v>0.18989999999999974</v>
      </c>
      <c r="BG21" s="84">
        <v>0.19150000000000045</v>
      </c>
      <c r="BH21" s="147">
        <f t="shared" si="18"/>
        <v>2.1999999999993136E-3</v>
      </c>
      <c r="BI21" s="107">
        <f t="shared" si="19"/>
        <v>2.9999999999930083E-4</v>
      </c>
      <c r="BJ21" s="108">
        <f t="shared" si="25"/>
        <v>-3.00000000000189E-4</v>
      </c>
      <c r="BK21" s="108">
        <f t="shared" si="20"/>
        <v>0</v>
      </c>
      <c r="BL21" s="79">
        <v>8.2399999999999807E-2</v>
      </c>
      <c r="BM21" s="79">
        <v>8.3300000000000374E-2</v>
      </c>
      <c r="BN21" s="79">
        <v>8.2399999999999807E-2</v>
      </c>
      <c r="BO21" s="89">
        <v>8.3600000000000563E-2</v>
      </c>
      <c r="BP21" s="79" cm="1">
        <f t="array" ref="BP21:BS21">BL21:BO21/C21</f>
        <v>1.0986666666666641E-2</v>
      </c>
      <c r="BQ21" s="79">
        <v>1.1106666666666716E-2</v>
      </c>
      <c r="BR21" s="79">
        <v>1.0986666666666641E-2</v>
      </c>
      <c r="BS21" s="94">
        <v>1.1146666666666742E-2</v>
      </c>
      <c r="BT21" s="79">
        <f t="shared" si="26"/>
        <v>2.3507281553398083</v>
      </c>
      <c r="BU21" s="79">
        <f t="shared" si="27"/>
        <v>2.2989195678271259</v>
      </c>
      <c r="BV21" s="79">
        <f t="shared" si="28"/>
        <v>2.3046116504854393</v>
      </c>
      <c r="BW21" s="108">
        <f t="shared" si="29"/>
        <v>2.2906698564593202</v>
      </c>
      <c r="BX21" s="79">
        <v>2.260000000000062E-2</v>
      </c>
      <c r="BY21" s="79">
        <v>2.1699999999999608E-2</v>
      </c>
      <c r="BZ21" s="79">
        <v>2.2400000000000642E-2</v>
      </c>
      <c r="CA21" s="89">
        <v>2.2299999999999542E-2</v>
      </c>
      <c r="CB21" s="79">
        <f t="shared" si="30"/>
        <v>9.0400000000002475E-3</v>
      </c>
      <c r="CC21" s="79">
        <f t="shared" si="31"/>
        <v>8.6799999999998441E-3</v>
      </c>
      <c r="CD21" s="79">
        <f t="shared" si="32"/>
        <v>8.960000000000256E-3</v>
      </c>
      <c r="CE21" s="94">
        <f t="shared" si="33"/>
        <v>8.919999999999817E-3</v>
      </c>
      <c r="CF21" s="79">
        <v>0.12709999999999999</v>
      </c>
      <c r="CG21" s="79">
        <v>0.14259999999999984</v>
      </c>
      <c r="CH21" s="79">
        <v>0.14719999999999978</v>
      </c>
      <c r="CI21" s="89">
        <v>0.16650000000000009</v>
      </c>
      <c r="CJ21" s="79" cm="1">
        <f t="array" ref="CJ21:CM21">CF21:CI21/C21</f>
        <v>1.6946666666666665E-2</v>
      </c>
      <c r="CK21" s="79">
        <v>1.9013333333333313E-2</v>
      </c>
      <c r="CL21" s="79">
        <v>1.9626666666666636E-2</v>
      </c>
      <c r="CM21" s="94">
        <v>2.2200000000000011E-2</v>
      </c>
      <c r="CN21" s="79">
        <v>4.5500000000000096E-2</v>
      </c>
      <c r="CO21" s="79">
        <v>5.7900000000000063E-2</v>
      </c>
      <c r="CP21" s="79">
        <v>5.7199999999999918E-2</v>
      </c>
      <c r="CQ21" s="89">
        <v>5.1699999999999857E-2</v>
      </c>
      <c r="CR21" s="79" cm="1">
        <f t="array" ref="CR21:CU21">CN21:CQ21/2.5</f>
        <v>1.8200000000000039E-2</v>
      </c>
      <c r="CS21" s="79">
        <v>2.3160000000000024E-2</v>
      </c>
      <c r="CT21" s="79">
        <v>2.2879999999999966E-2</v>
      </c>
      <c r="CU21" s="94">
        <v>2.0679999999999941E-2</v>
      </c>
    </row>
    <row r="22" spans="1:99" s="20" customFormat="1" x14ac:dyDescent="0.4">
      <c r="A22" s="37">
        <v>21</v>
      </c>
      <c r="B22" s="14" t="s">
        <v>35</v>
      </c>
      <c r="C22" s="153">
        <v>8</v>
      </c>
      <c r="D22" s="118">
        <v>1.5015841595119902E-3</v>
      </c>
      <c r="E22" s="118">
        <v>1.5015841595119902E-3</v>
      </c>
      <c r="F22" s="132">
        <v>1.1494462566831571E-3</v>
      </c>
      <c r="G22" s="132">
        <v>1.1494462566831571E-3</v>
      </c>
      <c r="H22" s="15">
        <v>2.1018168333333334</v>
      </c>
      <c r="I22" s="16">
        <v>2.0791051944444443</v>
      </c>
      <c r="J22" s="16">
        <v>2.060092111111111</v>
      </c>
      <c r="K22" s="16">
        <v>2.0296906944444446</v>
      </c>
      <c r="L22" s="106">
        <v>2.0064830555555555</v>
      </c>
      <c r="M22" s="106">
        <v>1.983328361111111</v>
      </c>
      <c r="N22" s="16">
        <v>1.9608989166666668</v>
      </c>
      <c r="O22" s="16">
        <v>1.8725385833333332</v>
      </c>
      <c r="P22" s="16">
        <v>1.7768986944444443</v>
      </c>
      <c r="Q22" s="16">
        <v>1.6967006666666666</v>
      </c>
      <c r="R22" s="16">
        <v>1.6497568888888889</v>
      </c>
      <c r="S22" s="16">
        <v>1.6105937777777779</v>
      </c>
      <c r="T22" s="103">
        <f t="shared" si="21"/>
        <v>0.98919428252324448</v>
      </c>
      <c r="U22" s="103">
        <f t="shared" si="22"/>
        <v>0.98014825956263285</v>
      </c>
      <c r="V22" s="103">
        <f t="shared" si="1"/>
        <v>0.96568390844291518</v>
      </c>
      <c r="W22" s="102">
        <f t="shared" si="23"/>
        <v>0.95464220465558591</v>
      </c>
      <c r="X22" s="102">
        <f t="shared" si="24"/>
        <v>0.94362569071525226</v>
      </c>
      <c r="Y22" s="143">
        <f t="shared" si="2"/>
        <v>0.93295423538730504</v>
      </c>
      <c r="Z22" s="103">
        <f t="shared" si="3"/>
        <v>0.89091425743489694</v>
      </c>
      <c r="AA22" s="103">
        <f t="shared" si="4"/>
        <v>0.84541082089746522</v>
      </c>
      <c r="AB22" s="103">
        <f t="shared" si="5"/>
        <v>0.80725429531165138</v>
      </c>
      <c r="AC22" s="103">
        <f t="shared" si="34"/>
        <v>0.78491943861373059</v>
      </c>
      <c r="AD22" s="17">
        <f t="shared" si="35"/>
        <v>0.76628645856998379</v>
      </c>
      <c r="AE22" s="16">
        <f t="shared" si="6"/>
        <v>0.3249181388888891</v>
      </c>
      <c r="AF22" s="18">
        <f t="shared" si="7"/>
        <v>0.15458917910253475</v>
      </c>
      <c r="AG22" s="16">
        <f t="shared" si="8"/>
        <v>0.22927825000000013</v>
      </c>
      <c r="AH22" s="18">
        <f t="shared" si="9"/>
        <v>0.10908574256510306</v>
      </c>
      <c r="AI22" s="16">
        <f t="shared" si="10"/>
        <v>0.14091791666666653</v>
      </c>
      <c r="AJ22" s="19">
        <f t="shared" si="11"/>
        <v>6.704576461269493E-2</v>
      </c>
      <c r="AK22" s="16">
        <f t="shared" si="12"/>
        <v>7.2126138888888747E-2</v>
      </c>
      <c r="AL22" s="19">
        <f t="shared" si="13"/>
        <v>3.4316091557084816E-2</v>
      </c>
      <c r="AM22" s="16">
        <f t="shared" si="14"/>
        <v>4.1724722222222344E-2</v>
      </c>
      <c r="AN22" s="19">
        <f t="shared" si="15"/>
        <v>1.9851740437367166E-2</v>
      </c>
      <c r="AO22" s="16">
        <f t="shared" si="16"/>
        <v>2.2711638888889052E-2</v>
      </c>
      <c r="AP22" s="19">
        <f t="shared" si="17"/>
        <v>1.0805717476755572E-2</v>
      </c>
      <c r="AQ22" s="41">
        <v>2.0271093354528036E-3</v>
      </c>
      <c r="AR22" s="41">
        <v>2.3552537727702383E-3</v>
      </c>
      <c r="AS22" s="41">
        <v>2.6207591350080328E-3</v>
      </c>
      <c r="AT22" s="48">
        <v>1.8734148689719676E-3</v>
      </c>
      <c r="AU22" s="41">
        <v>1.8010963674228719E-3</v>
      </c>
      <c r="AV22" s="55">
        <v>1.9142290517949467E-3</v>
      </c>
      <c r="AW22" s="48">
        <v>2.0852069108933113E-3</v>
      </c>
      <c r="AX22" s="98">
        <v>0.80929999999999991</v>
      </c>
      <c r="AY22" s="98">
        <v>0.71669999999999989</v>
      </c>
      <c r="AZ22" s="98">
        <v>0.6785000000000001</v>
      </c>
      <c r="BA22" s="84">
        <v>0.66429999999999989</v>
      </c>
      <c r="BB22" s="98">
        <v>0.17170000000000041</v>
      </c>
      <c r="BC22" s="98">
        <v>0.17100000000000026</v>
      </c>
      <c r="BD22" s="98">
        <v>0.1698000000000004</v>
      </c>
      <c r="BE22" s="98">
        <v>0.16950000000000021</v>
      </c>
      <c r="BF22" s="98">
        <v>0.16950000000000021</v>
      </c>
      <c r="BG22" s="84">
        <v>0.16889999999999983</v>
      </c>
      <c r="BH22" s="147">
        <f t="shared" si="18"/>
        <v>2.8000000000005798E-3</v>
      </c>
      <c r="BI22" s="107">
        <f t="shared" si="19"/>
        <v>2.1000000000004349E-3</v>
      </c>
      <c r="BJ22" s="107">
        <f t="shared" si="25"/>
        <v>9.0000000000056701E-4</v>
      </c>
      <c r="BK22" s="108">
        <f t="shared" si="20"/>
        <v>6.0000000000037801E-4</v>
      </c>
      <c r="BL22" s="79">
        <v>7.2799999999999976E-2</v>
      </c>
      <c r="BM22" s="79">
        <v>7.1500000000000341E-2</v>
      </c>
      <c r="BN22" s="79">
        <v>7.240000000000002E-2</v>
      </c>
      <c r="BO22" s="89">
        <v>7.1500000000000341E-2</v>
      </c>
      <c r="BP22" s="79" cm="1">
        <f t="array" ref="BP22:BS22">BL22:BO22/C22</f>
        <v>9.099999999999997E-3</v>
      </c>
      <c r="BQ22" s="79">
        <v>8.9375000000000426E-3</v>
      </c>
      <c r="BR22" s="79">
        <v>9.0500000000000025E-3</v>
      </c>
      <c r="BS22" s="94">
        <v>8.9375000000000426E-3</v>
      </c>
      <c r="BT22" s="79">
        <f t="shared" si="26"/>
        <v>2.3585164835164898</v>
      </c>
      <c r="BU22" s="79">
        <f t="shared" si="27"/>
        <v>2.3706293706293624</v>
      </c>
      <c r="BV22" s="79">
        <f t="shared" si="28"/>
        <v>2.3411602209944773</v>
      </c>
      <c r="BW22" s="108">
        <f t="shared" si="29"/>
        <v>2.3622377622377484</v>
      </c>
      <c r="BX22" s="79">
        <v>3.71999999999999E-2</v>
      </c>
      <c r="BY22" s="79">
        <v>3.7500000000000089E-2</v>
      </c>
      <c r="BZ22" s="79">
        <v>3.6299999999999777E-2</v>
      </c>
      <c r="CA22" s="89">
        <v>3.6900000000000155E-2</v>
      </c>
      <c r="CB22" s="79">
        <f t="shared" si="30"/>
        <v>1.4879999999999959E-2</v>
      </c>
      <c r="CC22" s="79">
        <f t="shared" si="31"/>
        <v>1.5000000000000036E-2</v>
      </c>
      <c r="CD22" s="79">
        <f t="shared" si="32"/>
        <v>1.4519999999999911E-2</v>
      </c>
      <c r="CE22" s="94">
        <f t="shared" si="33"/>
        <v>1.4760000000000061E-2</v>
      </c>
      <c r="CF22" s="79">
        <v>0.12470000000000026</v>
      </c>
      <c r="CG22" s="79">
        <v>0.16050000000000031</v>
      </c>
      <c r="CH22" s="79">
        <v>0.14230000000000009</v>
      </c>
      <c r="CI22" s="89">
        <v>0.16490000000000027</v>
      </c>
      <c r="CJ22" s="79" cm="1">
        <f t="array" ref="CJ22:CM22">CF22:CI22/C22</f>
        <v>1.5587500000000032E-2</v>
      </c>
      <c r="CK22" s="79">
        <v>2.0062500000000039E-2</v>
      </c>
      <c r="CL22" s="79">
        <v>1.7787500000000012E-2</v>
      </c>
      <c r="CM22" s="94">
        <v>2.0612500000000034E-2</v>
      </c>
      <c r="CN22" s="79">
        <v>4.6400000000000219E-2</v>
      </c>
      <c r="CO22" s="79">
        <v>5.0699999999999967E-2</v>
      </c>
      <c r="CP22" s="79">
        <v>5.1699999999999857E-2</v>
      </c>
      <c r="CQ22" s="89">
        <v>5.1699999999999857E-2</v>
      </c>
      <c r="CR22" s="79" cm="1">
        <f t="array" ref="CR22:CU22">CN22:CQ22/2.5</f>
        <v>1.8560000000000087E-2</v>
      </c>
      <c r="CS22" s="79">
        <v>2.0279999999999986E-2</v>
      </c>
      <c r="CT22" s="79">
        <v>2.0679999999999941E-2</v>
      </c>
      <c r="CU22" s="94">
        <v>2.0679999999999941E-2</v>
      </c>
    </row>
    <row r="23" spans="1:99" s="20" customFormat="1" x14ac:dyDescent="0.4">
      <c r="A23" s="37">
        <v>22</v>
      </c>
      <c r="B23" s="14" t="s">
        <v>74</v>
      </c>
      <c r="C23" s="153">
        <v>8</v>
      </c>
      <c r="D23" s="118">
        <v>1.6416364499047919E-3</v>
      </c>
      <c r="E23" s="118">
        <v>1.6416364499047919E-3</v>
      </c>
      <c r="F23" s="132">
        <v>1.2349564339386939E-3</v>
      </c>
      <c r="G23" s="132">
        <v>1.2349564339386939E-3</v>
      </c>
      <c r="H23" s="15">
        <v>2.0726</v>
      </c>
      <c r="I23" s="16">
        <v>2.0516999999999999</v>
      </c>
      <c r="J23" s="16">
        <v>2.0306000000000002</v>
      </c>
      <c r="K23" s="16">
        <v>1.9903999999999999</v>
      </c>
      <c r="L23" s="6">
        <v>1.976</v>
      </c>
      <c r="M23" s="6">
        <v>1.9463999999999999</v>
      </c>
      <c r="N23" s="16">
        <v>1.9193</v>
      </c>
      <c r="O23" s="16">
        <v>1.8449</v>
      </c>
      <c r="P23" s="16">
        <v>1.7538</v>
      </c>
      <c r="Q23" s="16">
        <v>1.6821999999999999</v>
      </c>
      <c r="R23" s="16">
        <v>1.6181000000000001</v>
      </c>
      <c r="S23" s="16">
        <v>1.5636000000000001</v>
      </c>
      <c r="T23" s="103">
        <f t="shared" si="21"/>
        <v>0.98991604747659934</v>
      </c>
      <c r="U23" s="103">
        <f t="shared" si="22"/>
        <v>0.97973559779986497</v>
      </c>
      <c r="V23" s="103">
        <f t="shared" si="1"/>
        <v>0.96033966997973552</v>
      </c>
      <c r="W23" s="103">
        <f t="shared" si="23"/>
        <v>0.95339187493968924</v>
      </c>
      <c r="X23" s="103">
        <f t="shared" si="24"/>
        <v>0.93911029624626075</v>
      </c>
      <c r="Y23" s="143">
        <f t="shared" si="2"/>
        <v>0.92603493196950692</v>
      </c>
      <c r="Z23" s="103">
        <f t="shared" si="3"/>
        <v>0.8901379909292676</v>
      </c>
      <c r="AA23" s="103">
        <f t="shared" si="4"/>
        <v>0.84618353758564124</v>
      </c>
      <c r="AB23" s="103">
        <f t="shared" si="5"/>
        <v>0.8116375566920776</v>
      </c>
      <c r="AC23" s="103">
        <f t="shared" si="34"/>
        <v>0.7807102190485381</v>
      </c>
      <c r="AD23" s="17">
        <f t="shared" si="35"/>
        <v>0.75441474476502945</v>
      </c>
      <c r="AE23" s="16">
        <f t="shared" si="6"/>
        <v>0.31879999999999997</v>
      </c>
      <c r="AF23" s="18">
        <f t="shared" si="7"/>
        <v>0.15381646241435876</v>
      </c>
      <c r="AG23" s="16">
        <f t="shared" si="8"/>
        <v>0.22770000000000001</v>
      </c>
      <c r="AH23" s="18">
        <f t="shared" si="9"/>
        <v>0.10986200907073242</v>
      </c>
      <c r="AI23" s="16">
        <f t="shared" si="10"/>
        <v>0.15329999999999999</v>
      </c>
      <c r="AJ23" s="19">
        <f t="shared" si="11"/>
        <v>7.3965068030493103E-2</v>
      </c>
      <c r="AK23" s="16">
        <f t="shared" si="12"/>
        <v>8.2200000000000051E-2</v>
      </c>
      <c r="AL23" s="19">
        <f t="shared" si="13"/>
        <v>3.966033002026443E-2</v>
      </c>
      <c r="AM23" s="16">
        <f t="shared" si="14"/>
        <v>4.1999999999999815E-2</v>
      </c>
      <c r="AN23" s="19">
        <f t="shared" si="15"/>
        <v>2.0264402200135007E-2</v>
      </c>
      <c r="AO23" s="16">
        <f t="shared" si="16"/>
        <v>2.0900000000000141E-2</v>
      </c>
      <c r="AP23" s="19">
        <f t="shared" si="17"/>
        <v>1.0083952523400627E-2</v>
      </c>
      <c r="AQ23" s="41">
        <v>1.5732877284567737E-3</v>
      </c>
      <c r="AR23" s="41">
        <v>1.9528171788812942E-3</v>
      </c>
      <c r="AS23" s="41">
        <v>2.107090946337542E-3</v>
      </c>
      <c r="AT23" s="48">
        <v>1.4344800295269522E-3</v>
      </c>
      <c r="AU23" s="41">
        <v>1.3109038256255978E-3</v>
      </c>
      <c r="AV23" s="55">
        <v>1.5146896614574024E-3</v>
      </c>
      <c r="AW23" s="48">
        <v>1.7955017955016972E-3</v>
      </c>
      <c r="AX23" s="98">
        <v>0.75139999999999985</v>
      </c>
      <c r="AY23" s="98">
        <v>0.65620000000000012</v>
      </c>
      <c r="AZ23" s="98">
        <v>0.62460000000000004</v>
      </c>
      <c r="BA23" s="84">
        <v>0.62670000000000003</v>
      </c>
      <c r="BB23" s="98">
        <v>0.20450000000000035</v>
      </c>
      <c r="BC23" s="98">
        <v>0.20140000000000002</v>
      </c>
      <c r="BD23" s="98">
        <v>0.19770000000000021</v>
      </c>
      <c r="BE23" s="98">
        <v>0.20110000000000028</v>
      </c>
      <c r="BF23" s="98">
        <v>0.19680000000000053</v>
      </c>
      <c r="BG23" s="84">
        <v>0.19490000000000052</v>
      </c>
      <c r="BH23" s="147">
        <f t="shared" si="18"/>
        <v>9.5999999999998309E-3</v>
      </c>
      <c r="BI23" s="107">
        <f t="shared" si="19"/>
        <v>6.4999999999995062E-3</v>
      </c>
      <c r="BJ23" s="108">
        <f t="shared" si="25"/>
        <v>2.7999999999996916E-3</v>
      </c>
      <c r="BK23" s="108">
        <f t="shared" si="20"/>
        <v>6.1999999999997613E-3</v>
      </c>
      <c r="BL23" s="79">
        <v>8.5799999999999876E-2</v>
      </c>
      <c r="BM23" s="79">
        <v>8.4800000000000431E-2</v>
      </c>
      <c r="BN23" s="79">
        <v>8.3000000000000185E-2</v>
      </c>
      <c r="BO23" s="89">
        <v>8.3899999999999864E-2</v>
      </c>
      <c r="BP23" s="79" cm="1">
        <f t="array" ref="BP23:BS23">BL23:BO23/C23</f>
        <v>1.0724999999999985E-2</v>
      </c>
      <c r="BQ23" s="79">
        <v>1.0600000000000054E-2</v>
      </c>
      <c r="BR23" s="79">
        <v>1.0375000000000023E-2</v>
      </c>
      <c r="BS23" s="94">
        <v>1.0487499999999983E-2</v>
      </c>
      <c r="BT23" s="79">
        <f t="shared" si="26"/>
        <v>2.3834498834498907</v>
      </c>
      <c r="BU23" s="79">
        <f t="shared" si="27"/>
        <v>2.3714622641509346</v>
      </c>
      <c r="BV23" s="79">
        <f t="shared" si="28"/>
        <v>2.3710843373493988</v>
      </c>
      <c r="BW23" s="108">
        <f t="shared" si="29"/>
        <v>2.3230035756853495</v>
      </c>
      <c r="BX23" s="79">
        <v>2.6100000000000012E-2</v>
      </c>
      <c r="BY23" s="79">
        <v>2.6699999999999946E-2</v>
      </c>
      <c r="BZ23" s="79">
        <v>2.6299999999999546E-2</v>
      </c>
      <c r="CA23" s="89">
        <v>2.5999999999999801E-2</v>
      </c>
      <c r="CB23" s="79">
        <f t="shared" si="30"/>
        <v>1.0440000000000005E-2</v>
      </c>
      <c r="CC23" s="79">
        <f t="shared" si="31"/>
        <v>1.0679999999999978E-2</v>
      </c>
      <c r="CD23" s="79">
        <f t="shared" si="32"/>
        <v>1.0519999999999818E-2</v>
      </c>
      <c r="CE23" s="94">
        <f t="shared" si="33"/>
        <v>1.039999999999992E-2</v>
      </c>
      <c r="CF23" s="79">
        <v>0.14539999999999997</v>
      </c>
      <c r="CG23" s="79">
        <v>0.16460000000000008</v>
      </c>
      <c r="CH23" s="79">
        <v>0.15309999999999979</v>
      </c>
      <c r="CI23" s="89">
        <v>0.17059999999999986</v>
      </c>
      <c r="CJ23" s="79" cm="1">
        <f t="array" ref="CJ23:CM23">CF23:CI23/C23</f>
        <v>1.8174999999999997E-2</v>
      </c>
      <c r="CK23" s="79">
        <v>2.057500000000001E-2</v>
      </c>
      <c r="CL23" s="79">
        <v>1.9137499999999974E-2</v>
      </c>
      <c r="CM23" s="94">
        <v>2.1324999999999983E-2</v>
      </c>
      <c r="CN23" s="79">
        <v>5.5400000000000116E-2</v>
      </c>
      <c r="CO23" s="79">
        <v>5.8199999999999807E-2</v>
      </c>
      <c r="CP23" s="79">
        <v>5.8199999999999807E-2</v>
      </c>
      <c r="CQ23" s="89">
        <v>5.5099999999999927E-2</v>
      </c>
      <c r="CR23" s="79" cm="1">
        <f t="array" ref="CR23:CU23">CN23:CQ23/2.5</f>
        <v>2.2160000000000048E-2</v>
      </c>
      <c r="CS23" s="79">
        <v>2.3279999999999922E-2</v>
      </c>
      <c r="CT23" s="79">
        <v>2.3279999999999922E-2</v>
      </c>
      <c r="CU23" s="94">
        <v>2.2039999999999969E-2</v>
      </c>
    </row>
    <row r="24" spans="1:99" s="20" customFormat="1" x14ac:dyDescent="0.4">
      <c r="A24" s="37">
        <v>23</v>
      </c>
      <c r="B24" s="14" t="s">
        <v>36</v>
      </c>
      <c r="C24" s="153">
        <v>9</v>
      </c>
      <c r="D24" s="118">
        <v>1.9278709360864739E-3</v>
      </c>
      <c r="E24" s="118">
        <v>1.9278709360864739E-3</v>
      </c>
      <c r="F24" s="132">
        <v>1.4360373163981005E-3</v>
      </c>
      <c r="G24" s="132">
        <v>1.4360373163981005E-3</v>
      </c>
      <c r="H24" s="15">
        <v>2.0892074722222223</v>
      </c>
      <c r="I24" s="16">
        <v>2.0700745</v>
      </c>
      <c r="J24" s="16">
        <v>2.0498358611111112</v>
      </c>
      <c r="K24" s="16">
        <v>2.0148593055555555</v>
      </c>
      <c r="L24" s="106">
        <v>1.9871457777777777</v>
      </c>
      <c r="M24" s="106">
        <v>1.9594304999999999</v>
      </c>
      <c r="N24" s="16">
        <v>1.9349376944444443</v>
      </c>
      <c r="O24" s="16">
        <v>1.8240785277777778</v>
      </c>
      <c r="P24" s="16">
        <v>1.6943977777777777</v>
      </c>
      <c r="Q24" s="16">
        <v>1.5728415833333333</v>
      </c>
      <c r="R24" s="16">
        <v>1.5086583888888887</v>
      </c>
      <c r="S24" s="16">
        <v>1.4641725833333332</v>
      </c>
      <c r="T24" s="103">
        <f t="shared" si="21"/>
        <v>0.99084199512178128</v>
      </c>
      <c r="U24" s="103">
        <f t="shared" si="22"/>
        <v>0.98115476244720068</v>
      </c>
      <c r="V24" s="103">
        <f t="shared" si="1"/>
        <v>0.96441322001036833</v>
      </c>
      <c r="W24" s="102">
        <f t="shared" si="23"/>
        <v>0.95114812875148069</v>
      </c>
      <c r="X24" s="102">
        <f t="shared" si="24"/>
        <v>0.93788219985438648</v>
      </c>
      <c r="Y24" s="143">
        <f t="shared" si="2"/>
        <v>0.92615870858738303</v>
      </c>
      <c r="Z24" s="103">
        <f t="shared" si="3"/>
        <v>0.87309592370812483</v>
      </c>
      <c r="AA24" s="103">
        <f t="shared" si="4"/>
        <v>0.81102418036802337</v>
      </c>
      <c r="AB24" s="103">
        <f t="shared" si="5"/>
        <v>0.75284125882450192</v>
      </c>
      <c r="AC24" s="103">
        <f t="shared" si="34"/>
        <v>0.72211994689267389</v>
      </c>
      <c r="AD24" s="17">
        <f t="shared" si="35"/>
        <v>0.70082679810442206</v>
      </c>
      <c r="AE24" s="16">
        <f t="shared" si="6"/>
        <v>0.39480969444444458</v>
      </c>
      <c r="AF24" s="18">
        <f t="shared" si="7"/>
        <v>0.18897581963197668</v>
      </c>
      <c r="AG24" s="16">
        <f t="shared" si="8"/>
        <v>0.26512894444444446</v>
      </c>
      <c r="AH24" s="18">
        <f t="shared" si="9"/>
        <v>0.12690407629187511</v>
      </c>
      <c r="AI24" s="16">
        <f t="shared" si="10"/>
        <v>0.15426977777777795</v>
      </c>
      <c r="AJ24" s="19">
        <f t="shared" si="11"/>
        <v>7.3841291412616958E-2</v>
      </c>
      <c r="AK24" s="16">
        <f t="shared" si="12"/>
        <v>7.4348166666666771E-2</v>
      </c>
      <c r="AL24" s="19">
        <f t="shared" si="13"/>
        <v>3.5586779989631681E-2</v>
      </c>
      <c r="AM24" s="16">
        <f t="shared" si="14"/>
        <v>3.9371611111111093E-2</v>
      </c>
      <c r="AN24" s="19">
        <f t="shared" si="15"/>
        <v>1.8845237552799286E-2</v>
      </c>
      <c r="AO24" s="16">
        <f t="shared" si="16"/>
        <v>1.9132972222222211E-2</v>
      </c>
      <c r="AP24" s="19">
        <f t="shared" si="17"/>
        <v>9.1580048782187676E-3</v>
      </c>
      <c r="AQ24" s="41">
        <v>1.8325086405893698E-3</v>
      </c>
      <c r="AR24" s="41">
        <v>2.2806540626267857E-3</v>
      </c>
      <c r="AS24" s="41">
        <v>2.5758565441669212E-3</v>
      </c>
      <c r="AT24" s="48">
        <v>1.6389241734814375E-3</v>
      </c>
      <c r="AU24" s="41">
        <v>1.5220449884991716E-3</v>
      </c>
      <c r="AV24" s="55">
        <v>1.7348911718736426E-3</v>
      </c>
      <c r="AW24" s="48">
        <v>1.9796585160530844E-3</v>
      </c>
      <c r="AX24" s="98">
        <v>0.81400000000000006</v>
      </c>
      <c r="AY24" s="98">
        <v>0.72100000000000009</v>
      </c>
      <c r="AZ24" s="98">
        <v>0.68129999999999979</v>
      </c>
      <c r="BA24" s="84">
        <v>0.66520000000000001</v>
      </c>
      <c r="BB24" s="98">
        <v>0.1958000000000002</v>
      </c>
      <c r="BC24" s="98">
        <v>0.19369999999999976</v>
      </c>
      <c r="BD24" s="98">
        <v>0.19179999999999975</v>
      </c>
      <c r="BE24" s="98">
        <v>0.19090000000000007</v>
      </c>
      <c r="BF24" s="98">
        <v>0.19030000000000058</v>
      </c>
      <c r="BG24" s="84">
        <v>0.19030000000000058</v>
      </c>
      <c r="BH24" s="147">
        <f t="shared" si="18"/>
        <v>5.4999999999996163E-3</v>
      </c>
      <c r="BI24" s="107">
        <f t="shared" si="19"/>
        <v>3.3999999999991815E-3</v>
      </c>
      <c r="BJ24" s="107">
        <f t="shared" si="25"/>
        <v>1.4999999999991687E-3</v>
      </c>
      <c r="BK24" s="108">
        <f t="shared" si="20"/>
        <v>5.9999999999948983E-4</v>
      </c>
      <c r="BL24" s="79">
        <v>9.2000000000000526E-2</v>
      </c>
      <c r="BM24" s="79">
        <v>9.1700000000000337E-2</v>
      </c>
      <c r="BN24" s="79">
        <v>9.0399999999999814E-2</v>
      </c>
      <c r="BO24" s="89">
        <v>9.0100000000000513E-2</v>
      </c>
      <c r="BP24" s="79" cm="1">
        <f t="array" ref="BP24:BS24">BL24:BO24/C24</f>
        <v>1.022222222222228E-2</v>
      </c>
      <c r="BQ24" s="79">
        <v>1.0188888888888926E-2</v>
      </c>
      <c r="BR24" s="79">
        <v>1.0044444444444424E-2</v>
      </c>
      <c r="BS24" s="94">
        <v>1.0011111111111168E-2</v>
      </c>
      <c r="BT24" s="79">
        <f t="shared" si="26"/>
        <v>2.1282608695652074</v>
      </c>
      <c r="BU24" s="79">
        <f t="shared" si="27"/>
        <v>2.0817884405670597</v>
      </c>
      <c r="BV24" s="79">
        <f t="shared" si="28"/>
        <v>2.1050884955752318</v>
      </c>
      <c r="BW24" s="108">
        <f t="shared" si="29"/>
        <v>2.112097669256376</v>
      </c>
      <c r="BX24" s="79">
        <v>2.3299999999999876E-2</v>
      </c>
      <c r="BY24" s="79">
        <v>2.3200000000000109E-2</v>
      </c>
      <c r="BZ24" s="79">
        <v>2.2599999999999731E-2</v>
      </c>
      <c r="CA24" s="89">
        <v>2.3199999999999665E-2</v>
      </c>
      <c r="CB24" s="79">
        <f t="shared" si="30"/>
        <v>9.3199999999999499E-3</v>
      </c>
      <c r="CC24" s="79">
        <f t="shared" si="31"/>
        <v>9.2800000000000434E-3</v>
      </c>
      <c r="CD24" s="79">
        <f t="shared" si="32"/>
        <v>9.0399999999998919E-3</v>
      </c>
      <c r="CE24" s="94">
        <f t="shared" si="33"/>
        <v>9.2799999999998665E-3</v>
      </c>
      <c r="CF24" s="79">
        <v>0.14939999999999998</v>
      </c>
      <c r="CG24" s="79">
        <v>0.16929999999999978</v>
      </c>
      <c r="CH24" s="79">
        <v>0.16400000000000015</v>
      </c>
      <c r="CI24" s="89">
        <v>0.17209999999999992</v>
      </c>
      <c r="CJ24" s="79" cm="1">
        <f t="array" ref="CJ24:CM24">CF24:CI24/C24</f>
        <v>1.6599999999999997E-2</v>
      </c>
      <c r="CK24" s="79">
        <v>1.8811111111111087E-2</v>
      </c>
      <c r="CL24" s="79">
        <v>1.8222222222222237E-2</v>
      </c>
      <c r="CM24" s="94">
        <v>1.9122222222222214E-2</v>
      </c>
      <c r="CN24" s="79">
        <v>5.2299999999999791E-2</v>
      </c>
      <c r="CO24" s="79">
        <v>5.259999999999998E-2</v>
      </c>
      <c r="CP24" s="79">
        <v>5.5400000000000116E-2</v>
      </c>
      <c r="CQ24" s="89">
        <v>5.4800000000000182E-2</v>
      </c>
      <c r="CR24" s="79" cm="1">
        <f t="array" ref="CR24:CU24">CN24:CQ24/2.5</f>
        <v>2.0919999999999918E-2</v>
      </c>
      <c r="CS24" s="79">
        <v>2.1039999999999993E-2</v>
      </c>
      <c r="CT24" s="79">
        <v>2.2160000000000048E-2</v>
      </c>
      <c r="CU24" s="94">
        <v>2.1920000000000071E-2</v>
      </c>
    </row>
    <row r="25" spans="1:99" s="20" customFormat="1" x14ac:dyDescent="0.4">
      <c r="A25" s="37">
        <v>24</v>
      </c>
      <c r="B25" s="14" t="s">
        <v>75</v>
      </c>
      <c r="C25" s="153">
        <v>9</v>
      </c>
      <c r="D25" s="120">
        <v>1.5528182462614159E-3</v>
      </c>
      <c r="E25" s="120">
        <v>1.5528182462614159E-3</v>
      </c>
      <c r="F25" s="131">
        <v>1.1189464926025271E-3</v>
      </c>
      <c r="G25" s="131">
        <v>1.1189464926025271E-3</v>
      </c>
      <c r="H25" s="6">
        <v>2.0487000000000002</v>
      </c>
      <c r="I25" s="6">
        <v>2.0270999999999999</v>
      </c>
      <c r="J25" s="6">
        <v>2.0038999999999998</v>
      </c>
      <c r="K25" s="6">
        <v>1.9697</v>
      </c>
      <c r="L25" s="6">
        <v>1.9491000000000001</v>
      </c>
      <c r="M25" s="6">
        <v>1.9198999999999999</v>
      </c>
      <c r="N25" s="6">
        <v>1.9007000000000001</v>
      </c>
      <c r="O25" s="6">
        <v>1.8317000000000001</v>
      </c>
      <c r="P25" s="6">
        <v>1.7647999999999999</v>
      </c>
      <c r="Q25" s="6">
        <v>1.7069000000000001</v>
      </c>
      <c r="R25" s="6">
        <v>1.6356999999999999</v>
      </c>
      <c r="S25" s="6">
        <v>1.5854999999999999</v>
      </c>
      <c r="T25" s="103">
        <f t="shared" si="21"/>
        <v>0.98945672865719714</v>
      </c>
      <c r="U25" s="103">
        <f t="shared" si="22"/>
        <v>0.97813247425196448</v>
      </c>
      <c r="V25" s="103">
        <f t="shared" si="1"/>
        <v>0.96143896129252693</v>
      </c>
      <c r="W25" s="103">
        <f t="shared" si="23"/>
        <v>0.95138380436374281</v>
      </c>
      <c r="X25" s="103">
        <f t="shared" si="24"/>
        <v>0.93713086347439833</v>
      </c>
      <c r="Y25" s="143">
        <f t="shared" si="2"/>
        <v>0.92775906672524033</v>
      </c>
      <c r="Z25" s="103">
        <f t="shared" si="3"/>
        <v>0.89407917215795374</v>
      </c>
      <c r="AA25" s="103">
        <f t="shared" si="4"/>
        <v>0.86142431786010631</v>
      </c>
      <c r="AB25" s="103">
        <f t="shared" si="5"/>
        <v>0.83316249328842673</v>
      </c>
      <c r="AC25" s="103">
        <f t="shared" si="34"/>
        <v>0.79840874701029907</v>
      </c>
      <c r="AD25" s="17">
        <f t="shared" si="35"/>
        <v>0.77390540342656311</v>
      </c>
      <c r="AE25" s="16">
        <f t="shared" si="6"/>
        <v>0.28390000000000026</v>
      </c>
      <c r="AF25" s="18">
        <f t="shared" si="7"/>
        <v>0.13857568213989371</v>
      </c>
      <c r="AG25" s="16">
        <f t="shared" si="8"/>
        <v>0.21700000000000008</v>
      </c>
      <c r="AH25" s="18">
        <f t="shared" si="9"/>
        <v>0.10592082784204621</v>
      </c>
      <c r="AI25" s="16">
        <f t="shared" si="10"/>
        <v>0.14800000000000013</v>
      </c>
      <c r="AJ25" s="19">
        <f t="shared" si="11"/>
        <v>7.2240933274759667E-2</v>
      </c>
      <c r="AK25" s="16">
        <f t="shared" si="12"/>
        <v>7.9000000000000181E-2</v>
      </c>
      <c r="AL25" s="19">
        <f t="shared" si="13"/>
        <v>3.8561038707473114E-2</v>
      </c>
      <c r="AM25" s="16">
        <f t="shared" si="14"/>
        <v>4.4800000000000395E-2</v>
      </c>
      <c r="AN25" s="19">
        <f t="shared" si="15"/>
        <v>2.1867525748035532E-2</v>
      </c>
      <c r="AO25" s="16">
        <f t="shared" si="16"/>
        <v>2.1600000000000286E-2</v>
      </c>
      <c r="AP25" s="19">
        <f t="shared" si="17"/>
        <v>1.0543271342802892E-2</v>
      </c>
      <c r="AQ25" s="41">
        <v>1.8378794701529033E-3</v>
      </c>
      <c r="AR25" s="41">
        <v>2.2744333244387738E-3</v>
      </c>
      <c r="AS25" s="41">
        <v>2.56797732278502E-3</v>
      </c>
      <c r="AT25" s="48">
        <v>1.6481146800297886E-3</v>
      </c>
      <c r="AU25" s="41">
        <v>1.5363761158966316E-3</v>
      </c>
      <c r="AV25" s="55">
        <v>1.7146601855267951E-3</v>
      </c>
      <c r="AW25" s="48">
        <v>1.974960324457431E-3</v>
      </c>
      <c r="AX25" s="98">
        <v>0.75079999999999991</v>
      </c>
      <c r="AY25" s="98">
        <v>0.65960000000000019</v>
      </c>
      <c r="AZ25" s="98">
        <v>0.63359999999999994</v>
      </c>
      <c r="BA25" s="84">
        <v>0.6333000000000002</v>
      </c>
      <c r="BB25" s="98">
        <v>0.20360000000000023</v>
      </c>
      <c r="BC25" s="98">
        <v>0.20110000000000028</v>
      </c>
      <c r="BD25" s="98">
        <v>0.19990000000000041</v>
      </c>
      <c r="BE25" s="98">
        <v>0.20080000000000009</v>
      </c>
      <c r="BF25" s="98">
        <v>0.19890000000000008</v>
      </c>
      <c r="BG25" s="84">
        <v>0.19610000000000039</v>
      </c>
      <c r="BH25" s="147">
        <f t="shared" si="18"/>
        <v>7.4999999999998401E-3</v>
      </c>
      <c r="BI25" s="107">
        <f t="shared" si="19"/>
        <v>4.9999999999998934E-3</v>
      </c>
      <c r="BJ25" s="108">
        <f t="shared" si="25"/>
        <v>3.8000000000000256E-3</v>
      </c>
      <c r="BK25" s="108">
        <f t="shared" si="20"/>
        <v>4.6999999999997044E-3</v>
      </c>
      <c r="BL25" s="79">
        <v>8.6100000000000065E-2</v>
      </c>
      <c r="BM25" s="79">
        <v>8.5200000000000387E-2</v>
      </c>
      <c r="BN25" s="79">
        <v>8.4800000000000431E-2</v>
      </c>
      <c r="BO25" s="89">
        <v>8.4800000000000431E-2</v>
      </c>
      <c r="BP25" s="79" cm="1">
        <f t="array" ref="BP25:BS25">BL25:BO25/C25</f>
        <v>9.5666666666666747E-3</v>
      </c>
      <c r="BQ25" s="79">
        <v>9.46666666666671E-3</v>
      </c>
      <c r="BR25" s="79">
        <v>9.4222222222222693E-3</v>
      </c>
      <c r="BS25" s="94">
        <v>9.4222222222222693E-3</v>
      </c>
      <c r="BT25" s="79">
        <f t="shared" si="26"/>
        <v>2.3646922183507559</v>
      </c>
      <c r="BU25" s="79">
        <f t="shared" si="27"/>
        <v>2.3568075117370797</v>
      </c>
      <c r="BV25" s="79">
        <f t="shared" si="28"/>
        <v>2.3455188679245174</v>
      </c>
      <c r="BW25" s="108">
        <f t="shared" si="29"/>
        <v>2.3124999999999929</v>
      </c>
      <c r="BX25" s="79">
        <v>3.279999999999994E-2</v>
      </c>
      <c r="BY25" s="79">
        <v>3.3199999999999896E-2</v>
      </c>
      <c r="BZ25" s="79">
        <v>3.2900000000000151E-2</v>
      </c>
      <c r="CA25" s="89">
        <v>3.2599999999999962E-2</v>
      </c>
      <c r="CB25" s="79">
        <f t="shared" si="30"/>
        <v>1.3119999999999975E-2</v>
      </c>
      <c r="CC25" s="79">
        <f t="shared" si="31"/>
        <v>1.3279999999999959E-2</v>
      </c>
      <c r="CD25" s="79">
        <f t="shared" si="32"/>
        <v>1.3160000000000061E-2</v>
      </c>
      <c r="CE25" s="94">
        <f t="shared" si="33"/>
        <v>1.3039999999999986E-2</v>
      </c>
      <c r="CF25" s="79">
        <v>0.17290000000000028</v>
      </c>
      <c r="CG25" s="79">
        <v>0.19409999999999972</v>
      </c>
      <c r="CH25" s="79">
        <v>0.19810000000000016</v>
      </c>
      <c r="CI25" s="89">
        <v>0.18439999999999968</v>
      </c>
      <c r="CJ25" s="79" cm="1">
        <f t="array" ref="CJ25:CM25">CF25:CI25/C25</f>
        <v>1.9211111111111141E-2</v>
      </c>
      <c r="CK25" s="79">
        <v>2.1566666666666637E-2</v>
      </c>
      <c r="CL25" s="79">
        <v>2.2011111111111131E-2</v>
      </c>
      <c r="CM25" s="94">
        <v>2.0488888888888852E-2</v>
      </c>
      <c r="CN25" s="79">
        <v>5.0699999999999967E-2</v>
      </c>
      <c r="CO25" s="79">
        <v>5.7900000000000063E-2</v>
      </c>
      <c r="CP25" s="79">
        <v>5.9400000000000119E-2</v>
      </c>
      <c r="CQ25" s="89">
        <v>5.3199999999999914E-2</v>
      </c>
      <c r="CR25" s="79" cm="1">
        <f t="array" ref="CR25:CU25">CN25:CQ25/2.5</f>
        <v>2.0279999999999986E-2</v>
      </c>
      <c r="CS25" s="79">
        <v>2.3160000000000024E-2</v>
      </c>
      <c r="CT25" s="79">
        <v>2.3760000000000048E-2</v>
      </c>
      <c r="CU25" s="94">
        <v>2.1279999999999966E-2</v>
      </c>
    </row>
    <row r="26" spans="1:99" s="20" customFormat="1" x14ac:dyDescent="0.4">
      <c r="A26" s="37">
        <v>25</v>
      </c>
      <c r="B26" s="14" t="s">
        <v>37</v>
      </c>
      <c r="C26" s="153">
        <v>10</v>
      </c>
      <c r="D26" s="118">
        <v>2.1292761677714979E-3</v>
      </c>
      <c r="E26" s="118">
        <v>2.1292761677714979E-3</v>
      </c>
      <c r="F26" s="132">
        <v>1.5778713319956671E-3</v>
      </c>
      <c r="G26" s="132">
        <v>1.5778713319956671E-3</v>
      </c>
      <c r="H26" s="15">
        <v>2.0553193055555559</v>
      </c>
      <c r="I26" s="16">
        <v>2.0360216666666666</v>
      </c>
      <c r="J26" s="16">
        <v>2.0138611944444444</v>
      </c>
      <c r="K26" s="16">
        <v>1.9758713333333333</v>
      </c>
      <c r="L26" s="106">
        <v>1.9473309999999999</v>
      </c>
      <c r="M26" s="106">
        <v>1.9151434722222223</v>
      </c>
      <c r="N26" s="16">
        <v>1.8876609444444443</v>
      </c>
      <c r="O26" s="16">
        <v>1.7597713055555555</v>
      </c>
      <c r="P26" s="16">
        <v>1.5682514444444444</v>
      </c>
      <c r="Q26" s="16">
        <v>1.3865746388888889</v>
      </c>
      <c r="R26" s="16">
        <v>1.2578163888888889</v>
      </c>
      <c r="S26" s="16">
        <v>1.1304147499999999</v>
      </c>
      <c r="T26" s="103">
        <f t="shared" si="21"/>
        <v>0.99061088034509892</v>
      </c>
      <c r="U26" s="103">
        <f t="shared" si="22"/>
        <v>0.97982887087225345</v>
      </c>
      <c r="V26" s="103">
        <f t="shared" si="1"/>
        <v>0.96134519244407735</v>
      </c>
      <c r="W26" s="102">
        <f t="shared" si="23"/>
        <v>0.94745910999635818</v>
      </c>
      <c r="X26" s="102">
        <f t="shared" si="24"/>
        <v>0.93179851278853054</v>
      </c>
      <c r="Y26" s="143">
        <f t="shared" si="2"/>
        <v>0.91842709760087948</v>
      </c>
      <c r="Z26" s="103">
        <f t="shared" si="3"/>
        <v>0.85620336499485494</v>
      </c>
      <c r="AA26" s="103">
        <f t="shared" si="4"/>
        <v>0.76302083097523565</v>
      </c>
      <c r="AB26" s="103">
        <f t="shared" si="5"/>
        <v>0.67462736088789654</v>
      </c>
      <c r="AC26" s="103">
        <f t="shared" si="34"/>
        <v>0.61198101214200351</v>
      </c>
      <c r="AD26" s="17">
        <f t="shared" si="35"/>
        <v>0.54999471223010143</v>
      </c>
      <c r="AE26" s="16">
        <f t="shared" si="6"/>
        <v>0.48706786111111144</v>
      </c>
      <c r="AF26" s="18">
        <f t="shared" si="7"/>
        <v>0.2369791690247644</v>
      </c>
      <c r="AG26" s="16">
        <f t="shared" si="8"/>
        <v>0.29554800000000037</v>
      </c>
      <c r="AH26" s="18">
        <f t="shared" si="9"/>
        <v>0.143796635005145</v>
      </c>
      <c r="AI26" s="16">
        <f t="shared" si="10"/>
        <v>0.16765836111111154</v>
      </c>
      <c r="AJ26" s="19">
        <f t="shared" si="11"/>
        <v>8.1572902399120531E-2</v>
      </c>
      <c r="AK26" s="16">
        <f t="shared" si="12"/>
        <v>7.9447972222222552E-2</v>
      </c>
      <c r="AL26" s="19">
        <f t="shared" si="13"/>
        <v>3.8654807555922627E-2</v>
      </c>
      <c r="AM26" s="16">
        <f t="shared" si="14"/>
        <v>4.1458111111111418E-2</v>
      </c>
      <c r="AN26" s="19">
        <f t="shared" si="15"/>
        <v>2.0171129127746518E-2</v>
      </c>
      <c r="AO26" s="16">
        <f t="shared" si="16"/>
        <v>1.9297638888889246E-2</v>
      </c>
      <c r="AP26" s="19">
        <f t="shared" si="17"/>
        <v>9.3891196549010496E-3</v>
      </c>
      <c r="AQ26" s="41">
        <v>1.4551358108367829E-3</v>
      </c>
      <c r="AR26" s="41">
        <v>1.9111756356120502E-3</v>
      </c>
      <c r="AS26" s="41">
        <v>2.2139664928346736E-3</v>
      </c>
      <c r="AT26" s="48">
        <v>1.2567686855252669E-3</v>
      </c>
      <c r="AU26" s="41">
        <v>1.1379990454776223E-3</v>
      </c>
      <c r="AV26" s="55">
        <v>1.3294713064673225E-3</v>
      </c>
      <c r="AW26" s="48">
        <v>1.6019676384902981E-3</v>
      </c>
      <c r="AX26" s="98">
        <v>0.80969999999999986</v>
      </c>
      <c r="AY26" s="98">
        <v>0.71510000000000007</v>
      </c>
      <c r="AZ26" s="98">
        <v>0.67879999999999985</v>
      </c>
      <c r="BA26" s="84">
        <v>0.66429999999999989</v>
      </c>
      <c r="BB26" s="98">
        <v>0.20789999999999997</v>
      </c>
      <c r="BC26" s="98">
        <v>0.20510000000000028</v>
      </c>
      <c r="BD26" s="98">
        <v>0.20140000000000002</v>
      </c>
      <c r="BE26" s="98">
        <v>0.20020000000000016</v>
      </c>
      <c r="BF26" s="98">
        <v>0.1980000000000004</v>
      </c>
      <c r="BG26" s="84">
        <v>0.19740000000000002</v>
      </c>
      <c r="BH26" s="147">
        <f t="shared" si="18"/>
        <v>1.0499999999999954E-2</v>
      </c>
      <c r="BI26" s="107">
        <f t="shared" si="19"/>
        <v>7.7000000000002622E-3</v>
      </c>
      <c r="BJ26" s="107">
        <f t="shared" si="25"/>
        <v>4.0000000000000036E-3</v>
      </c>
      <c r="BK26" s="108">
        <f t="shared" si="20"/>
        <v>2.8000000000001357E-3</v>
      </c>
      <c r="BL26" s="79">
        <v>9.2000000000000526E-2</v>
      </c>
      <c r="BM26" s="79">
        <v>9.0399999999999814E-2</v>
      </c>
      <c r="BN26" s="79">
        <v>9.0100000000000513E-2</v>
      </c>
      <c r="BO26" s="89">
        <v>9.0399999999999814E-2</v>
      </c>
      <c r="BP26" s="79" cm="1">
        <f t="array" ref="BP26:BS26">BL26:BO26/C26</f>
        <v>9.2000000000000519E-3</v>
      </c>
      <c r="BQ26" s="79">
        <v>9.0399999999999821E-3</v>
      </c>
      <c r="BR26" s="79">
        <v>9.010000000000051E-3</v>
      </c>
      <c r="BS26" s="94">
        <v>9.0399999999999821E-3</v>
      </c>
      <c r="BT26" s="79">
        <f t="shared" si="26"/>
        <v>2.2597826086956392</v>
      </c>
      <c r="BU26" s="79">
        <f t="shared" si="27"/>
        <v>2.2146017699115106</v>
      </c>
      <c r="BV26" s="79">
        <f t="shared" si="28"/>
        <v>2.1975582685904471</v>
      </c>
      <c r="BW26" s="108">
        <f t="shared" si="29"/>
        <v>2.1836283185840757</v>
      </c>
      <c r="BX26" s="79">
        <v>3.320000000000034E-2</v>
      </c>
      <c r="BY26" s="79">
        <v>3.2500000000000195E-2</v>
      </c>
      <c r="BZ26" s="79">
        <v>3.2899999999999707E-2</v>
      </c>
      <c r="CA26" s="89">
        <v>3.2200000000000006E-2</v>
      </c>
      <c r="CB26" s="79">
        <f t="shared" si="30"/>
        <v>1.3280000000000135E-2</v>
      </c>
      <c r="CC26" s="79">
        <f t="shared" si="31"/>
        <v>1.3000000000000077E-2</v>
      </c>
      <c r="CD26" s="79">
        <f t="shared" si="32"/>
        <v>1.3159999999999884E-2</v>
      </c>
      <c r="CE26" s="94">
        <f t="shared" si="33"/>
        <v>1.2880000000000003E-2</v>
      </c>
      <c r="CF26" s="79">
        <v>0.1615000000000002</v>
      </c>
      <c r="CG26" s="79">
        <v>0.18690000000000007</v>
      </c>
      <c r="CH26" s="79">
        <v>0.19720000000000004</v>
      </c>
      <c r="CI26" s="89">
        <v>0.20239999999999991</v>
      </c>
      <c r="CJ26" s="79" cm="1">
        <f t="array" ref="CJ26:CM26">CF26:CI26/C26</f>
        <v>1.6150000000000019E-2</v>
      </c>
      <c r="CK26" s="79">
        <v>1.8690000000000005E-2</v>
      </c>
      <c r="CL26" s="79">
        <v>1.9720000000000005E-2</v>
      </c>
      <c r="CM26" s="94">
        <v>2.0239999999999991E-2</v>
      </c>
      <c r="CN26" s="79">
        <v>4.7299999999999898E-2</v>
      </c>
      <c r="CO26" s="79">
        <v>4.8299999999999788E-2</v>
      </c>
      <c r="CP26" s="79">
        <v>5.0100000000000033E-2</v>
      </c>
      <c r="CQ26" s="89">
        <v>5.3199999999999914E-2</v>
      </c>
      <c r="CR26" s="79" cm="1">
        <f t="array" ref="CR26:CU26">CN26:CQ26/2.5</f>
        <v>1.8919999999999958E-2</v>
      </c>
      <c r="CS26" s="79">
        <v>1.9319999999999914E-2</v>
      </c>
      <c r="CT26" s="79">
        <v>2.0040000000000013E-2</v>
      </c>
      <c r="CU26" s="94">
        <v>2.1279999999999966E-2</v>
      </c>
    </row>
    <row r="27" spans="1:99" s="20" customFormat="1" x14ac:dyDescent="0.4">
      <c r="A27" s="37">
        <v>26</v>
      </c>
      <c r="B27" s="14" t="s">
        <v>73</v>
      </c>
      <c r="C27" s="153">
        <v>10</v>
      </c>
      <c r="D27" s="120">
        <v>1.7643076261679388E-3</v>
      </c>
      <c r="E27" s="120">
        <v>1.7643076261679388E-3</v>
      </c>
      <c r="F27" s="131">
        <v>1.371168156510614E-3</v>
      </c>
      <c r="G27" s="131">
        <v>1.371168156510614E-3</v>
      </c>
      <c r="H27" s="6">
        <v>1.9863</v>
      </c>
      <c r="I27" s="6">
        <v>1.9723999999999999</v>
      </c>
      <c r="J27" s="6">
        <v>1.9530000000000001</v>
      </c>
      <c r="K27" s="6">
        <v>1.9169</v>
      </c>
      <c r="L27" s="6">
        <v>1.8916999999999999</v>
      </c>
      <c r="M27" s="6">
        <v>1.8653</v>
      </c>
      <c r="N27" s="6">
        <v>1.8262</v>
      </c>
      <c r="O27" s="6">
        <v>1.7559</v>
      </c>
      <c r="P27" s="6">
        <v>1.6615</v>
      </c>
      <c r="Q27" s="6">
        <v>1.5808</v>
      </c>
      <c r="R27" s="6">
        <v>1.4924999999999999</v>
      </c>
      <c r="S27" s="6">
        <v>1.4589000000000001</v>
      </c>
      <c r="T27" s="103">
        <f t="shared" si="21"/>
        <v>0.99300206413935455</v>
      </c>
      <c r="U27" s="103">
        <f t="shared" si="22"/>
        <v>0.98323516085183515</v>
      </c>
      <c r="V27" s="103">
        <f t="shared" si="1"/>
        <v>0.96506066555907977</v>
      </c>
      <c r="W27" s="103">
        <f t="shared" si="23"/>
        <v>0.95237376025776566</v>
      </c>
      <c r="X27" s="103">
        <f t="shared" si="24"/>
        <v>0.93908271660877007</v>
      </c>
      <c r="Y27" s="143">
        <f t="shared" si="2"/>
        <v>0.91939787544681073</v>
      </c>
      <c r="Z27" s="103">
        <f t="shared" si="3"/>
        <v>0.88400543724512914</v>
      </c>
      <c r="AA27" s="103">
        <f t="shared" si="4"/>
        <v>0.83647988722750843</v>
      </c>
      <c r="AB27" s="103">
        <f t="shared" si="5"/>
        <v>0.79585158334591954</v>
      </c>
      <c r="AC27" s="103">
        <f t="shared" si="34"/>
        <v>0.75139706992901378</v>
      </c>
      <c r="AD27" s="17">
        <f t="shared" si="35"/>
        <v>0.73448119619392849</v>
      </c>
      <c r="AE27" s="16">
        <f t="shared" si="6"/>
        <v>0.32479999999999998</v>
      </c>
      <c r="AF27" s="18">
        <f t="shared" si="7"/>
        <v>0.16352011277249157</v>
      </c>
      <c r="AG27" s="16">
        <f t="shared" si="8"/>
        <v>0.23039999999999994</v>
      </c>
      <c r="AH27" s="18">
        <f t="shared" si="9"/>
        <v>0.11599456275487084</v>
      </c>
      <c r="AI27" s="16">
        <f t="shared" si="10"/>
        <v>0.16009999999999991</v>
      </c>
      <c r="AJ27" s="19">
        <f t="shared" si="11"/>
        <v>8.0602124553189297E-2</v>
      </c>
      <c r="AK27" s="16">
        <f t="shared" si="12"/>
        <v>6.9399999999999906E-2</v>
      </c>
      <c r="AL27" s="19">
        <f t="shared" si="13"/>
        <v>3.4939334440920261E-2</v>
      </c>
      <c r="AM27" s="16">
        <f t="shared" si="14"/>
        <v>3.3299999999999885E-2</v>
      </c>
      <c r="AN27" s="19">
        <f t="shared" si="15"/>
        <v>1.6764839148164873E-2</v>
      </c>
      <c r="AO27" s="16">
        <f t="shared" si="16"/>
        <v>1.3900000000000023E-2</v>
      </c>
      <c r="AP27" s="19">
        <f t="shared" si="17"/>
        <v>6.9979358606454328E-3</v>
      </c>
      <c r="AQ27" s="41">
        <v>1.8245725886284481E-3</v>
      </c>
      <c r="AR27" s="41">
        <v>2.1772485213921167E-3</v>
      </c>
      <c r="AS27" s="41">
        <v>2.4103110569847486E-3</v>
      </c>
      <c r="AT27" s="48">
        <v>1.6720020936374924E-3</v>
      </c>
      <c r="AU27" s="41">
        <v>1.5801238177922672E-3</v>
      </c>
      <c r="AV27" s="55">
        <v>1.7423771001866539E-3</v>
      </c>
      <c r="AW27" s="48">
        <v>1.9396785823277973E-3</v>
      </c>
      <c r="AX27" s="98">
        <v>0.74670000000000014</v>
      </c>
      <c r="AY27" s="98">
        <v>0.65459999999999985</v>
      </c>
      <c r="AZ27" s="98">
        <v>0.62740000000000018</v>
      </c>
      <c r="BA27" s="84">
        <v>0.62829999999999986</v>
      </c>
      <c r="BB27" s="98">
        <v>0.22780000000000022</v>
      </c>
      <c r="BC27" s="98">
        <v>0.21910000000000007</v>
      </c>
      <c r="BD27" s="98">
        <v>0.21600000000000019</v>
      </c>
      <c r="BE27" s="98">
        <v>0.21630000000000038</v>
      </c>
      <c r="BF27" s="98">
        <v>0.21320000000000006</v>
      </c>
      <c r="BG27" s="84">
        <v>0.21160000000000023</v>
      </c>
      <c r="BH27" s="147">
        <f t="shared" si="18"/>
        <v>1.6199999999999992E-2</v>
      </c>
      <c r="BI27" s="107">
        <f t="shared" si="19"/>
        <v>7.4999999999998401E-3</v>
      </c>
      <c r="BJ27" s="108">
        <f t="shared" si="25"/>
        <v>4.3999999999999595E-3</v>
      </c>
      <c r="BK27" s="108">
        <f t="shared" si="20"/>
        <v>4.7000000000001485E-3</v>
      </c>
      <c r="BL27" s="79">
        <v>9.2600000000000016E-2</v>
      </c>
      <c r="BM27" s="79">
        <v>9.0399999999999814E-2</v>
      </c>
      <c r="BN27" s="79">
        <v>9.1400000000000148E-2</v>
      </c>
      <c r="BO27" s="89">
        <v>9.1400000000000148E-2</v>
      </c>
      <c r="BP27" s="79" cm="1">
        <f t="array" ref="BP27:BS27">BL27:BO27/C27</f>
        <v>9.2600000000000009E-3</v>
      </c>
      <c r="BQ27" s="79">
        <v>9.0399999999999821E-3</v>
      </c>
      <c r="BR27" s="79">
        <v>9.1400000000000144E-3</v>
      </c>
      <c r="BS27" s="94">
        <v>9.1400000000000144E-3</v>
      </c>
      <c r="BT27" s="79">
        <f t="shared" si="26"/>
        <v>2.4600431965442784</v>
      </c>
      <c r="BU27" s="79">
        <f t="shared" si="27"/>
        <v>2.3926991150442571</v>
      </c>
      <c r="BV27" s="79">
        <f t="shared" si="28"/>
        <v>2.3326039387308501</v>
      </c>
      <c r="BW27" s="108">
        <f t="shared" si="29"/>
        <v>2.3150984682713336</v>
      </c>
      <c r="BX27" s="79">
        <v>3.7500000000000089E-2</v>
      </c>
      <c r="BY27" s="79">
        <v>3.6899999999999711E-2</v>
      </c>
      <c r="BZ27" s="79">
        <v>3.6599999999999966E-2</v>
      </c>
      <c r="CA27" s="89">
        <v>3.6900000000000155E-2</v>
      </c>
      <c r="CB27" s="79">
        <f t="shared" si="30"/>
        <v>1.5000000000000036E-2</v>
      </c>
      <c r="CC27" s="79">
        <f t="shared" si="31"/>
        <v>1.4759999999999884E-2</v>
      </c>
      <c r="CD27" s="79">
        <f t="shared" si="32"/>
        <v>1.4639999999999986E-2</v>
      </c>
      <c r="CE27" s="94">
        <f t="shared" si="33"/>
        <v>1.4760000000000061E-2</v>
      </c>
      <c r="CF27" s="79">
        <v>0.1903999999999999</v>
      </c>
      <c r="CG27" s="79">
        <v>0.2056</v>
      </c>
      <c r="CH27" s="79">
        <v>0.18379999999999974</v>
      </c>
      <c r="CI27" s="89">
        <v>0.21330000000000027</v>
      </c>
      <c r="CJ27" s="79" cm="1">
        <f t="array" ref="CJ27:CM27">CF27:CI27/C27</f>
        <v>1.9039999999999991E-2</v>
      </c>
      <c r="CK27" s="79">
        <v>2.0560000000000002E-2</v>
      </c>
      <c r="CL27" s="79">
        <v>1.8379999999999973E-2</v>
      </c>
      <c r="CM27" s="94">
        <v>2.1330000000000026E-2</v>
      </c>
      <c r="CN27" s="79">
        <v>5.3799999999999848E-2</v>
      </c>
      <c r="CO27" s="79">
        <v>5.1699999999999857E-2</v>
      </c>
      <c r="CP27" s="79">
        <v>5.7199999999999918E-2</v>
      </c>
      <c r="CQ27" s="89">
        <v>6.1300000000000132E-2</v>
      </c>
      <c r="CR27" s="79" cm="1">
        <f t="array" ref="CR27:CU27">CN27:CQ27/2.5</f>
        <v>2.1519999999999938E-2</v>
      </c>
      <c r="CS27" s="79">
        <v>2.0679999999999941E-2</v>
      </c>
      <c r="CT27" s="79">
        <v>2.2879999999999966E-2</v>
      </c>
      <c r="CU27" s="94">
        <v>2.4520000000000052E-2</v>
      </c>
    </row>
    <row r="28" spans="1:99" s="20" customFormat="1" x14ac:dyDescent="0.4">
      <c r="A28" s="37">
        <v>27</v>
      </c>
      <c r="B28" s="14" t="s">
        <v>38</v>
      </c>
      <c r="C28" s="153">
        <v>10</v>
      </c>
      <c r="D28" s="118">
        <v>1.6115849568396835E-3</v>
      </c>
      <c r="E28" s="118">
        <v>1.6115849568396835E-3</v>
      </c>
      <c r="F28" s="132">
        <v>1.2579237188016265E-3</v>
      </c>
      <c r="G28" s="132">
        <v>1.2579237188016265E-3</v>
      </c>
      <c r="H28" s="15">
        <v>2.0033523055555555</v>
      </c>
      <c r="I28" s="16">
        <v>1.9839210277777777</v>
      </c>
      <c r="J28" s="16">
        <v>1.9672457222222222</v>
      </c>
      <c r="K28" s="16">
        <v>1.9367120277777778</v>
      </c>
      <c r="L28" s="106">
        <v>1.9101050277777778</v>
      </c>
      <c r="M28" s="106">
        <v>1.8875716388888888</v>
      </c>
      <c r="N28" s="16">
        <v>1.8599978888888888</v>
      </c>
      <c r="O28" s="16">
        <v>1.7855590277777778</v>
      </c>
      <c r="P28" s="16">
        <v>1.6741694999999999</v>
      </c>
      <c r="Q28" s="16">
        <v>1.595821138888889</v>
      </c>
      <c r="R28" s="16">
        <v>1.5324633888888888</v>
      </c>
      <c r="S28" s="16">
        <v>1.4832351111111111</v>
      </c>
      <c r="T28" s="103">
        <f t="shared" si="21"/>
        <v>0.99030061875592601</v>
      </c>
      <c r="U28" s="103">
        <f t="shared" si="22"/>
        <v>0.98197691777267271</v>
      </c>
      <c r="V28" s="103">
        <f t="shared" si="1"/>
        <v>0.96673561729857715</v>
      </c>
      <c r="W28" s="102">
        <f t="shared" si="23"/>
        <v>0.95345437868357408</v>
      </c>
      <c r="X28" s="102">
        <f t="shared" si="24"/>
        <v>0.94220653733964221</v>
      </c>
      <c r="Y28" s="143">
        <f t="shared" si="2"/>
        <v>0.92844273257922416</v>
      </c>
      <c r="Z28" s="103">
        <f t="shared" si="3"/>
        <v>0.89128558308301098</v>
      </c>
      <c r="AA28" s="103">
        <f t="shared" si="4"/>
        <v>0.83568401591537889</v>
      </c>
      <c r="AB28" s="103">
        <f t="shared" si="5"/>
        <v>0.79657538739615108</v>
      </c>
      <c r="AC28" s="103">
        <f t="shared" si="34"/>
        <v>0.76494952217798595</v>
      </c>
      <c r="AD28" s="17">
        <f t="shared" si="35"/>
        <v>0.7403765713089544</v>
      </c>
      <c r="AE28" s="16">
        <f t="shared" si="6"/>
        <v>0.32918280555555568</v>
      </c>
      <c r="AF28" s="18">
        <f t="shared" si="7"/>
        <v>0.16431598408462111</v>
      </c>
      <c r="AG28" s="16">
        <f t="shared" si="8"/>
        <v>0.21779327777777779</v>
      </c>
      <c r="AH28" s="18">
        <f t="shared" si="9"/>
        <v>0.10871441691698899</v>
      </c>
      <c r="AI28" s="16">
        <f t="shared" si="10"/>
        <v>0.14335441666666671</v>
      </c>
      <c r="AJ28" s="19">
        <f t="shared" si="11"/>
        <v>7.1557267420775839E-2</v>
      </c>
      <c r="AK28" s="16">
        <f t="shared" si="12"/>
        <v>6.6640277777777701E-2</v>
      </c>
      <c r="AL28" s="19">
        <f t="shared" si="13"/>
        <v>3.3264382701422797E-2</v>
      </c>
      <c r="AM28" s="16">
        <f t="shared" si="14"/>
        <v>3.6106583333333386E-2</v>
      </c>
      <c r="AN28" s="19">
        <f t="shared" si="15"/>
        <v>1.802308222732724E-2</v>
      </c>
      <c r="AO28" s="16">
        <f t="shared" si="16"/>
        <v>1.9431277777777867E-2</v>
      </c>
      <c r="AP28" s="19">
        <f t="shared" si="17"/>
        <v>9.6993812440739537E-3</v>
      </c>
      <c r="AQ28" s="41">
        <v>1.6718170076873706E-3</v>
      </c>
      <c r="AR28" s="41">
        <v>2.0002598007826666E-3</v>
      </c>
      <c r="AS28" s="41">
        <v>2.247826678760223E-3</v>
      </c>
      <c r="AT28" s="48">
        <v>1.5223544354614482E-3</v>
      </c>
      <c r="AU28" s="41">
        <v>1.4449011209188845E-3</v>
      </c>
      <c r="AV28" s="55">
        <v>1.5727927794950691E-3</v>
      </c>
      <c r="AW28" s="48">
        <v>1.7484781376571057E-3</v>
      </c>
      <c r="AX28" s="98">
        <v>0.80900000000000016</v>
      </c>
      <c r="AY28" s="98">
        <v>0.7157</v>
      </c>
      <c r="AZ28" s="98">
        <v>0.68719999999999981</v>
      </c>
      <c r="BA28" s="84">
        <v>0.68190000000000017</v>
      </c>
      <c r="BB28" s="98">
        <v>0.22190000000000021</v>
      </c>
      <c r="BC28" s="98">
        <v>0.21850000000000014</v>
      </c>
      <c r="BD28" s="98">
        <v>0.21779999999999999</v>
      </c>
      <c r="BE28" s="98">
        <v>0.21690000000000031</v>
      </c>
      <c r="BF28" s="98">
        <v>0.21600000000000019</v>
      </c>
      <c r="BG28" s="84">
        <v>0.2157</v>
      </c>
      <c r="BH28" s="147">
        <f t="shared" si="18"/>
        <v>6.2000000000002053E-3</v>
      </c>
      <c r="BI28" s="107">
        <f t="shared" si="19"/>
        <v>2.8000000000001357E-3</v>
      </c>
      <c r="BJ28" s="107">
        <f t="shared" si="25"/>
        <v>2.0999999999999908E-3</v>
      </c>
      <c r="BK28" s="108">
        <f t="shared" si="20"/>
        <v>1.2000000000003119E-3</v>
      </c>
      <c r="BL28" s="79">
        <v>9.3200000000000394E-2</v>
      </c>
      <c r="BM28" s="79">
        <v>9.4500000000000028E-2</v>
      </c>
      <c r="BN28" s="79">
        <v>9.3200000000000394E-2</v>
      </c>
      <c r="BO28" s="89">
        <v>9.2900000000000205E-2</v>
      </c>
      <c r="BP28" s="79" cm="1">
        <f t="array" ref="BP28:BS28">BL28:BO28/C28</f>
        <v>9.3200000000000401E-3</v>
      </c>
      <c r="BQ28" s="79">
        <v>9.4500000000000035E-3</v>
      </c>
      <c r="BR28" s="79">
        <v>9.3200000000000401E-3</v>
      </c>
      <c r="BS28" s="94">
        <v>9.2900000000000205E-3</v>
      </c>
      <c r="BT28" s="79">
        <f t="shared" si="26"/>
        <v>2.3809012875536402</v>
      </c>
      <c r="BU28" s="79">
        <f t="shared" si="27"/>
        <v>2.2952380952380977</v>
      </c>
      <c r="BV28" s="79">
        <f t="shared" si="28"/>
        <v>2.3175965665235974</v>
      </c>
      <c r="BW28" s="108">
        <f t="shared" si="29"/>
        <v>2.3218514531754524</v>
      </c>
      <c r="BX28" s="79">
        <v>3.279999999999994E-2</v>
      </c>
      <c r="BY28" s="79">
        <v>3.2899999999999707E-2</v>
      </c>
      <c r="BZ28" s="79">
        <v>3.279999999999994E-2</v>
      </c>
      <c r="CA28" s="89">
        <v>3.2800000000000384E-2</v>
      </c>
      <c r="CB28" s="79">
        <f t="shared" si="30"/>
        <v>1.3119999999999975E-2</v>
      </c>
      <c r="CC28" s="79">
        <f t="shared" si="31"/>
        <v>1.3159999999999884E-2</v>
      </c>
      <c r="CD28" s="79">
        <f t="shared" si="32"/>
        <v>1.3119999999999975E-2</v>
      </c>
      <c r="CE28" s="94">
        <f t="shared" si="33"/>
        <v>1.3120000000000154E-2</v>
      </c>
      <c r="CF28" s="79">
        <v>0.17989999999999995</v>
      </c>
      <c r="CG28" s="79">
        <v>0.18080000000000007</v>
      </c>
      <c r="CH28" s="79">
        <v>0.2099000000000002</v>
      </c>
      <c r="CI28" s="89">
        <v>0.19159999999999977</v>
      </c>
      <c r="CJ28" s="79" cm="1">
        <f t="array" ref="CJ28:CM28">CF28:CI28/C28</f>
        <v>1.7989999999999996E-2</v>
      </c>
      <c r="CK28" s="79">
        <v>1.8080000000000006E-2</v>
      </c>
      <c r="CL28" s="79">
        <v>2.0990000000000019E-2</v>
      </c>
      <c r="CM28" s="94">
        <v>1.9159999999999976E-2</v>
      </c>
      <c r="CN28" s="79">
        <v>4.3299999999999894E-2</v>
      </c>
      <c r="CO28" s="79">
        <v>5.3500000000000103E-2</v>
      </c>
      <c r="CP28" s="79">
        <v>5.4100000000000037E-2</v>
      </c>
      <c r="CQ28" s="89">
        <v>5.6299999999999795E-2</v>
      </c>
      <c r="CR28" s="79" cm="1">
        <f t="array" ref="CR28:CU28">CN28:CQ28/2.5</f>
        <v>1.7319999999999957E-2</v>
      </c>
      <c r="CS28" s="79">
        <v>2.1400000000000041E-2</v>
      </c>
      <c r="CT28" s="79">
        <v>2.1640000000000013E-2</v>
      </c>
      <c r="CU28" s="94">
        <v>2.2519999999999919E-2</v>
      </c>
    </row>
    <row r="29" spans="1:99" s="20" customFormat="1" x14ac:dyDescent="0.4">
      <c r="A29" s="36">
        <v>28</v>
      </c>
      <c r="B29" s="14" t="s">
        <v>39</v>
      </c>
      <c r="C29" s="153">
        <v>10</v>
      </c>
      <c r="D29" s="118">
        <v>1.8293115030937077E-3</v>
      </c>
      <c r="E29" s="118">
        <v>1.8293115030937077E-3</v>
      </c>
      <c r="F29" s="132">
        <v>1.4102226003398779E-3</v>
      </c>
      <c r="G29" s="132">
        <v>1.4102226003398779E-3</v>
      </c>
      <c r="H29" s="15">
        <v>2.0000019444444446</v>
      </c>
      <c r="I29" s="16">
        <v>1.9847475277777777</v>
      </c>
      <c r="J29" s="16">
        <v>1.9658486388888889</v>
      </c>
      <c r="K29" s="16">
        <v>1.9336801666666668</v>
      </c>
      <c r="L29" s="106">
        <v>1.9048759444444445</v>
      </c>
      <c r="M29" s="106">
        <v>1.8784292499999999</v>
      </c>
      <c r="N29" s="16">
        <v>1.8467281666666668</v>
      </c>
      <c r="O29" s="16">
        <v>1.7555503611111112</v>
      </c>
      <c r="P29" s="16">
        <v>1.6095121388888889</v>
      </c>
      <c r="Q29" s="16">
        <v>1.4908752222222221</v>
      </c>
      <c r="R29" s="16">
        <v>1.3941934722222222</v>
      </c>
      <c r="S29" s="16">
        <v>1.3060925833333332</v>
      </c>
      <c r="T29" s="103">
        <f t="shared" si="21"/>
        <v>0.99237279908200082</v>
      </c>
      <c r="U29" s="103">
        <f t="shared" si="22"/>
        <v>0.9829233638245074</v>
      </c>
      <c r="V29" s="103">
        <f t="shared" si="1"/>
        <v>0.96683914335083287</v>
      </c>
      <c r="W29" s="103">
        <f t="shared" si="23"/>
        <v>0.95243704624176062</v>
      </c>
      <c r="X29" s="103">
        <f t="shared" si="24"/>
        <v>0.9392137118755578</v>
      </c>
      <c r="Y29" s="143">
        <f t="shared" si="2"/>
        <v>0.92336318561912512</v>
      </c>
      <c r="Z29" s="103">
        <f t="shared" si="3"/>
        <v>0.87777432716384862</v>
      </c>
      <c r="AA29" s="103">
        <f t="shared" si="4"/>
        <v>0.80475528704347088</v>
      </c>
      <c r="AB29" s="103">
        <f t="shared" si="5"/>
        <v>0.74543688638080485</v>
      </c>
      <c r="AC29" s="103">
        <f t="shared" si="34"/>
        <v>0.69709605837883204</v>
      </c>
      <c r="AD29" s="17">
        <f t="shared" si="35"/>
        <v>0.65304565676116699</v>
      </c>
      <c r="AE29" s="16">
        <f t="shared" si="6"/>
        <v>0.39048980555555568</v>
      </c>
      <c r="AF29" s="18">
        <f t="shared" si="7"/>
        <v>0.19524471295652912</v>
      </c>
      <c r="AG29" s="16">
        <f t="shared" si="8"/>
        <v>0.24445158333333339</v>
      </c>
      <c r="AH29" s="18">
        <f t="shared" si="9"/>
        <v>0.12222567283615143</v>
      </c>
      <c r="AI29" s="16">
        <f t="shared" si="10"/>
        <v>0.15327377777777773</v>
      </c>
      <c r="AJ29" s="19">
        <f t="shared" si="11"/>
        <v>7.6636814380874885E-2</v>
      </c>
      <c r="AK29" s="16">
        <f t="shared" si="12"/>
        <v>6.6321777777777813E-2</v>
      </c>
      <c r="AL29" s="19">
        <f t="shared" si="13"/>
        <v>3.316085664916716E-2</v>
      </c>
      <c r="AM29" s="16">
        <f t="shared" si="14"/>
        <v>3.4153305555555624E-2</v>
      </c>
      <c r="AN29" s="19">
        <f t="shared" si="15"/>
        <v>1.707663617549264E-2</v>
      </c>
      <c r="AO29" s="16">
        <f t="shared" si="16"/>
        <v>1.5254416666666826E-2</v>
      </c>
      <c r="AP29" s="19">
        <f t="shared" si="17"/>
        <v>7.6272009179991869E-3</v>
      </c>
      <c r="AQ29" s="41">
        <v>2.0017060457991898E-3</v>
      </c>
      <c r="AR29" s="41">
        <v>2.3804440226207202E-3</v>
      </c>
      <c r="AS29" s="41">
        <v>2.6610451102409005E-3</v>
      </c>
      <c r="AT29" s="48">
        <v>1.8300742603527542E-3</v>
      </c>
      <c r="AU29" s="41">
        <v>1.7390818793148188E-3</v>
      </c>
      <c r="AV29" s="55">
        <v>1.9025347801998604E-3</v>
      </c>
      <c r="AW29" s="48">
        <v>2.0948532284912336E-3</v>
      </c>
      <c r="AX29" s="98">
        <v>0.8012999999999999</v>
      </c>
      <c r="AY29" s="98">
        <v>0.70520000000000005</v>
      </c>
      <c r="AZ29" s="98">
        <v>0.67390000000000017</v>
      </c>
      <c r="BA29" s="84">
        <v>0.66579999999999995</v>
      </c>
      <c r="BB29" s="98">
        <v>0.22310000000000008</v>
      </c>
      <c r="BC29" s="98">
        <v>0.21880000000000033</v>
      </c>
      <c r="BD29" s="98">
        <v>0.21660000000000013</v>
      </c>
      <c r="BE29" s="98">
        <v>0.21510000000000007</v>
      </c>
      <c r="BF29" s="98">
        <v>0.21379999999999999</v>
      </c>
      <c r="BG29" s="84">
        <v>0.21320000000000006</v>
      </c>
      <c r="BH29" s="147">
        <f t="shared" si="18"/>
        <v>9.9000000000000199E-3</v>
      </c>
      <c r="BI29" s="107">
        <f t="shared" si="19"/>
        <v>5.6000000000002714E-3</v>
      </c>
      <c r="BJ29" s="108">
        <f t="shared" si="25"/>
        <v>3.4000000000000696E-3</v>
      </c>
      <c r="BK29" s="108">
        <f t="shared" si="20"/>
        <v>1.9000000000000128E-3</v>
      </c>
      <c r="BL29" s="79">
        <v>9.5100000000000406E-2</v>
      </c>
      <c r="BM29" s="79">
        <v>9.2000000000000526E-2</v>
      </c>
      <c r="BN29" s="79">
        <v>9.1700000000000337E-2</v>
      </c>
      <c r="BO29" s="89">
        <v>9.3200000000000394E-2</v>
      </c>
      <c r="BP29" s="79" cm="1">
        <f t="array" ref="BP29:BS29">BL29:BO29/C29</f>
        <v>9.510000000000041E-3</v>
      </c>
      <c r="BQ29" s="79">
        <v>9.2000000000000519E-3</v>
      </c>
      <c r="BR29" s="79">
        <v>9.170000000000034E-3</v>
      </c>
      <c r="BS29" s="94">
        <v>9.3200000000000401E-3</v>
      </c>
      <c r="BT29" s="79">
        <f t="shared" si="26"/>
        <v>2.3459516298632925</v>
      </c>
      <c r="BU29" s="79">
        <f t="shared" si="27"/>
        <v>2.338043478260857</v>
      </c>
      <c r="BV29" s="79">
        <f t="shared" si="28"/>
        <v>2.3315158124318343</v>
      </c>
      <c r="BW29" s="108">
        <f t="shared" si="29"/>
        <v>2.2875536480686605</v>
      </c>
      <c r="BX29" s="79">
        <v>3.8800000000000168E-2</v>
      </c>
      <c r="BY29" s="79">
        <v>3.8699999999999957E-2</v>
      </c>
      <c r="BZ29" s="79">
        <v>3.8800000000000168E-2</v>
      </c>
      <c r="CA29" s="89">
        <v>3.9099999999999913E-2</v>
      </c>
      <c r="CB29" s="79">
        <f t="shared" si="30"/>
        <v>1.5520000000000067E-2</v>
      </c>
      <c r="CC29" s="79">
        <f t="shared" si="31"/>
        <v>1.5479999999999983E-2</v>
      </c>
      <c r="CD29" s="79">
        <f t="shared" si="32"/>
        <v>1.5520000000000067E-2</v>
      </c>
      <c r="CE29" s="94">
        <f t="shared" si="33"/>
        <v>1.5639999999999966E-2</v>
      </c>
      <c r="CF29" s="79">
        <v>0.16460000000000008</v>
      </c>
      <c r="CG29" s="79">
        <v>0.17609999999999992</v>
      </c>
      <c r="CH29" s="79">
        <v>0.21109999999999962</v>
      </c>
      <c r="CI29" s="89">
        <v>0.20429999999999993</v>
      </c>
      <c r="CJ29" s="79" cm="1">
        <f t="array" ref="CJ29:CM29">CF29:CI29/C29</f>
        <v>1.6460000000000009E-2</v>
      </c>
      <c r="CK29" s="79">
        <v>1.7609999999999994E-2</v>
      </c>
      <c r="CL29" s="79">
        <v>2.1109999999999962E-2</v>
      </c>
      <c r="CM29" s="94">
        <v>2.0429999999999993E-2</v>
      </c>
      <c r="CN29" s="79">
        <v>5.4100000000000037E-2</v>
      </c>
      <c r="CO29" s="79">
        <v>5.7900000000000063E-2</v>
      </c>
      <c r="CP29" s="79">
        <v>6.0999999999999943E-2</v>
      </c>
      <c r="CQ29" s="89">
        <v>4.7000000000000153E-2</v>
      </c>
      <c r="CR29" s="79" cm="1">
        <f t="array" ref="CR29:CU29">CN29:CQ29/2.5</f>
        <v>2.1640000000000013E-2</v>
      </c>
      <c r="CS29" s="79">
        <v>2.3160000000000024E-2</v>
      </c>
      <c r="CT29" s="79">
        <v>2.4399999999999977E-2</v>
      </c>
      <c r="CU29" s="94">
        <v>1.880000000000006E-2</v>
      </c>
    </row>
    <row r="30" spans="1:99" s="20" customFormat="1" x14ac:dyDescent="0.4">
      <c r="A30" s="37">
        <v>29</v>
      </c>
      <c r="B30" s="14" t="s">
        <v>40</v>
      </c>
      <c r="C30" s="153">
        <v>10.5</v>
      </c>
      <c r="D30" s="118">
        <v>1.612355526557607E-3</v>
      </c>
      <c r="E30" s="117">
        <v>1.5133595928338917E-3</v>
      </c>
      <c r="F30" s="132">
        <v>1.3687639385352474E-3</v>
      </c>
      <c r="G30" s="132">
        <v>1.3687639385352474E-3</v>
      </c>
      <c r="H30" s="15">
        <v>2.0608</v>
      </c>
      <c r="I30" s="16">
        <v>2.0341</v>
      </c>
      <c r="J30" s="16">
        <v>2.0303</v>
      </c>
      <c r="K30" s="16">
        <v>2.0068999999999999</v>
      </c>
      <c r="L30" s="16">
        <v>1.9801</v>
      </c>
      <c r="M30" s="16">
        <v>1.9522999999999999</v>
      </c>
      <c r="N30" s="16">
        <v>1.9222000000000001</v>
      </c>
      <c r="O30" s="16">
        <v>1.8227</v>
      </c>
      <c r="P30" s="16" t="s">
        <v>24</v>
      </c>
      <c r="Q30" s="16" t="s">
        <v>24</v>
      </c>
      <c r="R30" s="16" t="s">
        <v>24</v>
      </c>
      <c r="S30" s="16" t="s">
        <v>24</v>
      </c>
      <c r="T30" s="103">
        <f t="shared" si="21"/>
        <v>0.98704386645962738</v>
      </c>
      <c r="U30" s="103">
        <f t="shared" si="22"/>
        <v>0.98519992236024845</v>
      </c>
      <c r="V30" s="103">
        <f t="shared" si="1"/>
        <v>0.97384510869565211</v>
      </c>
      <c r="W30" s="102">
        <f t="shared" si="23"/>
        <v>0.96084045031055898</v>
      </c>
      <c r="X30" s="102">
        <f t="shared" si="24"/>
        <v>0.94735054347826086</v>
      </c>
      <c r="Y30" s="143">
        <f t="shared" si="2"/>
        <v>0.93274456521739135</v>
      </c>
      <c r="Z30" s="103">
        <f t="shared" si="3"/>
        <v>0.8844623447204969</v>
      </c>
      <c r="AA30" s="103" t="s">
        <v>135</v>
      </c>
      <c r="AB30" s="103" t="s">
        <v>135</v>
      </c>
      <c r="AC30" s="103" t="s">
        <v>135</v>
      </c>
      <c r="AD30" s="17" t="s">
        <v>24</v>
      </c>
      <c r="AE30" s="16" t="s">
        <v>24</v>
      </c>
      <c r="AF30" s="18" t="s">
        <v>24</v>
      </c>
      <c r="AG30" s="16">
        <f t="shared" si="8"/>
        <v>0.23809999999999998</v>
      </c>
      <c r="AH30" s="18">
        <f t="shared" si="9"/>
        <v>0.11553765527950309</v>
      </c>
      <c r="AI30" s="16">
        <f t="shared" si="10"/>
        <v>0.13859999999999983</v>
      </c>
      <c r="AJ30" s="19">
        <f t="shared" si="11"/>
        <v>6.725543478260862E-2</v>
      </c>
      <c r="AK30" s="16">
        <f t="shared" si="12"/>
        <v>5.3900000000000059E-2</v>
      </c>
      <c r="AL30" s="19">
        <f t="shared" si="13"/>
        <v>2.6154891304347856E-2</v>
      </c>
      <c r="AM30" s="16">
        <f t="shared" si="14"/>
        <v>3.0499999999999972E-2</v>
      </c>
      <c r="AN30" s="19">
        <f t="shared" si="15"/>
        <v>1.480007763975154E-2</v>
      </c>
      <c r="AO30" s="16">
        <f t="shared" si="16"/>
        <v>2.6699999999999946E-2</v>
      </c>
      <c r="AP30" s="19">
        <f t="shared" si="17"/>
        <v>1.2956133540372644E-2</v>
      </c>
      <c r="AQ30" s="41">
        <v>2.0639409923792762E-3</v>
      </c>
      <c r="AR30" s="41">
        <v>3.0877182623160193E-3</v>
      </c>
      <c r="AS30" s="41">
        <v>2.2987491667647575E-3</v>
      </c>
      <c r="AT30" s="48">
        <v>2.0034257822959534E-3</v>
      </c>
      <c r="AU30" s="41">
        <v>1.3577294690093611E-3</v>
      </c>
      <c r="AV30" s="55">
        <v>1.554259642833733E-3</v>
      </c>
      <c r="AW30" s="48">
        <v>3.882919599851764E-3</v>
      </c>
      <c r="AX30" s="98">
        <v>0.74980000000000002</v>
      </c>
      <c r="AY30" s="98">
        <v>0.65280000000000005</v>
      </c>
      <c r="AZ30" s="98">
        <v>0.6328999999999998</v>
      </c>
      <c r="BA30" s="84">
        <v>0.63109999999999999</v>
      </c>
      <c r="BB30" s="98">
        <v>0.21850000000000014</v>
      </c>
      <c r="BC30" s="98">
        <v>0.21470000000000011</v>
      </c>
      <c r="BD30" s="98">
        <v>0.21290000000000031</v>
      </c>
      <c r="BE30" s="98">
        <v>0.21290000000000031</v>
      </c>
      <c r="BF30" s="98">
        <v>0.21470000000000011</v>
      </c>
      <c r="BG30" s="84">
        <v>0.22130000000000027</v>
      </c>
      <c r="BH30" s="147">
        <f t="shared" si="18"/>
        <v>-2.8000000000001357E-3</v>
      </c>
      <c r="BI30" s="107">
        <f t="shared" si="19"/>
        <v>-6.6000000000001613E-3</v>
      </c>
      <c r="BJ30" s="107">
        <f t="shared" si="25"/>
        <v>-8.3999999999999631E-3</v>
      </c>
      <c r="BK30" s="108">
        <f t="shared" si="20"/>
        <v>-8.3999999999999631E-3</v>
      </c>
      <c r="BL30" s="79">
        <v>0.10559999999999992</v>
      </c>
      <c r="BM30" s="79">
        <v>0.10409999999999986</v>
      </c>
      <c r="BN30" s="79">
        <v>0.10470000000000024</v>
      </c>
      <c r="BO30" s="89">
        <v>0.10559999999999992</v>
      </c>
      <c r="BP30" s="79" cm="1">
        <f t="array" ref="BP30:BS30">BL30:BO30/C30</f>
        <v>1.005714285714285E-2</v>
      </c>
      <c r="BQ30" s="79">
        <v>9.9142857142857001E-3</v>
      </c>
      <c r="BR30" s="79">
        <v>9.9714285714285946E-3</v>
      </c>
      <c r="BS30" s="94">
        <v>1.005714285714285E-2</v>
      </c>
      <c r="BT30" s="79">
        <f t="shared" si="26"/>
        <v>2.0691287878787907</v>
      </c>
      <c r="BU30" s="79">
        <f t="shared" si="27"/>
        <v>2.0451488952929933</v>
      </c>
      <c r="BV30" s="79">
        <f t="shared" si="28"/>
        <v>2.0506208213944568</v>
      </c>
      <c r="BW30" s="108">
        <f t="shared" si="29"/>
        <v>2.0956439393939434</v>
      </c>
      <c r="BX30" s="79">
        <v>-2.4999999999999467E-3</v>
      </c>
      <c r="BY30" s="79">
        <v>-1.9000000000000128E-3</v>
      </c>
      <c r="BZ30" s="79">
        <v>-3.0999999999998806E-3</v>
      </c>
      <c r="CA30" s="89">
        <v>-2.2000000000002018E-3</v>
      </c>
      <c r="CB30" s="79">
        <f t="shared" si="30"/>
        <v>-9.9999999999997877E-4</v>
      </c>
      <c r="CC30" s="79">
        <f t="shared" si="31"/>
        <v>-7.6000000000000514E-4</v>
      </c>
      <c r="CD30" s="79">
        <f t="shared" si="32"/>
        <v>-1.2399999999999523E-3</v>
      </c>
      <c r="CE30" s="94">
        <f t="shared" si="33"/>
        <v>-8.800000000000807E-4</v>
      </c>
      <c r="CF30" s="79">
        <v>0.16840000000000011</v>
      </c>
      <c r="CG30" s="79">
        <v>0.18259999999999987</v>
      </c>
      <c r="CH30" s="79">
        <v>0.18170000000000019</v>
      </c>
      <c r="CI30" s="89">
        <v>0.18509999999999982</v>
      </c>
      <c r="CJ30" s="79" cm="1">
        <f t="array" ref="CJ30:CM30">CF30:CI30/C30</f>
        <v>1.6038095238095247E-2</v>
      </c>
      <c r="CK30" s="79">
        <v>1.7390476190476178E-2</v>
      </c>
      <c r="CL30" s="79">
        <v>1.7304761904761923E-2</v>
      </c>
      <c r="CM30" s="94">
        <v>1.762857142857141E-2</v>
      </c>
      <c r="CN30" s="79">
        <v>4.7000000000000153E-2</v>
      </c>
      <c r="CO30" s="79">
        <v>5.4100000000000037E-2</v>
      </c>
      <c r="CP30" s="79">
        <v>5.9699999999999864E-2</v>
      </c>
      <c r="CQ30" s="89">
        <v>6.2800000000000189E-2</v>
      </c>
      <c r="CR30" s="79" cm="1">
        <f t="array" ref="CR30:CU30">CN30:CQ30/2.5</f>
        <v>1.880000000000006E-2</v>
      </c>
      <c r="CS30" s="79">
        <v>2.1640000000000013E-2</v>
      </c>
      <c r="CT30" s="79">
        <v>2.3879999999999946E-2</v>
      </c>
      <c r="CU30" s="94">
        <v>2.5120000000000076E-2</v>
      </c>
    </row>
    <row r="31" spans="1:99" s="20" customFormat="1" x14ac:dyDescent="0.4">
      <c r="A31" s="37">
        <v>30</v>
      </c>
      <c r="B31" s="14" t="s">
        <v>56</v>
      </c>
      <c r="C31" s="153">
        <v>10.5</v>
      </c>
      <c r="D31" s="118">
        <v>2.4624756801416878E-3</v>
      </c>
      <c r="E31" s="118">
        <v>2.4624756801416878E-3</v>
      </c>
      <c r="F31" s="132">
        <v>1.8744197813066919E-3</v>
      </c>
      <c r="G31" s="132">
        <v>1.8744197813066919E-3</v>
      </c>
      <c r="H31" s="15">
        <v>2.1008</v>
      </c>
      <c r="I31" s="16">
        <v>2.0821000000000001</v>
      </c>
      <c r="J31" s="16">
        <v>2.0596999999999999</v>
      </c>
      <c r="K31" s="16">
        <v>2.0177</v>
      </c>
      <c r="L31" s="6">
        <v>1.9882</v>
      </c>
      <c r="M31" s="6">
        <v>1.9560999999999999</v>
      </c>
      <c r="N31" s="16">
        <v>1.9330000000000001</v>
      </c>
      <c r="O31" s="16">
        <v>1.8217000000000001</v>
      </c>
      <c r="P31" s="16">
        <v>1.7211000000000001</v>
      </c>
      <c r="Q31" s="16">
        <v>1.6387</v>
      </c>
      <c r="R31" s="16">
        <v>1.569</v>
      </c>
      <c r="S31" s="16">
        <v>1.5233000000000001</v>
      </c>
      <c r="T31" s="103">
        <f t="shared" si="21"/>
        <v>0.99109862909367863</v>
      </c>
      <c r="U31" s="103">
        <f t="shared" si="22"/>
        <v>0.98043602437166788</v>
      </c>
      <c r="V31" s="103">
        <f t="shared" si="1"/>
        <v>0.96044364051789799</v>
      </c>
      <c r="W31" s="103">
        <f t="shared" si="23"/>
        <v>0.94640137090632137</v>
      </c>
      <c r="X31" s="103">
        <f t="shared" si="24"/>
        <v>0.93112147753236862</v>
      </c>
      <c r="Y31" s="143">
        <f t="shared" si="2"/>
        <v>0.92012566641279514</v>
      </c>
      <c r="Z31" s="103">
        <f t="shared" si="3"/>
        <v>0.86714584920030469</v>
      </c>
      <c r="AA31" s="103">
        <f t="shared" ref="AA31:AA50" si="36">P31/H31</f>
        <v>0.81925932977913174</v>
      </c>
      <c r="AB31" s="103">
        <f t="shared" ref="AB31:AB43" si="37">Q31/H31</f>
        <v>0.78003617669459258</v>
      </c>
      <c r="AC31" s="103">
        <f t="shared" ref="AC31:AC43" si="38">R31/H31</f>
        <v>0.74685833968012183</v>
      </c>
      <c r="AD31" s="17">
        <f t="shared" ref="AD31:AD43" si="39">S31/H31</f>
        <v>0.72510472201066267</v>
      </c>
      <c r="AE31" s="16">
        <f t="shared" ref="AE31:AE39" si="40">-P31+H31</f>
        <v>0.37969999999999993</v>
      </c>
      <c r="AF31" s="18">
        <f t="shared" ref="AF31:AF50" si="41">AE31/H31</f>
        <v>0.1807406702208682</v>
      </c>
      <c r="AG31" s="16">
        <f t="shared" si="8"/>
        <v>0.2790999999999999</v>
      </c>
      <c r="AH31" s="18">
        <f t="shared" si="9"/>
        <v>0.13285415079969531</v>
      </c>
      <c r="AI31" s="16">
        <f t="shared" si="10"/>
        <v>0.16779999999999995</v>
      </c>
      <c r="AJ31" s="19">
        <f t="shared" si="11"/>
        <v>7.9874333587204846E-2</v>
      </c>
      <c r="AK31" s="16">
        <f t="shared" si="12"/>
        <v>8.3099999999999952E-2</v>
      </c>
      <c r="AL31" s="19">
        <f t="shared" si="13"/>
        <v>3.9556359482102031E-2</v>
      </c>
      <c r="AM31" s="16">
        <f t="shared" si="14"/>
        <v>4.1100000000000136E-2</v>
      </c>
      <c r="AN31" s="19">
        <f t="shared" si="15"/>
        <v>1.956397562833213E-2</v>
      </c>
      <c r="AO31" s="16">
        <f t="shared" si="16"/>
        <v>1.8699999999999939E-2</v>
      </c>
      <c r="AP31" s="19">
        <f t="shared" si="17"/>
        <v>8.9013709063213726E-3</v>
      </c>
      <c r="AQ31" s="41">
        <v>3.9934078343818458E-3</v>
      </c>
      <c r="AR31" s="41">
        <v>4.5597396378943555E-3</v>
      </c>
      <c r="AS31" s="41">
        <v>5.0390914248893415E-3</v>
      </c>
      <c r="AT31" s="48">
        <v>3.7196574138879113E-3</v>
      </c>
      <c r="AU31" s="41">
        <v>3.5991370193325656E-3</v>
      </c>
      <c r="AV31" s="55">
        <v>3.8658027537222805E-3</v>
      </c>
      <c r="AW31" s="48">
        <v>4.0697360078250089E-3</v>
      </c>
      <c r="AX31" s="98">
        <v>0.75199999999999978</v>
      </c>
      <c r="AY31" s="98">
        <v>0.65370000000000017</v>
      </c>
      <c r="AZ31" s="98">
        <v>0.61870000000000003</v>
      </c>
      <c r="BA31" s="84">
        <v>0.59509999999999996</v>
      </c>
      <c r="BB31" s="98">
        <v>0.18559999999999999</v>
      </c>
      <c r="BC31" s="98">
        <v>0.18470000000000031</v>
      </c>
      <c r="BD31" s="98">
        <v>0.18130000000000024</v>
      </c>
      <c r="BE31" s="98">
        <v>0.18160000000000043</v>
      </c>
      <c r="BF31" s="98">
        <v>0.17910000000000004</v>
      </c>
      <c r="BG31" s="84">
        <v>0.18130000000000024</v>
      </c>
      <c r="BH31" s="147">
        <f t="shared" si="18"/>
        <v>4.2999999999997485E-3</v>
      </c>
      <c r="BI31" s="107">
        <f t="shared" si="19"/>
        <v>3.4000000000000696E-3</v>
      </c>
      <c r="BJ31" s="108">
        <f t="shared" si="25"/>
        <v>0</v>
      </c>
      <c r="BK31" s="108">
        <f t="shared" si="20"/>
        <v>3.00000000000189E-4</v>
      </c>
      <c r="BL31" s="79">
        <v>8.9800000000000324E-2</v>
      </c>
      <c r="BM31" s="79">
        <v>8.7900000000000311E-2</v>
      </c>
      <c r="BN31" s="79">
        <v>8.8300000000000267E-2</v>
      </c>
      <c r="BO31" s="89">
        <v>8.6700000000000443E-2</v>
      </c>
      <c r="BP31" s="79" cm="1">
        <f t="array" ref="BP31:BS31">BL31:BO31/C31</f>
        <v>8.5523809523809832E-3</v>
      </c>
      <c r="BQ31" s="79">
        <v>8.3714285714286008E-3</v>
      </c>
      <c r="BR31" s="79">
        <v>8.4095238095238355E-3</v>
      </c>
      <c r="BS31" s="94">
        <v>8.2571428571428986E-3</v>
      </c>
      <c r="BT31" s="79">
        <f t="shared" si="26"/>
        <v>2.0668151447661396</v>
      </c>
      <c r="BU31" s="79">
        <f t="shared" si="27"/>
        <v>2.065984072810009</v>
      </c>
      <c r="BV31" s="79">
        <f t="shared" si="28"/>
        <v>2.0283125707814214</v>
      </c>
      <c r="BW31" s="108">
        <f t="shared" si="29"/>
        <v>2.091118800461353</v>
      </c>
      <c r="BX31" s="79">
        <v>1.5200000000000102E-2</v>
      </c>
      <c r="BY31" s="79">
        <v>1.2099999999999334E-2</v>
      </c>
      <c r="BZ31" s="79">
        <v>1.2699999999999712E-2</v>
      </c>
      <c r="CA31" s="89">
        <v>1.2699999999999712E-2</v>
      </c>
      <c r="CB31" s="79">
        <f t="shared" si="30"/>
        <v>6.0800000000000411E-3</v>
      </c>
      <c r="CC31" s="79">
        <f t="shared" si="31"/>
        <v>4.8399999999997334E-3</v>
      </c>
      <c r="CD31" s="79">
        <f t="shared" si="32"/>
        <v>5.079999999999885E-3</v>
      </c>
      <c r="CE31" s="94">
        <f t="shared" si="33"/>
        <v>5.079999999999885E-3</v>
      </c>
      <c r="CF31" s="79">
        <v>0.16430000000000033</v>
      </c>
      <c r="CG31" s="79">
        <v>0.18759999999999977</v>
      </c>
      <c r="CH31" s="79">
        <v>0.18599999999999994</v>
      </c>
      <c r="CI31" s="89">
        <v>0.20340000000000025</v>
      </c>
      <c r="CJ31" s="79" cm="1">
        <f t="array" ref="CJ31:CM31">CF31:CI31/C31</f>
        <v>1.564761904761908E-2</v>
      </c>
      <c r="CK31" s="79">
        <v>1.7866666666666645E-2</v>
      </c>
      <c r="CL31" s="79">
        <v>1.771428571428571E-2</v>
      </c>
      <c r="CM31" s="94">
        <v>1.9371428571428595E-2</v>
      </c>
      <c r="CN31" s="79">
        <v>4.5799999999999841E-2</v>
      </c>
      <c r="CO31" s="79">
        <v>4.5199999999999907E-2</v>
      </c>
      <c r="CP31" s="79">
        <v>5.2299999999999791E-2</v>
      </c>
      <c r="CQ31" s="89">
        <v>4.4799999999999951E-2</v>
      </c>
      <c r="CR31" s="79" cm="1">
        <f t="array" ref="CR31:CU31">CN31:CQ31/2.5</f>
        <v>1.8319999999999937E-2</v>
      </c>
      <c r="CS31" s="79">
        <v>1.8079999999999964E-2</v>
      </c>
      <c r="CT31" s="79">
        <v>2.0919999999999918E-2</v>
      </c>
      <c r="CU31" s="94">
        <v>1.7919999999999981E-2</v>
      </c>
    </row>
    <row r="32" spans="1:99" s="20" customFormat="1" x14ac:dyDescent="0.4">
      <c r="A32" s="37">
        <v>31</v>
      </c>
      <c r="B32" s="14" t="s">
        <v>41</v>
      </c>
      <c r="C32" s="153">
        <v>10.75</v>
      </c>
      <c r="D32" s="118">
        <v>1.9088117388956043E-3</v>
      </c>
      <c r="E32" s="118">
        <v>1.9088117388956043E-3</v>
      </c>
      <c r="F32" s="132">
        <v>1.4023280978285825E-3</v>
      </c>
      <c r="G32" s="132">
        <v>1.4023280978285825E-3</v>
      </c>
      <c r="H32" s="15">
        <v>2.0377000000000001</v>
      </c>
      <c r="I32" s="16">
        <v>2.0133000000000001</v>
      </c>
      <c r="J32" s="16">
        <v>1.9908999999999999</v>
      </c>
      <c r="K32" s="16">
        <v>1.9555</v>
      </c>
      <c r="L32" s="6">
        <v>1.9151</v>
      </c>
      <c r="M32" s="6">
        <v>1.8976</v>
      </c>
      <c r="N32" s="16">
        <v>1.8747</v>
      </c>
      <c r="O32" s="16">
        <v>1.8251999999999999</v>
      </c>
      <c r="P32" s="16">
        <v>1.7450000000000001</v>
      </c>
      <c r="Q32" s="16">
        <v>1.6568000000000001</v>
      </c>
      <c r="R32" s="16">
        <v>1.5980000000000001</v>
      </c>
      <c r="S32" s="16">
        <v>1.5865</v>
      </c>
      <c r="T32" s="103">
        <f t="shared" si="21"/>
        <v>0.98802571526721306</v>
      </c>
      <c r="U32" s="103">
        <f t="shared" si="22"/>
        <v>0.97703292928301511</v>
      </c>
      <c r="V32" s="103">
        <f t="shared" si="1"/>
        <v>0.95966040143298814</v>
      </c>
      <c r="W32" s="102">
        <f t="shared" si="23"/>
        <v>0.93983412671148847</v>
      </c>
      <c r="X32" s="102">
        <f t="shared" si="24"/>
        <v>0.93124601266133378</v>
      </c>
      <c r="Y32" s="143">
        <f t="shared" si="2"/>
        <v>0.92000785198998869</v>
      </c>
      <c r="Z32" s="103">
        <f t="shared" si="3"/>
        <v>0.89571575796240854</v>
      </c>
      <c r="AA32" s="103">
        <f t="shared" si="36"/>
        <v>0.8563576581439859</v>
      </c>
      <c r="AB32" s="103">
        <f t="shared" si="37"/>
        <v>0.81307356333120673</v>
      </c>
      <c r="AC32" s="103">
        <f t="shared" si="38"/>
        <v>0.78421750012268732</v>
      </c>
      <c r="AD32" s="17">
        <f t="shared" si="39"/>
        <v>0.77857388231830005</v>
      </c>
      <c r="AE32" s="16">
        <f t="shared" si="40"/>
        <v>0.29269999999999996</v>
      </c>
      <c r="AF32" s="18">
        <f t="shared" si="41"/>
        <v>0.1436423418560141</v>
      </c>
      <c r="AG32" s="16">
        <f t="shared" si="8"/>
        <v>0.21250000000000013</v>
      </c>
      <c r="AH32" s="18">
        <f t="shared" si="9"/>
        <v>0.10428424203759147</v>
      </c>
      <c r="AI32" s="16">
        <f t="shared" si="10"/>
        <v>0.16300000000000003</v>
      </c>
      <c r="AJ32" s="19">
        <f t="shared" si="11"/>
        <v>7.9992148010011296E-2</v>
      </c>
      <c r="AK32" s="16">
        <f t="shared" si="12"/>
        <v>8.2200000000000051E-2</v>
      </c>
      <c r="AL32" s="19">
        <f t="shared" si="13"/>
        <v>4.0339598567011851E-2</v>
      </c>
      <c r="AM32" s="16">
        <f t="shared" si="14"/>
        <v>4.6800000000000175E-2</v>
      </c>
      <c r="AN32" s="19">
        <f t="shared" si="15"/>
        <v>2.2967070716984922E-2</v>
      </c>
      <c r="AO32" s="16">
        <f t="shared" si="16"/>
        <v>2.4399999999999977E-2</v>
      </c>
      <c r="AP32" s="19">
        <f t="shared" si="17"/>
        <v>1.1974284732786954E-2</v>
      </c>
      <c r="AQ32" s="41">
        <v>3.3088337519574518E-3</v>
      </c>
      <c r="AR32" s="41">
        <v>3.8649185857408952E-3</v>
      </c>
      <c r="AS32" s="41">
        <v>4.1790065790778819E-3</v>
      </c>
      <c r="AT32" s="48">
        <v>3.0813478428615149E-3</v>
      </c>
      <c r="AU32" s="41">
        <v>2.9218573442011397E-3</v>
      </c>
      <c r="AV32" s="55">
        <v>3.2109190571426582E-3</v>
      </c>
      <c r="AW32" s="48">
        <v>3.5444090623288904E-3</v>
      </c>
      <c r="AX32" s="98">
        <v>0.75170000000000003</v>
      </c>
      <c r="AY32" s="98">
        <v>0.66239999999999988</v>
      </c>
      <c r="AZ32" s="98">
        <v>0.63169999999999993</v>
      </c>
      <c r="BA32" s="84">
        <v>0.63019999999999987</v>
      </c>
      <c r="BB32" s="98">
        <v>0.23019999999999996</v>
      </c>
      <c r="BC32" s="98">
        <v>0.22900000000000009</v>
      </c>
      <c r="BD32" s="98">
        <v>0.23060000000000036</v>
      </c>
      <c r="BE32" s="98">
        <v>0.2240000000000002</v>
      </c>
      <c r="BF32" s="98">
        <v>0.2222000000000004</v>
      </c>
      <c r="BG32" s="84">
        <v>0.22030000000000038</v>
      </c>
      <c r="BH32" s="147">
        <f t="shared" si="18"/>
        <v>9.8999999999995758E-3</v>
      </c>
      <c r="BI32" s="107">
        <f t="shared" si="19"/>
        <v>8.699999999999708E-3</v>
      </c>
      <c r="BJ32" s="107">
        <f t="shared" si="25"/>
        <v>1.0299999999999976E-2</v>
      </c>
      <c r="BK32" s="108">
        <f t="shared" si="20"/>
        <v>3.6999999999998145E-3</v>
      </c>
      <c r="BL32" s="79">
        <v>0.10190000000000055</v>
      </c>
      <c r="BM32" s="79">
        <v>0.10219999999999985</v>
      </c>
      <c r="BN32" s="79">
        <v>0.10069999999999979</v>
      </c>
      <c r="BO32" s="89">
        <v>0.10099999999999998</v>
      </c>
      <c r="BP32" s="79" cm="1">
        <f t="array" ref="BP32:BS32">BL32:BO32/C32</f>
        <v>9.4790697674419118E-3</v>
      </c>
      <c r="BQ32" s="79">
        <v>9.5069767441860326E-3</v>
      </c>
      <c r="BR32" s="79">
        <v>9.3674418604650974E-3</v>
      </c>
      <c r="BS32" s="94">
        <v>9.3953488372092997E-3</v>
      </c>
      <c r="BT32" s="79">
        <f t="shared" si="26"/>
        <v>2.2590775269872299</v>
      </c>
      <c r="BU32" s="79">
        <f t="shared" si="27"/>
        <v>2.1917808219178134</v>
      </c>
      <c r="BV32" s="79">
        <f t="shared" si="28"/>
        <v>2.206554121151945</v>
      </c>
      <c r="BW32" s="108">
        <f t="shared" si="29"/>
        <v>2.1811881188118853</v>
      </c>
      <c r="BX32" s="79">
        <v>6.9000000000003503E-3</v>
      </c>
      <c r="BY32" s="79">
        <v>6.8999999999999062E-3</v>
      </c>
      <c r="BZ32" s="79">
        <v>6.4999999999999503E-3</v>
      </c>
      <c r="CA32" s="89">
        <v>6.4999999999999503E-3</v>
      </c>
      <c r="CB32" s="79">
        <f t="shared" si="30"/>
        <v>2.7600000000001399E-3</v>
      </c>
      <c r="CC32" s="79">
        <f t="shared" si="31"/>
        <v>2.7599999999999626E-3</v>
      </c>
      <c r="CD32" s="79">
        <f t="shared" si="32"/>
        <v>2.5999999999999799E-3</v>
      </c>
      <c r="CE32" s="94">
        <f t="shared" si="33"/>
        <v>2.5999999999999799E-3</v>
      </c>
      <c r="CF32" s="79">
        <v>0.18100000000000005</v>
      </c>
      <c r="CG32" s="79">
        <v>0.19810000000000016</v>
      </c>
      <c r="CH32" s="79">
        <v>0.21580000000000021</v>
      </c>
      <c r="CI32" s="89">
        <v>0.22040000000000015</v>
      </c>
      <c r="CJ32" s="79" cm="1">
        <f t="array" ref="CJ32:CM32">CF32:CI32/C32</f>
        <v>1.6837209302325587E-2</v>
      </c>
      <c r="CK32" s="79">
        <v>1.84279069767442E-2</v>
      </c>
      <c r="CL32" s="79">
        <v>2.0074418604651183E-2</v>
      </c>
      <c r="CM32" s="94">
        <v>2.0502325581395364E-2</v>
      </c>
      <c r="CN32" s="79">
        <v>4.8900000000000166E-2</v>
      </c>
      <c r="CO32" s="79">
        <v>5.259999999999998E-2</v>
      </c>
      <c r="CP32" s="79">
        <v>5.3199999999999914E-2</v>
      </c>
      <c r="CQ32" s="89">
        <v>5.9400000000000119E-2</v>
      </c>
      <c r="CR32" s="79" cm="1">
        <f t="array" ref="CR32:CU32">CN32:CQ32/2.5</f>
        <v>1.9560000000000067E-2</v>
      </c>
      <c r="CS32" s="79">
        <v>2.1039999999999993E-2</v>
      </c>
      <c r="CT32" s="79">
        <v>2.1279999999999966E-2</v>
      </c>
      <c r="CU32" s="94">
        <v>2.3760000000000048E-2</v>
      </c>
    </row>
    <row r="33" spans="1:99" s="20" customFormat="1" x14ac:dyDescent="0.4">
      <c r="A33" s="37">
        <v>32</v>
      </c>
      <c r="B33" s="14" t="s">
        <v>57</v>
      </c>
      <c r="C33" s="153">
        <v>10.75</v>
      </c>
      <c r="D33" s="118">
        <v>1.8187654171208686E-3</v>
      </c>
      <c r="E33" s="118">
        <v>1.8187654171208686E-3</v>
      </c>
      <c r="F33" s="132">
        <v>1.3432975126896338E-3</v>
      </c>
      <c r="G33" s="132">
        <v>1.3432975126896338E-3</v>
      </c>
      <c r="H33" s="15">
        <v>2.0131000000000001</v>
      </c>
      <c r="I33" s="16">
        <v>1.9939</v>
      </c>
      <c r="J33" s="16">
        <v>1.9722</v>
      </c>
      <c r="K33" s="16">
        <v>1.9332</v>
      </c>
      <c r="L33" s="6">
        <v>1.9004000000000001</v>
      </c>
      <c r="M33" s="6">
        <v>1.8721000000000001</v>
      </c>
      <c r="N33" s="16">
        <v>1.8553999999999999</v>
      </c>
      <c r="O33" s="16">
        <v>1.7805</v>
      </c>
      <c r="P33" s="16">
        <v>1.6745000000000001</v>
      </c>
      <c r="Q33" s="16">
        <v>1.6328</v>
      </c>
      <c r="R33" s="16">
        <v>1.5590999999999999</v>
      </c>
      <c r="S33" s="16">
        <v>1.5099</v>
      </c>
      <c r="T33" s="103">
        <f t="shared" si="21"/>
        <v>0.99046247081615413</v>
      </c>
      <c r="U33" s="103">
        <f t="shared" si="22"/>
        <v>0.97968307585316172</v>
      </c>
      <c r="V33" s="103">
        <f t="shared" si="1"/>
        <v>0.96030996969847493</v>
      </c>
      <c r="W33" s="103">
        <f t="shared" si="23"/>
        <v>0.94401669067607175</v>
      </c>
      <c r="X33" s="103">
        <f t="shared" si="24"/>
        <v>0.92995877005613237</v>
      </c>
      <c r="Y33" s="143">
        <f t="shared" si="2"/>
        <v>0.92166310665143303</v>
      </c>
      <c r="Z33" s="103">
        <f t="shared" si="3"/>
        <v>0.88445680790820125</v>
      </c>
      <c r="AA33" s="103">
        <f t="shared" si="36"/>
        <v>0.83180169887238586</v>
      </c>
      <c r="AB33" s="103">
        <f t="shared" si="37"/>
        <v>0.81108737767622074</v>
      </c>
      <c r="AC33" s="103">
        <f t="shared" si="38"/>
        <v>0.77447717450697917</v>
      </c>
      <c r="AD33" s="17">
        <f t="shared" si="39"/>
        <v>0.75003725597337434</v>
      </c>
      <c r="AE33" s="16">
        <f t="shared" si="40"/>
        <v>0.33860000000000001</v>
      </c>
      <c r="AF33" s="18">
        <f t="shared" si="41"/>
        <v>0.16819830112761414</v>
      </c>
      <c r="AG33" s="16">
        <f t="shared" si="8"/>
        <v>0.23260000000000014</v>
      </c>
      <c r="AH33" s="18">
        <f t="shared" si="9"/>
        <v>0.11554319209179878</v>
      </c>
      <c r="AI33" s="16">
        <f t="shared" si="10"/>
        <v>0.15770000000000017</v>
      </c>
      <c r="AJ33" s="19">
        <f t="shared" si="11"/>
        <v>7.8336893348566972E-2</v>
      </c>
      <c r="AK33" s="16">
        <f t="shared" si="12"/>
        <v>7.9900000000000082E-2</v>
      </c>
      <c r="AL33" s="19">
        <f t="shared" si="13"/>
        <v>3.9690030301525049E-2</v>
      </c>
      <c r="AM33" s="16">
        <f t="shared" si="14"/>
        <v>4.0900000000000158E-2</v>
      </c>
      <c r="AN33" s="19">
        <f t="shared" si="15"/>
        <v>2.0316924146838288E-2</v>
      </c>
      <c r="AO33" s="16">
        <f t="shared" si="16"/>
        <v>1.9200000000000106E-2</v>
      </c>
      <c r="AP33" s="19">
        <f t="shared" si="17"/>
        <v>9.5375291838458616E-3</v>
      </c>
      <c r="AQ33" s="41">
        <v>2.6138100811841092E-3</v>
      </c>
      <c r="AR33" s="41">
        <v>2.8603770520093663E-3</v>
      </c>
      <c r="AS33" s="41">
        <v>3.087597397381292E-3</v>
      </c>
      <c r="AT33" s="48">
        <v>2.4898173695969694E-3</v>
      </c>
      <c r="AU33" s="41">
        <v>2.4422547149820506E-3</v>
      </c>
      <c r="AV33" s="55">
        <v>2.5959999479499007E-3</v>
      </c>
      <c r="AW33" s="48">
        <v>2.6280669335797535E-3</v>
      </c>
      <c r="AX33" s="98">
        <v>0.74980000000000002</v>
      </c>
      <c r="AY33" s="98">
        <v>0.65739999999999998</v>
      </c>
      <c r="AZ33" s="98">
        <v>0.62709999999999999</v>
      </c>
      <c r="BA33" s="84">
        <v>0.62579999999999991</v>
      </c>
      <c r="BB33" s="98">
        <v>0.2392000000000003</v>
      </c>
      <c r="BC33" s="98">
        <v>0.2399</v>
      </c>
      <c r="BD33" s="98">
        <v>0.23740000000000006</v>
      </c>
      <c r="BE33" s="98">
        <v>0.23430000000000017</v>
      </c>
      <c r="BF33" s="98">
        <v>0.23120000000000029</v>
      </c>
      <c r="BG33" s="84">
        <v>0.22930000000000028</v>
      </c>
      <c r="BH33" s="147">
        <f t="shared" si="18"/>
        <v>9.9000000000000199E-3</v>
      </c>
      <c r="BI33" s="107">
        <f t="shared" si="19"/>
        <v>1.0599999999999721E-2</v>
      </c>
      <c r="BJ33" s="108">
        <f t="shared" si="25"/>
        <v>8.099999999999774E-3</v>
      </c>
      <c r="BK33" s="108">
        <f t="shared" si="20"/>
        <v>4.9999999999998934E-3</v>
      </c>
      <c r="BL33" s="79">
        <v>0.10219999999999985</v>
      </c>
      <c r="BM33" s="79">
        <v>0.10409999999999986</v>
      </c>
      <c r="BN33" s="79">
        <v>0.10280000000000022</v>
      </c>
      <c r="BO33" s="89">
        <v>0.1034000000000006</v>
      </c>
      <c r="BP33" s="79" cm="1">
        <f t="array" ref="BP33:BS33">BL33:BO33/C33</f>
        <v>9.5069767441860326E-3</v>
      </c>
      <c r="BQ33" s="79">
        <v>9.6837209302325453E-3</v>
      </c>
      <c r="BR33" s="79">
        <v>9.5627906976744389E-3</v>
      </c>
      <c r="BS33" s="94">
        <v>9.6186046511628469E-3</v>
      </c>
      <c r="BT33" s="79">
        <f t="shared" si="26"/>
        <v>2.3405088062622372</v>
      </c>
      <c r="BU33" s="79">
        <f t="shared" si="27"/>
        <v>2.2507204610951055</v>
      </c>
      <c r="BV33" s="79">
        <f t="shared" si="28"/>
        <v>2.2490272373540834</v>
      </c>
      <c r="BW33" s="108">
        <f t="shared" si="29"/>
        <v>2.2176015473887714</v>
      </c>
      <c r="BX33" s="79">
        <v>5.9000000000000163E-3</v>
      </c>
      <c r="BY33" s="79">
        <v>6.2000000000002053E-3</v>
      </c>
      <c r="BZ33" s="79">
        <v>6.1999999999997613E-3</v>
      </c>
      <c r="CA33" s="89">
        <v>6.1999999999997613E-3</v>
      </c>
      <c r="CB33" s="79">
        <f t="shared" si="30"/>
        <v>2.3600000000000066E-3</v>
      </c>
      <c r="CC33" s="79">
        <f t="shared" si="31"/>
        <v>2.480000000000082E-3</v>
      </c>
      <c r="CD33" s="79">
        <f t="shared" si="32"/>
        <v>2.4799999999999046E-3</v>
      </c>
      <c r="CE33" s="94">
        <f t="shared" si="33"/>
        <v>2.4799999999999046E-3</v>
      </c>
      <c r="CF33" s="79">
        <v>0.18789999999999996</v>
      </c>
      <c r="CG33" s="79">
        <v>0.21180000000000021</v>
      </c>
      <c r="CH33" s="79">
        <v>0.19680000000000009</v>
      </c>
      <c r="CI33" s="89">
        <v>0.18040000000000012</v>
      </c>
      <c r="CJ33" s="79" cm="1">
        <f t="array" ref="CJ33:CM33">CF33:CI33/C33</f>
        <v>1.7479069767441856E-2</v>
      </c>
      <c r="CK33" s="79">
        <v>1.9702325581395369E-2</v>
      </c>
      <c r="CL33" s="79">
        <v>1.8306976744186056E-2</v>
      </c>
      <c r="CM33" s="94">
        <v>1.6781395348837221E-2</v>
      </c>
      <c r="CN33" s="79">
        <v>4.919999999999991E-2</v>
      </c>
      <c r="CO33" s="79">
        <v>4.9799999999999844E-2</v>
      </c>
      <c r="CP33" s="79">
        <v>5.3799999999999848E-2</v>
      </c>
      <c r="CQ33" s="89">
        <v>6.1900000000000066E-2</v>
      </c>
      <c r="CR33" s="79" cm="1">
        <f t="array" ref="CR33:CU33">CN33:CQ33/2.5</f>
        <v>1.9679999999999965E-2</v>
      </c>
      <c r="CS33" s="79">
        <v>1.9919999999999938E-2</v>
      </c>
      <c r="CT33" s="79">
        <v>2.1519999999999938E-2</v>
      </c>
      <c r="CU33" s="94">
        <v>2.4760000000000025E-2</v>
      </c>
    </row>
    <row r="34" spans="1:99" s="20" customFormat="1" x14ac:dyDescent="0.4">
      <c r="A34" s="37">
        <v>33</v>
      </c>
      <c r="B34" s="14" t="s">
        <v>42</v>
      </c>
      <c r="C34" s="153">
        <v>11</v>
      </c>
      <c r="D34" s="118">
        <v>1.9405735750947059E-3</v>
      </c>
      <c r="E34" s="118">
        <v>1.9405735750947059E-3</v>
      </c>
      <c r="F34" s="132">
        <v>1.5344961321705076E-3</v>
      </c>
      <c r="G34" s="132">
        <v>1.5344961321705076E-3</v>
      </c>
      <c r="H34" s="15">
        <v>2.0501999999999998</v>
      </c>
      <c r="I34" s="16">
        <v>2.0306999999999999</v>
      </c>
      <c r="J34" s="16">
        <v>2.0194000000000001</v>
      </c>
      <c r="K34" s="16">
        <v>1.9728000000000001</v>
      </c>
      <c r="L34" s="6">
        <v>1.9421999999999999</v>
      </c>
      <c r="M34" s="6">
        <v>1.9191</v>
      </c>
      <c r="N34" s="16">
        <v>1.8939999999999999</v>
      </c>
      <c r="O34" s="16">
        <v>1.7892999999999999</v>
      </c>
      <c r="P34" s="16">
        <v>1.6</v>
      </c>
      <c r="Q34" s="16">
        <v>1.4982</v>
      </c>
      <c r="R34" s="16">
        <v>1.4491000000000001</v>
      </c>
      <c r="S34" s="16">
        <v>1.3614999999999999</v>
      </c>
      <c r="T34" s="103">
        <f t="shared" si="21"/>
        <v>0.99048873280655558</v>
      </c>
      <c r="U34" s="103">
        <f t="shared" si="22"/>
        <v>0.98497707540727752</v>
      </c>
      <c r="V34" s="103">
        <f t="shared" si="1"/>
        <v>0.96224758560140489</v>
      </c>
      <c r="W34" s="102">
        <f t="shared" si="23"/>
        <v>0.94732221246707649</v>
      </c>
      <c r="X34" s="102">
        <f t="shared" si="24"/>
        <v>0.93605501902253452</v>
      </c>
      <c r="Y34" s="143">
        <f t="shared" si="2"/>
        <v>0.92381231099404937</v>
      </c>
      <c r="Z34" s="103">
        <f t="shared" si="3"/>
        <v>0.87274412252463174</v>
      </c>
      <c r="AA34" s="103">
        <f t="shared" si="36"/>
        <v>0.78041166715442412</v>
      </c>
      <c r="AB34" s="103">
        <f t="shared" si="37"/>
        <v>0.73075797483172378</v>
      </c>
      <c r="AC34" s="103">
        <f t="shared" si="38"/>
        <v>0.70680909179592244</v>
      </c>
      <c r="AD34" s="17">
        <f t="shared" si="39"/>
        <v>0.66408155301921767</v>
      </c>
      <c r="AE34" s="16">
        <f t="shared" si="40"/>
        <v>0.45019999999999971</v>
      </c>
      <c r="AF34" s="18">
        <f t="shared" si="41"/>
        <v>0.21958833284557591</v>
      </c>
      <c r="AG34" s="16">
        <f t="shared" si="8"/>
        <v>0.26089999999999991</v>
      </c>
      <c r="AH34" s="18">
        <f t="shared" si="9"/>
        <v>0.12725587747536823</v>
      </c>
      <c r="AI34" s="16">
        <f t="shared" si="10"/>
        <v>0.15619999999999989</v>
      </c>
      <c r="AJ34" s="19">
        <f t="shared" si="11"/>
        <v>7.618768900595059E-2</v>
      </c>
      <c r="AK34" s="16">
        <f t="shared" si="12"/>
        <v>7.7399999999999691E-2</v>
      </c>
      <c r="AL34" s="19">
        <f t="shared" si="13"/>
        <v>3.7752414398595113E-2</v>
      </c>
      <c r="AM34" s="16">
        <f t="shared" si="14"/>
        <v>3.0799999999999716E-2</v>
      </c>
      <c r="AN34" s="19">
        <f t="shared" si="15"/>
        <v>1.5022924592722524E-2</v>
      </c>
      <c r="AO34" s="16">
        <f t="shared" si="16"/>
        <v>1.9499999999999851E-2</v>
      </c>
      <c r="AP34" s="19">
        <f t="shared" si="17"/>
        <v>9.5112671934444708E-3</v>
      </c>
      <c r="AQ34" s="41">
        <v>2.8130182780010671E-3</v>
      </c>
      <c r="AR34" s="41">
        <v>3.0876607742977846E-3</v>
      </c>
      <c r="AS34" s="41">
        <v>3.3371340947965233E-3</v>
      </c>
      <c r="AT34" s="48">
        <v>2.6760800307159549E-3</v>
      </c>
      <c r="AU34" s="41">
        <v>2.622017002546051E-3</v>
      </c>
      <c r="AV34" s="55">
        <v>2.6257161043921062E-3</v>
      </c>
      <c r="AW34" s="48">
        <v>2.8331310862172998E-3</v>
      </c>
      <c r="AX34" s="98">
        <v>0.75419999999999998</v>
      </c>
      <c r="AY34" s="98">
        <v>0.66120000000000001</v>
      </c>
      <c r="AZ34" s="98">
        <v>0.62150000000000016</v>
      </c>
      <c r="BA34" s="84">
        <v>0.61810000000000009</v>
      </c>
      <c r="BB34" s="98">
        <v>0.21600000000000019</v>
      </c>
      <c r="BC34" s="98">
        <v>0.21410000000000018</v>
      </c>
      <c r="BD34" s="98">
        <v>0.21410000000000018</v>
      </c>
      <c r="BE34" s="98">
        <v>0.21230000000000038</v>
      </c>
      <c r="BF34" s="98">
        <v>0.20760000000000023</v>
      </c>
      <c r="BG34" s="84">
        <v>0.21130000000000004</v>
      </c>
      <c r="BH34" s="147">
        <f t="shared" si="18"/>
        <v>4.7000000000001485E-3</v>
      </c>
      <c r="BI34" s="107">
        <f t="shared" si="19"/>
        <v>2.8000000000001357E-3</v>
      </c>
      <c r="BJ34" s="107">
        <f t="shared" si="25"/>
        <v>2.8000000000001357E-3</v>
      </c>
      <c r="BK34" s="108">
        <f t="shared" si="20"/>
        <v>1.000000000000334E-3</v>
      </c>
      <c r="BL34" s="79">
        <v>0.10029999999999983</v>
      </c>
      <c r="BM34" s="79">
        <v>9.8799999999999777E-2</v>
      </c>
      <c r="BN34" s="79">
        <v>9.7900000000000098E-2</v>
      </c>
      <c r="BO34" s="89">
        <v>9.8200000000000287E-2</v>
      </c>
      <c r="BP34" s="79" cm="1">
        <f t="array" ref="BP34:BS34">BL34:BO34/C34</f>
        <v>9.1181818181818031E-3</v>
      </c>
      <c r="BQ34" s="79">
        <v>8.981818181818162E-3</v>
      </c>
      <c r="BR34" s="79">
        <v>8.9000000000000086E-3</v>
      </c>
      <c r="BS34" s="94">
        <v>8.9272727272727542E-3</v>
      </c>
      <c r="BT34" s="79">
        <f t="shared" si="26"/>
        <v>2.1535393818544422</v>
      </c>
      <c r="BU34" s="79">
        <f t="shared" si="27"/>
        <v>2.1487854251012233</v>
      </c>
      <c r="BV34" s="79">
        <f t="shared" si="28"/>
        <v>2.1205311542390195</v>
      </c>
      <c r="BW34" s="108">
        <f t="shared" si="29"/>
        <v>2.1517311608961247</v>
      </c>
      <c r="BX34" s="79">
        <v>1.2099999999999778E-2</v>
      </c>
      <c r="BY34" s="79">
        <v>1.1699999999999822E-2</v>
      </c>
      <c r="BZ34" s="79">
        <v>1.1200000000000099E-2</v>
      </c>
      <c r="CA34" s="89">
        <v>1.1500000000000288E-2</v>
      </c>
      <c r="CB34" s="79">
        <f t="shared" si="30"/>
        <v>4.8399999999999112E-3</v>
      </c>
      <c r="CC34" s="79">
        <f t="shared" si="31"/>
        <v>4.679999999999929E-3</v>
      </c>
      <c r="CD34" s="79">
        <f t="shared" si="32"/>
        <v>4.4800000000000395E-3</v>
      </c>
      <c r="CE34" s="94">
        <f t="shared" si="33"/>
        <v>4.6000000000001153E-3</v>
      </c>
      <c r="CF34" s="79">
        <v>0.16920000000000002</v>
      </c>
      <c r="CG34" s="79">
        <v>0.18440000000000012</v>
      </c>
      <c r="CH34" s="79">
        <v>0.21849999999999969</v>
      </c>
      <c r="CI34" s="89">
        <v>0.20330000000000004</v>
      </c>
      <c r="CJ34" s="79" cm="1">
        <f t="array" ref="CJ34:CM34">CF34:CI34/C34</f>
        <v>1.5381818181818184E-2</v>
      </c>
      <c r="CK34" s="79">
        <v>1.6763636363636373E-2</v>
      </c>
      <c r="CL34" s="79">
        <v>1.9863636363636337E-2</v>
      </c>
      <c r="CM34" s="94">
        <v>1.8481818181818186E-2</v>
      </c>
      <c r="CN34" s="79">
        <v>5.0699999999999967E-2</v>
      </c>
      <c r="CO34" s="79">
        <v>5.2299999999999791E-2</v>
      </c>
      <c r="CP34" s="79">
        <v>5.4800000000000182E-2</v>
      </c>
      <c r="CQ34" s="89">
        <v>5.9699999999999864E-2</v>
      </c>
      <c r="CR34" s="79" cm="1">
        <f t="array" ref="CR34:CU34">CN34:CQ34/2.5</f>
        <v>2.0279999999999986E-2</v>
      </c>
      <c r="CS34" s="79">
        <v>2.0919999999999918E-2</v>
      </c>
      <c r="CT34" s="79">
        <v>2.1920000000000071E-2</v>
      </c>
      <c r="CU34" s="94">
        <v>2.3879999999999946E-2</v>
      </c>
    </row>
    <row r="35" spans="1:99" s="27" customFormat="1" x14ac:dyDescent="0.4">
      <c r="A35" s="72">
        <v>34</v>
      </c>
      <c r="B35" s="21" t="s">
        <v>62</v>
      </c>
      <c r="C35" s="154">
        <v>11</v>
      </c>
      <c r="D35" s="121">
        <v>2.425881476071339E-3</v>
      </c>
      <c r="E35" s="121">
        <v>2.425881476071339E-3</v>
      </c>
      <c r="F35" s="133">
        <v>1.8548285830183673E-3</v>
      </c>
      <c r="G35" s="133">
        <v>1.8548285830183673E-3</v>
      </c>
      <c r="H35" s="22">
        <v>2.0507139444444444</v>
      </c>
      <c r="I35" s="23">
        <v>2.0393722222222221</v>
      </c>
      <c r="J35" s="23">
        <v>2.018296388888889</v>
      </c>
      <c r="K35" s="23">
        <v>1.9813431111111111</v>
      </c>
      <c r="L35" s="106">
        <v>1.955086388888889</v>
      </c>
      <c r="M35" s="106">
        <v>1.912898138888889</v>
      </c>
      <c r="N35" s="23">
        <v>1.8839435</v>
      </c>
      <c r="O35" s="23">
        <v>1.6724548611111112</v>
      </c>
      <c r="P35" s="23">
        <v>1.176189388888889</v>
      </c>
      <c r="Q35" s="23">
        <v>0.92792491666666677</v>
      </c>
      <c r="R35" s="23">
        <v>0.75998255555555561</v>
      </c>
      <c r="S35" s="23">
        <v>0.6433888888888889</v>
      </c>
      <c r="T35" s="104">
        <f t="shared" si="21"/>
        <v>0.9944693786995753</v>
      </c>
      <c r="U35" s="104">
        <f t="shared" si="22"/>
        <v>0.98419206362575462</v>
      </c>
      <c r="V35" s="104">
        <f t="shared" si="1"/>
        <v>0.96617235011188918</v>
      </c>
      <c r="W35" s="103">
        <f t="shared" si="23"/>
        <v>0.95336865201769438</v>
      </c>
      <c r="X35" s="103">
        <f t="shared" si="24"/>
        <v>0.93279618255441721</v>
      </c>
      <c r="Y35" s="144">
        <f t="shared" si="2"/>
        <v>0.91867688572741235</v>
      </c>
      <c r="Z35" s="104">
        <f t="shared" si="3"/>
        <v>0.81554761240197893</v>
      </c>
      <c r="AA35" s="104">
        <f t="shared" si="36"/>
        <v>0.5735511732756704</v>
      </c>
      <c r="AB35" s="104">
        <f t="shared" si="37"/>
        <v>0.45248871456718426</v>
      </c>
      <c r="AC35" s="104">
        <f t="shared" si="38"/>
        <v>0.370594132650442</v>
      </c>
      <c r="AD35" s="24">
        <f t="shared" si="39"/>
        <v>0.31373897399580436</v>
      </c>
      <c r="AE35" s="23">
        <f t="shared" si="40"/>
        <v>0.87452455555555542</v>
      </c>
      <c r="AF35" s="25">
        <f t="shared" si="41"/>
        <v>0.4264488267243296</v>
      </c>
      <c r="AG35" s="23">
        <f t="shared" si="8"/>
        <v>0.37825908333333325</v>
      </c>
      <c r="AH35" s="25">
        <f t="shared" si="9"/>
        <v>0.18445238759802104</v>
      </c>
      <c r="AI35" s="23">
        <f t="shared" si="10"/>
        <v>0.16677044444444444</v>
      </c>
      <c r="AJ35" s="26">
        <f t="shared" si="11"/>
        <v>8.1323114272587621E-2</v>
      </c>
      <c r="AK35" s="23">
        <f t="shared" si="12"/>
        <v>6.9370833333333382E-2</v>
      </c>
      <c r="AL35" s="26">
        <f t="shared" si="13"/>
        <v>3.3827649888110808E-2</v>
      </c>
      <c r="AM35" s="23">
        <f t="shared" si="14"/>
        <v>3.2417555555555477E-2</v>
      </c>
      <c r="AN35" s="26">
        <f t="shared" si="15"/>
        <v>1.5807936374245345E-2</v>
      </c>
      <c r="AO35" s="23">
        <f t="shared" si="16"/>
        <v>1.1341722222222295E-2</v>
      </c>
      <c r="AP35" s="26">
        <f t="shared" si="17"/>
        <v>5.530621300424649E-3</v>
      </c>
      <c r="AQ35" s="42">
        <v>1.1119908637851061E-3</v>
      </c>
      <c r="AR35" s="42">
        <v>1.3879005451667981E-3</v>
      </c>
      <c r="AS35" s="42">
        <v>1.7848176249595227E-3</v>
      </c>
      <c r="AT35" s="49">
        <v>9.3597702903358559E-4</v>
      </c>
      <c r="AU35" s="42">
        <v>9.1969934219449101E-4</v>
      </c>
      <c r="AV35" s="56">
        <v>9.1929664025680591E-4</v>
      </c>
      <c r="AW35" s="49">
        <v>9.8315008424576522E-4</v>
      </c>
      <c r="AX35" s="99">
        <v>0.80589999999999984</v>
      </c>
      <c r="AY35" s="99">
        <v>0.70739999999999981</v>
      </c>
      <c r="AZ35" s="99">
        <v>0.66829999999999989</v>
      </c>
      <c r="BA35" s="85">
        <v>0.65119999999999978</v>
      </c>
      <c r="BB35" s="99">
        <v>0.22530000000000028</v>
      </c>
      <c r="BC35" s="99">
        <v>0.22310000000000008</v>
      </c>
      <c r="BD35" s="99">
        <v>0.21600000000000019</v>
      </c>
      <c r="BE35" s="99">
        <v>0.21630000000000038</v>
      </c>
      <c r="BF35" s="99">
        <v>0.21470000000000011</v>
      </c>
      <c r="BG35" s="85">
        <v>0.21510000000000007</v>
      </c>
      <c r="BH35" s="148">
        <f t="shared" si="18"/>
        <v>1.0200000000000209E-2</v>
      </c>
      <c r="BI35" s="115">
        <f t="shared" si="19"/>
        <v>8.0000000000000071E-3</v>
      </c>
      <c r="BJ35" s="109">
        <f t="shared" si="25"/>
        <v>9.0000000000012292E-4</v>
      </c>
      <c r="BK35" s="109">
        <f t="shared" si="20"/>
        <v>1.2000000000003119E-3</v>
      </c>
      <c r="BL35" s="80">
        <v>0.10380000000000056</v>
      </c>
      <c r="BM35" s="80">
        <v>0.10190000000000055</v>
      </c>
      <c r="BN35" s="80">
        <v>0.10160000000000036</v>
      </c>
      <c r="BO35" s="90">
        <v>0.10160000000000036</v>
      </c>
      <c r="BP35" s="80" cm="1">
        <f t="array" ref="BP35:BS35">BL35:BO35/C35</f>
        <v>9.4363636363636871E-3</v>
      </c>
      <c r="BQ35" s="80">
        <v>9.2636363636364131E-3</v>
      </c>
      <c r="BR35" s="80">
        <v>9.2363636363636693E-3</v>
      </c>
      <c r="BS35" s="95">
        <v>9.2363636363636693E-3</v>
      </c>
      <c r="BT35" s="80">
        <f t="shared" si="26"/>
        <v>2.1705202312138638</v>
      </c>
      <c r="BU35" s="80">
        <f t="shared" si="27"/>
        <v>2.1226692836113763</v>
      </c>
      <c r="BV35" s="80">
        <f t="shared" si="28"/>
        <v>2.1131889763779466</v>
      </c>
      <c r="BW35" s="109">
        <f t="shared" si="29"/>
        <v>2.1171259842519619</v>
      </c>
      <c r="BX35" s="80">
        <v>1.0799999999999699E-2</v>
      </c>
      <c r="BY35" s="80">
        <v>1.0799999999999699E-2</v>
      </c>
      <c r="BZ35" s="80">
        <v>1.0600000000000165E-2</v>
      </c>
      <c r="CA35" s="90">
        <v>1.0499999999999954E-2</v>
      </c>
      <c r="CB35" s="80">
        <f t="shared" si="30"/>
        <v>4.3199999999998795E-3</v>
      </c>
      <c r="CC35" s="80">
        <f t="shared" si="31"/>
        <v>4.3199999999998795E-3</v>
      </c>
      <c r="CD35" s="80">
        <f t="shared" si="32"/>
        <v>4.2400000000000658E-3</v>
      </c>
      <c r="CE35" s="95">
        <f t="shared" si="33"/>
        <v>4.1999999999999815E-3</v>
      </c>
      <c r="CF35" s="80">
        <v>0.16310000000000002</v>
      </c>
      <c r="CG35" s="80">
        <v>0.17170000000000041</v>
      </c>
      <c r="CH35" s="80">
        <v>0.18910000000000027</v>
      </c>
      <c r="CI35" s="90">
        <v>0.19410000000000016</v>
      </c>
      <c r="CJ35" s="80" cm="1">
        <f t="array" ref="CJ35:CM35">CF35:CI35/C35</f>
        <v>1.4827272727272729E-2</v>
      </c>
      <c r="CK35" s="80">
        <v>1.5609090909090946E-2</v>
      </c>
      <c r="CL35" s="80">
        <v>1.7190909090909114E-2</v>
      </c>
      <c r="CM35" s="95">
        <v>1.7645454545454561E-2</v>
      </c>
      <c r="CN35" s="80">
        <v>4.5199999999999907E-2</v>
      </c>
      <c r="CO35" s="80">
        <v>5.1000000000000156E-2</v>
      </c>
      <c r="CP35" s="80">
        <v>5.2900000000000169E-2</v>
      </c>
      <c r="CQ35" s="90">
        <v>5.1400000000000112E-2</v>
      </c>
      <c r="CR35" s="80" cm="1">
        <f t="array" ref="CR35:CU35">CN35:CQ35/2.5</f>
        <v>1.8079999999999964E-2</v>
      </c>
      <c r="CS35" s="80">
        <v>2.0400000000000064E-2</v>
      </c>
      <c r="CT35" s="80">
        <v>2.1160000000000068E-2</v>
      </c>
      <c r="CU35" s="95">
        <v>2.0560000000000044E-2</v>
      </c>
    </row>
    <row r="36" spans="1:99" s="27" customFormat="1" x14ac:dyDescent="0.4">
      <c r="A36" s="72">
        <v>35</v>
      </c>
      <c r="B36" s="21" t="s">
        <v>71</v>
      </c>
      <c r="C36" s="154">
        <v>11</v>
      </c>
      <c r="D36" s="121">
        <v>2.2428570206752619E-3</v>
      </c>
      <c r="E36" s="121">
        <v>2.2428570206752619E-3</v>
      </c>
      <c r="F36" s="133">
        <v>1.5659019796400548E-3</v>
      </c>
      <c r="G36" s="133">
        <v>1.5659019796400548E-3</v>
      </c>
      <c r="H36" s="22">
        <v>2.0734441388888891</v>
      </c>
      <c r="I36" s="23">
        <v>2.0529615833333335</v>
      </c>
      <c r="J36" s="23">
        <v>2.0285787777777777</v>
      </c>
      <c r="K36" s="23">
        <v>1.9891527777777778</v>
      </c>
      <c r="L36" s="106">
        <v>1.9531345555555557</v>
      </c>
      <c r="M36" s="106">
        <v>1.935997</v>
      </c>
      <c r="N36" s="23">
        <v>1.9073637222222222</v>
      </c>
      <c r="O36" s="23">
        <v>1.7524921388888888</v>
      </c>
      <c r="P36" s="23">
        <v>1.3973183611111111</v>
      </c>
      <c r="Q36" s="23">
        <v>1.139624972222222</v>
      </c>
      <c r="R36" s="23">
        <v>0.95879802777777778</v>
      </c>
      <c r="S36" s="23">
        <v>0.82137261111111115</v>
      </c>
      <c r="T36" s="104">
        <f t="shared" si="21"/>
        <v>0.99012148185167326</v>
      </c>
      <c r="U36" s="104">
        <f t="shared" si="22"/>
        <v>0.97836191471492751</v>
      </c>
      <c r="V36" s="104">
        <f t="shared" si="1"/>
        <v>0.95934717529632552</v>
      </c>
      <c r="W36" s="102">
        <f t="shared" si="23"/>
        <v>0.94197597076437056</v>
      </c>
      <c r="X36" s="102">
        <f t="shared" si="24"/>
        <v>0.93371071044983933</v>
      </c>
      <c r="Y36" s="144">
        <f t="shared" si="2"/>
        <v>0.91990118588115632</v>
      </c>
      <c r="Z36" s="104">
        <f t="shared" si="3"/>
        <v>0.84520827256431841</v>
      </c>
      <c r="AA36" s="104">
        <f t="shared" si="36"/>
        <v>0.67391174659757258</v>
      </c>
      <c r="AB36" s="104">
        <f t="shared" si="37"/>
        <v>0.54962897280315481</v>
      </c>
      <c r="AC36" s="104">
        <f t="shared" si="38"/>
        <v>0.46241806557256737</v>
      </c>
      <c r="AD36" s="24">
        <f t="shared" si="39"/>
        <v>0.39613925241857045</v>
      </c>
      <c r="AE36" s="23">
        <f t="shared" si="40"/>
        <v>0.67612577777777805</v>
      </c>
      <c r="AF36" s="25">
        <f t="shared" si="41"/>
        <v>0.32608825340242747</v>
      </c>
      <c r="AG36" s="23">
        <f t="shared" si="8"/>
        <v>0.32095200000000035</v>
      </c>
      <c r="AH36" s="25">
        <f t="shared" si="9"/>
        <v>0.15479172743568154</v>
      </c>
      <c r="AI36" s="23">
        <f t="shared" si="10"/>
        <v>0.16608041666666695</v>
      </c>
      <c r="AJ36" s="26">
        <f t="shared" si="11"/>
        <v>8.0098814118843648E-2</v>
      </c>
      <c r="AK36" s="23">
        <f t="shared" si="12"/>
        <v>8.4291361111111351E-2</v>
      </c>
      <c r="AL36" s="26">
        <f t="shared" si="13"/>
        <v>4.0652824703674512E-2</v>
      </c>
      <c r="AM36" s="23">
        <f t="shared" si="14"/>
        <v>4.486536111111139E-2</v>
      </c>
      <c r="AN36" s="26">
        <f t="shared" si="15"/>
        <v>2.163808528507245E-2</v>
      </c>
      <c r="AO36" s="23">
        <f t="shared" si="16"/>
        <v>2.048255555555567E-2</v>
      </c>
      <c r="AP36" s="26">
        <f t="shared" si="17"/>
        <v>9.8785181483267738E-3</v>
      </c>
      <c r="AQ36" s="42">
        <v>1.740510040571408E-3</v>
      </c>
      <c r="AR36" s="42">
        <v>2.3882730869086988E-3</v>
      </c>
      <c r="AS36" s="42">
        <v>2.7951774322283462E-3</v>
      </c>
      <c r="AT36" s="49">
        <v>1.4643531356219874E-3</v>
      </c>
      <c r="AU36" s="42">
        <v>1.2892744850752091E-3</v>
      </c>
      <c r="AV36" s="56">
        <v>1.5434021267984877E-3</v>
      </c>
      <c r="AW36" s="49">
        <v>1.9724956981885811E-3</v>
      </c>
      <c r="AX36" s="99">
        <v>0.74299999999999988</v>
      </c>
      <c r="AY36" s="99">
        <v>0.64659999999999984</v>
      </c>
      <c r="AZ36" s="99">
        <v>0.60849999999999982</v>
      </c>
      <c r="BA36" s="85">
        <v>0.59509999999999996</v>
      </c>
      <c r="BB36" s="99">
        <v>0.21880000000000033</v>
      </c>
      <c r="BC36" s="99">
        <v>0.21600000000000019</v>
      </c>
      <c r="BD36" s="99">
        <v>0.21880000000000033</v>
      </c>
      <c r="BE36" s="99">
        <v>0.21540000000000026</v>
      </c>
      <c r="BF36" s="99">
        <v>0.21320000000000006</v>
      </c>
      <c r="BG36" s="85">
        <v>0.21230000000000038</v>
      </c>
      <c r="BH36" s="148">
        <f t="shared" si="18"/>
        <v>6.4999999999999503E-3</v>
      </c>
      <c r="BI36" s="115">
        <f t="shared" si="19"/>
        <v>3.6999999999998145E-3</v>
      </c>
      <c r="BJ36" s="115">
        <f t="shared" si="25"/>
        <v>6.4999999999999503E-3</v>
      </c>
      <c r="BK36" s="109">
        <f t="shared" si="20"/>
        <v>3.0999999999998806E-3</v>
      </c>
      <c r="BL36" s="80">
        <v>0.10190000000000055</v>
      </c>
      <c r="BM36" s="80">
        <v>0.10250000000000004</v>
      </c>
      <c r="BN36" s="80">
        <v>0.10000000000000053</v>
      </c>
      <c r="BO36" s="90">
        <v>0.10069999999999979</v>
      </c>
      <c r="BP36" s="80" cm="1">
        <f t="array" ref="BP36:BS36">BL36:BO36/C36</f>
        <v>9.2636363636364131E-3</v>
      </c>
      <c r="BQ36" s="80">
        <v>9.3181818181818209E-3</v>
      </c>
      <c r="BR36" s="80">
        <v>9.090909090909139E-3</v>
      </c>
      <c r="BS36" s="95">
        <v>9.1545454545454361E-3</v>
      </c>
      <c r="BT36" s="80">
        <f t="shared" si="26"/>
        <v>2.147203140333652</v>
      </c>
      <c r="BU36" s="80">
        <f t="shared" si="27"/>
        <v>2.1014634146341482</v>
      </c>
      <c r="BV36" s="80">
        <f t="shared" si="28"/>
        <v>2.131999999999989</v>
      </c>
      <c r="BW36" s="109">
        <f t="shared" si="29"/>
        <v>2.1082423038728981</v>
      </c>
      <c r="BX36" s="80">
        <v>4.2999999999997485E-3</v>
      </c>
      <c r="BY36" s="80">
        <v>3.6999999999998145E-3</v>
      </c>
      <c r="BZ36" s="80">
        <v>3.7000000000002586E-3</v>
      </c>
      <c r="CA36" s="90">
        <v>3.6999999999998145E-3</v>
      </c>
      <c r="CB36" s="80">
        <f t="shared" si="30"/>
        <v>1.7199999999998993E-3</v>
      </c>
      <c r="CC36" s="80">
        <f t="shared" si="31"/>
        <v>1.4799999999999258E-3</v>
      </c>
      <c r="CD36" s="80">
        <f t="shared" si="32"/>
        <v>1.4800000000001034E-3</v>
      </c>
      <c r="CE36" s="95">
        <f t="shared" si="33"/>
        <v>1.4799999999999258E-3</v>
      </c>
      <c r="CF36" s="80">
        <v>0.16400000000000015</v>
      </c>
      <c r="CG36" s="80">
        <v>0.18820000000000014</v>
      </c>
      <c r="CH36" s="80">
        <v>0.18440000000000012</v>
      </c>
      <c r="CI36" s="90">
        <v>0.20310000000000006</v>
      </c>
      <c r="CJ36" s="80" cm="1">
        <f t="array" ref="CJ36:CM36">CF36:CI36/C36</f>
        <v>1.4909090909090922E-2</v>
      </c>
      <c r="CK36" s="80">
        <v>1.7109090909090921E-2</v>
      </c>
      <c r="CL36" s="80">
        <v>1.6763636363636373E-2</v>
      </c>
      <c r="CM36" s="95">
        <v>1.846363636363637E-2</v>
      </c>
      <c r="CN36" s="80">
        <v>4.919999999999991E-2</v>
      </c>
      <c r="CO36" s="80">
        <v>4.9500000000000099E-2</v>
      </c>
      <c r="CP36" s="80">
        <v>5.2299999999999791E-2</v>
      </c>
      <c r="CQ36" s="90">
        <v>4.610000000000003E-2</v>
      </c>
      <c r="CR36" s="80" cm="1">
        <f t="array" ref="CR36:CU36">CN36:CQ36/2.5</f>
        <v>1.9679999999999965E-2</v>
      </c>
      <c r="CS36" s="80">
        <v>1.980000000000004E-2</v>
      </c>
      <c r="CT36" s="80">
        <v>2.0919999999999918E-2</v>
      </c>
      <c r="CU36" s="95">
        <v>1.8440000000000012E-2</v>
      </c>
    </row>
    <row r="37" spans="1:99" s="71" customFormat="1" x14ac:dyDescent="0.4">
      <c r="A37" s="73">
        <v>36</v>
      </c>
      <c r="B37" s="62" t="s">
        <v>110</v>
      </c>
      <c r="C37" s="155">
        <v>11</v>
      </c>
      <c r="D37" s="122">
        <v>2.0476920909850318E-3</v>
      </c>
      <c r="E37" s="122">
        <v>2.0476920909850318E-3</v>
      </c>
      <c r="F37" s="134">
        <v>1.5390725998075535E-3</v>
      </c>
      <c r="G37" s="134">
        <v>1.5390725998075535E-3</v>
      </c>
      <c r="H37" s="74">
        <v>2.0548000000000002</v>
      </c>
      <c r="I37" s="74">
        <v>2.0421</v>
      </c>
      <c r="J37" s="74">
        <v>2.0198</v>
      </c>
      <c r="K37" s="74">
        <v>1.9782</v>
      </c>
      <c r="L37" s="6">
        <v>1.9538</v>
      </c>
      <c r="M37" s="6">
        <v>1.9254</v>
      </c>
      <c r="N37" s="74">
        <v>1.8963000000000001</v>
      </c>
      <c r="O37" s="74">
        <v>1.7983</v>
      </c>
      <c r="P37" s="74">
        <v>1.6873</v>
      </c>
      <c r="Q37" s="74">
        <v>1.5595000000000001</v>
      </c>
      <c r="R37" s="74">
        <v>1.4538</v>
      </c>
      <c r="S37" s="74">
        <v>1.4857</v>
      </c>
      <c r="T37" s="103">
        <f t="shared" si="21"/>
        <v>0.99381934981506703</v>
      </c>
      <c r="U37" s="103">
        <f t="shared" si="22"/>
        <v>0.98296671208876774</v>
      </c>
      <c r="V37" s="103">
        <f t="shared" si="1"/>
        <v>0.96272143274284594</v>
      </c>
      <c r="W37" s="103">
        <f t="shared" si="23"/>
        <v>0.95084679774187264</v>
      </c>
      <c r="X37" s="103">
        <f t="shared" si="24"/>
        <v>0.93702550126532991</v>
      </c>
      <c r="Y37" s="143">
        <f t="shared" si="2"/>
        <v>0.92286353903056251</v>
      </c>
      <c r="Z37" s="103">
        <f t="shared" si="3"/>
        <v>0.87517033287911228</v>
      </c>
      <c r="AA37" s="103">
        <f t="shared" si="36"/>
        <v>0.82115047693206145</v>
      </c>
      <c r="AB37" s="103">
        <f t="shared" si="37"/>
        <v>0.75895464278761926</v>
      </c>
      <c r="AC37" s="103">
        <f t="shared" si="38"/>
        <v>0.7075141132956978</v>
      </c>
      <c r="AD37" s="64">
        <f t="shared" si="39"/>
        <v>0.72303873856336376</v>
      </c>
      <c r="AE37" s="65">
        <f t="shared" si="40"/>
        <v>0.36750000000000016</v>
      </c>
      <c r="AF37" s="66">
        <f t="shared" si="41"/>
        <v>0.17884952306793855</v>
      </c>
      <c r="AG37" s="65">
        <f t="shared" si="8"/>
        <v>0.25650000000000017</v>
      </c>
      <c r="AH37" s="66">
        <f t="shared" si="9"/>
        <v>0.12482966712088775</v>
      </c>
      <c r="AI37" s="65">
        <f t="shared" si="10"/>
        <v>0.15850000000000009</v>
      </c>
      <c r="AJ37" s="67">
        <f t="shared" si="11"/>
        <v>7.7136460969437451E-2</v>
      </c>
      <c r="AK37" s="65">
        <f t="shared" si="12"/>
        <v>7.6600000000000223E-2</v>
      </c>
      <c r="AL37" s="67">
        <f t="shared" si="13"/>
        <v>3.7278567257154088E-2</v>
      </c>
      <c r="AM37" s="65">
        <f t="shared" si="14"/>
        <v>3.5000000000000142E-2</v>
      </c>
      <c r="AN37" s="67">
        <f t="shared" si="15"/>
        <v>1.7033287911232306E-2</v>
      </c>
      <c r="AO37" s="65">
        <f t="shared" si="16"/>
        <v>1.2700000000000156E-2</v>
      </c>
      <c r="AP37" s="67">
        <f t="shared" si="17"/>
        <v>6.1806501849329155E-3</v>
      </c>
      <c r="AQ37" s="68">
        <v>1.8123115348291918E-3</v>
      </c>
      <c r="AR37" s="68">
        <v>2.0970076741556598E-3</v>
      </c>
      <c r="AS37" s="68">
        <v>2.280238910192689E-3</v>
      </c>
      <c r="AT37" s="69">
        <v>1.6901321888235232E-3</v>
      </c>
      <c r="AU37" s="68">
        <v>1.6147948918143751E-3</v>
      </c>
      <c r="AV37" s="70">
        <v>1.7567113349102881E-3</v>
      </c>
      <c r="AW37" s="69">
        <v>1.9097170009926279E-3</v>
      </c>
      <c r="AX37" s="100">
        <v>0.75910000000000011</v>
      </c>
      <c r="AY37" s="100">
        <v>0.65779999999999994</v>
      </c>
      <c r="AZ37" s="100">
        <v>0.62150000000000016</v>
      </c>
      <c r="BA37" s="86">
        <v>0.61470000000000002</v>
      </c>
      <c r="BB37" s="100">
        <v>0.22680000000000033</v>
      </c>
      <c r="BC37" s="100">
        <v>0.22440000000000015</v>
      </c>
      <c r="BD37" s="100">
        <v>0.22190000000000021</v>
      </c>
      <c r="BE37" s="100">
        <v>0.22280000000000033</v>
      </c>
      <c r="BF37" s="100">
        <v>0.21970000000000001</v>
      </c>
      <c r="BG37" s="86">
        <v>0.21910000000000007</v>
      </c>
      <c r="BH37" s="149">
        <f t="shared" si="18"/>
        <v>7.7000000000002622E-3</v>
      </c>
      <c r="BI37" s="107">
        <f t="shared" si="19"/>
        <v>5.3000000000000824E-3</v>
      </c>
      <c r="BJ37" s="108">
        <f t="shared" si="25"/>
        <v>2.8000000000001357E-3</v>
      </c>
      <c r="BK37" s="111">
        <f t="shared" si="20"/>
        <v>3.7000000000002586E-3</v>
      </c>
      <c r="BL37" s="81">
        <v>0.11000000000000032</v>
      </c>
      <c r="BM37" s="81">
        <v>0.11030000000000051</v>
      </c>
      <c r="BN37" s="81">
        <v>0.1086999999999998</v>
      </c>
      <c r="BO37" s="91">
        <v>0.10930000000000017</v>
      </c>
      <c r="BP37" s="79" cm="1">
        <f t="array" ref="BP37:BS37">BL37:BO37/C37</f>
        <v>1.000000000000003E-2</v>
      </c>
      <c r="BQ37" s="79">
        <v>1.0027272727272774E-2</v>
      </c>
      <c r="BR37" s="79">
        <v>9.8818181818181635E-3</v>
      </c>
      <c r="BS37" s="94">
        <v>9.9363636363636529E-3</v>
      </c>
      <c r="BT37" s="79">
        <f t="shared" si="26"/>
        <v>2.0618181818181789</v>
      </c>
      <c r="BU37" s="79">
        <f t="shared" si="27"/>
        <v>2.0199456029011724</v>
      </c>
      <c r="BV37" s="79">
        <f t="shared" si="28"/>
        <v>2.0211591536338585</v>
      </c>
      <c r="BW37" s="108">
        <f t="shared" si="29"/>
        <v>2.004574565416283</v>
      </c>
      <c r="BX37" s="81">
        <v>-2.0999999999999908E-3</v>
      </c>
      <c r="BY37" s="81">
        <v>-2.8000000000001357E-3</v>
      </c>
      <c r="BZ37" s="81">
        <v>-3.0999999999998806E-3</v>
      </c>
      <c r="CA37" s="91">
        <v>-3.4000000000000696E-3</v>
      </c>
      <c r="CB37" s="79">
        <f t="shared" si="30"/>
        <v>-8.3999999999999635E-4</v>
      </c>
      <c r="CC37" s="79">
        <f t="shared" si="31"/>
        <v>-1.1200000000000543E-3</v>
      </c>
      <c r="CD37" s="79">
        <f t="shared" si="32"/>
        <v>-1.2399999999999523E-3</v>
      </c>
      <c r="CE37" s="94">
        <f t="shared" si="33"/>
        <v>-1.3600000000000279E-3</v>
      </c>
      <c r="CF37" s="81">
        <v>0.17640000000000011</v>
      </c>
      <c r="CG37" s="81">
        <v>0.20920000000000005</v>
      </c>
      <c r="CH37" s="81">
        <v>0.20459999999999967</v>
      </c>
      <c r="CI37" s="91">
        <v>0.22189999999999976</v>
      </c>
      <c r="CJ37" s="79" cm="1">
        <f t="array" ref="CJ37:CM37">CF37:CI37/C37</f>
        <v>1.6036363636363647E-2</v>
      </c>
      <c r="CK37" s="79">
        <v>1.9018181818181823E-2</v>
      </c>
      <c r="CL37" s="79">
        <v>1.8599999999999971E-2</v>
      </c>
      <c r="CM37" s="94">
        <v>2.0172727272727252E-2</v>
      </c>
      <c r="CN37" s="81">
        <v>5.4100000000000037E-2</v>
      </c>
      <c r="CO37" s="81">
        <v>5.7599999999999874E-2</v>
      </c>
      <c r="CP37" s="81">
        <v>4.6699999999999964E-2</v>
      </c>
      <c r="CQ37" s="91">
        <v>5.7199999999999918E-2</v>
      </c>
      <c r="CR37" s="79" cm="1">
        <f t="array" ref="CR37:CU37">CN37:CQ37/2.5</f>
        <v>2.1640000000000013E-2</v>
      </c>
      <c r="CS37" s="79">
        <v>2.3039999999999949E-2</v>
      </c>
      <c r="CT37" s="79">
        <v>1.8679999999999985E-2</v>
      </c>
      <c r="CU37" s="94">
        <v>2.2879999999999966E-2</v>
      </c>
    </row>
    <row r="38" spans="1:99" s="71" customFormat="1" x14ac:dyDescent="0.4">
      <c r="A38" s="76">
        <v>37</v>
      </c>
      <c r="B38" s="62" t="s">
        <v>43</v>
      </c>
      <c r="C38" s="155">
        <v>12</v>
      </c>
      <c r="D38" s="123">
        <v>2.4166502732200445E-3</v>
      </c>
      <c r="E38" s="123">
        <v>2.4166502732200445E-3</v>
      </c>
      <c r="F38" s="135">
        <v>1.8657304849081925E-3</v>
      </c>
      <c r="G38" s="135">
        <v>1.8657304849081925E-3</v>
      </c>
      <c r="H38" s="77">
        <v>2.0078742222222221</v>
      </c>
      <c r="I38" s="65">
        <v>1.9881910555555555</v>
      </c>
      <c r="J38" s="65">
        <v>1.9694671944444444</v>
      </c>
      <c r="K38" s="65">
        <v>1.9379135555555556</v>
      </c>
      <c r="L38" s="106">
        <v>1.8953084722222222</v>
      </c>
      <c r="M38" s="106">
        <v>1.88265375</v>
      </c>
      <c r="N38" s="65">
        <v>1.8367205833333333</v>
      </c>
      <c r="O38" s="65">
        <v>1.7478367777777779</v>
      </c>
      <c r="P38" s="65">
        <v>1.6263856388888889</v>
      </c>
      <c r="Q38" s="65">
        <v>1.6128486111111111</v>
      </c>
      <c r="R38" s="65">
        <v>1.5578531944444445</v>
      </c>
      <c r="S38" s="65">
        <v>1.5039050555555555</v>
      </c>
      <c r="T38" s="103">
        <f t="shared" si="21"/>
        <v>0.99019701211917444</v>
      </c>
      <c r="U38" s="103">
        <f t="shared" si="22"/>
        <v>0.98087179597571073</v>
      </c>
      <c r="V38" s="103">
        <f t="shared" si="1"/>
        <v>0.96515684802744395</v>
      </c>
      <c r="W38" s="102">
        <f t="shared" si="23"/>
        <v>0.94393784792185964</v>
      </c>
      <c r="X38" s="102">
        <f t="shared" si="24"/>
        <v>0.93763530063968159</v>
      </c>
      <c r="Y38" s="143">
        <f t="shared" si="2"/>
        <v>0.91475878469147143</v>
      </c>
      <c r="Z38" s="103">
        <f t="shared" si="3"/>
        <v>0.87049116843750962</v>
      </c>
      <c r="AA38" s="103">
        <f t="shared" si="36"/>
        <v>0.81000374470114</v>
      </c>
      <c r="AB38" s="103">
        <f t="shared" si="37"/>
        <v>0.80326177469726412</v>
      </c>
      <c r="AC38" s="103">
        <f t="shared" si="38"/>
        <v>0.77587190333081957</v>
      </c>
      <c r="AD38" s="64">
        <f t="shared" si="39"/>
        <v>0.74900361731378928</v>
      </c>
      <c r="AE38" s="65">
        <f t="shared" si="40"/>
        <v>0.38148858333333324</v>
      </c>
      <c r="AF38" s="66">
        <f t="shared" si="41"/>
        <v>0.18999625529886</v>
      </c>
      <c r="AG38" s="65">
        <f t="shared" si="8"/>
        <v>0.26003744444444421</v>
      </c>
      <c r="AH38" s="66">
        <f t="shared" si="9"/>
        <v>0.12950883156249041</v>
      </c>
      <c r="AI38" s="65">
        <f t="shared" si="10"/>
        <v>0.17115363888888879</v>
      </c>
      <c r="AJ38" s="67">
        <f t="shared" si="11"/>
        <v>8.5241215308528573E-2</v>
      </c>
      <c r="AK38" s="65">
        <f t="shared" si="12"/>
        <v>6.996066666666656E-2</v>
      </c>
      <c r="AL38" s="67">
        <f t="shared" si="13"/>
        <v>3.4843151972555997E-2</v>
      </c>
      <c r="AM38" s="65">
        <f t="shared" si="14"/>
        <v>3.8407027777777714E-2</v>
      </c>
      <c r="AN38" s="67">
        <f t="shared" si="15"/>
        <v>1.912820402428923E-2</v>
      </c>
      <c r="AO38" s="65">
        <f t="shared" si="16"/>
        <v>1.9683166666666585E-2</v>
      </c>
      <c r="AP38" s="67">
        <f t="shared" si="17"/>
        <v>9.8029878808256077E-3</v>
      </c>
      <c r="AQ38" s="68">
        <v>-6.2471722685808473E-4</v>
      </c>
      <c r="AR38" s="68">
        <v>-3.6577879590682372E-4</v>
      </c>
      <c r="AS38" s="68">
        <v>1.5618041113407699E-4</v>
      </c>
      <c r="AT38" s="69">
        <v>-8.2845250905805301E-4</v>
      </c>
      <c r="AU38" s="68">
        <v>-8.0467941871309456E-4</v>
      </c>
      <c r="AV38" s="70">
        <v>-7.2884015456131657E-4</v>
      </c>
      <c r="AW38" s="69">
        <v>-8.9750430811075255E-4</v>
      </c>
      <c r="AX38" s="100">
        <v>0.79939999999999989</v>
      </c>
      <c r="AY38" s="100">
        <v>0.70299999999999985</v>
      </c>
      <c r="AZ38" s="100">
        <v>0.66460000000000008</v>
      </c>
      <c r="BA38" s="86">
        <v>0.6503000000000001</v>
      </c>
      <c r="BB38" s="100">
        <v>0.25540000000000029</v>
      </c>
      <c r="BC38" s="100">
        <v>0.24540000000000006</v>
      </c>
      <c r="BD38" s="100">
        <v>0.25010000000000021</v>
      </c>
      <c r="BE38" s="100">
        <v>0.24360000000000026</v>
      </c>
      <c r="BF38" s="100">
        <v>0.24420000000000019</v>
      </c>
      <c r="BG38" s="86">
        <v>0.24510000000000032</v>
      </c>
      <c r="BH38" s="149">
        <f t="shared" si="18"/>
        <v>1.0299999999999976E-2</v>
      </c>
      <c r="BI38" s="107">
        <f t="shared" si="19"/>
        <v>2.9999999999974492E-4</v>
      </c>
      <c r="BJ38" s="107">
        <f t="shared" si="25"/>
        <v>4.9999999999998934E-3</v>
      </c>
      <c r="BK38" s="111">
        <f t="shared" si="20"/>
        <v>-1.5000000000000568E-3</v>
      </c>
      <c r="BL38" s="81">
        <v>0.11990000000000034</v>
      </c>
      <c r="BM38" s="81">
        <v>0.11830000000000052</v>
      </c>
      <c r="BN38" s="81">
        <v>0.11800000000000033</v>
      </c>
      <c r="BO38" s="91">
        <v>0.11800000000000033</v>
      </c>
      <c r="BP38" s="79" cm="1">
        <f t="array" ref="BP38:BS38">BL38:BO38/C38</f>
        <v>9.9916666666666955E-3</v>
      </c>
      <c r="BQ38" s="79">
        <v>9.8583333333333769E-3</v>
      </c>
      <c r="BR38" s="79">
        <v>9.8333333333333606E-3</v>
      </c>
      <c r="BS38" s="94">
        <v>9.8333333333333606E-3</v>
      </c>
      <c r="BT38" s="79">
        <f t="shared" si="26"/>
        <v>2.1301084236864019</v>
      </c>
      <c r="BU38" s="79">
        <f t="shared" si="27"/>
        <v>2.0591715976331293</v>
      </c>
      <c r="BV38" s="79">
        <f t="shared" si="28"/>
        <v>2.0694915254237247</v>
      </c>
      <c r="BW38" s="108">
        <f t="shared" si="29"/>
        <v>2.0771186440677933</v>
      </c>
      <c r="BX38" s="81">
        <v>3.6999999999998145E-3</v>
      </c>
      <c r="BY38" s="81">
        <v>3.6999999999998145E-3</v>
      </c>
      <c r="BZ38" s="81">
        <v>3.6999999999998145E-3</v>
      </c>
      <c r="CA38" s="91">
        <v>3.0999999999998806E-3</v>
      </c>
      <c r="CB38" s="79">
        <f t="shared" si="30"/>
        <v>1.4799999999999258E-3</v>
      </c>
      <c r="CC38" s="79">
        <f t="shared" si="31"/>
        <v>1.4799999999999258E-3</v>
      </c>
      <c r="CD38" s="79">
        <f t="shared" si="32"/>
        <v>1.4799999999999258E-3</v>
      </c>
      <c r="CE38" s="94">
        <f t="shared" si="33"/>
        <v>1.2399999999999523E-3</v>
      </c>
      <c r="CF38" s="81">
        <v>0.18080000000000007</v>
      </c>
      <c r="CG38" s="81">
        <v>0.2049000000000003</v>
      </c>
      <c r="CH38" s="81">
        <v>0.21819999999999995</v>
      </c>
      <c r="CI38" s="91">
        <v>0.20120000000000005</v>
      </c>
      <c r="CJ38" s="79" cm="1">
        <f t="array" ref="CJ38:CM38">CF38:CI38/C38</f>
        <v>1.5066666666666673E-2</v>
      </c>
      <c r="CK38" s="79">
        <v>1.7075000000000024E-2</v>
      </c>
      <c r="CL38" s="79">
        <v>1.8183333333333329E-2</v>
      </c>
      <c r="CM38" s="94">
        <v>1.6766666666666669E-2</v>
      </c>
      <c r="CN38" s="81">
        <v>4.8599999999999977E-2</v>
      </c>
      <c r="CO38" s="81">
        <v>4.919999999999991E-2</v>
      </c>
      <c r="CP38" s="81">
        <v>4.7899999999999832E-2</v>
      </c>
      <c r="CQ38" s="91">
        <v>5.5699999999999861E-2</v>
      </c>
      <c r="CR38" s="79" cm="1">
        <f t="array" ref="CR38:CU38">CN38:CQ38/2.5</f>
        <v>1.9439999999999992E-2</v>
      </c>
      <c r="CS38" s="79">
        <v>1.9679999999999965E-2</v>
      </c>
      <c r="CT38" s="79">
        <v>1.9159999999999934E-2</v>
      </c>
      <c r="CU38" s="94">
        <v>2.2279999999999946E-2</v>
      </c>
    </row>
    <row r="39" spans="1:99" s="27" customFormat="1" x14ac:dyDescent="0.4">
      <c r="A39" s="72">
        <v>38</v>
      </c>
      <c r="B39" s="21" t="s">
        <v>63</v>
      </c>
      <c r="C39" s="154">
        <v>12</v>
      </c>
      <c r="D39" s="121">
        <v>2.7242165380110973E-3</v>
      </c>
      <c r="E39" s="121">
        <v>2.7242165380110973E-3</v>
      </c>
      <c r="F39" s="133">
        <v>2.1149956939866075E-3</v>
      </c>
      <c r="G39" s="133">
        <v>2.1149956939866075E-3</v>
      </c>
      <c r="H39" s="22">
        <v>2.0186066111111112</v>
      </c>
      <c r="I39" s="23">
        <v>2.0046511388888888</v>
      </c>
      <c r="J39" s="23">
        <v>1.9832776111111112</v>
      </c>
      <c r="K39" s="23">
        <v>1.9463139722222222</v>
      </c>
      <c r="L39" s="106">
        <v>1.9060509722222223</v>
      </c>
      <c r="M39" s="106">
        <v>1.8743289166666666</v>
      </c>
      <c r="N39" s="23">
        <v>1.8351771388888889</v>
      </c>
      <c r="O39" s="23">
        <v>1.6737549166666668</v>
      </c>
      <c r="P39" s="23">
        <v>1.2875114444444444</v>
      </c>
      <c r="Q39" s="23">
        <v>1.0506088611111111</v>
      </c>
      <c r="R39" s="23">
        <v>0.83246124999999993</v>
      </c>
      <c r="S39" s="23">
        <v>0.73886844444444444</v>
      </c>
      <c r="T39" s="104">
        <f t="shared" si="21"/>
        <v>0.99308658153331775</v>
      </c>
      <c r="U39" s="104">
        <f t="shared" si="22"/>
        <v>0.98249832344472821</v>
      </c>
      <c r="V39" s="104">
        <f t="shared" si="1"/>
        <v>0.96418686112937257</v>
      </c>
      <c r="W39" s="103">
        <f t="shared" si="23"/>
        <v>0.944240924274525</v>
      </c>
      <c r="X39" s="103">
        <f t="shared" si="24"/>
        <v>0.92852609634274941</v>
      </c>
      <c r="Y39" s="144">
        <f t="shared" si="2"/>
        <v>0.90913064922478559</v>
      </c>
      <c r="Z39" s="104">
        <f t="shared" si="3"/>
        <v>0.82916349696554992</v>
      </c>
      <c r="AA39" s="104">
        <f t="shared" si="36"/>
        <v>0.63782187047121253</v>
      </c>
      <c r="AB39" s="104">
        <f t="shared" si="37"/>
        <v>0.52046240972767821</v>
      </c>
      <c r="AC39" s="104">
        <f t="shared" si="38"/>
        <v>0.4123939976307639</v>
      </c>
      <c r="AD39" s="24">
        <f t="shared" si="39"/>
        <v>0.36602894312217948</v>
      </c>
      <c r="AE39" s="23">
        <f t="shared" si="40"/>
        <v>0.73109516666666674</v>
      </c>
      <c r="AF39" s="25">
        <f t="shared" si="41"/>
        <v>0.36217812952878747</v>
      </c>
      <c r="AG39" s="23">
        <f t="shared" si="8"/>
        <v>0.34485169444444441</v>
      </c>
      <c r="AH39" s="25">
        <f t="shared" si="9"/>
        <v>0.17083650303445011</v>
      </c>
      <c r="AI39" s="23">
        <f t="shared" si="10"/>
        <v>0.18342947222222228</v>
      </c>
      <c r="AJ39" s="26">
        <f t="shared" si="11"/>
        <v>9.0869350775214353E-2</v>
      </c>
      <c r="AK39" s="23">
        <f t="shared" si="12"/>
        <v>7.2292638888888927E-2</v>
      </c>
      <c r="AL39" s="26">
        <f t="shared" si="13"/>
        <v>3.5813138870627474E-2</v>
      </c>
      <c r="AM39" s="23">
        <f t="shared" si="14"/>
        <v>3.5328999999999944E-2</v>
      </c>
      <c r="AN39" s="26">
        <f t="shared" si="15"/>
        <v>1.7501676555271774E-2</v>
      </c>
      <c r="AO39" s="23">
        <f t="shared" si="16"/>
        <v>1.3955472222222376E-2</v>
      </c>
      <c r="AP39" s="26">
        <f t="shared" si="17"/>
        <v>6.9134184666822225E-3</v>
      </c>
      <c r="AQ39" s="42">
        <v>2.576508602797789E-3</v>
      </c>
      <c r="AR39" s="42">
        <v>3.1596591802233176E-3</v>
      </c>
      <c r="AS39" s="42">
        <v>3.3770997356613597E-3</v>
      </c>
      <c r="AT39" s="49">
        <v>2.3665845837305133E-3</v>
      </c>
      <c r="AU39" s="42">
        <v>2.169018893444119E-3</v>
      </c>
      <c r="AV39" s="56">
        <v>2.6189298065507627E-3</v>
      </c>
      <c r="AW39" s="49">
        <v>2.9377977493536545E-3</v>
      </c>
      <c r="AX39" s="99">
        <v>0.80719999999999992</v>
      </c>
      <c r="AY39" s="99">
        <v>0.70860000000000012</v>
      </c>
      <c r="AZ39" s="99">
        <v>0.6705000000000001</v>
      </c>
      <c r="BA39" s="85">
        <v>0.65399999999999991</v>
      </c>
      <c r="BB39" s="99">
        <v>0.24760000000000026</v>
      </c>
      <c r="BC39" s="99">
        <v>0.24140000000000006</v>
      </c>
      <c r="BD39" s="99">
        <v>0.23860000000000037</v>
      </c>
      <c r="BE39" s="99">
        <v>0.2330000000000001</v>
      </c>
      <c r="BF39" s="99">
        <v>0.23180000000000023</v>
      </c>
      <c r="BG39" s="85">
        <v>0.23180000000000023</v>
      </c>
      <c r="BH39" s="148">
        <f t="shared" si="18"/>
        <v>1.5800000000000036E-2</v>
      </c>
      <c r="BI39" s="115">
        <f t="shared" si="19"/>
        <v>9.5999999999998309E-3</v>
      </c>
      <c r="BJ39" s="109">
        <f t="shared" si="25"/>
        <v>6.8000000000001393E-3</v>
      </c>
      <c r="BK39" s="109">
        <f t="shared" si="20"/>
        <v>1.1999999999998678E-3</v>
      </c>
      <c r="BL39" s="80">
        <v>0.11460000000000026</v>
      </c>
      <c r="BM39" s="80">
        <v>0.11270000000000024</v>
      </c>
      <c r="BN39" s="80">
        <v>0.11209999999999987</v>
      </c>
      <c r="BO39" s="90">
        <v>0.11120000000000019</v>
      </c>
      <c r="BP39" s="80" cm="1">
        <f t="array" ref="BP39:BS39">BL39:BO39/C39</f>
        <v>9.550000000000022E-3</v>
      </c>
      <c r="BQ39" s="80">
        <v>9.391666666666687E-3</v>
      </c>
      <c r="BR39" s="80">
        <v>9.3416666666666561E-3</v>
      </c>
      <c r="BS39" s="95">
        <v>9.2666666666666817E-3</v>
      </c>
      <c r="BT39" s="80">
        <f t="shared" si="26"/>
        <v>2.1605584642233833</v>
      </c>
      <c r="BU39" s="80">
        <f t="shared" si="27"/>
        <v>2.0674356699201382</v>
      </c>
      <c r="BV39" s="80">
        <f t="shared" si="28"/>
        <v>2.0677966101694962</v>
      </c>
      <c r="BW39" s="109">
        <f t="shared" si="29"/>
        <v>2.0845323741007178</v>
      </c>
      <c r="BX39" s="80">
        <v>9.300000000000086E-3</v>
      </c>
      <c r="BY39" s="80">
        <v>8.999999999999897E-3</v>
      </c>
      <c r="BZ39" s="80">
        <v>9.300000000000086E-3</v>
      </c>
      <c r="CA39" s="90">
        <v>9.300000000000086E-3</v>
      </c>
      <c r="CB39" s="80">
        <f t="shared" si="30"/>
        <v>3.7200000000000345E-3</v>
      </c>
      <c r="CC39" s="80">
        <f t="shared" si="31"/>
        <v>3.5999999999999587E-3</v>
      </c>
      <c r="CD39" s="80">
        <f t="shared" si="32"/>
        <v>3.7200000000000345E-3</v>
      </c>
      <c r="CE39" s="95">
        <f t="shared" si="33"/>
        <v>3.7200000000000345E-3</v>
      </c>
      <c r="CF39" s="80">
        <v>0.18230000000000013</v>
      </c>
      <c r="CG39" s="80">
        <v>0.20239999999999991</v>
      </c>
      <c r="CH39" s="80">
        <v>0.19899999999999984</v>
      </c>
      <c r="CI39" s="90">
        <v>0.22230000000000016</v>
      </c>
      <c r="CJ39" s="80" cm="1">
        <f t="array" ref="CJ39:CM39">CF39:CI39/C39</f>
        <v>1.5191666666666678E-2</v>
      </c>
      <c r="CK39" s="80">
        <v>1.6866666666666658E-2</v>
      </c>
      <c r="CL39" s="80">
        <v>1.6583333333333321E-2</v>
      </c>
      <c r="CM39" s="95">
        <v>1.8525000000000014E-2</v>
      </c>
      <c r="CN39" s="80">
        <v>4.6699999999999964E-2</v>
      </c>
      <c r="CO39" s="80">
        <v>4.8900000000000166E-2</v>
      </c>
      <c r="CP39" s="80">
        <v>5.2900000000000169E-2</v>
      </c>
      <c r="CQ39" s="90">
        <v>5.6299999999999795E-2</v>
      </c>
      <c r="CR39" s="80" cm="1">
        <f t="array" ref="CR39:CU39">CN39:CQ39/2.5</f>
        <v>1.8679999999999985E-2</v>
      </c>
      <c r="CS39" s="80">
        <v>1.9560000000000067E-2</v>
      </c>
      <c r="CT39" s="80">
        <v>2.1160000000000068E-2</v>
      </c>
      <c r="CU39" s="95">
        <v>2.2519999999999919E-2</v>
      </c>
    </row>
    <row r="40" spans="1:99" s="71" customFormat="1" x14ac:dyDescent="0.4">
      <c r="A40" s="73">
        <v>39</v>
      </c>
      <c r="B40" s="62" t="s">
        <v>111</v>
      </c>
      <c r="C40" s="155">
        <v>12</v>
      </c>
      <c r="D40" s="122">
        <v>1.8259678898343628E-3</v>
      </c>
      <c r="E40" s="122">
        <v>1.8259678898343628E-3</v>
      </c>
      <c r="F40" s="134">
        <v>1.4084279040642066E-3</v>
      </c>
      <c r="G40" s="134">
        <v>1.4084279040642066E-3</v>
      </c>
      <c r="H40" s="74">
        <v>1.9728000000000001</v>
      </c>
      <c r="I40" s="74">
        <v>1.9588000000000001</v>
      </c>
      <c r="J40" s="74">
        <v>1.9404999999999999</v>
      </c>
      <c r="K40" s="74">
        <v>1.9116</v>
      </c>
      <c r="L40" s="6">
        <v>1.8759999999999999</v>
      </c>
      <c r="M40" s="6">
        <v>1.8503000000000001</v>
      </c>
      <c r="N40" s="74">
        <v>1.8240000000000001</v>
      </c>
      <c r="O40" s="74">
        <v>1.7632000000000001</v>
      </c>
      <c r="P40" s="74">
        <v>1.6536</v>
      </c>
      <c r="Q40" s="74">
        <v>1.5746</v>
      </c>
      <c r="R40" s="74">
        <v>1.5173000000000001</v>
      </c>
      <c r="S40" s="74">
        <v>1.4657</v>
      </c>
      <c r="T40" s="103">
        <f t="shared" si="21"/>
        <v>0.99290348742903489</v>
      </c>
      <c r="U40" s="103">
        <f t="shared" si="22"/>
        <v>0.98362733171127326</v>
      </c>
      <c r="V40" s="103">
        <f t="shared" si="1"/>
        <v>0.96897810218978098</v>
      </c>
      <c r="W40" s="102">
        <f t="shared" si="23"/>
        <v>0.95093268450932678</v>
      </c>
      <c r="X40" s="102">
        <f t="shared" si="24"/>
        <v>0.93790551500405517</v>
      </c>
      <c r="Y40" s="143">
        <f t="shared" si="2"/>
        <v>0.92457420924574207</v>
      </c>
      <c r="Z40" s="103">
        <f t="shared" si="3"/>
        <v>0.89375506893755075</v>
      </c>
      <c r="AA40" s="103">
        <f t="shared" si="36"/>
        <v>0.83819951338199505</v>
      </c>
      <c r="AB40" s="103">
        <f t="shared" si="37"/>
        <v>0.79815490673154899</v>
      </c>
      <c r="AC40" s="103">
        <f t="shared" si="38"/>
        <v>0.76910989456609891</v>
      </c>
      <c r="AD40" s="64">
        <f t="shared" si="39"/>
        <v>0.74295417680454168</v>
      </c>
      <c r="AE40" s="65">
        <f>-Q40+H40</f>
        <v>0.39820000000000011</v>
      </c>
      <c r="AF40" s="66">
        <f t="shared" si="41"/>
        <v>0.20184509326845099</v>
      </c>
      <c r="AG40" s="65">
        <f>-P40+H40</f>
        <v>0.31920000000000015</v>
      </c>
      <c r="AH40" s="66">
        <f t="shared" si="9"/>
        <v>0.16180048661800495</v>
      </c>
      <c r="AI40" s="65">
        <f>-O40+H40</f>
        <v>0.20960000000000001</v>
      </c>
      <c r="AJ40" s="67">
        <f t="shared" si="11"/>
        <v>0.10624493106244931</v>
      </c>
      <c r="AK40" s="65">
        <f>H40-N40</f>
        <v>0.14880000000000004</v>
      </c>
      <c r="AL40" s="67">
        <f t="shared" si="13"/>
        <v>7.5425790754257926E-2</v>
      </c>
      <c r="AM40" s="65">
        <f>H40-K40</f>
        <v>6.1200000000000143E-2</v>
      </c>
      <c r="AN40" s="67">
        <f t="shared" si="15"/>
        <v>3.1021897810219048E-2</v>
      </c>
      <c r="AO40" s="65">
        <f t="shared" si="16"/>
        <v>1.4000000000000012E-2</v>
      </c>
      <c r="AP40" s="67">
        <f t="shared" si="17"/>
        <v>7.0965125709651312E-3</v>
      </c>
      <c r="AQ40" s="68">
        <v>2.4624279286169504E-3</v>
      </c>
      <c r="AR40" s="68">
        <v>2.7179018621231732E-3</v>
      </c>
      <c r="AS40" s="68">
        <v>2.9733319709819295E-3</v>
      </c>
      <c r="AT40" s="69">
        <v>2.3294619767181279E-3</v>
      </c>
      <c r="AU40" s="68">
        <v>2.2849582521323741E-3</v>
      </c>
      <c r="AV40" s="70">
        <v>2.386242080144596E-3</v>
      </c>
      <c r="AW40" s="69">
        <v>2.4585699836615627E-3</v>
      </c>
      <c r="AX40" s="100">
        <v>0.75570000000000004</v>
      </c>
      <c r="AY40" s="100">
        <v>0.66020000000000012</v>
      </c>
      <c r="AZ40" s="100">
        <v>0.64409999999999989</v>
      </c>
      <c r="BA40" s="86">
        <v>0.64970000000000017</v>
      </c>
      <c r="BB40" s="100">
        <v>0.2482000000000002</v>
      </c>
      <c r="BC40" s="100">
        <v>0.24510000000000032</v>
      </c>
      <c r="BD40" s="100">
        <v>0.24480000000000013</v>
      </c>
      <c r="BE40" s="100">
        <v>0.24080000000000013</v>
      </c>
      <c r="BF40" s="100">
        <v>0.24080000000000013</v>
      </c>
      <c r="BG40" s="86">
        <v>0.2399</v>
      </c>
      <c r="BH40" s="149">
        <f t="shared" si="18"/>
        <v>8.3000000000001961E-3</v>
      </c>
      <c r="BI40" s="107">
        <f t="shared" si="19"/>
        <v>5.2000000000003155E-3</v>
      </c>
      <c r="BJ40" s="107">
        <f t="shared" si="25"/>
        <v>4.9000000000001265E-3</v>
      </c>
      <c r="BK40" s="111">
        <f t="shared" si="20"/>
        <v>9.0000000000012292E-4</v>
      </c>
      <c r="BL40" s="81">
        <v>0.11059999999999981</v>
      </c>
      <c r="BM40" s="81">
        <v>0.10930000000000017</v>
      </c>
      <c r="BN40" s="81">
        <v>0.10810000000000031</v>
      </c>
      <c r="BO40" s="91">
        <v>0.10780000000000012</v>
      </c>
      <c r="BP40" s="79" cm="1">
        <f t="array" ref="BP40:BS40">BL40:BO40/C40</f>
        <v>9.2166666666666508E-3</v>
      </c>
      <c r="BQ40" s="79">
        <v>9.1083333333333485E-3</v>
      </c>
      <c r="BR40" s="79">
        <v>9.0083333333333595E-3</v>
      </c>
      <c r="BS40" s="94">
        <v>8.9833333333333432E-3</v>
      </c>
      <c r="BT40" s="79">
        <f t="shared" si="26"/>
        <v>2.2441229656419588</v>
      </c>
      <c r="BU40" s="79">
        <f t="shared" si="27"/>
        <v>2.2031107044830716</v>
      </c>
      <c r="BV40" s="79">
        <f t="shared" si="28"/>
        <v>2.2275670675300594</v>
      </c>
      <c r="BW40" s="108">
        <f t="shared" si="29"/>
        <v>2.2254174397031514</v>
      </c>
      <c r="BX40" s="81">
        <v>1.2700000000000156E-2</v>
      </c>
      <c r="BY40" s="81">
        <v>1.1800000000000033E-2</v>
      </c>
      <c r="BZ40" s="81">
        <v>1.2100000000000222E-2</v>
      </c>
      <c r="CA40" s="91">
        <v>1.2000000000000011E-2</v>
      </c>
      <c r="CB40" s="79">
        <f t="shared" si="30"/>
        <v>5.0800000000000619E-3</v>
      </c>
      <c r="CC40" s="79">
        <f t="shared" si="31"/>
        <v>4.7200000000000132E-3</v>
      </c>
      <c r="CD40" s="79">
        <f t="shared" si="32"/>
        <v>4.840000000000089E-3</v>
      </c>
      <c r="CE40" s="94">
        <f t="shared" si="33"/>
        <v>4.8000000000000039E-3</v>
      </c>
      <c r="CF40" s="81">
        <v>0.20089999999999986</v>
      </c>
      <c r="CG40" s="81">
        <v>0.23289999999999988</v>
      </c>
      <c r="CH40" s="81">
        <v>0.23039999999999994</v>
      </c>
      <c r="CI40" s="91">
        <v>0.24799999999999978</v>
      </c>
      <c r="CJ40" s="79" cm="1">
        <f t="array" ref="CJ40:CM40">CF40:CI40/C40</f>
        <v>1.6741666666666655E-2</v>
      </c>
      <c r="CK40" s="79">
        <v>1.9408333333333323E-2</v>
      </c>
      <c r="CL40" s="79">
        <v>1.9199999999999995E-2</v>
      </c>
      <c r="CM40" s="94">
        <v>2.0666666666666649E-2</v>
      </c>
      <c r="CN40" s="81">
        <v>5.6599999999999984E-2</v>
      </c>
      <c r="CO40" s="81">
        <v>5.0399999999999778E-2</v>
      </c>
      <c r="CP40" s="81">
        <v>5.7199999999999918E-2</v>
      </c>
      <c r="CQ40" s="91">
        <v>5.8499999999999996E-2</v>
      </c>
      <c r="CR40" s="79" cm="1">
        <f t="array" ref="CR40:CU40">CN40:CQ40/2.5</f>
        <v>2.2639999999999993E-2</v>
      </c>
      <c r="CS40" s="79">
        <v>2.0159999999999911E-2</v>
      </c>
      <c r="CT40" s="79">
        <v>2.2879999999999966E-2</v>
      </c>
      <c r="CU40" s="94">
        <v>2.3399999999999997E-2</v>
      </c>
    </row>
    <row r="41" spans="1:99" s="27" customFormat="1" x14ac:dyDescent="0.4">
      <c r="A41" s="72">
        <v>40</v>
      </c>
      <c r="B41" s="21" t="s">
        <v>64</v>
      </c>
      <c r="C41" s="154">
        <v>12.5</v>
      </c>
      <c r="D41" s="121">
        <v>2.8183809001576525E-3</v>
      </c>
      <c r="E41" s="121">
        <v>2.8183809001576525E-3</v>
      </c>
      <c r="F41" s="133">
        <v>2.3945081653979176E-3</v>
      </c>
      <c r="G41" s="133">
        <v>2.3945081653979176E-3</v>
      </c>
      <c r="H41" s="22">
        <v>2.0037000000000003</v>
      </c>
      <c r="I41" s="23">
        <v>1.9810999999999999</v>
      </c>
      <c r="J41" s="23">
        <v>1.9636</v>
      </c>
      <c r="K41" s="23">
        <v>1.9102000000000001</v>
      </c>
      <c r="L41" s="23">
        <v>1.8714</v>
      </c>
      <c r="M41" s="23">
        <v>1.8454999999999999</v>
      </c>
      <c r="N41" s="23">
        <v>1.8017999999999998</v>
      </c>
      <c r="O41" s="23">
        <v>1.5589999999999999</v>
      </c>
      <c r="P41" s="23">
        <v>1.1700999999999999</v>
      </c>
      <c r="Q41" s="23">
        <v>0.94259999999999999</v>
      </c>
      <c r="R41" s="23">
        <v>0.8257000000000001</v>
      </c>
      <c r="S41" s="23">
        <v>0.6361</v>
      </c>
      <c r="T41" s="104">
        <f t="shared" si="21"/>
        <v>0.98872086639716505</v>
      </c>
      <c r="U41" s="104">
        <f t="shared" si="22"/>
        <v>0.97998702400558957</v>
      </c>
      <c r="V41" s="104">
        <f t="shared" si="1"/>
        <v>0.95333632779358179</v>
      </c>
      <c r="W41" s="103">
        <f t="shared" si="23"/>
        <v>0.93397215151968849</v>
      </c>
      <c r="X41" s="103">
        <f t="shared" si="24"/>
        <v>0.9210460647801566</v>
      </c>
      <c r="Y41" s="144">
        <f t="shared" si="2"/>
        <v>0.89923641263662202</v>
      </c>
      <c r="Z41" s="104">
        <f t="shared" si="3"/>
        <v>0.77806058791236199</v>
      </c>
      <c r="AA41" s="104">
        <f t="shared" si="36"/>
        <v>0.58396965613614804</v>
      </c>
      <c r="AB41" s="104">
        <f t="shared" si="37"/>
        <v>0.47042970504566545</v>
      </c>
      <c r="AC41" s="104">
        <f t="shared" si="38"/>
        <v>0.41208763786994063</v>
      </c>
      <c r="AD41" s="24">
        <f t="shared" si="39"/>
        <v>0.31746269401607025</v>
      </c>
      <c r="AE41" s="23">
        <f t="shared" ref="AE41:AE50" si="42">-P41+H41</f>
        <v>0.83360000000000034</v>
      </c>
      <c r="AF41" s="25">
        <f t="shared" si="41"/>
        <v>0.41603034386385201</v>
      </c>
      <c r="AG41" s="23">
        <f t="shared" ref="AG41:AG50" si="43">-O41+H41</f>
        <v>0.44470000000000032</v>
      </c>
      <c r="AH41" s="25">
        <f t="shared" si="9"/>
        <v>0.22193941208763801</v>
      </c>
      <c r="AI41" s="23">
        <f t="shared" ref="AI41:AI50" si="44">-N41+H41</f>
        <v>0.20190000000000041</v>
      </c>
      <c r="AJ41" s="26">
        <f t="shared" si="11"/>
        <v>0.10076358736337794</v>
      </c>
      <c r="AK41" s="23">
        <f t="shared" ref="AK41:AK50" si="45">H41-K41</f>
        <v>9.3500000000000139E-2</v>
      </c>
      <c r="AL41" s="26">
        <f t="shared" si="13"/>
        <v>4.6663672206418191E-2</v>
      </c>
      <c r="AM41" s="23">
        <f t="shared" ref="AM41:AM50" si="46">H41-J41</f>
        <v>4.0100000000000247E-2</v>
      </c>
      <c r="AN41" s="26">
        <f t="shared" si="15"/>
        <v>2.0012975994410463E-2</v>
      </c>
      <c r="AO41" s="23">
        <f t="shared" si="16"/>
        <v>2.2600000000000398E-2</v>
      </c>
      <c r="AP41" s="26">
        <f t="shared" si="17"/>
        <v>1.1279133602834952E-2</v>
      </c>
      <c r="AQ41" s="42">
        <v>1.7396105421877417E-3</v>
      </c>
      <c r="AR41" s="42">
        <v>2.1110617594052306E-3</v>
      </c>
      <c r="AS41" s="42">
        <v>2.4190697439522291E-3</v>
      </c>
      <c r="AT41" s="49">
        <v>1.5604757587019957E-3</v>
      </c>
      <c r="AU41" s="42">
        <v>1.4785122291265385E-3</v>
      </c>
      <c r="AV41" s="56">
        <v>1.5389775664423899E-3</v>
      </c>
      <c r="AW41" s="49">
        <v>1.7962588264441859E-3</v>
      </c>
      <c r="AX41" s="99">
        <v>0.76319999999999988</v>
      </c>
      <c r="AY41" s="99">
        <v>0.6615000000000002</v>
      </c>
      <c r="AZ41" s="99">
        <v>0.62670000000000003</v>
      </c>
      <c r="BA41" s="85">
        <v>0.62889999999999979</v>
      </c>
      <c r="BB41" s="99">
        <v>0.26029999999999998</v>
      </c>
      <c r="BC41" s="99">
        <v>0.25350000000000028</v>
      </c>
      <c r="BD41" s="99">
        <v>0.25320000000000009</v>
      </c>
      <c r="BE41" s="99">
        <v>0.24850000000000039</v>
      </c>
      <c r="BF41" s="99">
        <v>0.24050000000000038</v>
      </c>
      <c r="BG41" s="85">
        <v>0.24110000000000031</v>
      </c>
      <c r="BH41" s="148">
        <f t="shared" si="18"/>
        <v>1.9199999999999662E-2</v>
      </c>
      <c r="BI41" s="115">
        <f t="shared" si="19"/>
        <v>1.2399999999999967E-2</v>
      </c>
      <c r="BJ41" s="109">
        <f t="shared" si="25"/>
        <v>1.2099999999999778E-2</v>
      </c>
      <c r="BK41" s="109">
        <f t="shared" si="20"/>
        <v>7.4000000000000732E-3</v>
      </c>
      <c r="BL41" s="80">
        <v>0.12270000000000003</v>
      </c>
      <c r="BM41" s="80">
        <v>0.12300000000000022</v>
      </c>
      <c r="BN41" s="80">
        <v>0.12239999999999984</v>
      </c>
      <c r="BO41" s="90">
        <v>0.12049999999999983</v>
      </c>
      <c r="BP41" s="80" cm="1">
        <f t="array" ref="BP41:BS41">BL41:BO41/C41</f>
        <v>9.8160000000000018E-3</v>
      </c>
      <c r="BQ41" s="80">
        <v>9.8400000000000171E-3</v>
      </c>
      <c r="BR41" s="80">
        <v>9.7919999999999882E-3</v>
      </c>
      <c r="BS41" s="95">
        <v>9.6399999999999871E-3</v>
      </c>
      <c r="BT41" s="80">
        <f t="shared" si="26"/>
        <v>2.1214343928280353</v>
      </c>
      <c r="BU41" s="80">
        <f t="shared" si="27"/>
        <v>2.0203252032520322</v>
      </c>
      <c r="BV41" s="80">
        <f t="shared" si="28"/>
        <v>1.9648692810457573</v>
      </c>
      <c r="BW41" s="109">
        <f t="shared" si="29"/>
        <v>2.0008298755186775</v>
      </c>
      <c r="BX41" s="80">
        <v>2.5000000000003908E-3</v>
      </c>
      <c r="BY41" s="80">
        <v>2.4999999999999467E-3</v>
      </c>
      <c r="BZ41" s="80">
        <v>1.4999999999996128E-3</v>
      </c>
      <c r="CA41" s="90">
        <v>1.9000000000000128E-3</v>
      </c>
      <c r="CB41" s="80">
        <f t="shared" si="30"/>
        <v>1.0000000000001564E-3</v>
      </c>
      <c r="CC41" s="80">
        <f t="shared" si="31"/>
        <v>9.9999999999997877E-4</v>
      </c>
      <c r="CD41" s="80">
        <f t="shared" si="32"/>
        <v>5.9999999999984512E-4</v>
      </c>
      <c r="CE41" s="95">
        <f t="shared" si="33"/>
        <v>7.6000000000000514E-4</v>
      </c>
      <c r="CF41" s="80">
        <v>0.21950000000000003</v>
      </c>
      <c r="CG41" s="80">
        <v>0.24089999999999989</v>
      </c>
      <c r="CH41" s="80">
        <v>0.20750000000000002</v>
      </c>
      <c r="CI41" s="90">
        <v>0.23440000000000039</v>
      </c>
      <c r="CJ41" s="80" cm="1">
        <f t="array" ref="CJ41:CM41">CF41:CI41/C41</f>
        <v>1.7560000000000003E-2</v>
      </c>
      <c r="CK41" s="80">
        <v>1.9271999999999991E-2</v>
      </c>
      <c r="CL41" s="80">
        <v>1.66E-2</v>
      </c>
      <c r="CM41" s="95">
        <v>1.8752000000000033E-2</v>
      </c>
      <c r="CN41" s="80">
        <v>5.2000000000000046E-2</v>
      </c>
      <c r="CO41" s="80">
        <v>5.6599999999999984E-2</v>
      </c>
      <c r="CP41" s="80">
        <v>5.0399999999999778E-2</v>
      </c>
      <c r="CQ41" s="90">
        <v>5.9699999999999864E-2</v>
      </c>
      <c r="CR41" s="80" cm="1">
        <f t="array" ref="CR41:CU41">CN41:CQ41/2.5</f>
        <v>2.080000000000002E-2</v>
      </c>
      <c r="CS41" s="80">
        <v>2.2639999999999993E-2</v>
      </c>
      <c r="CT41" s="80">
        <v>2.0159999999999911E-2</v>
      </c>
      <c r="CU41" s="95">
        <v>2.3879999999999946E-2</v>
      </c>
    </row>
    <row r="42" spans="1:99" s="27" customFormat="1" x14ac:dyDescent="0.4">
      <c r="A42" s="72">
        <v>41</v>
      </c>
      <c r="B42" s="21" t="s">
        <v>65</v>
      </c>
      <c r="C42" s="154">
        <v>12.5</v>
      </c>
      <c r="D42" s="121">
        <v>4.4423663867361662E-3</v>
      </c>
      <c r="E42" s="121">
        <v>4.4423663867361662E-3</v>
      </c>
      <c r="F42" s="133">
        <v>3.3682898433774876E-3</v>
      </c>
      <c r="G42" s="133">
        <v>3.3682898433774876E-3</v>
      </c>
      <c r="H42" s="22">
        <v>2.0179121111111109</v>
      </c>
      <c r="I42" s="23">
        <v>1.9939831388888889</v>
      </c>
      <c r="J42" s="23">
        <v>1.9648323055555557</v>
      </c>
      <c r="K42" s="23">
        <v>1.9297163611111112</v>
      </c>
      <c r="L42" s="106">
        <v>1.88466825</v>
      </c>
      <c r="M42" s="106">
        <v>1.8348804999999999</v>
      </c>
      <c r="N42" s="23">
        <v>1.77359125</v>
      </c>
      <c r="O42" s="23">
        <v>1.4275696111111111</v>
      </c>
      <c r="P42" s="23">
        <v>0.90552177777777776</v>
      </c>
      <c r="Q42" s="23">
        <v>0.65873874999999993</v>
      </c>
      <c r="R42" s="23">
        <v>0.50770738888888889</v>
      </c>
      <c r="S42" s="23">
        <v>0.3442823333333333</v>
      </c>
      <c r="T42" s="104">
        <f t="shared" si="21"/>
        <v>0.98814171732729916</v>
      </c>
      <c r="U42" s="104">
        <f t="shared" si="22"/>
        <v>0.97369568017195351</v>
      </c>
      <c r="V42" s="104">
        <f t="shared" si="1"/>
        <v>0.95629356228431728</v>
      </c>
      <c r="W42" s="102">
        <f t="shared" si="23"/>
        <v>0.93396944278324212</v>
      </c>
      <c r="X42" s="102">
        <f t="shared" si="24"/>
        <v>0.90929653967420343</v>
      </c>
      <c r="Y42" s="144">
        <f t="shared" si="2"/>
        <v>0.87892393342315489</v>
      </c>
      <c r="Z42" s="104">
        <f t="shared" si="3"/>
        <v>0.70744885431360882</v>
      </c>
      <c r="AA42" s="104">
        <f t="shared" si="36"/>
        <v>0.44874193122275069</v>
      </c>
      <c r="AB42" s="104">
        <f t="shared" si="37"/>
        <v>0.32644570909348603</v>
      </c>
      <c r="AC42" s="104">
        <f t="shared" si="38"/>
        <v>0.25160034775217888</v>
      </c>
      <c r="AD42" s="24">
        <f t="shared" si="39"/>
        <v>0.17061314585389112</v>
      </c>
      <c r="AE42" s="23">
        <f t="shared" si="42"/>
        <v>1.1123903333333331</v>
      </c>
      <c r="AF42" s="25">
        <f t="shared" si="41"/>
        <v>0.55125806877724937</v>
      </c>
      <c r="AG42" s="23">
        <f t="shared" si="43"/>
        <v>0.59034249999999977</v>
      </c>
      <c r="AH42" s="25">
        <f t="shared" si="9"/>
        <v>0.29255114568639118</v>
      </c>
      <c r="AI42" s="23">
        <f t="shared" si="44"/>
        <v>0.24432086111111095</v>
      </c>
      <c r="AJ42" s="26">
        <f t="shared" si="11"/>
        <v>0.12107606657684512</v>
      </c>
      <c r="AK42" s="23">
        <f t="shared" si="45"/>
        <v>8.8195749999999684E-2</v>
      </c>
      <c r="AL42" s="26">
        <f t="shared" si="13"/>
        <v>4.3706437715682764E-2</v>
      </c>
      <c r="AM42" s="23">
        <f t="shared" si="46"/>
        <v>5.3079805555555248E-2</v>
      </c>
      <c r="AN42" s="26">
        <f t="shared" si="15"/>
        <v>2.6304319828046541E-2</v>
      </c>
      <c r="AO42" s="23">
        <f t="shared" si="16"/>
        <v>2.3928972222222011E-2</v>
      </c>
      <c r="AP42" s="26">
        <f t="shared" si="17"/>
        <v>1.1858282672700816E-2</v>
      </c>
      <c r="AQ42" s="42">
        <v>1.0786992968478959E-3</v>
      </c>
      <c r="AR42" s="42">
        <v>1.5070389162770148E-3</v>
      </c>
      <c r="AS42" s="42">
        <v>1.8694278787324548E-3</v>
      </c>
      <c r="AT42" s="49">
        <v>8.6908234534321949E-4</v>
      </c>
      <c r="AU42" s="42">
        <v>7.7608419387054095E-4</v>
      </c>
      <c r="AV42" s="56">
        <v>9.1748002914604498E-4</v>
      </c>
      <c r="AW42" s="49">
        <v>1.1356293644761983E-3</v>
      </c>
      <c r="AX42" s="99">
        <v>0.83070000000000022</v>
      </c>
      <c r="AY42" s="99">
        <v>0.71980000000000022</v>
      </c>
      <c r="AZ42" s="99">
        <v>0.68190000000000017</v>
      </c>
      <c r="BA42" s="85">
        <v>0.66920000000000002</v>
      </c>
      <c r="BB42" s="99">
        <v>0.27770000000000028</v>
      </c>
      <c r="BC42" s="99">
        <v>0.26680000000000037</v>
      </c>
      <c r="BD42" s="99">
        <v>0.25850000000000017</v>
      </c>
      <c r="BE42" s="99">
        <v>0.25130000000000008</v>
      </c>
      <c r="BF42" s="99">
        <v>0.25100000000000033</v>
      </c>
      <c r="BG42" s="85">
        <v>0.24790000000000001</v>
      </c>
      <c r="BH42" s="148">
        <f t="shared" si="18"/>
        <v>2.9800000000000271E-2</v>
      </c>
      <c r="BI42" s="115">
        <f t="shared" si="19"/>
        <v>1.8900000000000361E-2</v>
      </c>
      <c r="BJ42" s="115">
        <f t="shared" si="25"/>
        <v>1.0600000000000165E-2</v>
      </c>
      <c r="BK42" s="109">
        <f t="shared" si="20"/>
        <v>3.4000000000000696E-3</v>
      </c>
      <c r="BL42" s="80">
        <v>0.12889999999999979</v>
      </c>
      <c r="BM42" s="80">
        <v>0.12579999999999991</v>
      </c>
      <c r="BN42" s="80">
        <v>0.12450000000000028</v>
      </c>
      <c r="BO42" s="90">
        <v>0.12550000000000061</v>
      </c>
      <c r="BP42" s="80" cm="1">
        <f t="array" ref="BP42:BS42">BL42:BO42/C42</f>
        <v>1.0311999999999983E-2</v>
      </c>
      <c r="BQ42" s="80">
        <v>1.0063999999999993E-2</v>
      </c>
      <c r="BR42" s="80">
        <v>9.9600000000000227E-3</v>
      </c>
      <c r="BS42" s="95">
        <v>1.0040000000000049E-2</v>
      </c>
      <c r="BT42" s="80">
        <f t="shared" si="26"/>
        <v>2.1543832428239003</v>
      </c>
      <c r="BU42" s="80">
        <f t="shared" si="27"/>
        <v>1.9976152623211467</v>
      </c>
      <c r="BV42" s="80">
        <f t="shared" si="28"/>
        <v>2.0160642570281104</v>
      </c>
      <c r="BW42" s="109">
        <f t="shared" si="29"/>
        <v>1.9752988047808671</v>
      </c>
      <c r="BX42" s="80">
        <v>5.9999999999993392E-4</v>
      </c>
      <c r="BY42" s="80">
        <v>-2.9999999999974492E-4</v>
      </c>
      <c r="BZ42" s="80">
        <v>-9.0000000000012292E-4</v>
      </c>
      <c r="CA42" s="90">
        <v>-8.9999999999967883E-4</v>
      </c>
      <c r="CB42" s="80">
        <f t="shared" si="30"/>
        <v>2.3999999999997358E-4</v>
      </c>
      <c r="CC42" s="80">
        <f t="shared" si="31"/>
        <v>-1.1999999999989797E-4</v>
      </c>
      <c r="CD42" s="80">
        <f t="shared" si="32"/>
        <v>-3.6000000000004919E-4</v>
      </c>
      <c r="CE42" s="95">
        <f t="shared" si="33"/>
        <v>-3.5999999999987154E-4</v>
      </c>
      <c r="CF42" s="80">
        <v>0.19159999999999977</v>
      </c>
      <c r="CG42" s="80">
        <v>0.20329999999999959</v>
      </c>
      <c r="CH42" s="80">
        <v>0.20679999999999987</v>
      </c>
      <c r="CI42" s="90">
        <v>0.23010000000000019</v>
      </c>
      <c r="CJ42" s="80" cm="1">
        <f t="array" ref="CJ42:CM42">CF42:CI42/C42</f>
        <v>1.5327999999999982E-2</v>
      </c>
      <c r="CK42" s="80">
        <v>1.6263999999999966E-2</v>
      </c>
      <c r="CL42" s="80">
        <v>1.6543999999999989E-2</v>
      </c>
      <c r="CM42" s="95">
        <v>1.8408000000000015E-2</v>
      </c>
      <c r="CN42" s="80">
        <v>4.8599999999999977E-2</v>
      </c>
      <c r="CO42" s="80">
        <v>4.8599999999999977E-2</v>
      </c>
      <c r="CP42" s="80">
        <v>4.8900000000000166E-2</v>
      </c>
      <c r="CQ42" s="90">
        <v>5.1000000000000156E-2</v>
      </c>
      <c r="CR42" s="80" cm="1">
        <f t="array" ref="CR42:CU42">CN42:CQ42/2.5</f>
        <v>1.9439999999999992E-2</v>
      </c>
      <c r="CS42" s="80">
        <v>1.9439999999999992E-2</v>
      </c>
      <c r="CT42" s="80">
        <v>1.9560000000000067E-2</v>
      </c>
      <c r="CU42" s="95">
        <v>2.0400000000000064E-2</v>
      </c>
    </row>
    <row r="43" spans="1:99" s="27" customFormat="1" x14ac:dyDescent="0.4">
      <c r="A43" s="72">
        <v>42</v>
      </c>
      <c r="B43" s="21" t="s">
        <v>66</v>
      </c>
      <c r="C43" s="154">
        <v>12.5</v>
      </c>
      <c r="D43" s="121">
        <v>3.100826357273601E-3</v>
      </c>
      <c r="E43" s="121">
        <v>3.100826357273601E-3</v>
      </c>
      <c r="F43" s="133">
        <v>2.2151288031694526E-3</v>
      </c>
      <c r="G43" s="133">
        <v>2.2151288031694526E-3</v>
      </c>
      <c r="H43" s="22">
        <v>2.0366089444444446</v>
      </c>
      <c r="I43" s="23">
        <v>2.0210425277777779</v>
      </c>
      <c r="J43" s="23">
        <v>1.9963762777777778</v>
      </c>
      <c r="K43" s="23">
        <v>1.9582524722222221</v>
      </c>
      <c r="L43" s="106">
        <v>1.9238680555555556</v>
      </c>
      <c r="M43" s="106">
        <v>1.8791344722222223</v>
      </c>
      <c r="N43" s="23">
        <v>1.842309361111111</v>
      </c>
      <c r="O43" s="23">
        <v>1.6399940833333333</v>
      </c>
      <c r="P43" s="23">
        <v>1.2322579722222222</v>
      </c>
      <c r="Q43" s="23">
        <v>0.93759944444444443</v>
      </c>
      <c r="R43" s="23">
        <v>0.79741969444444438</v>
      </c>
      <c r="S43" s="23">
        <v>0.67283513888888891</v>
      </c>
      <c r="T43" s="104">
        <f t="shared" si="21"/>
        <v>0.99235669827085382</v>
      </c>
      <c r="U43" s="104">
        <f t="shared" si="22"/>
        <v>0.98024526663480716</v>
      </c>
      <c r="V43" s="104">
        <f t="shared" si="1"/>
        <v>0.96152600997065885</v>
      </c>
      <c r="W43" s="103">
        <f t="shared" si="23"/>
        <v>0.94464283916830039</v>
      </c>
      <c r="X43" s="103">
        <f t="shared" si="24"/>
        <v>0.92267810045134657</v>
      </c>
      <c r="Y43" s="144">
        <f t="shared" si="2"/>
        <v>0.90459651870657209</v>
      </c>
      <c r="Z43" s="104">
        <f t="shared" si="3"/>
        <v>0.80525723301323238</v>
      </c>
      <c r="AA43" s="104">
        <f t="shared" si="36"/>
        <v>0.60505379571450479</v>
      </c>
      <c r="AB43" s="104">
        <f t="shared" si="37"/>
        <v>0.46037284035409509</v>
      </c>
      <c r="AC43" s="104">
        <f t="shared" si="38"/>
        <v>0.39154286178487158</v>
      </c>
      <c r="AD43" s="24">
        <f t="shared" si="39"/>
        <v>0.33037031518705617</v>
      </c>
      <c r="AE43" s="23">
        <f t="shared" si="42"/>
        <v>0.8043509722222224</v>
      </c>
      <c r="AF43" s="25">
        <f t="shared" si="41"/>
        <v>0.39494620428549521</v>
      </c>
      <c r="AG43" s="23">
        <f t="shared" si="43"/>
        <v>0.39661486111111133</v>
      </c>
      <c r="AH43" s="25">
        <f t="shared" si="9"/>
        <v>0.19474276698676765</v>
      </c>
      <c r="AI43" s="23">
        <f t="shared" si="44"/>
        <v>0.19429958333333364</v>
      </c>
      <c r="AJ43" s="26">
        <f t="shared" si="11"/>
        <v>9.5403481293427961E-2</v>
      </c>
      <c r="AK43" s="23">
        <f t="shared" si="45"/>
        <v>7.8356472222222529E-2</v>
      </c>
      <c r="AL43" s="26">
        <f t="shared" si="13"/>
        <v>3.8473990029341133E-2</v>
      </c>
      <c r="AM43" s="23">
        <f t="shared" si="46"/>
        <v>4.0232666666666805E-2</v>
      </c>
      <c r="AN43" s="26">
        <f t="shared" si="15"/>
        <v>1.9754733365192824E-2</v>
      </c>
      <c r="AO43" s="23">
        <f t="shared" si="16"/>
        <v>1.5566416666666694E-2</v>
      </c>
      <c r="AP43" s="26">
        <f t="shared" si="17"/>
        <v>7.6433017291461279E-3</v>
      </c>
      <c r="AQ43" s="42">
        <v>3.1800079007122672E-3</v>
      </c>
      <c r="AR43" s="42">
        <v>3.6723035673479343E-3</v>
      </c>
      <c r="AS43" s="42">
        <v>4.1519319341855043E-3</v>
      </c>
      <c r="AT43" s="49">
        <v>2.9243327301966549E-3</v>
      </c>
      <c r="AU43" s="42">
        <v>2.8348806844304963E-3</v>
      </c>
      <c r="AV43" s="56">
        <v>3.0217082904201442E-3</v>
      </c>
      <c r="AW43" s="49">
        <v>3.1822880475496085E-3</v>
      </c>
      <c r="AX43" s="99">
        <v>0.81519999999999992</v>
      </c>
      <c r="AY43" s="99">
        <v>0.71629999999999994</v>
      </c>
      <c r="AZ43" s="99">
        <v>0.67879999999999985</v>
      </c>
      <c r="BA43" s="85">
        <v>0.65739999999999998</v>
      </c>
      <c r="BB43" s="99">
        <v>0.24330000000000007</v>
      </c>
      <c r="BC43" s="99">
        <v>0.23740000000000006</v>
      </c>
      <c r="BD43" s="99">
        <v>0.22930000000000028</v>
      </c>
      <c r="BE43" s="99">
        <v>0.22750000000000004</v>
      </c>
      <c r="BF43" s="99">
        <v>0.22590000000000021</v>
      </c>
      <c r="BG43" s="85">
        <v>0.22590000000000021</v>
      </c>
      <c r="BH43" s="148">
        <f t="shared" si="18"/>
        <v>1.739999999999986E-2</v>
      </c>
      <c r="BI43" s="115">
        <f t="shared" si="19"/>
        <v>1.1499999999999844E-2</v>
      </c>
      <c r="BJ43" s="109">
        <f t="shared" si="25"/>
        <v>3.4000000000000696E-3</v>
      </c>
      <c r="BK43" s="109">
        <f t="shared" si="20"/>
        <v>1.5999999999998238E-3</v>
      </c>
      <c r="BL43" s="80">
        <v>0.11830000000000052</v>
      </c>
      <c r="BM43" s="80">
        <v>0.11460000000000026</v>
      </c>
      <c r="BN43" s="80">
        <v>0.11620000000000008</v>
      </c>
      <c r="BO43" s="90">
        <v>0.11519999999999975</v>
      </c>
      <c r="BP43" s="80" cm="1">
        <f t="array" ref="BP43:BS43">BL43:BO43/C43</f>
        <v>9.4640000000000418E-3</v>
      </c>
      <c r="BQ43" s="80">
        <v>9.1680000000000199E-3</v>
      </c>
      <c r="BR43" s="80">
        <v>9.2960000000000056E-3</v>
      </c>
      <c r="BS43" s="95">
        <v>9.2159999999999794E-3</v>
      </c>
      <c r="BT43" s="80">
        <f t="shared" si="26"/>
        <v>2.056635672020279</v>
      </c>
      <c r="BU43" s="80">
        <f t="shared" si="27"/>
        <v>1.9851657940663134</v>
      </c>
      <c r="BV43" s="80">
        <f t="shared" si="28"/>
        <v>1.9440619621342519</v>
      </c>
      <c r="BW43" s="109">
        <f t="shared" si="29"/>
        <v>1.9609375000000062</v>
      </c>
      <c r="BX43" s="80">
        <v>8.3000000000001961E-3</v>
      </c>
      <c r="BY43" s="80">
        <v>7.7000000000002622E-3</v>
      </c>
      <c r="BZ43" s="80">
        <v>8.099999999999774E-3</v>
      </c>
      <c r="CA43" s="90">
        <v>7.8000000000000291E-3</v>
      </c>
      <c r="CB43" s="80">
        <f t="shared" si="30"/>
        <v>3.3200000000000785E-3</v>
      </c>
      <c r="CC43" s="80">
        <f t="shared" si="31"/>
        <v>3.0800000000001048E-3</v>
      </c>
      <c r="CD43" s="80">
        <f t="shared" si="32"/>
        <v>3.2399999999999096E-3</v>
      </c>
      <c r="CE43" s="95">
        <f t="shared" si="33"/>
        <v>3.1200000000000117E-3</v>
      </c>
      <c r="CF43" s="80">
        <v>0.19189999999999996</v>
      </c>
      <c r="CG43" s="80">
        <v>0.20780000000000021</v>
      </c>
      <c r="CH43" s="80">
        <v>0.23100000000000032</v>
      </c>
      <c r="CI43" s="90">
        <v>0.22330000000000005</v>
      </c>
      <c r="CJ43" s="80" cm="1">
        <f t="array" ref="CJ43:CM43">CF43:CI43/C43</f>
        <v>1.5351999999999998E-2</v>
      </c>
      <c r="CK43" s="80">
        <v>1.6624000000000017E-2</v>
      </c>
      <c r="CL43" s="80">
        <v>1.8480000000000024E-2</v>
      </c>
      <c r="CM43" s="95">
        <v>1.7864000000000005E-2</v>
      </c>
      <c r="CN43" s="80">
        <v>4.5199999999999907E-2</v>
      </c>
      <c r="CO43" s="80">
        <v>4.4200000000000017E-2</v>
      </c>
      <c r="CP43" s="80">
        <v>5.1000000000000156E-2</v>
      </c>
      <c r="CQ43" s="90">
        <v>5.5099999999999927E-2</v>
      </c>
      <c r="CR43" s="80" cm="1">
        <f t="array" ref="CR43:CU43">CN43:CQ43/2.5</f>
        <v>1.8079999999999964E-2</v>
      </c>
      <c r="CS43" s="80">
        <v>1.7680000000000008E-2</v>
      </c>
      <c r="CT43" s="80">
        <v>2.0400000000000064E-2</v>
      </c>
      <c r="CU43" s="95">
        <v>2.2039999999999969E-2</v>
      </c>
    </row>
    <row r="44" spans="1:99" s="27" customFormat="1" x14ac:dyDescent="0.4">
      <c r="A44" s="72">
        <v>43</v>
      </c>
      <c r="B44" s="21" t="s">
        <v>72</v>
      </c>
      <c r="C44" s="154">
        <v>13</v>
      </c>
      <c r="D44" s="124">
        <v>3.1741782230664834E-3</v>
      </c>
      <c r="E44" s="124">
        <v>3.1741782230664834E-3</v>
      </c>
      <c r="F44" s="136">
        <v>2.5877742634687977E-3</v>
      </c>
      <c r="G44" s="136">
        <v>2.5877742634687977E-3</v>
      </c>
      <c r="H44" s="44">
        <v>1.9915</v>
      </c>
      <c r="I44" s="44">
        <v>1.9681999999999999</v>
      </c>
      <c r="J44" s="44">
        <v>1.9462999999999999</v>
      </c>
      <c r="K44" s="44">
        <v>1.9206000000000001</v>
      </c>
      <c r="L44" s="6">
        <v>1.8845000000000001</v>
      </c>
      <c r="M44" s="6">
        <v>1.8185</v>
      </c>
      <c r="N44" s="44">
        <v>1.7777000000000001</v>
      </c>
      <c r="O44" s="44">
        <v>1.5289999999999999</v>
      </c>
      <c r="P44" s="44">
        <v>1.2265999999999999</v>
      </c>
      <c r="Q44" s="23" t="s">
        <v>24</v>
      </c>
      <c r="R44" s="23" t="s">
        <v>24</v>
      </c>
      <c r="S44" s="23" t="s">
        <v>24</v>
      </c>
      <c r="T44" s="104">
        <f t="shared" si="21"/>
        <v>0.98830027617373839</v>
      </c>
      <c r="U44" s="104">
        <f t="shared" si="22"/>
        <v>0.97730354004519204</v>
      </c>
      <c r="V44" s="104">
        <f t="shared" si="1"/>
        <v>0.96439869445141857</v>
      </c>
      <c r="W44" s="102">
        <f t="shared" si="23"/>
        <v>0.94627165453175999</v>
      </c>
      <c r="X44" s="102">
        <f t="shared" si="24"/>
        <v>0.91313080592518203</v>
      </c>
      <c r="Y44" s="144">
        <f t="shared" si="2"/>
        <v>0.89264373587747925</v>
      </c>
      <c r="Z44" s="104">
        <f t="shared" si="3"/>
        <v>0.7677629927190559</v>
      </c>
      <c r="AA44" s="104">
        <f t="shared" si="36"/>
        <v>0.61591765001255327</v>
      </c>
      <c r="AB44" s="104" t="s">
        <v>135</v>
      </c>
      <c r="AC44" s="104" t="s">
        <v>135</v>
      </c>
      <c r="AD44" s="24" t="s">
        <v>24</v>
      </c>
      <c r="AE44" s="23">
        <f t="shared" si="42"/>
        <v>0.76490000000000014</v>
      </c>
      <c r="AF44" s="25">
        <f t="shared" si="41"/>
        <v>0.38408234998744673</v>
      </c>
      <c r="AG44" s="23">
        <f t="shared" si="43"/>
        <v>0.46250000000000013</v>
      </c>
      <c r="AH44" s="25">
        <f t="shared" si="9"/>
        <v>0.23223700728094407</v>
      </c>
      <c r="AI44" s="23">
        <f t="shared" si="44"/>
        <v>0.21379999999999999</v>
      </c>
      <c r="AJ44" s="26">
        <f t="shared" si="11"/>
        <v>0.10735626412252071</v>
      </c>
      <c r="AK44" s="23">
        <f t="shared" si="45"/>
        <v>7.0899999999999963E-2</v>
      </c>
      <c r="AL44" s="26">
        <f t="shared" si="13"/>
        <v>3.5601305548581451E-2</v>
      </c>
      <c r="AM44" s="23">
        <f t="shared" si="46"/>
        <v>4.5200000000000129E-2</v>
      </c>
      <c r="AN44" s="26">
        <f t="shared" si="15"/>
        <v>2.2696459954807999E-2</v>
      </c>
      <c r="AO44" s="23">
        <f t="shared" si="16"/>
        <v>2.3300000000000098E-2</v>
      </c>
      <c r="AP44" s="26">
        <f t="shared" si="17"/>
        <v>1.169972382626166E-2</v>
      </c>
      <c r="AQ44" s="42">
        <v>3.2734623646829553E-3</v>
      </c>
      <c r="AR44" s="42">
        <v>3.8141124716112307E-3</v>
      </c>
      <c r="AS44" s="42">
        <v>4.1073481521997079E-3</v>
      </c>
      <c r="AT44" s="49">
        <v>3.0538871048618743E-3</v>
      </c>
      <c r="AU44" s="42">
        <v>2.892741880354377E-3</v>
      </c>
      <c r="AV44" s="56">
        <v>3.0528337190406374E-3</v>
      </c>
      <c r="AW44" s="49">
        <v>3.5156451363472785E-3</v>
      </c>
      <c r="AX44" s="99">
        <v>0.75010000000000021</v>
      </c>
      <c r="AY44" s="99">
        <v>0.64290000000000003</v>
      </c>
      <c r="AZ44" s="99">
        <v>0.61249999999999982</v>
      </c>
      <c r="BA44" s="85">
        <v>0.60499999999999998</v>
      </c>
      <c r="BB44" s="99">
        <v>0.26280000000000037</v>
      </c>
      <c r="BC44" s="99">
        <v>0.25190000000000001</v>
      </c>
      <c r="BD44" s="99">
        <v>0.24170000000000025</v>
      </c>
      <c r="BE44" s="99">
        <v>0.23830000000000018</v>
      </c>
      <c r="BF44" s="99">
        <v>0.24199999999999999</v>
      </c>
      <c r="BG44" s="85">
        <v>0.24170000000000025</v>
      </c>
      <c r="BH44" s="148">
        <f t="shared" si="18"/>
        <v>2.1100000000000119E-2</v>
      </c>
      <c r="BI44" s="115">
        <f t="shared" si="19"/>
        <v>1.0199999999999765E-2</v>
      </c>
      <c r="BJ44" s="115">
        <f t="shared" si="25"/>
        <v>0</v>
      </c>
      <c r="BK44" s="109">
        <f t="shared" si="20"/>
        <v>-3.4000000000000696E-3</v>
      </c>
      <c r="BL44" s="80">
        <v>0.12199999999999989</v>
      </c>
      <c r="BM44" s="80">
        <v>0.12049999999999983</v>
      </c>
      <c r="BN44" s="80">
        <v>0.11859999999999982</v>
      </c>
      <c r="BO44" s="90">
        <v>0.12080000000000002</v>
      </c>
      <c r="BP44" s="80" cm="1">
        <f t="array" ref="BP44:BS44">BL44:BO44/C44</f>
        <v>9.3846153846153767E-3</v>
      </c>
      <c r="BQ44" s="80">
        <v>9.2692307692307553E-3</v>
      </c>
      <c r="BR44" s="80">
        <v>9.1230769230769091E-3</v>
      </c>
      <c r="BS44" s="95">
        <v>9.2923076923076935E-3</v>
      </c>
      <c r="BT44" s="80">
        <f t="shared" si="26"/>
        <v>2.1540983606557429</v>
      </c>
      <c r="BU44" s="80">
        <f t="shared" si="27"/>
        <v>1.9775933609958549</v>
      </c>
      <c r="BV44" s="80">
        <f t="shared" si="28"/>
        <v>2.0404721753794299</v>
      </c>
      <c r="BW44" s="109">
        <f t="shared" si="29"/>
        <v>2.0008278145695382</v>
      </c>
      <c r="BX44" s="80">
        <v>6.1999999999997613E-3</v>
      </c>
      <c r="BY44" s="80">
        <v>5.3000000000000824E-3</v>
      </c>
      <c r="BZ44" s="80">
        <v>5.9000000000000163E-3</v>
      </c>
      <c r="CA44" s="90">
        <v>5.9000000000000163E-3</v>
      </c>
      <c r="CB44" s="80">
        <f t="shared" si="30"/>
        <v>2.4799999999999046E-3</v>
      </c>
      <c r="CC44" s="80">
        <f t="shared" si="31"/>
        <v>2.1200000000000329E-3</v>
      </c>
      <c r="CD44" s="80">
        <f t="shared" si="32"/>
        <v>2.3600000000000066E-3</v>
      </c>
      <c r="CE44" s="95">
        <f t="shared" si="33"/>
        <v>2.3600000000000066E-3</v>
      </c>
      <c r="CF44" s="80">
        <v>0.21549999999999958</v>
      </c>
      <c r="CG44" s="80">
        <v>0.22160000000000002</v>
      </c>
      <c r="CH44" s="80">
        <v>0.24550000000000027</v>
      </c>
      <c r="CI44" s="90">
        <v>0.22509999999999986</v>
      </c>
      <c r="CJ44" s="80" cm="1">
        <f t="array" ref="CJ44:CM44">CF44:CI44/C44</f>
        <v>1.6576923076923045E-2</v>
      </c>
      <c r="CK44" s="80">
        <v>1.7046153846153846E-2</v>
      </c>
      <c r="CL44" s="80">
        <v>1.8884615384615406E-2</v>
      </c>
      <c r="CM44" s="95">
        <v>1.7315384615384604E-2</v>
      </c>
      <c r="CN44" s="80">
        <v>4.7000000000000153E-2</v>
      </c>
      <c r="CO44" s="80">
        <v>4.8299999999999788E-2</v>
      </c>
      <c r="CP44" s="80">
        <v>5.2000000000000046E-2</v>
      </c>
      <c r="CQ44" s="90">
        <v>5.8199999999999807E-2</v>
      </c>
      <c r="CR44" s="80" cm="1">
        <f t="array" ref="CR44:CU44">CN44:CQ44/2.5</f>
        <v>1.880000000000006E-2</v>
      </c>
      <c r="CS44" s="80">
        <v>1.9319999999999914E-2</v>
      </c>
      <c r="CT44" s="80">
        <v>2.080000000000002E-2</v>
      </c>
      <c r="CU44" s="95">
        <v>2.3279999999999922E-2</v>
      </c>
    </row>
    <row r="45" spans="1:99" s="27" customFormat="1" x14ac:dyDescent="0.4">
      <c r="A45" s="72">
        <v>44</v>
      </c>
      <c r="B45" s="21" t="s">
        <v>85</v>
      </c>
      <c r="C45" s="154">
        <v>13</v>
      </c>
      <c r="D45" s="124">
        <v>2.1990000577056211E-3</v>
      </c>
      <c r="E45" s="124">
        <v>2.1990000577056211E-3</v>
      </c>
      <c r="F45" s="136">
        <v>1.7825028737740774E-3</v>
      </c>
      <c r="G45" s="136">
        <v>1.7825028737740774E-3</v>
      </c>
      <c r="H45" s="44">
        <v>1.9715</v>
      </c>
      <c r="I45" s="44">
        <v>1.9563999999999999</v>
      </c>
      <c r="J45" s="44">
        <v>1.9379999999999999</v>
      </c>
      <c r="K45" s="44">
        <v>1.899</v>
      </c>
      <c r="L45" s="6">
        <v>1.8654999999999999</v>
      </c>
      <c r="M45" s="6">
        <v>1.8293999999999999</v>
      </c>
      <c r="N45" s="44">
        <v>1.7994000000000001</v>
      </c>
      <c r="O45" s="44">
        <v>1.5863</v>
      </c>
      <c r="P45" s="44">
        <v>1.1553</v>
      </c>
      <c r="Q45" s="44">
        <v>0.86750000000000005</v>
      </c>
      <c r="R45" s="44">
        <v>0.35670000000000002</v>
      </c>
      <c r="S45" s="44">
        <v>0.27700000000000002</v>
      </c>
      <c r="T45" s="104">
        <f t="shared" si="21"/>
        <v>0.99234085721531817</v>
      </c>
      <c r="U45" s="104">
        <f t="shared" si="22"/>
        <v>0.98300786203398427</v>
      </c>
      <c r="V45" s="104">
        <f t="shared" si="1"/>
        <v>0.96322597007354804</v>
      </c>
      <c r="W45" s="103">
        <f t="shared" si="23"/>
        <v>0.94623383210753231</v>
      </c>
      <c r="X45" s="103">
        <f t="shared" si="24"/>
        <v>0.92792290134415412</v>
      </c>
      <c r="Y45" s="144">
        <f t="shared" si="2"/>
        <v>0.91270606137458787</v>
      </c>
      <c r="Z45" s="104">
        <f t="shared" si="3"/>
        <v>0.80461577479076851</v>
      </c>
      <c r="AA45" s="104">
        <f t="shared" si="36"/>
        <v>0.58600050722799901</v>
      </c>
      <c r="AB45" s="104">
        <f t="shared" ref="AB45:AB50" si="47">Q45/H45</f>
        <v>0.44002028911995944</v>
      </c>
      <c r="AC45" s="104">
        <f t="shared" ref="AC45:AC50" si="48">R45/H45</f>
        <v>0.18092822723814356</v>
      </c>
      <c r="AD45" s="24">
        <f t="shared" ref="AD45:AD50" si="49">S45/H45</f>
        <v>0.14050215571899569</v>
      </c>
      <c r="AE45" s="23">
        <f t="shared" si="42"/>
        <v>0.81620000000000004</v>
      </c>
      <c r="AF45" s="25">
        <f t="shared" si="41"/>
        <v>0.41399949277200104</v>
      </c>
      <c r="AG45" s="23">
        <f t="shared" si="43"/>
        <v>0.38519999999999999</v>
      </c>
      <c r="AH45" s="25">
        <f t="shared" si="9"/>
        <v>0.19538422520923154</v>
      </c>
      <c r="AI45" s="23">
        <f t="shared" si="44"/>
        <v>0.17209999999999992</v>
      </c>
      <c r="AJ45" s="26">
        <f t="shared" si="11"/>
        <v>8.7293938625412085E-2</v>
      </c>
      <c r="AK45" s="23">
        <f t="shared" si="45"/>
        <v>7.2500000000000009E-2</v>
      </c>
      <c r="AL45" s="26">
        <f t="shared" si="13"/>
        <v>3.6774029926451943E-2</v>
      </c>
      <c r="AM45" s="23">
        <f t="shared" si="46"/>
        <v>3.3500000000000085E-2</v>
      </c>
      <c r="AN45" s="26">
        <f t="shared" si="15"/>
        <v>1.6992137966015768E-2</v>
      </c>
      <c r="AO45" s="23">
        <f t="shared" si="16"/>
        <v>1.5100000000000113E-2</v>
      </c>
      <c r="AP45" s="26">
        <f t="shared" si="17"/>
        <v>7.6591427846817717E-3</v>
      </c>
      <c r="AQ45" s="42">
        <v>1.407280899640595E-3</v>
      </c>
      <c r="AR45" s="42">
        <v>1.7013564380463642E-3</v>
      </c>
      <c r="AS45" s="42">
        <v>1.8910064754193989E-3</v>
      </c>
      <c r="AT45" s="49">
        <v>1.2803856977565697E-3</v>
      </c>
      <c r="AU45" s="42">
        <v>1.2017452372271586E-3</v>
      </c>
      <c r="AV45" s="56">
        <v>1.2843131738090596E-3</v>
      </c>
      <c r="AW45" s="49">
        <v>1.507760532150737E-3</v>
      </c>
      <c r="AX45" s="99">
        <v>0.75970000000000004</v>
      </c>
      <c r="AY45" s="99">
        <v>0.66489999999999982</v>
      </c>
      <c r="AZ45" s="99">
        <v>0.63819999999999988</v>
      </c>
      <c r="BA45" s="85">
        <v>0.64469999999999983</v>
      </c>
      <c r="BB45" s="99">
        <v>0.26090000000000035</v>
      </c>
      <c r="BC45" s="99">
        <v>0.25850000000000017</v>
      </c>
      <c r="BD45" s="99">
        <v>0.25380000000000003</v>
      </c>
      <c r="BE45" s="99">
        <v>0.25100000000000033</v>
      </c>
      <c r="BF45" s="99">
        <v>0.24850000000000039</v>
      </c>
      <c r="BG45" s="85">
        <v>0.2482000000000002</v>
      </c>
      <c r="BH45" s="148">
        <f t="shared" si="18"/>
        <v>1.2700000000000156E-2</v>
      </c>
      <c r="BI45" s="115">
        <f t="shared" si="19"/>
        <v>1.0299999999999976E-2</v>
      </c>
      <c r="BJ45" s="109">
        <f t="shared" si="25"/>
        <v>5.5999999999998273E-3</v>
      </c>
      <c r="BK45" s="109">
        <f t="shared" si="20"/>
        <v>2.8000000000001357E-3</v>
      </c>
      <c r="BL45" s="80">
        <v>0.12790000000000035</v>
      </c>
      <c r="BM45" s="80">
        <v>0.12480000000000047</v>
      </c>
      <c r="BN45" s="80">
        <v>0.12509999999999977</v>
      </c>
      <c r="BO45" s="90">
        <v>0.12509999999999977</v>
      </c>
      <c r="BP45" s="80" cm="1">
        <f t="array" ref="BP45:BS45">BL45:BO45/C45</f>
        <v>9.838461538461565E-3</v>
      </c>
      <c r="BQ45" s="80">
        <v>9.6000000000000356E-3</v>
      </c>
      <c r="BR45" s="80">
        <v>9.6230769230769043E-3</v>
      </c>
      <c r="BS45" s="95">
        <v>9.6230769230769043E-3</v>
      </c>
      <c r="BT45" s="80">
        <f t="shared" si="26"/>
        <v>2.0398749022673934</v>
      </c>
      <c r="BU45" s="80">
        <f t="shared" si="27"/>
        <v>2.011217948717944</v>
      </c>
      <c r="BV45" s="80">
        <f t="shared" si="28"/>
        <v>1.9864108713029645</v>
      </c>
      <c r="BW45" s="109">
        <f t="shared" si="29"/>
        <v>1.9840127897681907</v>
      </c>
      <c r="BX45" s="80">
        <v>1.5999999999998238E-3</v>
      </c>
      <c r="BY45" s="80">
        <v>1.5999999999998238E-3</v>
      </c>
      <c r="BZ45" s="80">
        <v>1.5999999999998238E-3</v>
      </c>
      <c r="CA45" s="90">
        <v>1.9000000000000128E-3</v>
      </c>
      <c r="CB45" s="80">
        <f t="shared" si="30"/>
        <v>6.3999999999992947E-4</v>
      </c>
      <c r="CC45" s="80">
        <f t="shared" si="31"/>
        <v>6.3999999999992947E-4</v>
      </c>
      <c r="CD45" s="80">
        <f t="shared" si="32"/>
        <v>6.3999999999992947E-4</v>
      </c>
      <c r="CE45" s="95">
        <f t="shared" si="33"/>
        <v>7.6000000000000514E-4</v>
      </c>
      <c r="CF45" s="80">
        <v>0.21859999999999991</v>
      </c>
      <c r="CG45" s="80">
        <v>0.25819999999999999</v>
      </c>
      <c r="CH45" s="80">
        <v>0.2583000000000002</v>
      </c>
      <c r="CI45" s="90">
        <v>0.24770000000000003</v>
      </c>
      <c r="CJ45" s="80" cm="1">
        <f t="array" ref="CJ45:CM45">CF45:CI45/C45</f>
        <v>1.6815384615384607E-2</v>
      </c>
      <c r="CK45" s="80">
        <v>1.9861538461538462E-2</v>
      </c>
      <c r="CL45" s="80">
        <v>1.9869230769230785E-2</v>
      </c>
      <c r="CM45" s="95">
        <v>1.9053846153846157E-2</v>
      </c>
      <c r="CN45" s="80">
        <v>5.6599999999999984E-2</v>
      </c>
      <c r="CO45" s="80">
        <v>5.3199999999999914E-2</v>
      </c>
      <c r="CP45" s="80">
        <v>6.0299999999999798E-2</v>
      </c>
      <c r="CQ45" s="90">
        <v>5.600000000000005E-2</v>
      </c>
      <c r="CR45" s="80" cm="1">
        <f t="array" ref="CR45:CU45">CN45:CQ45/2.5</f>
        <v>2.2639999999999993E-2</v>
      </c>
      <c r="CS45" s="80">
        <v>2.1279999999999966E-2</v>
      </c>
      <c r="CT45" s="80">
        <v>2.4119999999999919E-2</v>
      </c>
      <c r="CU45" s="95">
        <v>2.2400000000000021E-2</v>
      </c>
    </row>
    <row r="46" spans="1:99" s="27" customFormat="1" x14ac:dyDescent="0.4">
      <c r="A46" s="72">
        <v>45</v>
      </c>
      <c r="B46" s="21" t="s">
        <v>68</v>
      </c>
      <c r="C46" s="154">
        <v>14</v>
      </c>
      <c r="D46" s="121">
        <v>3.3022317369955545E-3</v>
      </c>
      <c r="E46" s="121">
        <v>3.3022317369955545E-3</v>
      </c>
      <c r="F46" s="133">
        <v>2.8072953322044966E-3</v>
      </c>
      <c r="G46" s="133">
        <v>2.8072953322044966E-3</v>
      </c>
      <c r="H46" s="22">
        <v>1.9051</v>
      </c>
      <c r="I46" s="23">
        <v>1.9339</v>
      </c>
      <c r="J46" s="23">
        <v>1.915</v>
      </c>
      <c r="K46" s="23">
        <v>1.8802000000000001</v>
      </c>
      <c r="L46" s="6">
        <v>1.7971999999999999</v>
      </c>
      <c r="M46" s="6">
        <v>1.7748999999999999</v>
      </c>
      <c r="N46" s="23">
        <v>1.7412000000000001</v>
      </c>
      <c r="O46" s="23">
        <v>1.4572000000000001</v>
      </c>
      <c r="P46" s="23">
        <v>1.0728</v>
      </c>
      <c r="Q46" s="23">
        <v>0.74990000000000001</v>
      </c>
      <c r="R46" s="23">
        <v>0.34210000000000002</v>
      </c>
      <c r="S46" s="23">
        <v>0.2767</v>
      </c>
      <c r="T46" s="104">
        <f t="shared" si="21"/>
        <v>1.0151173166762899</v>
      </c>
      <c r="U46" s="104">
        <f t="shared" si="22"/>
        <v>1.0051965776074747</v>
      </c>
      <c r="V46" s="104">
        <f t="shared" si="1"/>
        <v>0.98692981995695772</v>
      </c>
      <c r="W46" s="102">
        <f t="shared" si="23"/>
        <v>0.94336255314681638</v>
      </c>
      <c r="X46" s="102">
        <f t="shared" si="24"/>
        <v>0.93165713085927238</v>
      </c>
      <c r="Y46" s="144">
        <f t="shared" si="2"/>
        <v>0.91396777072069713</v>
      </c>
      <c r="Z46" s="104">
        <f t="shared" si="3"/>
        <v>0.76489423127394884</v>
      </c>
      <c r="AA46" s="104">
        <f t="shared" si="36"/>
        <v>0.56312004619180089</v>
      </c>
      <c r="AB46" s="104">
        <f t="shared" si="47"/>
        <v>0.39362763109548055</v>
      </c>
      <c r="AC46" s="104">
        <f t="shared" si="48"/>
        <v>0.17957062621384706</v>
      </c>
      <c r="AD46" s="24">
        <f t="shared" si="49"/>
        <v>0.14524171959477192</v>
      </c>
      <c r="AE46" s="23">
        <f t="shared" si="42"/>
        <v>0.83230000000000004</v>
      </c>
      <c r="AF46" s="25">
        <f t="shared" si="41"/>
        <v>0.43687995380819905</v>
      </c>
      <c r="AG46" s="23">
        <f t="shared" si="43"/>
        <v>0.44789999999999996</v>
      </c>
      <c r="AH46" s="25">
        <f t="shared" si="9"/>
        <v>0.2351057687260511</v>
      </c>
      <c r="AI46" s="23">
        <f t="shared" si="44"/>
        <v>0.16389999999999993</v>
      </c>
      <c r="AJ46" s="26">
        <f t="shared" si="11"/>
        <v>8.6032229279302888E-2</v>
      </c>
      <c r="AK46" s="23">
        <f t="shared" si="45"/>
        <v>2.4899999999999922E-2</v>
      </c>
      <c r="AL46" s="26">
        <f t="shared" si="13"/>
        <v>1.3070180043042319E-2</v>
      </c>
      <c r="AM46" s="23">
        <f t="shared" si="46"/>
        <v>-9.9000000000000199E-3</v>
      </c>
      <c r="AN46" s="26">
        <f t="shared" si="15"/>
        <v>-5.1965776074746834E-3</v>
      </c>
      <c r="AO46" s="23">
        <f t="shared" si="16"/>
        <v>-2.8799999999999937E-2</v>
      </c>
      <c r="AP46" s="26">
        <f t="shared" si="17"/>
        <v>-1.5117316676289926E-2</v>
      </c>
      <c r="AQ46" s="42">
        <v>2.4977681022942955E-3</v>
      </c>
      <c r="AR46" s="42">
        <v>2.8480333387430612E-3</v>
      </c>
      <c r="AS46" s="42">
        <v>3.0162702079720161E-3</v>
      </c>
      <c r="AT46" s="49">
        <v>2.360388391180912E-3</v>
      </c>
      <c r="AU46" s="42">
        <v>2.2488713790658199E-3</v>
      </c>
      <c r="AV46" s="56">
        <v>2.5025786705896724E-3</v>
      </c>
      <c r="AW46" s="49">
        <v>2.6769308749919896E-3</v>
      </c>
      <c r="AX46" s="99">
        <v>0.74420000000000019</v>
      </c>
      <c r="AY46" s="99">
        <v>0.64749999999999996</v>
      </c>
      <c r="AZ46" s="99">
        <v>0.61620000000000008</v>
      </c>
      <c r="BA46" s="85">
        <v>0.61589999999999989</v>
      </c>
      <c r="BB46" s="99">
        <v>0.27330000000000032</v>
      </c>
      <c r="BC46" s="99">
        <v>0.27090000000000014</v>
      </c>
      <c r="BD46" s="99">
        <v>0.27180000000000026</v>
      </c>
      <c r="BE46" s="99">
        <v>0.25039999999999996</v>
      </c>
      <c r="BF46" s="99">
        <v>0.25010000000000021</v>
      </c>
      <c r="BG46" s="85">
        <v>0.25010000000000021</v>
      </c>
      <c r="BH46" s="148">
        <f t="shared" si="18"/>
        <v>2.3200000000000109E-2</v>
      </c>
      <c r="BI46" s="115">
        <f t="shared" si="19"/>
        <v>2.079999999999993E-2</v>
      </c>
      <c r="BJ46" s="115">
        <f t="shared" si="25"/>
        <v>2.1700000000000053E-2</v>
      </c>
      <c r="BK46" s="109">
        <f t="shared" si="20"/>
        <v>2.9999999999974492E-4</v>
      </c>
      <c r="BL46" s="80">
        <v>0.1261000000000001</v>
      </c>
      <c r="BM46" s="80">
        <v>0.12239999999999984</v>
      </c>
      <c r="BN46" s="80">
        <v>0.12450000000000028</v>
      </c>
      <c r="BO46" s="90">
        <v>0.12170000000000059</v>
      </c>
      <c r="BP46" s="80" cm="1">
        <f t="array" ref="BP46:BS46">BL46:BO46/C46</f>
        <v>9.0071428571428646E-3</v>
      </c>
      <c r="BQ46" s="80">
        <v>8.7428571428571321E-3</v>
      </c>
      <c r="BR46" s="80">
        <v>8.8928571428571624E-3</v>
      </c>
      <c r="BS46" s="95">
        <v>8.6928571428571844E-3</v>
      </c>
      <c r="BT46" s="80">
        <f t="shared" si="26"/>
        <v>2.1673275178429825</v>
      </c>
      <c r="BU46" s="80">
        <f t="shared" si="27"/>
        <v>2.0457516339869302</v>
      </c>
      <c r="BV46" s="80">
        <f t="shared" si="28"/>
        <v>2.0088353413654589</v>
      </c>
      <c r="BW46" s="109">
        <f t="shared" si="29"/>
        <v>2.0550534100246427</v>
      </c>
      <c r="BX46" s="80">
        <v>1.1199999999999655E-2</v>
      </c>
      <c r="BY46" s="80">
        <v>1.0800000000000143E-2</v>
      </c>
      <c r="BZ46" s="80">
        <v>1.1099999999999888E-2</v>
      </c>
      <c r="CA46" s="90">
        <v>1.0800000000000143E-2</v>
      </c>
      <c r="CB46" s="80">
        <f t="shared" si="30"/>
        <v>4.4799999999998617E-3</v>
      </c>
      <c r="CC46" s="80">
        <f t="shared" si="31"/>
        <v>4.3200000000000573E-3</v>
      </c>
      <c r="CD46" s="80">
        <f t="shared" si="32"/>
        <v>4.4399999999999553E-3</v>
      </c>
      <c r="CE46" s="95">
        <f t="shared" si="33"/>
        <v>4.3200000000000573E-3</v>
      </c>
      <c r="CF46" s="80">
        <v>0.23689999999999989</v>
      </c>
      <c r="CG46" s="80">
        <v>0.22230000000000016</v>
      </c>
      <c r="CH46" s="80">
        <v>0.25639999999999974</v>
      </c>
      <c r="CI46" s="90">
        <v>0.26380000000000026</v>
      </c>
      <c r="CJ46" s="80" cm="1">
        <f t="array" ref="CJ46:CM46">CF46:CI46/C46</f>
        <v>1.6921428571428563E-2</v>
      </c>
      <c r="CK46" s="80">
        <v>1.587857142857144E-2</v>
      </c>
      <c r="CL46" s="80">
        <v>1.8314285714285696E-2</v>
      </c>
      <c r="CM46" s="95">
        <v>1.8842857142857161E-2</v>
      </c>
      <c r="CN46" s="80">
        <v>4.7299999999999898E-2</v>
      </c>
      <c r="CO46" s="80">
        <v>5.0399999999999778E-2</v>
      </c>
      <c r="CP46" s="80">
        <v>5.5699999999999861E-2</v>
      </c>
      <c r="CQ46" s="90">
        <v>5.1699999999999857E-2</v>
      </c>
      <c r="CR46" s="80" cm="1">
        <f t="array" ref="CR46:CU46">CN46:CQ46/2.5</f>
        <v>1.8919999999999958E-2</v>
      </c>
      <c r="CS46" s="80">
        <v>2.0159999999999911E-2</v>
      </c>
      <c r="CT46" s="80">
        <v>2.2279999999999946E-2</v>
      </c>
      <c r="CU46" s="95">
        <v>2.0679999999999941E-2</v>
      </c>
    </row>
    <row r="47" spans="1:99" s="27" customFormat="1" x14ac:dyDescent="0.4">
      <c r="A47" s="75">
        <v>46</v>
      </c>
      <c r="B47" s="21" t="s">
        <v>84</v>
      </c>
      <c r="C47" s="154">
        <v>14</v>
      </c>
      <c r="D47" s="124">
        <v>4.5039585141085133E-3</v>
      </c>
      <c r="E47" s="124">
        <v>4.5039585141085133E-3</v>
      </c>
      <c r="F47" s="136">
        <v>3.9889519677510444E-3</v>
      </c>
      <c r="G47" s="136">
        <v>3.9889519677510444E-3</v>
      </c>
      <c r="H47" s="44">
        <v>1.9005000000000001</v>
      </c>
      <c r="I47" s="44">
        <v>1.8823000000000001</v>
      </c>
      <c r="J47" s="44">
        <v>1.8644000000000001</v>
      </c>
      <c r="K47" s="44">
        <v>1.8280000000000001</v>
      </c>
      <c r="L47" s="6">
        <v>1.7746999999999999</v>
      </c>
      <c r="M47" s="6">
        <v>1.7364999999999999</v>
      </c>
      <c r="N47" s="44">
        <v>1.6653</v>
      </c>
      <c r="O47" s="44">
        <v>1.3805000000000001</v>
      </c>
      <c r="P47" s="44">
        <v>1.0046999999999999</v>
      </c>
      <c r="Q47" s="44">
        <v>0.68630000000000002</v>
      </c>
      <c r="R47" s="44">
        <v>0.40679999999999999</v>
      </c>
      <c r="S47" s="44">
        <v>0.2954</v>
      </c>
      <c r="T47" s="104">
        <f t="shared" si="21"/>
        <v>0.99042357274401471</v>
      </c>
      <c r="U47" s="104">
        <f t="shared" si="22"/>
        <v>0.98100499868455671</v>
      </c>
      <c r="V47" s="104">
        <f t="shared" si="1"/>
        <v>0.96185214417258613</v>
      </c>
      <c r="W47" s="103">
        <f t="shared" si="23"/>
        <v>0.93380689292291497</v>
      </c>
      <c r="X47" s="103">
        <f t="shared" si="24"/>
        <v>0.91370691923178105</v>
      </c>
      <c r="Y47" s="144">
        <f t="shared" si="2"/>
        <v>0.87624309392265187</v>
      </c>
      <c r="Z47" s="104">
        <f t="shared" si="3"/>
        <v>0.72638779268613518</v>
      </c>
      <c r="AA47" s="104">
        <f t="shared" si="36"/>
        <v>0.52865035516969217</v>
      </c>
      <c r="AB47" s="104">
        <f t="shared" si="47"/>
        <v>0.36111549592212577</v>
      </c>
      <c r="AC47" s="104">
        <f t="shared" si="48"/>
        <v>0.21404893449092344</v>
      </c>
      <c r="AD47" s="24">
        <f t="shared" si="49"/>
        <v>0.15543278084714549</v>
      </c>
      <c r="AE47" s="23">
        <f t="shared" si="42"/>
        <v>0.89580000000000015</v>
      </c>
      <c r="AF47" s="25">
        <f t="shared" si="41"/>
        <v>0.47134964483030789</v>
      </c>
      <c r="AG47" s="23">
        <f t="shared" si="43"/>
        <v>0.52</v>
      </c>
      <c r="AH47" s="25">
        <f t="shared" si="9"/>
        <v>0.27361220731386476</v>
      </c>
      <c r="AI47" s="23">
        <f t="shared" si="44"/>
        <v>0.23520000000000008</v>
      </c>
      <c r="AJ47" s="26">
        <f t="shared" si="11"/>
        <v>0.1237569060773481</v>
      </c>
      <c r="AK47" s="23">
        <f t="shared" si="45"/>
        <v>7.2500000000000009E-2</v>
      </c>
      <c r="AL47" s="26">
        <f t="shared" si="13"/>
        <v>3.814785582741384E-2</v>
      </c>
      <c r="AM47" s="23">
        <f t="shared" si="46"/>
        <v>3.6100000000000021E-2</v>
      </c>
      <c r="AN47" s="26">
        <f t="shared" si="15"/>
        <v>1.8995001315443315E-2</v>
      </c>
      <c r="AO47" s="23">
        <f t="shared" si="16"/>
        <v>1.8199999999999994E-2</v>
      </c>
      <c r="AP47" s="26">
        <f t="shared" si="17"/>
        <v>9.5764272559852627E-3</v>
      </c>
      <c r="AQ47" s="42">
        <v>2.8436599865171441E-3</v>
      </c>
      <c r="AR47" s="42">
        <v>2.985066620893706E-3</v>
      </c>
      <c r="AS47" s="42">
        <v>3.3485346174695341E-3</v>
      </c>
      <c r="AT47" s="49">
        <v>2.7097405444574951E-3</v>
      </c>
      <c r="AU47" s="42">
        <v>2.743152127706372E-3</v>
      </c>
      <c r="AV47" s="56">
        <v>2.6857190260899388E-3</v>
      </c>
      <c r="AW47" s="49">
        <v>2.6148532325648288E-3</v>
      </c>
      <c r="AX47" s="99">
        <v>0.79760000000000009</v>
      </c>
      <c r="AY47" s="99">
        <v>0.66610000000000014</v>
      </c>
      <c r="AZ47" s="99">
        <v>0.64780000000000015</v>
      </c>
      <c r="BA47" s="85">
        <v>0.65529999999999999</v>
      </c>
      <c r="BB47" s="99">
        <v>0.29780000000000006</v>
      </c>
      <c r="BC47" s="99">
        <v>0.28670000000000018</v>
      </c>
      <c r="BD47" s="99">
        <v>0.28390000000000004</v>
      </c>
      <c r="BE47" s="99">
        <v>0.27580000000000027</v>
      </c>
      <c r="BF47" s="99">
        <v>0.27330000000000032</v>
      </c>
      <c r="BG47" s="85">
        <v>0.27300000000000013</v>
      </c>
      <c r="BH47" s="148">
        <f t="shared" si="18"/>
        <v>2.4799999999999933E-2</v>
      </c>
      <c r="BI47" s="115">
        <f t="shared" si="19"/>
        <v>1.3700000000000045E-2</v>
      </c>
      <c r="BJ47" s="109">
        <f t="shared" si="25"/>
        <v>1.089999999999991E-2</v>
      </c>
      <c r="BK47" s="109">
        <f t="shared" si="20"/>
        <v>2.8000000000001357E-3</v>
      </c>
      <c r="BL47" s="80">
        <v>0.13569999999999993</v>
      </c>
      <c r="BM47" s="80">
        <v>0.12919999999999998</v>
      </c>
      <c r="BN47" s="80">
        <v>0.13039999999999985</v>
      </c>
      <c r="BO47" s="90">
        <v>0.13170000000000037</v>
      </c>
      <c r="BP47" s="80" cm="1">
        <f t="array" ref="BP47:BS47">BL47:BO47/C47</f>
        <v>9.6928571428571385E-3</v>
      </c>
      <c r="BQ47" s="80">
        <v>9.228571428571428E-3</v>
      </c>
      <c r="BR47" s="80">
        <v>9.3142857142857038E-3</v>
      </c>
      <c r="BS47" s="95">
        <v>9.407142857142883E-3</v>
      </c>
      <c r="BT47" s="80">
        <f t="shared" si="26"/>
        <v>2.1945467943994119</v>
      </c>
      <c r="BU47" s="80">
        <f t="shared" si="27"/>
        <v>2.1346749226006216</v>
      </c>
      <c r="BV47" s="80">
        <f t="shared" si="28"/>
        <v>2.0958588957055264</v>
      </c>
      <c r="BW47" s="109">
        <f t="shared" si="29"/>
        <v>2.0728929384965782</v>
      </c>
      <c r="BX47" s="80">
        <v>7.5000000000002842E-3</v>
      </c>
      <c r="BY47" s="80">
        <v>4.9999999999998934E-3</v>
      </c>
      <c r="BZ47" s="80">
        <v>5.9000000000000163E-3</v>
      </c>
      <c r="CA47" s="90">
        <v>6.2000000000002053E-3</v>
      </c>
      <c r="CB47" s="80">
        <f t="shared" si="30"/>
        <v>3.0000000000001137E-3</v>
      </c>
      <c r="CC47" s="80">
        <f t="shared" si="31"/>
        <v>1.9999999999999575E-3</v>
      </c>
      <c r="CD47" s="80">
        <f t="shared" si="32"/>
        <v>2.3600000000000066E-3</v>
      </c>
      <c r="CE47" s="95">
        <f t="shared" si="33"/>
        <v>2.480000000000082E-3</v>
      </c>
      <c r="CF47" s="80">
        <v>0.25419999999999998</v>
      </c>
      <c r="CG47" s="80">
        <v>0.26109999999999989</v>
      </c>
      <c r="CH47" s="80">
        <v>0.29020000000000001</v>
      </c>
      <c r="CI47" s="90">
        <v>0.29420000000000002</v>
      </c>
      <c r="CJ47" s="80" cm="1">
        <f t="array" ref="CJ47:CM47">CF47:CI47/C47</f>
        <v>1.8157142857142854E-2</v>
      </c>
      <c r="CK47" s="80">
        <v>1.8649999999999993E-2</v>
      </c>
      <c r="CL47" s="80">
        <v>2.072857142857143E-2</v>
      </c>
      <c r="CM47" s="95">
        <v>2.1014285714285715E-2</v>
      </c>
      <c r="CN47" s="80">
        <v>5.9699999999999864E-2</v>
      </c>
      <c r="CO47" s="80">
        <v>5.8199999999999807E-2</v>
      </c>
      <c r="CP47" s="80">
        <v>5.5699999999999861E-2</v>
      </c>
      <c r="CQ47" s="90">
        <v>5.4499999999999993E-2</v>
      </c>
      <c r="CR47" s="80" cm="1">
        <f t="array" ref="CR47:CU47">CN47:CQ47/2.5</f>
        <v>2.3879999999999946E-2</v>
      </c>
      <c r="CS47" s="80">
        <v>2.3279999999999922E-2</v>
      </c>
      <c r="CT47" s="80">
        <v>2.2279999999999946E-2</v>
      </c>
      <c r="CU47" s="95">
        <v>2.1799999999999996E-2</v>
      </c>
    </row>
    <row r="48" spans="1:99" s="27" customFormat="1" x14ac:dyDescent="0.4">
      <c r="A48" s="72">
        <v>47</v>
      </c>
      <c r="B48" s="21" t="s">
        <v>67</v>
      </c>
      <c r="C48" s="154">
        <v>15</v>
      </c>
      <c r="D48" s="121">
        <v>4.5486723479423643E-3</v>
      </c>
      <c r="E48" s="121">
        <v>4.5486723479423643E-3</v>
      </c>
      <c r="F48" s="133">
        <v>3.3114012900268179E-3</v>
      </c>
      <c r="G48" s="133">
        <v>3.3114012900268179E-3</v>
      </c>
      <c r="H48" s="22">
        <v>1.9532739166666668</v>
      </c>
      <c r="I48" s="23">
        <v>1.9224297777777779</v>
      </c>
      <c r="J48" s="23">
        <v>1.8862372777777778</v>
      </c>
      <c r="K48" s="23">
        <v>1.8387891666666667</v>
      </c>
      <c r="L48" s="106">
        <v>1.7946457222222223</v>
      </c>
      <c r="M48" s="106">
        <v>1.7529995555555555</v>
      </c>
      <c r="N48" s="23">
        <v>1.703863388888889</v>
      </c>
      <c r="O48" s="23">
        <v>1.4053226111111112</v>
      </c>
      <c r="P48" s="23">
        <v>0.87483055555555556</v>
      </c>
      <c r="Q48" s="23">
        <v>0.59251380555555555</v>
      </c>
      <c r="R48" s="23">
        <v>0.39430172222222221</v>
      </c>
      <c r="S48" s="23">
        <v>0.31187652777777775</v>
      </c>
      <c r="T48" s="104">
        <f t="shared" si="21"/>
        <v>0.98420900487857554</v>
      </c>
      <c r="U48" s="104">
        <f t="shared" si="22"/>
        <v>0.96567985763958319</v>
      </c>
      <c r="V48" s="104">
        <f t="shared" si="1"/>
        <v>0.94138827687036719</v>
      </c>
      <c r="W48" s="102">
        <f t="shared" si="23"/>
        <v>0.91878855643802926</v>
      </c>
      <c r="X48" s="102">
        <f t="shared" si="24"/>
        <v>0.89746734474758827</v>
      </c>
      <c r="Y48" s="144">
        <f t="shared" si="2"/>
        <v>0.87231154542655953</v>
      </c>
      <c r="Z48" s="104">
        <f t="shared" si="3"/>
        <v>0.7194703206344687</v>
      </c>
      <c r="AA48" s="104">
        <f t="shared" si="36"/>
        <v>0.44787909575349566</v>
      </c>
      <c r="AB48" s="104">
        <f t="shared" si="47"/>
        <v>0.30334393988463326</v>
      </c>
      <c r="AC48" s="104">
        <f t="shared" si="48"/>
        <v>0.20186709035418468</v>
      </c>
      <c r="AD48" s="24">
        <f t="shared" si="49"/>
        <v>0.15966860823596438</v>
      </c>
      <c r="AE48" s="23">
        <f t="shared" si="42"/>
        <v>1.0784433611111113</v>
      </c>
      <c r="AF48" s="25">
        <f t="shared" si="41"/>
        <v>0.5521209042465044</v>
      </c>
      <c r="AG48" s="23">
        <f t="shared" si="43"/>
        <v>0.5479513055555556</v>
      </c>
      <c r="AH48" s="25">
        <f t="shared" si="9"/>
        <v>0.2805296793655313</v>
      </c>
      <c r="AI48" s="23">
        <f t="shared" si="44"/>
        <v>0.24941052777777784</v>
      </c>
      <c r="AJ48" s="26">
        <f t="shared" si="11"/>
        <v>0.12768845457344047</v>
      </c>
      <c r="AK48" s="23">
        <f t="shared" si="45"/>
        <v>0.11448475000000014</v>
      </c>
      <c r="AL48" s="26">
        <f t="shared" si="13"/>
        <v>5.8611723129632802E-2</v>
      </c>
      <c r="AM48" s="23">
        <f t="shared" si="46"/>
        <v>6.7036638888889E-2</v>
      </c>
      <c r="AN48" s="26">
        <f t="shared" si="15"/>
        <v>3.4320142360416847E-2</v>
      </c>
      <c r="AO48" s="23">
        <f t="shared" si="16"/>
        <v>3.0844138888888928E-2</v>
      </c>
      <c r="AP48" s="26">
        <f t="shared" si="17"/>
        <v>1.5790995121424432E-2</v>
      </c>
      <c r="AQ48" s="42">
        <v>3.7025225856786026E-3</v>
      </c>
      <c r="AR48" s="42">
        <v>3.8578797326751513E-3</v>
      </c>
      <c r="AS48" s="42">
        <v>4.0961701043604748E-3</v>
      </c>
      <c r="AT48" s="49">
        <v>3.5972096194707426E-3</v>
      </c>
      <c r="AU48" s="42">
        <v>3.5920302473330112E-3</v>
      </c>
      <c r="AV48" s="56">
        <v>3.6011994493307942E-3</v>
      </c>
      <c r="AW48" s="49">
        <v>3.6120062244818785E-3</v>
      </c>
      <c r="AX48" s="99">
        <v>0.81400000000000006</v>
      </c>
      <c r="AY48" s="99">
        <v>0.71980000000000022</v>
      </c>
      <c r="AZ48" s="99">
        <v>0.68290000000000006</v>
      </c>
      <c r="BA48" s="85">
        <v>0.66889999999999983</v>
      </c>
      <c r="BB48" s="99">
        <v>0.28110000000000035</v>
      </c>
      <c r="BC48" s="99">
        <v>0.27300000000000013</v>
      </c>
      <c r="BD48" s="99">
        <v>0.2674000000000003</v>
      </c>
      <c r="BE48" s="99">
        <v>0.26190000000000024</v>
      </c>
      <c r="BF48" s="99">
        <v>0.25750000000000028</v>
      </c>
      <c r="BG48" s="85">
        <v>0.25190000000000001</v>
      </c>
      <c r="BH48" s="148">
        <f t="shared" si="18"/>
        <v>2.9200000000000337E-2</v>
      </c>
      <c r="BI48" s="115">
        <f t="shared" si="19"/>
        <v>2.1100000000000119E-2</v>
      </c>
      <c r="BJ48" s="115">
        <f t="shared" si="25"/>
        <v>1.5500000000000291E-2</v>
      </c>
      <c r="BK48" s="109">
        <f t="shared" si="20"/>
        <v>1.0000000000000231E-2</v>
      </c>
      <c r="BL48" s="80">
        <v>0.13630000000000031</v>
      </c>
      <c r="BM48" s="80">
        <v>0.13320000000000043</v>
      </c>
      <c r="BN48" s="80">
        <v>0.13260000000000005</v>
      </c>
      <c r="BO48" s="90">
        <v>0.13260000000000005</v>
      </c>
      <c r="BP48" s="80" cm="1">
        <f t="array" ref="BP48:BS48">BL48:BO48/C48</f>
        <v>9.0866666666666873E-3</v>
      </c>
      <c r="BQ48" s="80">
        <v>8.8800000000000285E-3</v>
      </c>
      <c r="BR48" s="80">
        <v>8.8400000000000041E-3</v>
      </c>
      <c r="BS48" s="95">
        <v>8.8400000000000041E-3</v>
      </c>
      <c r="BT48" s="80">
        <f t="shared" si="26"/>
        <v>2.0623624358033728</v>
      </c>
      <c r="BU48" s="80">
        <f t="shared" si="27"/>
        <v>1.9662162162162118</v>
      </c>
      <c r="BV48" s="80">
        <f t="shared" si="28"/>
        <v>1.941930618401208</v>
      </c>
      <c r="BW48" s="109">
        <f t="shared" si="29"/>
        <v>1.8996983408748109</v>
      </c>
      <c r="BX48" s="80">
        <v>1.9199999999999662E-2</v>
      </c>
      <c r="BY48" s="80">
        <v>1.8599999999999728E-2</v>
      </c>
      <c r="BZ48" s="80">
        <v>1.8299999999999983E-2</v>
      </c>
      <c r="CA48" s="90">
        <v>1.7700000000000049E-2</v>
      </c>
      <c r="CB48" s="80">
        <f t="shared" si="30"/>
        <v>7.6799999999998649E-3</v>
      </c>
      <c r="CC48" s="80">
        <f t="shared" si="31"/>
        <v>7.4399999999998911E-3</v>
      </c>
      <c r="CD48" s="80">
        <f t="shared" si="32"/>
        <v>7.3199999999999932E-3</v>
      </c>
      <c r="CE48" s="95">
        <f t="shared" si="33"/>
        <v>7.0800000000000194E-3</v>
      </c>
      <c r="CF48" s="80">
        <v>0.23099999999999987</v>
      </c>
      <c r="CG48" s="80">
        <v>0.25479999999999992</v>
      </c>
      <c r="CH48" s="80">
        <v>0.25320000000000009</v>
      </c>
      <c r="CI48" s="90">
        <v>0.28990000000000027</v>
      </c>
      <c r="CJ48" s="80" cm="1">
        <f t="array" ref="CJ48:CM48">CF48:CI48/C48</f>
        <v>1.5399999999999992E-2</v>
      </c>
      <c r="CK48" s="80">
        <v>1.698666666666666E-2</v>
      </c>
      <c r="CL48" s="80">
        <v>1.6880000000000006E-2</v>
      </c>
      <c r="CM48" s="95">
        <v>1.9326666666666683E-2</v>
      </c>
      <c r="CN48" s="80">
        <v>4.5799999999999841E-2</v>
      </c>
      <c r="CO48" s="80">
        <v>5.4800000000000182E-2</v>
      </c>
      <c r="CP48" s="80">
        <v>5.1699999999999857E-2</v>
      </c>
      <c r="CQ48" s="90">
        <v>5.1400000000000112E-2</v>
      </c>
      <c r="CR48" s="80" cm="1">
        <f t="array" ref="CR48:CU48">CN48:CQ48/2.5</f>
        <v>1.8319999999999937E-2</v>
      </c>
      <c r="CS48" s="80">
        <v>2.1920000000000071E-2</v>
      </c>
      <c r="CT48" s="80">
        <v>2.0679999999999941E-2</v>
      </c>
      <c r="CU48" s="95">
        <v>2.0560000000000044E-2</v>
      </c>
    </row>
    <row r="49" spans="1:99" s="27" customFormat="1" x14ac:dyDescent="0.4">
      <c r="A49" s="72">
        <v>48</v>
      </c>
      <c r="B49" s="21" t="s">
        <v>69</v>
      </c>
      <c r="C49" s="154">
        <v>15</v>
      </c>
      <c r="D49" s="121">
        <v>4.504972697949066E-3</v>
      </c>
      <c r="E49" s="121">
        <v>4.504972697949066E-3</v>
      </c>
      <c r="F49" s="133">
        <v>3.6724911172046561E-3</v>
      </c>
      <c r="G49" s="133">
        <v>3.6724911172046561E-3</v>
      </c>
      <c r="H49" s="22">
        <v>1.9280199166666667</v>
      </c>
      <c r="I49" s="23">
        <v>1.9055463055555555</v>
      </c>
      <c r="J49" s="23">
        <v>1.8826132500000001</v>
      </c>
      <c r="K49" s="23">
        <v>1.8335735833333333</v>
      </c>
      <c r="L49" s="106">
        <v>1.7894292777777778</v>
      </c>
      <c r="M49" s="106">
        <v>1.7436462500000001</v>
      </c>
      <c r="N49" s="23">
        <v>1.6886708055555555</v>
      </c>
      <c r="O49" s="23">
        <v>1.3431575</v>
      </c>
      <c r="P49" s="23">
        <v>0.84013691666666668</v>
      </c>
      <c r="Q49" s="23">
        <v>0.60992774999999999</v>
      </c>
      <c r="R49" s="23">
        <v>0.36135086111111109</v>
      </c>
      <c r="S49" s="23">
        <v>0.31180219444444446</v>
      </c>
      <c r="T49" s="104">
        <f t="shared" si="21"/>
        <v>0.98834368311403875</v>
      </c>
      <c r="U49" s="104">
        <f t="shared" si="22"/>
        <v>0.97644906762935846</v>
      </c>
      <c r="V49" s="104">
        <f t="shared" si="1"/>
        <v>0.9510138186245396</v>
      </c>
      <c r="W49" s="103">
        <f t="shared" si="23"/>
        <v>0.92811763110388568</v>
      </c>
      <c r="X49" s="103">
        <f t="shared" si="24"/>
        <v>0.9043714927045835</v>
      </c>
      <c r="Y49" s="144">
        <f t="shared" si="2"/>
        <v>0.8758575525895399</v>
      </c>
      <c r="Z49" s="104">
        <f t="shared" si="3"/>
        <v>0.69665125779518444</v>
      </c>
      <c r="AA49" s="104">
        <f t="shared" si="36"/>
        <v>0.43575116076558512</v>
      </c>
      <c r="AB49" s="104">
        <f t="shared" si="47"/>
        <v>0.31634929946911422</v>
      </c>
      <c r="AC49" s="104">
        <f t="shared" si="48"/>
        <v>0.18742070970711069</v>
      </c>
      <c r="AD49" s="24">
        <f t="shared" si="49"/>
        <v>0.16172145928010742</v>
      </c>
      <c r="AE49" s="23">
        <f t="shared" si="42"/>
        <v>1.0878830000000002</v>
      </c>
      <c r="AF49" s="25">
        <f t="shared" si="41"/>
        <v>0.56424883923441493</v>
      </c>
      <c r="AG49" s="23">
        <f t="shared" si="43"/>
        <v>0.58486241666666672</v>
      </c>
      <c r="AH49" s="25">
        <f t="shared" si="9"/>
        <v>0.30334874220481561</v>
      </c>
      <c r="AI49" s="23">
        <f t="shared" si="44"/>
        <v>0.23934911111111123</v>
      </c>
      <c r="AJ49" s="26">
        <f t="shared" si="11"/>
        <v>0.12414244741046004</v>
      </c>
      <c r="AK49" s="23">
        <f t="shared" si="45"/>
        <v>9.444633333333341E-2</v>
      </c>
      <c r="AL49" s="26">
        <f t="shared" si="13"/>
        <v>4.8986181375460416E-2</v>
      </c>
      <c r="AM49" s="23">
        <f t="shared" si="46"/>
        <v>4.5406666666666595E-2</v>
      </c>
      <c r="AN49" s="26">
        <f t="shared" si="15"/>
        <v>2.3550932370641535E-2</v>
      </c>
      <c r="AO49" s="23">
        <f t="shared" si="16"/>
        <v>2.2473611111111236E-2</v>
      </c>
      <c r="AP49" s="26">
        <f t="shared" si="17"/>
        <v>1.1656316885961233E-2</v>
      </c>
      <c r="AQ49" s="42">
        <v>2.6931255683954047E-3</v>
      </c>
      <c r="AR49" s="42">
        <v>2.956881350407059E-3</v>
      </c>
      <c r="AS49" s="42">
        <v>3.1318723723045006E-3</v>
      </c>
      <c r="AT49" s="49">
        <v>2.5762103133936121E-3</v>
      </c>
      <c r="AU49" s="42">
        <v>2.5057502369870699E-3</v>
      </c>
      <c r="AV49" s="56">
        <v>2.7243003338676131E-3</v>
      </c>
      <c r="AW49" s="49">
        <v>2.7772208272068832E-3</v>
      </c>
      <c r="AX49" s="99">
        <v>0.81829999999999981</v>
      </c>
      <c r="AY49" s="99">
        <v>0.71819999999999995</v>
      </c>
      <c r="AZ49" s="99">
        <v>0.61030000000000006</v>
      </c>
      <c r="BA49" s="85">
        <v>0.66889999999999983</v>
      </c>
      <c r="BB49" s="99">
        <v>0.30430000000000001</v>
      </c>
      <c r="BC49" s="99">
        <v>0.29540000000000033</v>
      </c>
      <c r="BD49" s="99">
        <v>0.28880000000000017</v>
      </c>
      <c r="BE49" s="99">
        <v>0.2836000000000003</v>
      </c>
      <c r="BF49" s="99">
        <v>0.27920000000000034</v>
      </c>
      <c r="BG49" s="85">
        <v>0.27740000000000009</v>
      </c>
      <c r="BH49" s="148">
        <f t="shared" si="18"/>
        <v>2.6899999999999924E-2</v>
      </c>
      <c r="BI49" s="115">
        <f t="shared" si="19"/>
        <v>1.8000000000000238E-2</v>
      </c>
      <c r="BJ49" s="109">
        <f t="shared" si="25"/>
        <v>1.1400000000000077E-2</v>
      </c>
      <c r="BK49" s="109">
        <f t="shared" si="20"/>
        <v>6.2000000000002053E-3</v>
      </c>
      <c r="BL49" s="80">
        <v>0.15059999999999985</v>
      </c>
      <c r="BM49" s="80">
        <v>0.14719999999999978</v>
      </c>
      <c r="BN49" s="80">
        <v>0.14559999999999995</v>
      </c>
      <c r="BO49" s="90">
        <v>0.14529999999999976</v>
      </c>
      <c r="BP49" s="80" cm="1">
        <f t="array" ref="BP49:BS49">BL49:BO49/C49</f>
        <v>1.003999999999999E-2</v>
      </c>
      <c r="BQ49" s="80">
        <v>9.813333333333318E-3</v>
      </c>
      <c r="BR49" s="80">
        <v>9.7066666666666638E-3</v>
      </c>
      <c r="BS49" s="95">
        <v>9.6866666666666507E-3</v>
      </c>
      <c r="BT49" s="80">
        <f t="shared" si="26"/>
        <v>2.0205843293492718</v>
      </c>
      <c r="BU49" s="80">
        <f t="shared" si="27"/>
        <v>1.9266304347826138</v>
      </c>
      <c r="BV49" s="80">
        <f t="shared" si="28"/>
        <v>1.9175824175824205</v>
      </c>
      <c r="BW49" s="109">
        <f t="shared" si="29"/>
        <v>1.9091534755677946</v>
      </c>
      <c r="BX49" s="80">
        <v>7.0000000000014495E-4</v>
      </c>
      <c r="BY49" s="80">
        <v>-3.00000000000189E-4</v>
      </c>
      <c r="BZ49" s="80">
        <v>-3.00000000000189E-4</v>
      </c>
      <c r="CA49" s="90">
        <v>3.00000000000189E-4</v>
      </c>
      <c r="CB49" s="80">
        <f t="shared" si="30"/>
        <v>2.8000000000005798E-4</v>
      </c>
      <c r="CC49" s="80">
        <f t="shared" si="31"/>
        <v>-1.200000000000756E-4</v>
      </c>
      <c r="CD49" s="80">
        <f t="shared" si="32"/>
        <v>-1.200000000000756E-4</v>
      </c>
      <c r="CE49" s="95">
        <f t="shared" si="33"/>
        <v>1.200000000000756E-4</v>
      </c>
      <c r="CF49" s="80">
        <v>0.23720000000000008</v>
      </c>
      <c r="CG49" s="80">
        <v>0.26290000000000013</v>
      </c>
      <c r="CH49" s="80">
        <v>0.27039999999999997</v>
      </c>
      <c r="CI49" s="90">
        <v>0.28990000000000027</v>
      </c>
      <c r="CJ49" s="80" cm="1">
        <f t="array" ref="CJ49:CM49">CF49:CI49/C49</f>
        <v>1.5813333333333339E-2</v>
      </c>
      <c r="CK49" s="80">
        <v>1.7526666666666676E-2</v>
      </c>
      <c r="CL49" s="80">
        <v>1.8026666666666667E-2</v>
      </c>
      <c r="CM49" s="95">
        <v>1.9326666666666683E-2</v>
      </c>
      <c r="CN49" s="80">
        <v>4.7600000000000087E-2</v>
      </c>
      <c r="CO49" s="80">
        <v>4.7899999999999832E-2</v>
      </c>
      <c r="CP49" s="80">
        <v>5.1000000000000156E-2</v>
      </c>
      <c r="CQ49" s="90">
        <v>5.8800000000000185E-2</v>
      </c>
      <c r="CR49" s="80" cm="1">
        <f t="array" ref="CR49:CU49">CN49:CQ49/2.5</f>
        <v>1.9040000000000036E-2</v>
      </c>
      <c r="CS49" s="80">
        <v>1.9159999999999934E-2</v>
      </c>
      <c r="CT49" s="80">
        <v>2.0400000000000064E-2</v>
      </c>
      <c r="CU49" s="95">
        <v>2.3520000000000076E-2</v>
      </c>
    </row>
    <row r="50" spans="1:99" s="35" customFormat="1" ht="14.25" thickBot="1" x14ac:dyDescent="0.45">
      <c r="A50" s="78">
        <v>49</v>
      </c>
      <c r="B50" s="29" t="s">
        <v>70</v>
      </c>
      <c r="C50" s="156">
        <v>15</v>
      </c>
      <c r="D50" s="125">
        <v>6.6655114661457095E-3</v>
      </c>
      <c r="E50" s="125">
        <v>6.6655114661457095E-3</v>
      </c>
      <c r="F50" s="137">
        <v>5.6962231534359751E-3</v>
      </c>
      <c r="G50" s="137">
        <v>5.6962231534359751E-3</v>
      </c>
      <c r="H50" s="30">
        <v>1.9285694722222222</v>
      </c>
      <c r="I50" s="31">
        <v>1.9068998333333333</v>
      </c>
      <c r="J50" s="31">
        <v>1.8831586666666666</v>
      </c>
      <c r="K50" s="31">
        <v>1.8373913055555555</v>
      </c>
      <c r="L50" s="106">
        <v>1.7853488333333332</v>
      </c>
      <c r="M50" s="106">
        <v>1.7241369722222224</v>
      </c>
      <c r="N50" s="31">
        <v>1.6458302777777778</v>
      </c>
      <c r="O50" s="31">
        <v>1.2702675555555556</v>
      </c>
      <c r="P50" s="31">
        <v>0.76192527777777774</v>
      </c>
      <c r="Q50" s="31">
        <v>0.44215752777777778</v>
      </c>
      <c r="R50" s="31">
        <v>0.31183761111111113</v>
      </c>
      <c r="S50" s="31">
        <v>0.25979780555555554</v>
      </c>
      <c r="T50" s="105">
        <f t="shared" si="21"/>
        <v>0.9887638795485445</v>
      </c>
      <c r="U50" s="105">
        <f t="shared" si="22"/>
        <v>0.97645363249308814</v>
      </c>
      <c r="V50" s="105">
        <f t="shared" si="1"/>
        <v>0.95272238414019628</v>
      </c>
      <c r="W50" s="102">
        <f t="shared" si="23"/>
        <v>0.92573737116980237</v>
      </c>
      <c r="X50" s="102">
        <f t="shared" si="24"/>
        <v>0.89399785543403865</v>
      </c>
      <c r="Y50" s="145">
        <f t="shared" si="2"/>
        <v>0.85339434305228634</v>
      </c>
      <c r="Z50" s="105">
        <f t="shared" si="3"/>
        <v>0.6586579191735682</v>
      </c>
      <c r="AA50" s="105">
        <f t="shared" si="36"/>
        <v>0.39507276701825955</v>
      </c>
      <c r="AB50" s="105">
        <f t="shared" si="47"/>
        <v>0.22926709882444388</v>
      </c>
      <c r="AC50" s="105">
        <f t="shared" si="48"/>
        <v>0.16169374015434959</v>
      </c>
      <c r="AD50" s="32">
        <f t="shared" si="49"/>
        <v>0.13471010990140778</v>
      </c>
      <c r="AE50" s="31">
        <f t="shared" si="42"/>
        <v>1.1666441944444443</v>
      </c>
      <c r="AF50" s="33">
        <f t="shared" si="41"/>
        <v>0.60492723298174045</v>
      </c>
      <c r="AG50" s="31">
        <f t="shared" si="43"/>
        <v>0.6583019166666666</v>
      </c>
      <c r="AH50" s="33">
        <f t="shared" si="9"/>
        <v>0.34134208082643175</v>
      </c>
      <c r="AI50" s="31">
        <f t="shared" si="44"/>
        <v>0.2827391944444444</v>
      </c>
      <c r="AJ50" s="34">
        <f t="shared" si="11"/>
        <v>0.14660565694771371</v>
      </c>
      <c r="AK50" s="31">
        <f t="shared" si="45"/>
        <v>9.1178166666666671E-2</v>
      </c>
      <c r="AL50" s="34">
        <f t="shared" si="13"/>
        <v>4.7277615859803744E-2</v>
      </c>
      <c r="AM50" s="31">
        <f t="shared" si="46"/>
        <v>4.5410805555555545E-2</v>
      </c>
      <c r="AN50" s="34">
        <f t="shared" si="15"/>
        <v>2.354636750691189E-2</v>
      </c>
      <c r="AO50" s="31">
        <f t="shared" si="16"/>
        <v>2.1669638888888842E-2</v>
      </c>
      <c r="AP50" s="34">
        <f t="shared" si="17"/>
        <v>1.1236120451455495E-2</v>
      </c>
      <c r="AQ50" s="43">
        <v>2.7813395201018443E-3</v>
      </c>
      <c r="AR50" s="43">
        <v>3.1762491096883894E-3</v>
      </c>
      <c r="AS50" s="43">
        <v>3.6860168110247615E-3</v>
      </c>
      <c r="AT50" s="50">
        <v>2.5386121449955112E-3</v>
      </c>
      <c r="AU50" s="43">
        <v>2.4979554111276281E-3</v>
      </c>
      <c r="AV50" s="57">
        <v>2.4899361063929204E-3</v>
      </c>
      <c r="AW50" s="50">
        <v>2.6533823060410633E-3</v>
      </c>
      <c r="AX50" s="101">
        <v>0.85740000000000016</v>
      </c>
      <c r="AY50" s="101">
        <v>0.71850000000000014</v>
      </c>
      <c r="AZ50" s="101">
        <v>0.68290000000000006</v>
      </c>
      <c r="BA50" s="87">
        <v>0.67079999999999984</v>
      </c>
      <c r="BB50" s="101">
        <v>0.30090000000000039</v>
      </c>
      <c r="BC50" s="101">
        <v>0.2876000000000003</v>
      </c>
      <c r="BD50" s="101">
        <v>0.27740000000000009</v>
      </c>
      <c r="BE50" s="101">
        <v>0.2702</v>
      </c>
      <c r="BF50" s="101">
        <v>0.26590000000000025</v>
      </c>
      <c r="BG50" s="87">
        <v>0.26500000000000012</v>
      </c>
      <c r="BH50" s="150">
        <f t="shared" si="18"/>
        <v>3.5900000000000265E-2</v>
      </c>
      <c r="BI50" s="115">
        <f t="shared" si="19"/>
        <v>2.2600000000000176E-2</v>
      </c>
      <c r="BJ50" s="115">
        <f t="shared" si="25"/>
        <v>1.2399999999999967E-2</v>
      </c>
      <c r="BK50" s="110">
        <f t="shared" si="20"/>
        <v>5.1999999999998714E-3</v>
      </c>
      <c r="BL50" s="82">
        <v>0.14160000000000039</v>
      </c>
      <c r="BM50" s="82">
        <v>0.1368999999999998</v>
      </c>
      <c r="BN50" s="82">
        <v>0.13480000000000025</v>
      </c>
      <c r="BO50" s="92">
        <v>0.13410000000000011</v>
      </c>
      <c r="BP50" s="82" cm="1">
        <f t="array" ref="BP50:BS50">BL50:BO50/C50</f>
        <v>9.4400000000000265E-3</v>
      </c>
      <c r="BQ50" s="82">
        <v>9.1266666666666527E-3</v>
      </c>
      <c r="BR50" s="82">
        <v>8.9866666666666827E-3</v>
      </c>
      <c r="BS50" s="96">
        <v>8.940000000000007E-3</v>
      </c>
      <c r="BT50" s="82">
        <f t="shared" si="26"/>
        <v>2.1249999999999969</v>
      </c>
      <c r="BU50" s="82">
        <f t="shared" si="27"/>
        <v>1.9737034331628955</v>
      </c>
      <c r="BV50" s="82">
        <f t="shared" si="28"/>
        <v>1.9725519287833808</v>
      </c>
      <c r="BW50" s="110">
        <f t="shared" si="29"/>
        <v>1.9761372110365392</v>
      </c>
      <c r="BX50" s="82">
        <v>1.399999999999979E-2</v>
      </c>
      <c r="BY50" s="82">
        <v>1.3400000000000301E-2</v>
      </c>
      <c r="BZ50" s="82">
        <v>1.330000000000009E-2</v>
      </c>
      <c r="CA50" s="92">
        <v>1.330000000000009E-2</v>
      </c>
      <c r="CB50" s="82">
        <f t="shared" si="30"/>
        <v>5.5999999999999158E-3</v>
      </c>
      <c r="CC50" s="82">
        <f t="shared" si="31"/>
        <v>5.3600000000001199E-3</v>
      </c>
      <c r="CD50" s="82">
        <f t="shared" si="32"/>
        <v>5.3200000000000356E-3</v>
      </c>
      <c r="CE50" s="96">
        <f t="shared" si="33"/>
        <v>5.3200000000000356E-3</v>
      </c>
      <c r="CF50" s="82">
        <v>0.22379999999999978</v>
      </c>
      <c r="CG50" s="82">
        <v>0.23469999999999969</v>
      </c>
      <c r="CH50" s="82">
        <v>0.27899999999999991</v>
      </c>
      <c r="CI50" s="92">
        <v>0.28770000000000007</v>
      </c>
      <c r="CJ50" s="82" cm="1">
        <f t="array" ref="CJ50:CM50">CF50:CI50/C50</f>
        <v>1.4919999999999985E-2</v>
      </c>
      <c r="CK50" s="82">
        <v>1.5646666666666646E-2</v>
      </c>
      <c r="CL50" s="82">
        <v>1.8599999999999995E-2</v>
      </c>
      <c r="CM50" s="96">
        <v>1.9180000000000006E-2</v>
      </c>
      <c r="CN50" s="82">
        <v>4.7600000000000087E-2</v>
      </c>
      <c r="CO50" s="82">
        <v>4.9500000000000099E-2</v>
      </c>
      <c r="CP50" s="82">
        <v>5.259999999999998E-2</v>
      </c>
      <c r="CQ50" s="92">
        <v>5.6900000000000173E-2</v>
      </c>
      <c r="CR50" s="82" cm="1">
        <f t="array" ref="CR50:CU50">CN50:CQ50/2.5</f>
        <v>1.9040000000000036E-2</v>
      </c>
      <c r="CS50" s="82">
        <v>1.980000000000004E-2</v>
      </c>
      <c r="CT50" s="82">
        <v>2.1039999999999993E-2</v>
      </c>
      <c r="CU50" s="96">
        <v>2.2760000000000068E-2</v>
      </c>
    </row>
    <row r="51" spans="1:99" ht="14.25" thickTop="1" x14ac:dyDescent="0.4">
      <c r="B51" s="3" t="s">
        <v>156</v>
      </c>
      <c r="C51" s="158"/>
      <c r="D51" s="128"/>
      <c r="E51" s="114"/>
      <c r="F51" s="138"/>
      <c r="G51" s="138"/>
      <c r="H51" t="s">
        <v>7</v>
      </c>
      <c r="Y51" s="45" t="s">
        <v>9</v>
      </c>
      <c r="AD51" t="s">
        <v>58</v>
      </c>
      <c r="AF51" s="4" t="s">
        <v>9</v>
      </c>
      <c r="AH51" s="4" t="s">
        <v>9</v>
      </c>
      <c r="AJ51" s="45" t="s">
        <v>10</v>
      </c>
      <c r="AT51" s="51"/>
      <c r="AW51" s="61"/>
      <c r="BH51" s="45" t="s">
        <v>9</v>
      </c>
      <c r="BI51" s="45"/>
      <c r="BJ51" s="45"/>
      <c r="BK51" s="112"/>
      <c r="BW51" t="s">
        <v>136</v>
      </c>
    </row>
    <row r="52" spans="1:99" x14ac:dyDescent="0.4">
      <c r="B52" s="2" t="s">
        <v>15</v>
      </c>
      <c r="C52" s="8"/>
      <c r="AD52" t="s">
        <v>59</v>
      </c>
      <c r="BW52" t="s">
        <v>137</v>
      </c>
    </row>
    <row r="53" spans="1:99" x14ac:dyDescent="0.4">
      <c r="B53" s="2" t="s">
        <v>16</v>
      </c>
      <c r="C53" s="8"/>
    </row>
    <row r="54" spans="1:99" x14ac:dyDescent="0.4">
      <c r="B54" s="161" t="s">
        <v>162</v>
      </c>
      <c r="C54" s="162"/>
      <c r="D54" s="162"/>
      <c r="E54" s="162"/>
      <c r="F54" s="162"/>
      <c r="G54" s="163"/>
    </row>
    <row r="55" spans="1:99" x14ac:dyDescent="0.4">
      <c r="C55" s="8"/>
    </row>
    <row r="56" spans="1:99" x14ac:dyDescent="0.4">
      <c r="B56" s="159" t="s">
        <v>158</v>
      </c>
      <c r="C56" s="160"/>
      <c r="D56" s="160"/>
      <c r="E56" s="160"/>
      <c r="F56" s="160"/>
      <c r="G56" s="160"/>
      <c r="H56" s="160"/>
      <c r="I56" s="160"/>
      <c r="J56" s="160"/>
    </row>
    <row r="57" spans="1:99" x14ac:dyDescent="0.4">
      <c r="B57" s="132" t="s">
        <v>160</v>
      </c>
      <c r="C57" s="132"/>
      <c r="D57" s="132"/>
      <c r="E57" s="132"/>
      <c r="F57" s="132"/>
      <c r="G57" s="132"/>
      <c r="H57" s="132"/>
      <c r="I57" s="132"/>
      <c r="J57" s="132"/>
    </row>
    <row r="58" spans="1:99" x14ac:dyDescent="0.4">
      <c r="C58" s="8"/>
    </row>
    <row r="59" spans="1:99" x14ac:dyDescent="0.4">
      <c r="C59" s="8"/>
    </row>
    <row r="60" spans="1:99" x14ac:dyDescent="0.4">
      <c r="C60" s="8"/>
    </row>
    <row r="61" spans="1:99" x14ac:dyDescent="0.4">
      <c r="C61" s="8"/>
    </row>
    <row r="62" spans="1:99" x14ac:dyDescent="0.4">
      <c r="C62" s="8"/>
    </row>
    <row r="63" spans="1:99" x14ac:dyDescent="0.4">
      <c r="C63" s="8"/>
    </row>
  </sheetData>
  <mergeCells count="2">
    <mergeCell ref="B56:J56"/>
    <mergeCell ref="B54:G54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钱奕飞</dc:creator>
  <cp:lastModifiedBy>屿又于</cp:lastModifiedBy>
  <dcterms:created xsi:type="dcterms:W3CDTF">2015-06-05T18:19:34Z</dcterms:created>
  <dcterms:modified xsi:type="dcterms:W3CDTF">2022-10-20T02:50:24Z</dcterms:modified>
</cp:coreProperties>
</file>