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E:\科研项目\云南项目\云南锡业\选矿项目\"/>
    </mc:Choice>
  </mc:AlternateContent>
  <xr:revisionPtr revIDLastSave="0" documentId="13_ncr:1_{C6F0236D-83AE-4BF3-A67A-B933172C167C}" xr6:coauthVersionLast="36" xr6:coauthVersionMax="36" xr10:uidLastSave="{00000000-0000-0000-0000-000000000000}"/>
  <bookViews>
    <workbookView xWindow="0" yWindow="0" windowWidth="20754" windowHeight="955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23" i="1" l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</calcChain>
</file>

<file path=xl/sharedStrings.xml><?xml version="1.0" encoding="utf-8"?>
<sst xmlns="http://schemas.openxmlformats.org/spreadsheetml/2006/main" count="27" uniqueCount="25">
  <si>
    <t>铜浮选作业关键参数及回收率记录</t>
  </si>
  <si>
    <t>序号</t>
  </si>
  <si>
    <t>处理量/t</t>
  </si>
  <si>
    <t>磨矿浓度/%</t>
  </si>
  <si>
    <t>粗选浓度/%</t>
  </si>
  <si>
    <t>浮选细度/%</t>
  </si>
  <si>
    <t>铜品位%</t>
  </si>
  <si>
    <t>铜回收率%</t>
  </si>
  <si>
    <t>粗选-200目</t>
  </si>
  <si>
    <t>精选-400目</t>
  </si>
  <si>
    <t>原矿</t>
  </si>
  <si>
    <t>粗选精矿</t>
  </si>
  <si>
    <t>粗选尾矿</t>
  </si>
  <si>
    <t>精选精矿</t>
  </si>
  <si>
    <t>精选尾矿</t>
  </si>
  <si>
    <t>粗选</t>
  </si>
  <si>
    <t>精选</t>
  </si>
  <si>
    <t>综合</t>
  </si>
  <si>
    <t>松油g/t</t>
    <phoneticPr fontId="2" type="noConversion"/>
  </si>
  <si>
    <t>黄药g/t</t>
    <phoneticPr fontId="2" type="noConversion"/>
  </si>
  <si>
    <t>关键参数</t>
    <phoneticPr fontId="2" type="noConversion"/>
  </si>
  <si>
    <t>中间态</t>
    <phoneticPr fontId="2" type="noConversion"/>
  </si>
  <si>
    <t>工艺参数</t>
    <phoneticPr fontId="2" type="noConversion"/>
  </si>
  <si>
    <t>输入</t>
    <phoneticPr fontId="2" type="noConversion"/>
  </si>
  <si>
    <t>最终结果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</si>
</sst>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9"/>
      <name val="等线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3" tint="0.499984740745262"/>
      <name val="等线"/>
      <family val="3"/>
      <charset val="134"/>
      <scheme val="minor"/>
    </font>
    <font>
      <sz val="12"/>
      <color rgb="FF00B050"/>
      <name val="等线"/>
      <family val="3"/>
      <charset val="134"/>
      <scheme val="minor"/>
    </font>
    <font>
      <b/>
      <sz val="12"/>
      <color theme="8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2"/>
      <color theme="3" tint="0.249977111117893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zoomScale="85" zoomScaleNormal="85" workbookViewId="0">
      <selection activeCell="O29" sqref="O29"/>
    </sheetView>
  </sheetViews>
  <sheetFormatPr defaultColWidth="10.85546875" defaultRowHeight="15" x14ac:dyDescent="0.5"/>
  <cols>
    <col min="1" max="1" width="7.85546875" style="1" customWidth="1"/>
    <col min="2" max="2" width="10.85546875" style="5"/>
    <col min="3" max="3" width="10.85546875" style="16"/>
    <col min="4" max="6" width="10.85546875" style="9"/>
    <col min="7" max="7" width="10.85546875" style="5"/>
    <col min="8" max="8" width="10.85546875" style="11"/>
    <col min="9" max="9" width="10.85546875" style="1"/>
    <col min="10" max="11" width="10.85546875" style="9"/>
    <col min="12" max="12" width="10.85546875" style="11"/>
    <col min="13" max="14" width="10.85546875" style="1"/>
    <col min="15" max="15" width="10.85546875" style="12"/>
    <col min="16" max="16" width="10.85546875" style="7"/>
    <col min="17" max="16384" width="10.85546875" style="1"/>
  </cols>
  <sheetData>
    <row r="1" spans="1:16" ht="19.8" x14ac:dyDescent="0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5">
      <c r="A2" s="20" t="s">
        <v>1</v>
      </c>
      <c r="B2" s="21" t="s">
        <v>2</v>
      </c>
      <c r="C2" s="22" t="s">
        <v>3</v>
      </c>
      <c r="D2" s="19" t="s">
        <v>4</v>
      </c>
      <c r="E2" s="19" t="s">
        <v>5</v>
      </c>
      <c r="F2" s="19"/>
      <c r="G2" s="20" t="s">
        <v>6</v>
      </c>
      <c r="H2" s="20"/>
      <c r="I2" s="20"/>
      <c r="J2" s="20"/>
      <c r="K2" s="20"/>
      <c r="L2" s="20"/>
      <c r="M2" s="20"/>
      <c r="N2" s="20" t="s">
        <v>7</v>
      </c>
      <c r="O2" s="20"/>
      <c r="P2" s="20"/>
    </row>
    <row r="3" spans="1:16" x14ac:dyDescent="0.5">
      <c r="A3" s="20"/>
      <c r="B3" s="21"/>
      <c r="C3" s="22"/>
      <c r="D3" s="19"/>
      <c r="E3" s="8" t="s">
        <v>8</v>
      </c>
      <c r="F3" s="8" t="s">
        <v>9</v>
      </c>
      <c r="G3" s="4" t="s">
        <v>10</v>
      </c>
      <c r="H3" s="10" t="s">
        <v>11</v>
      </c>
      <c r="I3" s="2" t="s">
        <v>12</v>
      </c>
      <c r="J3" s="15" t="s">
        <v>19</v>
      </c>
      <c r="K3" s="15" t="s">
        <v>18</v>
      </c>
      <c r="L3" s="10" t="s">
        <v>13</v>
      </c>
      <c r="M3" s="2" t="s">
        <v>14</v>
      </c>
      <c r="N3" s="2" t="s">
        <v>15</v>
      </c>
      <c r="O3" s="2" t="s">
        <v>16</v>
      </c>
      <c r="P3" s="13" t="s">
        <v>17</v>
      </c>
    </row>
    <row r="4" spans="1:16" x14ac:dyDescent="0.5">
      <c r="A4" s="2">
        <v>1</v>
      </c>
      <c r="B4" s="4">
        <v>1366</v>
      </c>
      <c r="C4" s="6">
        <v>67.739999999999995</v>
      </c>
      <c r="D4" s="8">
        <v>43.88</v>
      </c>
      <c r="E4" s="8">
        <v>60.59</v>
      </c>
      <c r="F4" s="8">
        <v>84.96</v>
      </c>
      <c r="G4" s="4">
        <v>0.43099999999999999</v>
      </c>
      <c r="H4" s="10">
        <v>3.202</v>
      </c>
      <c r="I4" s="2">
        <v>4.2000000000000003E-2</v>
      </c>
      <c r="J4" s="8"/>
      <c r="K4" s="8"/>
      <c r="L4" s="10">
        <v>13.705</v>
      </c>
      <c r="M4" s="2">
        <v>0.21199999999999999</v>
      </c>
      <c r="N4" s="3">
        <f>(H4*(G4-I4)/G4/(H4-I4))*100</f>
        <v>91.454815119386794</v>
      </c>
      <c r="O4" s="3">
        <f>(L4*(H4-M4)/H4/(L4-M4))*100</f>
        <v>94.846297103737996</v>
      </c>
      <c r="P4" s="14">
        <f>N4*O4/100</f>
        <v>86.741505663807899</v>
      </c>
    </row>
    <row r="5" spans="1:16" x14ac:dyDescent="0.5">
      <c r="A5" s="2">
        <v>2</v>
      </c>
      <c r="B5" s="4">
        <v>1350</v>
      </c>
      <c r="C5" s="6">
        <v>69.14</v>
      </c>
      <c r="D5" s="8">
        <v>42.5</v>
      </c>
      <c r="E5" s="8">
        <v>62.2</v>
      </c>
      <c r="F5" s="8">
        <v>95.1</v>
      </c>
      <c r="G5" s="4">
        <v>0.39700000000000002</v>
      </c>
      <c r="H5" s="10">
        <v>3.1930000000000001</v>
      </c>
      <c r="I5" s="2">
        <v>3.6999999999999998E-2</v>
      </c>
      <c r="J5" s="8"/>
      <c r="K5" s="8"/>
      <c r="L5" s="10">
        <v>14.849</v>
      </c>
      <c r="M5" s="2">
        <v>0.23599999999999999</v>
      </c>
      <c r="N5" s="3">
        <f>(H5*(G5-I5)/G5/(H5-I5))*100</f>
        <v>91.743207133347994</v>
      </c>
      <c r="O5" s="3">
        <f>(L5*(H5-M5)/H5/(L5-M5))*100</f>
        <v>94.104464770363407</v>
      </c>
      <c r="P5" s="14">
        <f>N5*O5/100</f>
        <v>86.334454036002995</v>
      </c>
    </row>
    <row r="6" spans="1:16" x14ac:dyDescent="0.5">
      <c r="A6" s="2">
        <v>3</v>
      </c>
      <c r="B6" s="4">
        <v>1354</v>
      </c>
      <c r="C6" s="6">
        <v>70.7</v>
      </c>
      <c r="D6" s="8">
        <v>41.56</v>
      </c>
      <c r="E6" s="8">
        <v>62.6</v>
      </c>
      <c r="F6" s="8">
        <v>85.7</v>
      </c>
      <c r="G6" s="4">
        <v>0.498</v>
      </c>
      <c r="H6" s="10">
        <v>3.5230000000000001</v>
      </c>
      <c r="I6" s="2">
        <v>6.8000000000000005E-2</v>
      </c>
      <c r="J6" s="8"/>
      <c r="K6" s="8"/>
      <c r="L6" s="10">
        <v>16.312000000000001</v>
      </c>
      <c r="M6" s="2">
        <v>0.22</v>
      </c>
      <c r="N6" s="3">
        <f>(H6*(G6-I6)/G6/(H6-I6))*100</f>
        <v>88.0447985865314</v>
      </c>
      <c r="O6" s="3">
        <f>(L6*(H6-M6)/H6/(L6-M6))*100</f>
        <v>95.037087696638494</v>
      </c>
      <c r="P6" s="14">
        <f>N6*O6/100</f>
        <v>83.675212445010587</v>
      </c>
    </row>
    <row r="7" spans="1:16" x14ac:dyDescent="0.5">
      <c r="A7" s="2">
        <v>4</v>
      </c>
      <c r="B7" s="4">
        <v>1241</v>
      </c>
      <c r="C7" s="6">
        <v>69.98</v>
      </c>
      <c r="D7" s="8">
        <v>34.75</v>
      </c>
      <c r="E7" s="8">
        <v>62.79</v>
      </c>
      <c r="F7" s="8">
        <v>82.54</v>
      </c>
      <c r="G7" s="4">
        <v>0.35699999999999998</v>
      </c>
      <c r="H7" s="10">
        <v>3.4620000000000002</v>
      </c>
      <c r="I7" s="2">
        <v>0.11799999999999999</v>
      </c>
      <c r="J7" s="8"/>
      <c r="K7" s="8"/>
      <c r="L7" s="10">
        <v>15.71</v>
      </c>
      <c r="M7" s="2">
        <v>0.20599999999999999</v>
      </c>
      <c r="N7" s="3">
        <f>(H7*(G7-I7)/G7/(H7-I7))*100</f>
        <v>69.309135137308502</v>
      </c>
      <c r="O7" s="3">
        <f t="shared" ref="O7:O23" si="0">(L7*(H7-M7)/H7/(L7-M7))*100</f>
        <v>95.299310395811503</v>
      </c>
      <c r="P7" s="14">
        <f>N7*O7/100</f>
        <v>66.051127827156094</v>
      </c>
    </row>
    <row r="8" spans="1:16" x14ac:dyDescent="0.5">
      <c r="A8" s="2">
        <v>5</v>
      </c>
      <c r="B8" s="4">
        <v>1307</v>
      </c>
      <c r="C8" s="6">
        <v>68.569999999999993</v>
      </c>
      <c r="D8" s="8">
        <v>31.04</v>
      </c>
      <c r="E8" s="8">
        <v>61.27</v>
      </c>
      <c r="F8" s="8">
        <v>83.22</v>
      </c>
      <c r="G8" s="4">
        <v>0.44900000000000001</v>
      </c>
      <c r="H8" s="10">
        <v>3.4660000000000002</v>
      </c>
      <c r="I8" s="2">
        <v>0.11</v>
      </c>
      <c r="J8" s="8"/>
      <c r="K8" s="8"/>
      <c r="L8" s="11">
        <v>14.55</v>
      </c>
      <c r="M8" s="2">
        <v>0.20100000000000001</v>
      </c>
      <c r="N8" s="3">
        <f>(H8*(G8-I8)/G8/(H8-I8))*100</f>
        <v>77.975822314718698</v>
      </c>
      <c r="O8" s="3">
        <f t="shared" si="0"/>
        <v>95.520367564533899</v>
      </c>
      <c r="P8" s="14">
        <f t="shared" ref="P8:P23" si="1">N8*O8/100</f>
        <v>74.482792086487137</v>
      </c>
    </row>
    <row r="9" spans="1:16" x14ac:dyDescent="0.5">
      <c r="A9" s="2">
        <v>6</v>
      </c>
      <c r="B9" s="4">
        <v>1328</v>
      </c>
      <c r="C9" s="6">
        <v>65.8</v>
      </c>
      <c r="D9" s="8">
        <v>42</v>
      </c>
      <c r="E9" s="8">
        <v>59.39</v>
      </c>
      <c r="F9" s="8">
        <v>83.14</v>
      </c>
      <c r="G9" s="4">
        <v>0.437</v>
      </c>
      <c r="H9" s="10">
        <v>3.242</v>
      </c>
      <c r="I9" s="2">
        <v>5.8999999999999997E-2</v>
      </c>
      <c r="J9" s="8"/>
      <c r="K9" s="8"/>
      <c r="L9" s="10">
        <v>15.446999999999999</v>
      </c>
      <c r="M9" s="2">
        <v>0.21299999999999999</v>
      </c>
      <c r="N9" s="3">
        <f t="shared" ref="N9:N23" si="2">(H9*(G9-I9)/G9/(H9-I9))*100</f>
        <v>88.102196235579299</v>
      </c>
      <c r="O9" s="3">
        <f t="shared" si="0"/>
        <v>94.736308528351898</v>
      </c>
      <c r="P9" s="14">
        <f t="shared" si="1"/>
        <v>83.464768445992433</v>
      </c>
    </row>
    <row r="10" spans="1:16" x14ac:dyDescent="0.5">
      <c r="A10" s="2">
        <v>7</v>
      </c>
      <c r="B10" s="4">
        <v>1155</v>
      </c>
      <c r="C10" s="6">
        <v>68.48</v>
      </c>
      <c r="D10" s="8">
        <v>47.33</v>
      </c>
      <c r="E10" s="8">
        <v>57.19</v>
      </c>
      <c r="F10" s="8">
        <v>78.16</v>
      </c>
      <c r="G10" s="4">
        <v>0.51800000000000002</v>
      </c>
      <c r="H10" s="10">
        <v>2.8559999999999999</v>
      </c>
      <c r="I10" s="2">
        <v>7.0000000000000007E-2</v>
      </c>
      <c r="J10" s="8"/>
      <c r="K10" s="8"/>
      <c r="L10" s="10">
        <v>15.965999999999999</v>
      </c>
      <c r="M10" s="2">
        <v>0.41899999999999998</v>
      </c>
      <c r="N10" s="3">
        <f t="shared" si="2"/>
        <v>88.659513785141897</v>
      </c>
      <c r="O10" s="3">
        <f t="shared" si="0"/>
        <v>87.6287975793649</v>
      </c>
      <c r="P10" s="14">
        <f t="shared" si="1"/>
        <v>77.69126586963111</v>
      </c>
    </row>
    <row r="11" spans="1:16" x14ac:dyDescent="0.5">
      <c r="A11" s="2">
        <v>8</v>
      </c>
      <c r="B11" s="4">
        <v>1150</v>
      </c>
      <c r="C11" s="6">
        <v>68.02</v>
      </c>
      <c r="D11" s="8">
        <v>47.54</v>
      </c>
      <c r="E11" s="8">
        <v>62</v>
      </c>
      <c r="F11" s="8">
        <v>83.56</v>
      </c>
      <c r="G11" s="4">
        <v>0.48499999999999999</v>
      </c>
      <c r="H11" s="10">
        <v>2.4009999999999998</v>
      </c>
      <c r="I11" s="2">
        <v>7.6999999999999999E-2</v>
      </c>
      <c r="J11" s="8"/>
      <c r="K11" s="8"/>
      <c r="L11" s="10">
        <v>13.842000000000001</v>
      </c>
      <c r="M11" s="2">
        <v>0.33200000000000002</v>
      </c>
      <c r="N11" s="3">
        <f t="shared" si="2"/>
        <v>86.910942740032297</v>
      </c>
      <c r="O11" s="3">
        <f t="shared" si="0"/>
        <v>88.290062954893898</v>
      </c>
      <c r="P11" s="14">
        <f t="shared" si="1"/>
        <v>76.733726059866299</v>
      </c>
    </row>
    <row r="12" spans="1:16" x14ac:dyDescent="0.5">
      <c r="A12" s="2">
        <v>9</v>
      </c>
      <c r="B12" s="4">
        <v>1139</v>
      </c>
      <c r="C12" s="6">
        <v>68.61</v>
      </c>
      <c r="D12" s="8">
        <v>42.56</v>
      </c>
      <c r="E12" s="8">
        <v>58.89</v>
      </c>
      <c r="F12" s="8">
        <v>83.82</v>
      </c>
      <c r="G12" s="4">
        <v>0.60799999999999998</v>
      </c>
      <c r="H12" s="10">
        <v>2.9769999999999999</v>
      </c>
      <c r="I12" s="2">
        <v>7.2999999999999995E-2</v>
      </c>
      <c r="J12" s="8"/>
      <c r="K12" s="8"/>
      <c r="L12" s="10">
        <v>12.739000000000001</v>
      </c>
      <c r="M12" s="2">
        <v>0.32</v>
      </c>
      <c r="N12" s="3">
        <f t="shared" si="2"/>
        <v>90.205376884877495</v>
      </c>
      <c r="O12" s="3">
        <f t="shared" si="0"/>
        <v>91.550649620356197</v>
      </c>
      <c r="P12" s="14">
        <f t="shared" si="1"/>
        <v>82.583608530595981</v>
      </c>
    </row>
    <row r="13" spans="1:16" x14ac:dyDescent="0.5">
      <c r="A13" s="2">
        <v>10</v>
      </c>
      <c r="B13" s="4">
        <v>1231</v>
      </c>
      <c r="C13" s="6">
        <v>68.91</v>
      </c>
      <c r="D13" s="8">
        <v>46.38</v>
      </c>
      <c r="E13" s="8">
        <v>60.31</v>
      </c>
      <c r="F13" s="8">
        <v>82.58</v>
      </c>
      <c r="G13" s="4">
        <v>0.45900000000000002</v>
      </c>
      <c r="H13" s="10">
        <v>2.52</v>
      </c>
      <c r="I13" s="2">
        <v>7.9000000000000001E-2</v>
      </c>
      <c r="J13" s="8"/>
      <c r="K13" s="8"/>
      <c r="L13" s="10">
        <v>13.028</v>
      </c>
      <c r="M13" s="2">
        <v>0.30099999999999999</v>
      </c>
      <c r="N13" s="3">
        <f t="shared" si="2"/>
        <v>85.468025801061899</v>
      </c>
      <c r="O13" s="3">
        <f t="shared" si="0"/>
        <v>90.138114070698293</v>
      </c>
      <c r="P13" s="14">
        <f t="shared" si="1"/>
        <v>77.039266590535021</v>
      </c>
    </row>
    <row r="14" spans="1:16" x14ac:dyDescent="0.5">
      <c r="A14" s="2">
        <v>11</v>
      </c>
      <c r="B14" s="4">
        <v>1156</v>
      </c>
      <c r="C14" s="6">
        <v>68.73</v>
      </c>
      <c r="D14" s="8">
        <v>42.56</v>
      </c>
      <c r="E14" s="8">
        <v>59.92</v>
      </c>
      <c r="F14" s="8">
        <v>79.42</v>
      </c>
      <c r="G14" s="4">
        <v>0.46800000000000003</v>
      </c>
      <c r="H14" s="10">
        <v>3.1680000000000001</v>
      </c>
      <c r="I14" s="2">
        <v>0.104</v>
      </c>
      <c r="J14" s="8"/>
      <c r="K14" s="8"/>
      <c r="L14" s="10">
        <v>14.505000000000001</v>
      </c>
      <c r="M14" s="2">
        <v>0.32</v>
      </c>
      <c r="N14" s="3">
        <f t="shared" si="2"/>
        <v>80.417754569190606</v>
      </c>
      <c r="O14" s="3">
        <f t="shared" si="0"/>
        <v>91.927024919622696</v>
      </c>
      <c r="P14" s="14">
        <f t="shared" si="1"/>
        <v>73.925649282620867</v>
      </c>
    </row>
    <row r="15" spans="1:16" x14ac:dyDescent="0.5">
      <c r="A15" s="2">
        <v>12</v>
      </c>
      <c r="B15" s="4">
        <v>1304</v>
      </c>
      <c r="C15" s="6">
        <v>69.72</v>
      </c>
      <c r="D15" s="8">
        <v>43.75</v>
      </c>
      <c r="E15" s="8">
        <v>61.88</v>
      </c>
      <c r="F15" s="8">
        <v>71.400000000000006</v>
      </c>
      <c r="G15" s="4">
        <v>0.63500000000000001</v>
      </c>
      <c r="H15" s="10">
        <v>2.718</v>
      </c>
      <c r="I15" s="2">
        <v>0.11700000000000001</v>
      </c>
      <c r="J15" s="8"/>
      <c r="K15" s="8"/>
      <c r="L15" s="10">
        <v>14.532999999999999</v>
      </c>
      <c r="M15" s="2">
        <v>0.28899999999999998</v>
      </c>
      <c r="N15" s="3">
        <f t="shared" si="2"/>
        <v>85.244257962564404</v>
      </c>
      <c r="O15" s="3">
        <f t="shared" si="0"/>
        <v>91.180374360535296</v>
      </c>
      <c r="P15" s="14">
        <f t="shared" si="1"/>
        <v>77.726033531126646</v>
      </c>
    </row>
    <row r="16" spans="1:16" x14ac:dyDescent="0.5">
      <c r="A16" s="2">
        <v>13</v>
      </c>
      <c r="B16" s="4">
        <v>1313</v>
      </c>
      <c r="C16" s="6">
        <v>68.53</v>
      </c>
      <c r="D16" s="8">
        <v>39.619999999999997</v>
      </c>
      <c r="E16" s="8">
        <v>62.93</v>
      </c>
      <c r="F16" s="8">
        <v>79.510000000000005</v>
      </c>
      <c r="G16" s="4">
        <v>0.36399999999999999</v>
      </c>
      <c r="H16" s="10">
        <v>4.5190000000000001</v>
      </c>
      <c r="I16" s="2">
        <v>0.113</v>
      </c>
      <c r="J16" s="8"/>
      <c r="K16" s="8"/>
      <c r="L16" s="10">
        <v>15.956</v>
      </c>
      <c r="M16" s="2">
        <v>0.217</v>
      </c>
      <c r="N16" s="3">
        <f t="shared" si="2"/>
        <v>70.724548941752801</v>
      </c>
      <c r="O16" s="3">
        <f t="shared" si="0"/>
        <v>96.510586971661496</v>
      </c>
      <c r="P16" s="14">
        <f t="shared" si="1"/>
        <v>68.256677316745638</v>
      </c>
    </row>
    <row r="17" spans="1:16" x14ac:dyDescent="0.5">
      <c r="A17" s="2">
        <v>14</v>
      </c>
      <c r="B17" s="4">
        <v>1263</v>
      </c>
      <c r="C17" s="6">
        <v>68.760000000000005</v>
      </c>
      <c r="D17" s="8">
        <v>38.71</v>
      </c>
      <c r="E17" s="8">
        <v>60.19</v>
      </c>
      <c r="F17" s="8">
        <v>80</v>
      </c>
      <c r="G17" s="4">
        <v>0.38900000000000001</v>
      </c>
      <c r="H17" s="10">
        <v>5.1479999999999997</v>
      </c>
      <c r="I17" s="2">
        <v>0.126</v>
      </c>
      <c r="J17" s="8"/>
      <c r="K17" s="8"/>
      <c r="L17" s="10">
        <v>16.052</v>
      </c>
      <c r="M17" s="2">
        <v>0.27500000000000002</v>
      </c>
      <c r="N17" s="3">
        <f t="shared" si="2"/>
        <v>69.305544038108906</v>
      </c>
      <c r="O17" s="3">
        <f t="shared" si="0"/>
        <v>96.308052022066093</v>
      </c>
      <c r="P17" s="14">
        <f t="shared" si="1"/>
        <v>66.746819406397847</v>
      </c>
    </row>
    <row r="18" spans="1:16" x14ac:dyDescent="0.5">
      <c r="A18" s="2">
        <v>15</v>
      </c>
      <c r="B18" s="4">
        <v>1353</v>
      </c>
      <c r="C18" s="6">
        <v>72.27</v>
      </c>
      <c r="D18" s="8">
        <v>35.79</v>
      </c>
      <c r="E18" s="8">
        <v>56.4</v>
      </c>
      <c r="F18" s="8">
        <v>71.260000000000005</v>
      </c>
      <c r="G18" s="4">
        <v>0.309</v>
      </c>
      <c r="H18" s="10">
        <v>2.1389999999999998</v>
      </c>
      <c r="I18" s="2">
        <v>7.3999999999999996E-2</v>
      </c>
      <c r="J18" s="8"/>
      <c r="K18" s="8"/>
      <c r="L18" s="10">
        <v>16.238</v>
      </c>
      <c r="M18" s="2">
        <v>0.30499999999999999</v>
      </c>
      <c r="N18" s="3">
        <f t="shared" si="2"/>
        <v>78.7771221702438</v>
      </c>
      <c r="O18" s="3">
        <f t="shared" si="0"/>
        <v>87.382311277938697</v>
      </c>
      <c r="P18" s="14">
        <f t="shared" si="1"/>
        <v>68.837270110604493</v>
      </c>
    </row>
    <row r="19" spans="1:16" x14ac:dyDescent="0.5">
      <c r="A19" s="2">
        <v>16</v>
      </c>
      <c r="B19" s="4">
        <v>1339</v>
      </c>
      <c r="C19" s="6">
        <v>69.260000000000005</v>
      </c>
      <c r="D19" s="8">
        <v>32</v>
      </c>
      <c r="E19" s="8">
        <v>63.73</v>
      </c>
      <c r="F19" s="8">
        <v>78.03</v>
      </c>
      <c r="G19" s="4">
        <v>0.495</v>
      </c>
      <c r="H19" s="10">
        <v>3.698</v>
      </c>
      <c r="I19" s="2">
        <v>0.10299999999999999</v>
      </c>
      <c r="J19" s="8"/>
      <c r="K19" s="8"/>
      <c r="L19" s="10">
        <v>14.384</v>
      </c>
      <c r="M19" s="2">
        <v>0.224</v>
      </c>
      <c r="N19" s="3">
        <f t="shared" si="2"/>
        <v>81.460839268906</v>
      </c>
      <c r="O19" s="3">
        <f t="shared" si="0"/>
        <v>95.428770476024596</v>
      </c>
      <c r="P19" s="14">
        <f t="shared" si="1"/>
        <v>77.737077333767616</v>
      </c>
    </row>
    <row r="20" spans="1:16" x14ac:dyDescent="0.5">
      <c r="A20" s="2">
        <v>17</v>
      </c>
      <c r="B20" s="4">
        <v>1420</v>
      </c>
      <c r="C20" s="6">
        <v>68.98</v>
      </c>
      <c r="D20" s="8">
        <v>35.159999999999997</v>
      </c>
      <c r="E20" s="8">
        <v>62.52</v>
      </c>
      <c r="F20" s="8">
        <v>78.959999999999994</v>
      </c>
      <c r="G20" s="4">
        <v>0.57799999999999996</v>
      </c>
      <c r="H20" s="10">
        <v>3.762</v>
      </c>
      <c r="I20" s="2">
        <v>8.3000000000000004E-2</v>
      </c>
      <c r="J20" s="8"/>
      <c r="K20" s="8"/>
      <c r="L20" s="10">
        <v>14.038</v>
      </c>
      <c r="M20" s="2">
        <v>0.248</v>
      </c>
      <c r="N20" s="3">
        <f t="shared" si="2"/>
        <v>87.5722209002559</v>
      </c>
      <c r="O20" s="3">
        <f t="shared" si="0"/>
        <v>95.087611352639399</v>
      </c>
      <c r="P20" s="14">
        <f t="shared" si="1"/>
        <v>83.270333062510176</v>
      </c>
    </row>
    <row r="21" spans="1:16" x14ac:dyDescent="0.5">
      <c r="A21" s="2">
        <v>18</v>
      </c>
      <c r="B21" s="4">
        <v>1099</v>
      </c>
      <c r="C21" s="6">
        <v>58.3</v>
      </c>
      <c r="D21" s="8">
        <v>34.71</v>
      </c>
      <c r="E21" s="8">
        <v>64.86</v>
      </c>
      <c r="F21" s="8">
        <v>79.319999999999993</v>
      </c>
      <c r="G21" s="4">
        <v>0.56899999999999995</v>
      </c>
      <c r="H21" s="10">
        <v>3.6480000000000001</v>
      </c>
      <c r="I21" s="2">
        <v>9.6000000000000002E-2</v>
      </c>
      <c r="J21" s="8"/>
      <c r="K21" s="8"/>
      <c r="L21" s="10">
        <v>13.731</v>
      </c>
      <c r="M21" s="2">
        <v>0.28199999999999997</v>
      </c>
      <c r="N21" s="3">
        <f t="shared" si="2"/>
        <v>85.375005937396097</v>
      </c>
      <c r="O21" s="3">
        <f t="shared" si="0"/>
        <v>94.2044580696667</v>
      </c>
      <c r="P21" s="14">
        <f t="shared" si="1"/>
        <v>80.427061670269765</v>
      </c>
    </row>
    <row r="22" spans="1:16" x14ac:dyDescent="0.5">
      <c r="A22" s="2">
        <v>19</v>
      </c>
      <c r="B22" s="4">
        <v>1409</v>
      </c>
      <c r="C22" s="6">
        <v>67.599999999999994</v>
      </c>
      <c r="D22" s="8">
        <v>42.08</v>
      </c>
      <c r="E22" s="8">
        <v>60.09</v>
      </c>
      <c r="F22" s="8">
        <v>76.680000000000007</v>
      </c>
      <c r="G22" s="4">
        <v>0.61399999999999999</v>
      </c>
      <c r="H22" s="10">
        <v>4.59</v>
      </c>
      <c r="I22" s="2">
        <v>7.4999999999999997E-2</v>
      </c>
      <c r="J22" s="8"/>
      <c r="K22" s="8"/>
      <c r="L22" s="10">
        <v>14.141</v>
      </c>
      <c r="M22" s="2">
        <v>0.25</v>
      </c>
      <c r="N22" s="3">
        <f t="shared" si="2"/>
        <v>89.243239148549407</v>
      </c>
      <c r="O22" s="3">
        <f t="shared" si="0"/>
        <v>96.255079031908707</v>
      </c>
      <c r="P22" s="14">
        <f t="shared" si="1"/>
        <v>85.901150373071516</v>
      </c>
    </row>
    <row r="23" spans="1:16" x14ac:dyDescent="0.5">
      <c r="A23" s="2">
        <v>20</v>
      </c>
      <c r="B23" s="4">
        <v>1464</v>
      </c>
      <c r="C23" s="6">
        <v>67.55</v>
      </c>
      <c r="D23" s="8">
        <v>34.83</v>
      </c>
      <c r="E23" s="8">
        <v>61.14</v>
      </c>
      <c r="F23" s="8">
        <v>87.98</v>
      </c>
      <c r="G23" s="4">
        <v>0.56899999999999995</v>
      </c>
      <c r="H23" s="10">
        <v>4.9660000000000002</v>
      </c>
      <c r="I23" s="2">
        <v>8.4000000000000005E-2</v>
      </c>
      <c r="J23" s="8"/>
      <c r="K23" s="8"/>
      <c r="L23" s="10">
        <v>17.303999999999998</v>
      </c>
      <c r="M23" s="2">
        <v>0.253</v>
      </c>
      <c r="N23" s="3">
        <f t="shared" si="2"/>
        <v>86.703855992638907</v>
      </c>
      <c r="O23" s="3">
        <f t="shared" si="0"/>
        <v>96.313546862669398</v>
      </c>
      <c r="P23" s="14">
        <f t="shared" si="1"/>
        <v>83.507558973211673</v>
      </c>
    </row>
    <row r="24" spans="1:16" x14ac:dyDescent="0.5">
      <c r="B24" s="5" t="s">
        <v>23</v>
      </c>
      <c r="C24" s="23"/>
      <c r="D24" s="17" t="s">
        <v>22</v>
      </c>
      <c r="E24" s="17"/>
      <c r="F24" s="17"/>
      <c r="G24" s="5" t="s">
        <v>23</v>
      </c>
      <c r="H24" s="11" t="s">
        <v>21</v>
      </c>
      <c r="J24" s="17" t="s">
        <v>20</v>
      </c>
      <c r="K24" s="17"/>
      <c r="L24" s="11" t="s">
        <v>21</v>
      </c>
      <c r="P24" s="7" t="s">
        <v>24</v>
      </c>
    </row>
  </sheetData>
  <mergeCells count="10">
    <mergeCell ref="J24:K24"/>
    <mergeCell ref="A1:P1"/>
    <mergeCell ref="E2:F2"/>
    <mergeCell ref="G2:M2"/>
    <mergeCell ref="N2:P2"/>
    <mergeCell ref="A2:A3"/>
    <mergeCell ref="B2:B3"/>
    <mergeCell ref="C2:C3"/>
    <mergeCell ref="D2:D3"/>
    <mergeCell ref="D24:F2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a8326</dc:creator>
  <cp:lastModifiedBy>William Qian</cp:lastModifiedBy>
  <dcterms:created xsi:type="dcterms:W3CDTF">2025-02-24T13:41:00Z</dcterms:created>
  <dcterms:modified xsi:type="dcterms:W3CDTF">2025-03-05T13:10:10Z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B531E899B6D54FA3B9A766D155474D6E_12</vt:lpwstr>
  </property>
</Properties>
</file>