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yuan/Desktop/Work/CMDM_Lab/COVID19_Proj/Article/Briefing_in_bioinformatics_functional_genomics/zSupplemental/"/>
    </mc:Choice>
  </mc:AlternateContent>
  <xr:revisionPtr revIDLastSave="0" documentId="13_ncr:1_{9D616935-EFC3-0845-AE99-C4B5B956C65E}" xr6:coauthVersionLast="47" xr6:coauthVersionMax="47" xr10:uidLastSave="{00000000-0000-0000-0000-000000000000}"/>
  <bookViews>
    <workbookView xWindow="780" yWindow="500" windowWidth="22580" windowHeight="16340" xr2:uid="{BE3583B8-F3F5-6A4E-9BF3-3FBC4518D6DE}"/>
  </bookViews>
  <sheets>
    <sheet name="6m0j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5" i="2" l="1"/>
  <c r="K35" i="2"/>
  <c r="J35" i="2"/>
  <c r="I35" i="2"/>
  <c r="H35" i="2"/>
  <c r="G35" i="2"/>
  <c r="F35" i="2"/>
  <c r="E35" i="2"/>
  <c r="D35" i="2"/>
  <c r="C35" i="2"/>
  <c r="L5" i="2"/>
  <c r="K5" i="2"/>
  <c r="J5" i="2"/>
  <c r="I5" i="2"/>
  <c r="H5" i="2"/>
  <c r="G5" i="2"/>
  <c r="F5" i="2"/>
  <c r="E5" i="2"/>
  <c r="D5" i="2"/>
  <c r="C5" i="2"/>
  <c r="L11" i="2"/>
  <c r="K11" i="2"/>
  <c r="J11" i="2"/>
  <c r="I11" i="2"/>
  <c r="H11" i="2"/>
  <c r="G11" i="2"/>
  <c r="F11" i="2"/>
  <c r="E11" i="2"/>
  <c r="D11" i="2"/>
  <c r="C11" i="2"/>
  <c r="L17" i="2"/>
  <c r="K17" i="2"/>
  <c r="J17" i="2"/>
  <c r="I17" i="2"/>
  <c r="H17" i="2"/>
  <c r="G17" i="2"/>
  <c r="F17" i="2"/>
  <c r="E17" i="2"/>
  <c r="D17" i="2"/>
  <c r="C17" i="2"/>
  <c r="L23" i="2"/>
  <c r="K23" i="2"/>
  <c r="J23" i="2"/>
  <c r="I23" i="2"/>
  <c r="H23" i="2"/>
  <c r="G23" i="2"/>
  <c r="F23" i="2"/>
  <c r="E23" i="2"/>
  <c r="D23" i="2"/>
  <c r="C23" i="2"/>
  <c r="L29" i="2"/>
  <c r="K29" i="2"/>
  <c r="J29" i="2"/>
  <c r="I29" i="2"/>
  <c r="H29" i="2"/>
  <c r="G29" i="2"/>
  <c r="F29" i="2"/>
  <c r="E29" i="2"/>
  <c r="D29" i="2"/>
  <c r="C29" i="2"/>
  <c r="L41" i="2"/>
  <c r="K41" i="2"/>
  <c r="J41" i="2"/>
  <c r="I41" i="2"/>
  <c r="H41" i="2"/>
  <c r="G41" i="2"/>
  <c r="F41" i="2"/>
  <c r="E41" i="2"/>
  <c r="D41" i="2"/>
  <c r="C41" i="2"/>
  <c r="L83" i="2"/>
  <c r="K83" i="2"/>
  <c r="J83" i="2"/>
  <c r="I83" i="2"/>
  <c r="H83" i="2"/>
  <c r="G83" i="2"/>
  <c r="F83" i="2"/>
  <c r="E83" i="2"/>
  <c r="D83" i="2"/>
  <c r="C83" i="2"/>
  <c r="L77" i="2"/>
  <c r="K77" i="2"/>
  <c r="J77" i="2"/>
  <c r="I77" i="2"/>
  <c r="H77" i="2"/>
  <c r="G77" i="2"/>
  <c r="F77" i="2"/>
  <c r="E77" i="2"/>
  <c r="D77" i="2"/>
  <c r="C77" i="2"/>
  <c r="L71" i="2"/>
  <c r="K71" i="2"/>
  <c r="J71" i="2"/>
  <c r="I71" i="2"/>
  <c r="H71" i="2"/>
  <c r="G71" i="2"/>
  <c r="F71" i="2"/>
  <c r="E71" i="2"/>
  <c r="D71" i="2"/>
  <c r="C71" i="2"/>
  <c r="L65" i="2"/>
  <c r="K65" i="2"/>
  <c r="J65" i="2"/>
  <c r="I65" i="2"/>
  <c r="H65" i="2"/>
  <c r="G65" i="2"/>
  <c r="F65" i="2"/>
  <c r="E65" i="2"/>
  <c r="D65" i="2"/>
  <c r="C65" i="2"/>
  <c r="L59" i="2"/>
  <c r="K59" i="2"/>
  <c r="J59" i="2"/>
  <c r="I59" i="2"/>
  <c r="H59" i="2"/>
  <c r="G59" i="2"/>
  <c r="F59" i="2"/>
  <c r="E59" i="2"/>
  <c r="D59" i="2"/>
  <c r="C59" i="2"/>
  <c r="L53" i="2"/>
  <c r="K53" i="2"/>
  <c r="J53" i="2"/>
  <c r="I53" i="2"/>
  <c r="H53" i="2"/>
  <c r="G53" i="2"/>
  <c r="F53" i="2"/>
  <c r="E53" i="2"/>
  <c r="D53" i="2"/>
  <c r="C53" i="2"/>
  <c r="D47" i="2"/>
  <c r="E47" i="2"/>
  <c r="F47" i="2"/>
  <c r="G47" i="2"/>
  <c r="H47" i="2"/>
  <c r="I47" i="2"/>
  <c r="J47" i="2"/>
  <c r="K47" i="2"/>
  <c r="L47" i="2"/>
  <c r="C47" i="2"/>
  <c r="N82" i="2"/>
  <c r="M82" i="2"/>
  <c r="N76" i="2"/>
  <c r="M76" i="2"/>
  <c r="N70" i="2"/>
  <c r="M70" i="2"/>
  <c r="N64" i="2"/>
  <c r="M64" i="2"/>
  <c r="N58" i="2"/>
  <c r="M58" i="2"/>
  <c r="N52" i="2"/>
  <c r="M52" i="2"/>
  <c r="N46" i="2"/>
  <c r="M46" i="2"/>
  <c r="N22" i="2"/>
  <c r="M22" i="2"/>
  <c r="N40" i="2"/>
  <c r="M40" i="2"/>
  <c r="N34" i="2"/>
  <c r="M34" i="2"/>
  <c r="N28" i="2"/>
  <c r="M28" i="2"/>
  <c r="N16" i="2"/>
  <c r="M16" i="2"/>
  <c r="N10" i="2"/>
  <c r="M10" i="2"/>
  <c r="N4" i="2"/>
  <c r="M4" i="2"/>
</calcChain>
</file>

<file path=xl/sharedStrings.xml><?xml version="1.0" encoding="utf-8"?>
<sst xmlns="http://schemas.openxmlformats.org/spreadsheetml/2006/main" count="100" uniqueCount="22">
  <si>
    <t>Rank</t>
  </si>
  <si>
    <t>Docking Score</t>
  </si>
  <si>
    <t>Ligand rmsd (Å)</t>
  </si>
  <si>
    <t>AVG</t>
  </si>
  <si>
    <t>std</t>
  </si>
  <si>
    <t>hACE2vsRBDWT</t>
  </si>
  <si>
    <t>hACE2vsRBDalpha</t>
  </si>
  <si>
    <t>hACE2vsRBDbeta</t>
  </si>
  <si>
    <t>hACE2vsRBDdeltaplus</t>
  </si>
  <si>
    <t>hACE2vsRBDepsilon</t>
  </si>
  <si>
    <t>hACE2vsRBDgamma</t>
  </si>
  <si>
    <t>hACE2vsRBDlambda</t>
  </si>
  <si>
    <t>hACE2vsRBDdelta</t>
  </si>
  <si>
    <t>hACE2vsRBDmu</t>
  </si>
  <si>
    <t>hACE2vsRBDmu-R346K</t>
  </si>
  <si>
    <t>hACE2vsRBDomicronBA.1</t>
  </si>
  <si>
    <t>hACE2vsRBDomicronBA.2</t>
  </si>
  <si>
    <t>hACE2vsRBDomicronBA.2.12.1</t>
  </si>
  <si>
    <t>hACE2vsRBDomicronBA.4/5</t>
  </si>
  <si>
    <t>yellow shading: highest score</t>
  </si>
  <si>
    <t>red text: simliar (ligand rmsd &lt; 10 Å)</t>
  </si>
  <si>
    <t>Confidence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</si>
</sst>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2" borderId="0" xfId="0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167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2" fontId="2" fillId="0" borderId="0" xfId="0" applyNumberFormat="1" applyFont="1" applyFill="1" applyAlignment="1">
      <alignment horizontal="center" vertical="center"/>
    </xf>
    <xf numFmtId="2" fontId="2" fillId="0" borderId="5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2" fontId="2" fillId="0" borderId="8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1BD00-A9D4-AA42-B30E-1460FA235D62}">
  <dimension ref="B1:P87"/>
  <sheetViews>
    <sheetView tabSelected="1" zoomScale="66" workbookViewId="0">
      <selection activeCell="P78" sqref="P78"/>
    </sheetView>
  </sheetViews>
  <sheetFormatPr baseColWidth="10" defaultRowHeight="16" x14ac:dyDescent="0.2"/>
  <cols>
    <col min="1" max="1" width="2.1640625" style="4" customWidth="1"/>
    <col min="2" max="2" width="31" style="4" customWidth="1"/>
    <col min="3" max="15" width="10.83203125" style="4"/>
    <col min="16" max="16" width="30.83203125" style="4" customWidth="1"/>
    <col min="17" max="16384" width="10.83203125" style="4"/>
  </cols>
  <sheetData>
    <row r="1" spans="2:16" ht="13" customHeight="1" thickBot="1" x14ac:dyDescent="0.25"/>
    <row r="2" spans="2:16" x14ac:dyDescent="0.2">
      <c r="B2" s="5" t="s">
        <v>5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/>
    </row>
    <row r="3" spans="2:16" x14ac:dyDescent="0.2">
      <c r="B3" s="8" t="s">
        <v>0</v>
      </c>
      <c r="C3" s="9">
        <v>1</v>
      </c>
      <c r="D3" s="9">
        <v>2</v>
      </c>
      <c r="E3" s="9">
        <v>3</v>
      </c>
      <c r="F3" s="9">
        <v>4</v>
      </c>
      <c r="G3" s="9">
        <v>5</v>
      </c>
      <c r="H3" s="9">
        <v>6</v>
      </c>
      <c r="I3" s="9">
        <v>7</v>
      </c>
      <c r="J3" s="9">
        <v>8</v>
      </c>
      <c r="K3" s="9">
        <v>9</v>
      </c>
      <c r="L3" s="9">
        <v>10</v>
      </c>
      <c r="M3" s="9" t="s">
        <v>3</v>
      </c>
      <c r="N3" s="10" t="s">
        <v>4</v>
      </c>
      <c r="P3" s="1" t="s">
        <v>19</v>
      </c>
    </row>
    <row r="4" spans="2:16" x14ac:dyDescent="0.2">
      <c r="B4" s="8" t="s">
        <v>1</v>
      </c>
      <c r="C4" s="9">
        <v>-257.29000000000002</v>
      </c>
      <c r="D4" s="9">
        <v>-185.64</v>
      </c>
      <c r="E4" s="9">
        <v>-178.75</v>
      </c>
      <c r="F4" s="9">
        <v>-165.8</v>
      </c>
      <c r="G4" s="9">
        <v>-140.35</v>
      </c>
      <c r="H4" s="9">
        <v>-140.11000000000001</v>
      </c>
      <c r="I4" s="9">
        <v>-134.19999999999999</v>
      </c>
      <c r="J4" s="9">
        <v>-133.54</v>
      </c>
      <c r="K4" s="9">
        <v>-123.68</v>
      </c>
      <c r="L4" s="9">
        <v>-107.85</v>
      </c>
      <c r="M4" s="11">
        <f>AVERAGE(C4:L4)</f>
        <v>-156.721</v>
      </c>
      <c r="N4" s="12">
        <f>_xlfn.STDEV.S(C4:L4)</f>
        <v>42.929799142838284</v>
      </c>
      <c r="P4" s="13" t="s">
        <v>20</v>
      </c>
    </row>
    <row r="5" spans="2:16" x14ac:dyDescent="0.2">
      <c r="B5" s="14" t="s">
        <v>21</v>
      </c>
      <c r="C5" s="2">
        <f>1/(1+EXP(0.02*(C4+150)))</f>
        <v>0.89527565003741594</v>
      </c>
      <c r="D5" s="3">
        <f t="shared" ref="D5" si="0">1/(1+EXP(0.02*(D4+150)))</f>
        <v>0.67101956199604629</v>
      </c>
      <c r="E5" s="3">
        <f t="shared" ref="E5" si="1">1/(1+EXP(0.02*(E4+150)))</f>
        <v>0.63991609673773409</v>
      </c>
      <c r="F5" s="3">
        <f t="shared" ref="F5" si="2">1/(1+EXP(0.02*(F4+150)))</f>
        <v>0.57834911338823836</v>
      </c>
      <c r="G5" s="3">
        <f t="shared" ref="G5" si="3">1/(1+EXP(0.02*(G4+150)))</f>
        <v>0.45189921622993534</v>
      </c>
      <c r="H5" s="3">
        <f t="shared" ref="H5" si="4">1/(1+EXP(0.02*(H4+150)))</f>
        <v>0.45071059863449908</v>
      </c>
      <c r="I5" s="3">
        <f t="shared" ref="I5" si="5">1/(1+EXP(0.02*(I4+150)))</f>
        <v>0.42165088661176164</v>
      </c>
      <c r="J5" s="3">
        <f t="shared" ref="J5" si="6">1/(1+EXP(0.02*(J4+150)))</f>
        <v>0.41843528820377462</v>
      </c>
      <c r="K5" s="3">
        <f t="shared" ref="K5" si="7">1/(1+EXP(0.02*(K4+150)))</f>
        <v>0.3713569215432953</v>
      </c>
      <c r="L5" s="3">
        <f t="shared" ref="L5" si="8">1/(1+EXP(0.02*(L4+150)))</f>
        <v>0.30090332576442747</v>
      </c>
      <c r="M5" s="9"/>
      <c r="N5" s="12"/>
    </row>
    <row r="6" spans="2:16" ht="17" thickBot="1" x14ac:dyDescent="0.25">
      <c r="B6" s="15" t="s">
        <v>2</v>
      </c>
      <c r="C6" s="16">
        <v>5.94</v>
      </c>
      <c r="D6" s="17">
        <v>20.04</v>
      </c>
      <c r="E6" s="17">
        <v>25.38</v>
      </c>
      <c r="F6" s="17">
        <v>32.44</v>
      </c>
      <c r="G6" s="17">
        <v>19.149999999999999</v>
      </c>
      <c r="H6" s="17">
        <v>43.94</v>
      </c>
      <c r="I6" s="17">
        <v>43.65</v>
      </c>
      <c r="J6" s="17">
        <v>17.11</v>
      </c>
      <c r="K6" s="17">
        <v>29.87</v>
      </c>
      <c r="L6" s="17">
        <v>41.1</v>
      </c>
      <c r="M6" s="17"/>
      <c r="N6" s="18"/>
    </row>
    <row r="7" spans="2:16" ht="17" thickBot="1" x14ac:dyDescent="0.25"/>
    <row r="8" spans="2:16" x14ac:dyDescent="0.2">
      <c r="B8" s="5" t="s">
        <v>6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20"/>
    </row>
    <row r="9" spans="2:16" x14ac:dyDescent="0.2">
      <c r="B9" s="14" t="s">
        <v>0</v>
      </c>
      <c r="C9" s="4">
        <v>1</v>
      </c>
      <c r="D9" s="4">
        <v>2</v>
      </c>
      <c r="E9" s="4">
        <v>3</v>
      </c>
      <c r="F9" s="4">
        <v>4</v>
      </c>
      <c r="G9" s="4">
        <v>5</v>
      </c>
      <c r="H9" s="4">
        <v>6</v>
      </c>
      <c r="I9" s="4">
        <v>7</v>
      </c>
      <c r="J9" s="4">
        <v>8</v>
      </c>
      <c r="K9" s="4">
        <v>9</v>
      </c>
      <c r="L9" s="4">
        <v>10</v>
      </c>
      <c r="M9" s="9" t="s">
        <v>3</v>
      </c>
      <c r="N9" s="10" t="s">
        <v>4</v>
      </c>
    </row>
    <row r="10" spans="2:16" x14ac:dyDescent="0.2">
      <c r="B10" s="14" t="s">
        <v>1</v>
      </c>
      <c r="C10" s="4">
        <v>-181.46</v>
      </c>
      <c r="D10" s="4">
        <v>-176.39</v>
      </c>
      <c r="E10" s="4">
        <v>-173.23</v>
      </c>
      <c r="F10" s="4">
        <v>-144.56</v>
      </c>
      <c r="G10" s="4">
        <v>-143.30000000000001</v>
      </c>
      <c r="H10" s="4">
        <v>-138.59</v>
      </c>
      <c r="I10" s="4">
        <v>-348.62</v>
      </c>
      <c r="J10" s="4">
        <v>-221.67</v>
      </c>
      <c r="K10" s="4">
        <v>-165.99</v>
      </c>
      <c r="L10" s="4">
        <v>-130.87</v>
      </c>
      <c r="M10" s="11">
        <f>AVERAGE(C10:L10)</f>
        <v>-182.46800000000002</v>
      </c>
      <c r="N10" s="12">
        <f>_xlfn.STDEV.S(C10:L10)</f>
        <v>64.201841752744357</v>
      </c>
    </row>
    <row r="11" spans="2:16" x14ac:dyDescent="0.2">
      <c r="B11" s="14" t="s">
        <v>21</v>
      </c>
      <c r="C11" s="3">
        <f>1/(1+EXP(0.02*(C10+150)))</f>
        <v>0.65230804249961105</v>
      </c>
      <c r="D11" s="3">
        <f t="shared" ref="D11" si="9">1/(1+EXP(0.02*(D10+150)))</f>
        <v>0.6289698508932261</v>
      </c>
      <c r="E11" s="3">
        <f t="shared" ref="E11" si="10">1/(1+EXP(0.02*(E10+150)))</f>
        <v>0.61410485507163426</v>
      </c>
      <c r="F11" s="3">
        <f t="shared" ref="F11" si="11">1/(1+EXP(0.02*(F10+150)))</f>
        <v>0.47282679980700298</v>
      </c>
      <c r="G11" s="3">
        <f t="shared" ref="G11" si="12">1/(1+EXP(0.02*(G10+150)))</f>
        <v>0.4665500373215723</v>
      </c>
      <c r="H11" s="3">
        <f t="shared" ref="H11" si="13">1/(1+EXP(0.02*(H10+150)))</f>
        <v>0.44319629187876319</v>
      </c>
      <c r="I11" s="2">
        <f t="shared" ref="I11" si="14">1/(1+EXP(0.02*(I10+150)))</f>
        <v>0.98151975831632765</v>
      </c>
      <c r="J11" s="3">
        <f t="shared" ref="J11" si="15">1/(1+EXP(0.02*(J10+150)))</f>
        <v>0.80743052242872448</v>
      </c>
      <c r="K11" s="3">
        <f t="shared" ref="K11" si="16">1/(1+EXP(0.02*(K10+150)))</f>
        <v>0.57927550984301834</v>
      </c>
      <c r="L11" s="3">
        <f t="shared" ref="L11" si="17">1/(1+EXP(0.02*(L10+150)))</f>
        <v>0.40549996204968419</v>
      </c>
      <c r="M11" s="9"/>
      <c r="N11" s="12"/>
    </row>
    <row r="12" spans="2:16" x14ac:dyDescent="0.2">
      <c r="B12" s="14" t="s">
        <v>2</v>
      </c>
      <c r="C12" s="4">
        <v>41.93</v>
      </c>
      <c r="D12" s="13">
        <v>7.87</v>
      </c>
      <c r="E12" s="4">
        <v>6.08</v>
      </c>
      <c r="F12" s="4">
        <v>28.37</v>
      </c>
      <c r="G12" s="4">
        <v>20.16</v>
      </c>
      <c r="H12" s="4">
        <v>45.04</v>
      </c>
      <c r="I12" s="13">
        <v>0.84</v>
      </c>
      <c r="J12" s="13">
        <v>8.19</v>
      </c>
      <c r="K12" s="13">
        <v>6.89</v>
      </c>
      <c r="L12" s="4">
        <v>40.85</v>
      </c>
      <c r="M12" s="9"/>
      <c r="N12" s="12"/>
    </row>
    <row r="13" spans="2:16" x14ac:dyDescent="0.2">
      <c r="B13" s="14"/>
      <c r="N13" s="21"/>
    </row>
    <row r="14" spans="2:16" x14ac:dyDescent="0.2">
      <c r="B14" s="8" t="s">
        <v>7</v>
      </c>
      <c r="N14" s="21"/>
    </row>
    <row r="15" spans="2:16" x14ac:dyDescent="0.2">
      <c r="B15" s="14" t="s">
        <v>0</v>
      </c>
      <c r="C15" s="4">
        <v>1</v>
      </c>
      <c r="D15" s="4">
        <v>2</v>
      </c>
      <c r="E15" s="4">
        <v>3</v>
      </c>
      <c r="F15" s="4">
        <v>4</v>
      </c>
      <c r="G15" s="4">
        <v>5</v>
      </c>
      <c r="H15" s="4">
        <v>6</v>
      </c>
      <c r="I15" s="4">
        <v>7</v>
      </c>
      <c r="J15" s="4">
        <v>8</v>
      </c>
      <c r="K15" s="4">
        <v>9</v>
      </c>
      <c r="L15" s="4">
        <v>10</v>
      </c>
      <c r="M15" s="9" t="s">
        <v>3</v>
      </c>
      <c r="N15" s="10" t="s">
        <v>4</v>
      </c>
    </row>
    <row r="16" spans="2:16" x14ac:dyDescent="0.2">
      <c r="B16" s="14" t="s">
        <v>1</v>
      </c>
      <c r="C16" s="4">
        <v>-193.76</v>
      </c>
      <c r="D16" s="4">
        <v>-183.03</v>
      </c>
      <c r="E16" s="4">
        <v>-177.46</v>
      </c>
      <c r="F16" s="4">
        <v>-168.86</v>
      </c>
      <c r="G16" s="4">
        <v>-166.84</v>
      </c>
      <c r="H16" s="4">
        <v>-153.06</v>
      </c>
      <c r="I16" s="4">
        <v>-149.47999999999999</v>
      </c>
      <c r="J16" s="4">
        <v>-131.69999999999999</v>
      </c>
      <c r="K16" s="4">
        <v>-130.31</v>
      </c>
      <c r="L16" s="4">
        <v>-125.9</v>
      </c>
      <c r="M16" s="11">
        <f>AVERAGE(C16:L16)</f>
        <v>-158.04000000000002</v>
      </c>
      <c r="N16" s="12">
        <f>_xlfn.STDEV.S(C16:L16)</f>
        <v>23.724973715007092</v>
      </c>
    </row>
    <row r="17" spans="2:14" x14ac:dyDescent="0.2">
      <c r="B17" s="14" t="s">
        <v>21</v>
      </c>
      <c r="C17" s="2">
        <f>1/(1+EXP(0.02*(C16+150)))</f>
        <v>0.70582655663213556</v>
      </c>
      <c r="D17" s="3">
        <f t="shared" ref="D17" si="18">1/(1+EXP(0.02*(D16+150)))</f>
        <v>0.65939515724654618</v>
      </c>
      <c r="E17" s="3">
        <f t="shared" ref="E17" si="19">1/(1+EXP(0.02*(E16+150)))</f>
        <v>0.63394996498687617</v>
      </c>
      <c r="F17" s="3">
        <f t="shared" ref="F17" si="20">1/(1+EXP(0.02*(F16+150)))</f>
        <v>0.59319759986955156</v>
      </c>
      <c r="G17" s="3">
        <f t="shared" ref="G17" si="21">1/(1+EXP(0.02*(G16+150)))</f>
        <v>0.58341299586687034</v>
      </c>
      <c r="H17" s="3">
        <f t="shared" ref="H17" si="22">1/(1+EXP(0.02*(H16+150)))</f>
        <v>0.51529522635193326</v>
      </c>
      <c r="I17" s="3">
        <f t="shared" ref="I17" si="23">1/(1+EXP(0.02*(I16+150)))</f>
        <v>0.49740002343441314</v>
      </c>
      <c r="J17" s="3">
        <f t="shared" ref="J17" si="24">1/(1+EXP(0.02*(J16+150)))</f>
        <v>0.40950791502343614</v>
      </c>
      <c r="K17" s="3">
        <f t="shared" ref="K17" si="25">1/(1+EXP(0.02*(K16+150)))</f>
        <v>0.40280286373363028</v>
      </c>
      <c r="L17" s="3">
        <f t="shared" ref="L17" si="26">1/(1+EXP(0.02*(L16+150)))</f>
        <v>0.38177996570372463</v>
      </c>
      <c r="M17" s="9"/>
      <c r="N17" s="12"/>
    </row>
    <row r="18" spans="2:14" x14ac:dyDescent="0.2">
      <c r="B18" s="14" t="s">
        <v>2</v>
      </c>
      <c r="C18" s="13">
        <v>2.74</v>
      </c>
      <c r="D18" s="4">
        <v>25.99</v>
      </c>
      <c r="E18" s="4">
        <v>20.64</v>
      </c>
      <c r="F18" s="4">
        <v>17.5</v>
      </c>
      <c r="G18" s="4">
        <v>36.729999999999997</v>
      </c>
      <c r="H18" s="4">
        <v>45.21</v>
      </c>
      <c r="I18" s="4">
        <v>10.77</v>
      </c>
      <c r="J18" s="4">
        <v>12.66</v>
      </c>
      <c r="K18" s="4">
        <v>42.9</v>
      </c>
      <c r="L18" s="4">
        <v>11.99</v>
      </c>
      <c r="M18" s="9"/>
      <c r="N18" s="12"/>
    </row>
    <row r="19" spans="2:14" x14ac:dyDescent="0.2">
      <c r="B19" s="14"/>
      <c r="C19" s="13"/>
      <c r="M19" s="9"/>
      <c r="N19" s="12"/>
    </row>
    <row r="20" spans="2:14" x14ac:dyDescent="0.2">
      <c r="B20" s="14" t="s">
        <v>10</v>
      </c>
      <c r="N20" s="21"/>
    </row>
    <row r="21" spans="2:14" x14ac:dyDescent="0.2">
      <c r="B21" s="14" t="s">
        <v>0</v>
      </c>
      <c r="C21" s="4">
        <v>1</v>
      </c>
      <c r="D21" s="4">
        <v>2</v>
      </c>
      <c r="E21" s="4">
        <v>3</v>
      </c>
      <c r="F21" s="4">
        <v>4</v>
      </c>
      <c r="G21" s="4">
        <v>5</v>
      </c>
      <c r="H21" s="4">
        <v>6</v>
      </c>
      <c r="I21" s="4">
        <v>7</v>
      </c>
      <c r="J21" s="4">
        <v>8</v>
      </c>
      <c r="K21" s="4">
        <v>9</v>
      </c>
      <c r="L21" s="4">
        <v>10</v>
      </c>
      <c r="M21" s="9" t="s">
        <v>3</v>
      </c>
      <c r="N21" s="10" t="s">
        <v>4</v>
      </c>
    </row>
    <row r="22" spans="2:14" x14ac:dyDescent="0.2">
      <c r="B22" s="14" t="s">
        <v>1</v>
      </c>
      <c r="C22" s="4">
        <v>-333.2</v>
      </c>
      <c r="D22" s="4">
        <v>-187.39</v>
      </c>
      <c r="E22" s="4">
        <v>-187.38</v>
      </c>
      <c r="F22" s="4">
        <v>-185.28</v>
      </c>
      <c r="G22" s="4">
        <v>-169.55</v>
      </c>
      <c r="H22" s="4">
        <v>-161.69</v>
      </c>
      <c r="I22" s="4">
        <v>-160.63999999999999</v>
      </c>
      <c r="J22" s="4">
        <v>-143.94999999999999</v>
      </c>
      <c r="K22" s="4">
        <v>-117.97</v>
      </c>
      <c r="L22" s="4">
        <v>-252.33</v>
      </c>
      <c r="M22" s="11">
        <f>AVERAGE(C22:L22)</f>
        <v>-189.93800000000002</v>
      </c>
      <c r="N22" s="12">
        <f>_xlfn.STDEV.S(C22:L22)</f>
        <v>61.298701236921211</v>
      </c>
    </row>
    <row r="23" spans="2:14" x14ac:dyDescent="0.2">
      <c r="B23" s="14" t="s">
        <v>21</v>
      </c>
      <c r="C23" s="2">
        <f>1/(1+EXP(0.02*(C22+150)))</f>
        <v>0.97501068265109747</v>
      </c>
      <c r="D23" s="3">
        <f t="shared" ref="D23" si="27">1/(1+EXP(0.02*(D22+150)))</f>
        <v>0.67869914134413212</v>
      </c>
      <c r="E23" s="3">
        <f t="shared" ref="E23" si="28">1/(1+EXP(0.02*(E22+150)))</f>
        <v>0.67865552646211258</v>
      </c>
      <c r="F23" s="3">
        <f t="shared" ref="F23" si="29">1/(1+EXP(0.02*(F22+150)))</f>
        <v>0.66942819272498477</v>
      </c>
      <c r="G23" s="3">
        <f t="shared" ref="G23" si="30">1/(1+EXP(0.02*(G22+150)))</f>
        <v>0.59652340574267881</v>
      </c>
      <c r="H23" s="3">
        <f t="shared" ref="H23" si="31">1/(1+EXP(0.02*(H22+150)))</f>
        <v>0.55818519575564163</v>
      </c>
      <c r="I23" s="3">
        <f t="shared" ref="I23" si="32">1/(1+EXP(0.02*(I22+150)))</f>
        <v>0.55300014660681052</v>
      </c>
      <c r="J23" s="3">
        <f t="shared" ref="J23" si="33">1/(1+EXP(0.02*(J22+150)))</f>
        <v>0.46978685356446986</v>
      </c>
      <c r="K23" s="3">
        <f t="shared" ref="K23" si="34">1/(1+EXP(0.02*(K22+150)))</f>
        <v>0.34511092117032471</v>
      </c>
      <c r="L23" s="3">
        <f t="shared" ref="L23" si="35">1/(1+EXP(0.02*(L22+150)))</f>
        <v>0.88560361656337849</v>
      </c>
      <c r="M23" s="9"/>
      <c r="N23" s="12"/>
    </row>
    <row r="24" spans="2:14" x14ac:dyDescent="0.2">
      <c r="B24" s="14" t="s">
        <v>2</v>
      </c>
      <c r="C24" s="13">
        <v>0.65</v>
      </c>
      <c r="D24" s="4">
        <v>7.15</v>
      </c>
      <c r="E24" s="4">
        <v>25.97</v>
      </c>
      <c r="F24" s="4">
        <v>39.06</v>
      </c>
      <c r="G24" s="4">
        <v>17.82</v>
      </c>
      <c r="H24" s="4">
        <v>33.44</v>
      </c>
      <c r="I24" s="4">
        <v>44.16</v>
      </c>
      <c r="J24" s="4">
        <v>32.159999999999997</v>
      </c>
      <c r="K24" s="4">
        <v>34.950000000000003</v>
      </c>
      <c r="L24" s="13">
        <v>6.55</v>
      </c>
      <c r="N24" s="21"/>
    </row>
    <row r="25" spans="2:14" x14ac:dyDescent="0.2">
      <c r="B25" s="14"/>
      <c r="C25" s="13"/>
      <c r="M25" s="9"/>
      <c r="N25" s="12"/>
    </row>
    <row r="26" spans="2:14" x14ac:dyDescent="0.2">
      <c r="B26" s="8" t="s">
        <v>12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10"/>
    </row>
    <row r="27" spans="2:14" x14ac:dyDescent="0.2">
      <c r="B27" s="8" t="s">
        <v>0</v>
      </c>
      <c r="C27" s="9">
        <v>1</v>
      </c>
      <c r="D27" s="9">
        <v>2</v>
      </c>
      <c r="E27" s="9">
        <v>3</v>
      </c>
      <c r="F27" s="9">
        <v>4</v>
      </c>
      <c r="G27" s="9">
        <v>5</v>
      </c>
      <c r="H27" s="9">
        <v>6</v>
      </c>
      <c r="I27" s="9">
        <v>7</v>
      </c>
      <c r="J27" s="9">
        <v>8</v>
      </c>
      <c r="K27" s="9">
        <v>9</v>
      </c>
      <c r="L27" s="9">
        <v>10</v>
      </c>
      <c r="M27" s="9" t="s">
        <v>3</v>
      </c>
      <c r="N27" s="10" t="s">
        <v>4</v>
      </c>
    </row>
    <row r="28" spans="2:14" x14ac:dyDescent="0.2">
      <c r="B28" s="8" t="s">
        <v>1</v>
      </c>
      <c r="C28" s="9">
        <v>-348.13</v>
      </c>
      <c r="D28" s="9">
        <v>-212.74</v>
      </c>
      <c r="E28" s="9">
        <v>-154.35</v>
      </c>
      <c r="F28" s="9">
        <v>-142.1</v>
      </c>
      <c r="G28" s="9">
        <v>-134.31</v>
      </c>
      <c r="H28" s="9">
        <v>-109.82</v>
      </c>
      <c r="I28" s="9">
        <v>-177.73</v>
      </c>
      <c r="J28" s="9">
        <v>-150.80000000000001</v>
      </c>
      <c r="K28" s="9">
        <v>-135.43</v>
      </c>
      <c r="L28" s="9">
        <v>-132.86000000000001</v>
      </c>
      <c r="M28" s="11">
        <f>AVERAGE(C28:L28)</f>
        <v>-169.827</v>
      </c>
      <c r="N28" s="12">
        <f>_xlfn.STDEV.S(C28:L28)</f>
        <v>68.700884362737497</v>
      </c>
    </row>
    <row r="29" spans="2:14" x14ac:dyDescent="0.2">
      <c r="B29" s="14" t="s">
        <v>21</v>
      </c>
      <c r="C29" s="2">
        <f>1/(1+EXP(0.02*(C28+150)))</f>
        <v>0.98134115746828354</v>
      </c>
      <c r="D29" s="3">
        <f t="shared" ref="D29" si="36">1/(1+EXP(0.02*(D28+150)))</f>
        <v>0.7781296580667435</v>
      </c>
      <c r="E29" s="3">
        <f t="shared" ref="E29" si="37">1/(1+EXP(0.02*(E28+150)))</f>
        <v>0.52173629156332224</v>
      </c>
      <c r="F29" s="3">
        <f t="shared" ref="F29" si="38">1/(1+EXP(0.02*(F28+150)))</f>
        <v>0.46058196854646677</v>
      </c>
      <c r="G29" s="3">
        <f t="shared" ref="G29" si="39">1/(1+EXP(0.02*(G28+150)))</f>
        <v>0.42218747400200873</v>
      </c>
      <c r="H29" s="3">
        <f t="shared" ref="H29" si="40">1/(1+EXP(0.02*(H28+150)))</f>
        <v>0.30925597109600816</v>
      </c>
      <c r="I29" s="3">
        <f t="shared" ref="I29" si="41">1/(1+EXP(0.02*(I28+150)))</f>
        <v>0.63520216618672376</v>
      </c>
      <c r="J29" s="3">
        <f t="shared" ref="J29" si="42">1/(1+EXP(0.02*(J28+150)))</f>
        <v>0.50399991466885119</v>
      </c>
      <c r="K29" s="3">
        <f t="shared" ref="K29" si="43">1/(1+EXP(0.02*(K28+150)))</f>
        <v>0.42766115848804659</v>
      </c>
      <c r="L29" s="3">
        <f t="shared" ref="L29" si="44">1/(1+EXP(0.02*(L28+150)))</f>
        <v>0.41512948432952362</v>
      </c>
      <c r="M29" s="9"/>
      <c r="N29" s="12"/>
    </row>
    <row r="30" spans="2:14" ht="17" thickBot="1" x14ac:dyDescent="0.25">
      <c r="B30" s="15" t="s">
        <v>2</v>
      </c>
      <c r="C30" s="16">
        <v>0.51</v>
      </c>
      <c r="D30" s="16">
        <v>5.65</v>
      </c>
      <c r="E30" s="17">
        <v>24.86</v>
      </c>
      <c r="F30" s="17">
        <v>34.08</v>
      </c>
      <c r="G30" s="17">
        <v>19.23</v>
      </c>
      <c r="H30" s="17">
        <v>12.81</v>
      </c>
      <c r="I30" s="16">
        <v>5.37</v>
      </c>
      <c r="J30" s="17">
        <v>28.02</v>
      </c>
      <c r="K30" s="17">
        <v>12.41</v>
      </c>
      <c r="L30" s="17">
        <v>38.86</v>
      </c>
      <c r="M30" s="17"/>
      <c r="N30" s="18"/>
    </row>
    <row r="31" spans="2:14" ht="17" thickBot="1" x14ac:dyDescent="0.25"/>
    <row r="32" spans="2:14" x14ac:dyDescent="0.2">
      <c r="B32" s="22" t="s">
        <v>8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20"/>
    </row>
    <row r="33" spans="2:14" x14ac:dyDescent="0.2">
      <c r="B33" s="14" t="s">
        <v>0</v>
      </c>
      <c r="C33" s="4">
        <v>1</v>
      </c>
      <c r="D33" s="4">
        <v>2</v>
      </c>
      <c r="E33" s="4">
        <v>3</v>
      </c>
      <c r="F33" s="4">
        <v>4</v>
      </c>
      <c r="G33" s="4">
        <v>5</v>
      </c>
      <c r="H33" s="4">
        <v>6</v>
      </c>
      <c r="I33" s="4">
        <v>7</v>
      </c>
      <c r="J33" s="4">
        <v>8</v>
      </c>
      <c r="K33" s="4">
        <v>9</v>
      </c>
      <c r="L33" s="4">
        <v>10</v>
      </c>
      <c r="M33" s="9" t="s">
        <v>3</v>
      </c>
      <c r="N33" s="10" t="s">
        <v>4</v>
      </c>
    </row>
    <row r="34" spans="2:14" x14ac:dyDescent="0.2">
      <c r="B34" s="14" t="s">
        <v>1</v>
      </c>
      <c r="C34" s="4">
        <v>-314.58999999999997</v>
      </c>
      <c r="D34" s="4">
        <v>-172.57</v>
      </c>
      <c r="E34" s="4">
        <v>-150.6</v>
      </c>
      <c r="F34" s="4">
        <v>-147.35</v>
      </c>
      <c r="G34" s="4">
        <v>-134.91999999999999</v>
      </c>
      <c r="H34" s="4">
        <v>-120.61</v>
      </c>
      <c r="I34" s="4">
        <v>-115.78</v>
      </c>
      <c r="J34" s="4">
        <v>-114.77</v>
      </c>
      <c r="K34" s="4">
        <v>-213.09</v>
      </c>
      <c r="L34" s="4">
        <v>-151.97999999999999</v>
      </c>
      <c r="M34" s="11">
        <f>AVERAGE(C34:L34)</f>
        <v>-163.62599999999998</v>
      </c>
      <c r="N34" s="12">
        <f>_xlfn.STDEV.S(C34:L34)</f>
        <v>60.770593254011011</v>
      </c>
    </row>
    <row r="35" spans="2:14" x14ac:dyDescent="0.2">
      <c r="B35" s="14" t="s">
        <v>21</v>
      </c>
      <c r="C35" s="2">
        <f>1/(1+EXP(0.02*(C34+150)))</f>
        <v>0.96414642869547829</v>
      </c>
      <c r="D35" s="3">
        <f t="shared" ref="D35" si="45">1/(1+EXP(0.02*(D34+150)))</f>
        <v>0.61097204488801216</v>
      </c>
      <c r="E35" s="3">
        <f t="shared" ref="E35" si="46">1/(1+EXP(0.02*(E34+150)))</f>
        <v>0.50299996400051838</v>
      </c>
      <c r="F35" s="3">
        <f t="shared" ref="F35" si="47">1/(1+EXP(0.02*(F34+150)))</f>
        <v>0.48675310073317363</v>
      </c>
      <c r="G35" s="3">
        <f t="shared" ref="G35" si="48">1/(1+EXP(0.02*(G34+150)))</f>
        <v>0.42516639655462485</v>
      </c>
      <c r="H35" s="3">
        <f t="shared" ref="H35" si="49">1/(1+EXP(0.02*(H34+150)))</f>
        <v>0.3571397955190741</v>
      </c>
      <c r="I35" s="3">
        <f t="shared" ref="I35" si="50">1/(1+EXP(0.02*(I34+150)))</f>
        <v>0.33527997676383337</v>
      </c>
      <c r="J35" s="3">
        <f t="shared" ref="J35" si="51">1/(1+EXP(0.02*(J34+150)))</f>
        <v>0.33079313884388856</v>
      </c>
      <c r="K35" s="3">
        <f t="shared" ref="K35" si="52">1/(1+EXP(0.02*(K34+150)))</f>
        <v>0.77933581212423508</v>
      </c>
      <c r="L35" s="3">
        <f t="shared" ref="L35" si="53">1/(1+EXP(0.02*(L34+150)))</f>
        <v>0.50989870647084568</v>
      </c>
      <c r="M35" s="9"/>
      <c r="N35" s="12"/>
    </row>
    <row r="36" spans="2:14" x14ac:dyDescent="0.2">
      <c r="B36" s="14" t="s">
        <v>2</v>
      </c>
      <c r="C36" s="13">
        <v>1.61</v>
      </c>
      <c r="D36" s="4">
        <v>33.520000000000003</v>
      </c>
      <c r="E36" s="4">
        <v>43.45</v>
      </c>
      <c r="F36" s="4">
        <v>47.67</v>
      </c>
      <c r="G36" s="4">
        <v>11.07</v>
      </c>
      <c r="H36" s="4">
        <v>32.19</v>
      </c>
      <c r="I36" s="4">
        <v>42.45</v>
      </c>
      <c r="J36" s="4">
        <v>36.590000000000003</v>
      </c>
      <c r="K36" s="13">
        <v>5.57</v>
      </c>
      <c r="L36" s="4">
        <v>39.83</v>
      </c>
      <c r="N36" s="21"/>
    </row>
    <row r="37" spans="2:14" x14ac:dyDescent="0.2">
      <c r="B37" s="14"/>
      <c r="N37" s="21"/>
    </row>
    <row r="38" spans="2:14" x14ac:dyDescent="0.2">
      <c r="B38" s="14" t="s">
        <v>9</v>
      </c>
      <c r="N38" s="21"/>
    </row>
    <row r="39" spans="2:14" x14ac:dyDescent="0.2">
      <c r="B39" s="14" t="s">
        <v>0</v>
      </c>
      <c r="C39" s="4">
        <v>1</v>
      </c>
      <c r="D39" s="4">
        <v>2</v>
      </c>
      <c r="E39" s="4">
        <v>3</v>
      </c>
      <c r="F39" s="4">
        <v>4</v>
      </c>
      <c r="G39" s="4">
        <v>5</v>
      </c>
      <c r="H39" s="4">
        <v>6</v>
      </c>
      <c r="I39" s="4">
        <v>7</v>
      </c>
      <c r="J39" s="4">
        <v>8</v>
      </c>
      <c r="K39" s="4">
        <v>9</v>
      </c>
      <c r="L39" s="4">
        <v>10</v>
      </c>
      <c r="M39" s="9" t="s">
        <v>3</v>
      </c>
      <c r="N39" s="10" t="s">
        <v>4</v>
      </c>
    </row>
    <row r="40" spans="2:14" x14ac:dyDescent="0.2">
      <c r="B40" s="14" t="s">
        <v>1</v>
      </c>
      <c r="C40" s="4">
        <v>-370.76</v>
      </c>
      <c r="D40" s="4">
        <v>-190.49</v>
      </c>
      <c r="E40" s="4">
        <v>-189.25</v>
      </c>
      <c r="F40" s="4">
        <v>-158.66</v>
      </c>
      <c r="G40" s="4">
        <v>-124.88</v>
      </c>
      <c r="H40" s="4">
        <v>-119.75</v>
      </c>
      <c r="I40" s="4">
        <v>-97.31</v>
      </c>
      <c r="J40" s="4">
        <v>-92.57</v>
      </c>
      <c r="K40" s="4">
        <v>-261.42</v>
      </c>
      <c r="L40" s="4">
        <v>-142.94999999999999</v>
      </c>
      <c r="M40" s="11">
        <f>AVERAGE(C40:L40)</f>
        <v>-174.804</v>
      </c>
      <c r="N40" s="12">
        <f>_xlfn.STDEV.S(C40:L40)</f>
        <v>85.584414754608716</v>
      </c>
    </row>
    <row r="41" spans="2:14" x14ac:dyDescent="0.2">
      <c r="B41" s="14" t="s">
        <v>21</v>
      </c>
      <c r="C41" s="2">
        <f>1/(1+EXP(0.02*(C40+150)))</f>
        <v>0.98805233729962916</v>
      </c>
      <c r="D41" s="3">
        <f t="shared" ref="D41" si="54">1/(1+EXP(0.02*(D40+150)))</f>
        <v>0.69206688387670112</v>
      </c>
      <c r="E41" s="3">
        <f t="shared" ref="E41" si="55">1/(1+EXP(0.02*(E40+150)))</f>
        <v>0.68675672664390186</v>
      </c>
      <c r="F41" s="3">
        <f t="shared" ref="F41" si="56">1/(1+EXP(0.02*(F40+150)))</f>
        <v>0.54319208007987552</v>
      </c>
      <c r="G41" s="3">
        <f t="shared" ref="G41" si="57">1/(1+EXP(0.02*(G40+150)))</f>
        <v>0.37697682587429182</v>
      </c>
      <c r="H41" s="3">
        <f t="shared" ref="H41" si="58">1/(1+EXP(0.02*(H40+150)))</f>
        <v>0.35320060744201437</v>
      </c>
      <c r="I41" s="3">
        <f t="shared" ref="I41" si="59">1/(1+EXP(0.02*(I40+150)))</f>
        <v>0.25849606442093592</v>
      </c>
      <c r="J41" s="3">
        <f t="shared" ref="J41" si="60">1/(1+EXP(0.02*(J40+150)))</f>
        <v>0.2407448916658643</v>
      </c>
      <c r="K41" s="3">
        <f t="shared" ref="K41" si="61">1/(1+EXP(0.02*(K40+150)))</f>
        <v>0.90277100866659943</v>
      </c>
      <c r="L41" s="3">
        <f t="shared" ref="L41" si="62">1/(1+EXP(0.02*(L40+150)))</f>
        <v>0.46480828456469875</v>
      </c>
      <c r="M41" s="11"/>
      <c r="N41" s="12"/>
    </row>
    <row r="42" spans="2:14" x14ac:dyDescent="0.2">
      <c r="B42" s="14" t="s">
        <v>2</v>
      </c>
      <c r="C42" s="13">
        <v>0.33</v>
      </c>
      <c r="D42" s="4">
        <v>32.96</v>
      </c>
      <c r="E42" s="4">
        <v>26.16</v>
      </c>
      <c r="F42" s="4">
        <v>18.88</v>
      </c>
      <c r="G42" s="4">
        <v>15.29</v>
      </c>
      <c r="H42" s="4">
        <v>41.3</v>
      </c>
      <c r="I42" s="4">
        <v>45.21</v>
      </c>
      <c r="J42" s="4">
        <v>21.38</v>
      </c>
      <c r="K42" s="13">
        <v>5.95</v>
      </c>
      <c r="L42" s="4">
        <v>28.01</v>
      </c>
      <c r="N42" s="21"/>
    </row>
    <row r="43" spans="2:14" x14ac:dyDescent="0.2">
      <c r="B43" s="14"/>
      <c r="N43" s="21"/>
    </row>
    <row r="44" spans="2:14" x14ac:dyDescent="0.2">
      <c r="B44" s="14" t="s">
        <v>11</v>
      </c>
      <c r="N44" s="21"/>
    </row>
    <row r="45" spans="2:14" x14ac:dyDescent="0.2">
      <c r="B45" s="14" t="s">
        <v>0</v>
      </c>
      <c r="C45" s="4">
        <v>1</v>
      </c>
      <c r="D45" s="4">
        <v>2</v>
      </c>
      <c r="E45" s="4">
        <v>3</v>
      </c>
      <c r="F45" s="4">
        <v>4</v>
      </c>
      <c r="G45" s="4">
        <v>5</v>
      </c>
      <c r="H45" s="4">
        <v>6</v>
      </c>
      <c r="I45" s="4">
        <v>7</v>
      </c>
      <c r="J45" s="4">
        <v>8</v>
      </c>
      <c r="K45" s="4">
        <v>9</v>
      </c>
      <c r="L45" s="4">
        <v>10</v>
      </c>
      <c r="M45" s="9" t="s">
        <v>3</v>
      </c>
      <c r="N45" s="10" t="s">
        <v>4</v>
      </c>
    </row>
    <row r="46" spans="2:14" x14ac:dyDescent="0.2">
      <c r="B46" s="14" t="s">
        <v>1</v>
      </c>
      <c r="C46" s="4">
        <v>-332.57</v>
      </c>
      <c r="D46" s="4">
        <v>-239.67</v>
      </c>
      <c r="E46" s="4">
        <v>-170.45</v>
      </c>
      <c r="F46" s="4">
        <v>-134.74</v>
      </c>
      <c r="G46" s="4">
        <v>-126.45</v>
      </c>
      <c r="H46" s="4">
        <v>-121.79</v>
      </c>
      <c r="I46" s="4">
        <v>-111.8</v>
      </c>
      <c r="J46" s="4">
        <v>-173.16</v>
      </c>
      <c r="K46" s="4">
        <v>-143.27000000000001</v>
      </c>
      <c r="L46" s="4">
        <v>-139.91</v>
      </c>
      <c r="M46" s="11">
        <f>AVERAGE(C46:L46)</f>
        <v>-169.38100000000003</v>
      </c>
      <c r="N46" s="12">
        <f>_xlfn.STDEV.S(C46:L46)</f>
        <v>68.117941420255292</v>
      </c>
    </row>
    <row r="47" spans="2:14" x14ac:dyDescent="0.2">
      <c r="B47" s="14" t="s">
        <v>21</v>
      </c>
      <c r="C47" s="2">
        <f>1/(1+EXP(0.02*(C46+150)))</f>
        <v>0.97470184115188818</v>
      </c>
      <c r="D47" s="3">
        <f t="shared" ref="D47:L47" si="63">1/(1+EXP(0.02*(D46+150)))</f>
        <v>0.85734362078865145</v>
      </c>
      <c r="E47" s="3">
        <f t="shared" si="63"/>
        <v>0.60084807338617807</v>
      </c>
      <c r="F47" s="3">
        <f t="shared" si="63"/>
        <v>0.42428679471572206</v>
      </c>
      <c r="G47" s="3">
        <f t="shared" si="63"/>
        <v>0.38437958434641306</v>
      </c>
      <c r="H47" s="3">
        <f t="shared" si="63"/>
        <v>0.36257621880712065</v>
      </c>
      <c r="I47" s="3">
        <f t="shared" si="63"/>
        <v>0.31777845359932388</v>
      </c>
      <c r="J47" s="3">
        <f t="shared" si="63"/>
        <v>0.61377303000297179</v>
      </c>
      <c r="K47" s="3">
        <f t="shared" si="63"/>
        <v>0.46640071166301666</v>
      </c>
      <c r="L47" s="3">
        <f t="shared" si="63"/>
        <v>0.4497205129378859</v>
      </c>
      <c r="M47" s="11"/>
      <c r="N47" s="12"/>
    </row>
    <row r="48" spans="2:14" x14ac:dyDescent="0.2">
      <c r="B48" s="14" t="s">
        <v>2</v>
      </c>
      <c r="C48" s="13">
        <v>0.52</v>
      </c>
      <c r="D48" s="4">
        <v>24.53</v>
      </c>
      <c r="E48" s="4">
        <v>20.56</v>
      </c>
      <c r="F48" s="4">
        <v>27.27</v>
      </c>
      <c r="G48" s="4">
        <v>46.2</v>
      </c>
      <c r="H48" s="4">
        <v>43.77</v>
      </c>
      <c r="I48" s="4">
        <v>34.22</v>
      </c>
      <c r="J48" s="13">
        <v>6.85</v>
      </c>
      <c r="K48" s="4">
        <v>33.92</v>
      </c>
      <c r="L48" s="4">
        <v>13.04</v>
      </c>
      <c r="N48" s="21"/>
    </row>
    <row r="49" spans="2:14" x14ac:dyDescent="0.2">
      <c r="B49" s="14"/>
      <c r="N49" s="21"/>
    </row>
    <row r="50" spans="2:14" x14ac:dyDescent="0.2">
      <c r="B50" s="8" t="s">
        <v>14</v>
      </c>
      <c r="N50" s="21"/>
    </row>
    <row r="51" spans="2:14" x14ac:dyDescent="0.2">
      <c r="B51" s="14" t="s">
        <v>0</v>
      </c>
      <c r="C51" s="4">
        <v>1</v>
      </c>
      <c r="D51" s="4">
        <v>2</v>
      </c>
      <c r="E51" s="4">
        <v>3</v>
      </c>
      <c r="F51" s="4">
        <v>4</v>
      </c>
      <c r="G51" s="4">
        <v>5</v>
      </c>
      <c r="H51" s="4">
        <v>6</v>
      </c>
      <c r="I51" s="4">
        <v>7</v>
      </c>
      <c r="J51" s="4">
        <v>8</v>
      </c>
      <c r="K51" s="4">
        <v>9</v>
      </c>
      <c r="L51" s="4">
        <v>10</v>
      </c>
      <c r="M51" s="9" t="s">
        <v>3</v>
      </c>
      <c r="N51" s="10" t="s">
        <v>4</v>
      </c>
    </row>
    <row r="52" spans="2:14" x14ac:dyDescent="0.2">
      <c r="B52" s="14" t="s">
        <v>1</v>
      </c>
      <c r="C52" s="4">
        <v>-335.99</v>
      </c>
      <c r="D52" s="4">
        <v>-177.9</v>
      </c>
      <c r="E52" s="4">
        <v>-173.7</v>
      </c>
      <c r="F52" s="4">
        <v>-165.64</v>
      </c>
      <c r="G52" s="4">
        <v>-156.36000000000001</v>
      </c>
      <c r="H52" s="4">
        <v>-155.29</v>
      </c>
      <c r="I52" s="4">
        <v>-152.82</v>
      </c>
      <c r="J52" s="4">
        <v>-148.83000000000001</v>
      </c>
      <c r="K52" s="4">
        <v>-148.69</v>
      </c>
      <c r="L52" s="4">
        <v>-142.87</v>
      </c>
      <c r="M52" s="11">
        <f>AVERAGE(C52:L52)</f>
        <v>-175.80899999999997</v>
      </c>
      <c r="N52" s="12">
        <f>_xlfn.STDEV.S(C52:L52)</f>
        <v>57.393624200680186</v>
      </c>
    </row>
    <row r="53" spans="2:14" x14ac:dyDescent="0.2">
      <c r="B53" s="14" t="s">
        <v>21</v>
      </c>
      <c r="C53" s="2">
        <f>1/(1+EXP(0.02*(C52+150)))</f>
        <v>0.97633480125332095</v>
      </c>
      <c r="D53" s="3">
        <f t="shared" ref="D53" si="64">1/(1+EXP(0.02*(D52+150)))</f>
        <v>0.63598965270298891</v>
      </c>
      <c r="E53" s="3">
        <f t="shared" ref="E53" si="65">1/(1+EXP(0.02*(E52+150)))</f>
        <v>0.61633006473003882</v>
      </c>
      <c r="F53" s="3">
        <f t="shared" ref="F53" si="66">1/(1+EXP(0.02*(F52+150)))</f>
        <v>0.57756856182405503</v>
      </c>
      <c r="G53" s="3">
        <f t="shared" ref="G53" si="67">1/(1+EXP(0.02*(G52+150)))</f>
        <v>0.53175719268421817</v>
      </c>
      <c r="H53" s="3">
        <f t="shared" ref="H53" si="68">1/(1+EXP(0.02*(H52+150)))</f>
        <v>0.52642535493826059</v>
      </c>
      <c r="I53" s="3">
        <f t="shared" ref="I53" si="69">1/(1+EXP(0.02*(I52+150)))</f>
        <v>0.51409626356054194</v>
      </c>
      <c r="J53" s="3">
        <f t="shared" ref="J53" si="70">1/(1+EXP(0.02*(J52+150)))</f>
        <v>0.49415026692088454</v>
      </c>
      <c r="K53" s="3">
        <f t="shared" ref="K53" si="71">1/(1+EXP(0.02*(K52+150)))</f>
        <v>0.49345037465611552</v>
      </c>
      <c r="L53" s="3">
        <f t="shared" ref="L53" si="72">1/(1+EXP(0.02*(L52+150)))</f>
        <v>0.46441028859039879</v>
      </c>
      <c r="M53" s="9"/>
      <c r="N53" s="12"/>
    </row>
    <row r="54" spans="2:14" x14ac:dyDescent="0.2">
      <c r="B54" s="14" t="s">
        <v>2</v>
      </c>
      <c r="C54" s="13">
        <v>0.77</v>
      </c>
      <c r="D54" s="4">
        <v>16.93</v>
      </c>
      <c r="E54" s="4">
        <v>40.729999999999997</v>
      </c>
      <c r="F54" s="4">
        <v>29.26</v>
      </c>
      <c r="G54" s="4">
        <v>27.78</v>
      </c>
      <c r="H54" s="4">
        <v>19.940000000000001</v>
      </c>
      <c r="I54" s="13">
        <v>4.82</v>
      </c>
      <c r="J54" s="4">
        <v>23.1</v>
      </c>
      <c r="K54" s="4">
        <v>33.71</v>
      </c>
      <c r="L54" s="4">
        <v>25.74</v>
      </c>
      <c r="N54" s="21"/>
    </row>
    <row r="55" spans="2:14" x14ac:dyDescent="0.2">
      <c r="B55" s="14"/>
      <c r="N55" s="21"/>
    </row>
    <row r="56" spans="2:14" x14ac:dyDescent="0.2">
      <c r="B56" s="8" t="s">
        <v>13</v>
      </c>
      <c r="N56" s="21"/>
    </row>
    <row r="57" spans="2:14" x14ac:dyDescent="0.2">
      <c r="B57" s="14" t="s">
        <v>0</v>
      </c>
      <c r="C57" s="4">
        <v>1</v>
      </c>
      <c r="D57" s="4">
        <v>2</v>
      </c>
      <c r="E57" s="4">
        <v>3</v>
      </c>
      <c r="F57" s="4">
        <v>4</v>
      </c>
      <c r="G57" s="4">
        <v>5</v>
      </c>
      <c r="H57" s="4">
        <v>6</v>
      </c>
      <c r="I57" s="4">
        <v>7</v>
      </c>
      <c r="J57" s="4">
        <v>8</v>
      </c>
      <c r="K57" s="4">
        <v>9</v>
      </c>
      <c r="L57" s="4">
        <v>10</v>
      </c>
      <c r="M57" s="9" t="s">
        <v>3</v>
      </c>
      <c r="N57" s="10" t="s">
        <v>4</v>
      </c>
    </row>
    <row r="58" spans="2:14" x14ac:dyDescent="0.2">
      <c r="B58" s="14" t="s">
        <v>1</v>
      </c>
      <c r="C58" s="4">
        <v>-359.58</v>
      </c>
      <c r="D58" s="4">
        <v>-161.56</v>
      </c>
      <c r="E58" s="4">
        <v>-155.1</v>
      </c>
      <c r="F58" s="4">
        <v>-151.22999999999999</v>
      </c>
      <c r="G58" s="4">
        <v>-150.58000000000001</v>
      </c>
      <c r="H58" s="4">
        <v>-145.34</v>
      </c>
      <c r="I58" s="4">
        <v>-141.03</v>
      </c>
      <c r="J58" s="4">
        <v>-139.43</v>
      </c>
      <c r="K58" s="4">
        <v>-137.03</v>
      </c>
      <c r="L58" s="4">
        <v>-135.46</v>
      </c>
      <c r="M58" s="11">
        <f>AVERAGE(C58:L58)</f>
        <v>-167.63400000000001</v>
      </c>
      <c r="N58" s="12">
        <f>_xlfn.STDEV.S(C58:L58)</f>
        <v>67.96177327488347</v>
      </c>
    </row>
    <row r="59" spans="2:14" x14ac:dyDescent="0.2">
      <c r="B59" s="14" t="s">
        <v>21</v>
      </c>
      <c r="C59" s="2">
        <f>1/(1+EXP(0.02*(C58+150)))</f>
        <v>0.98510320025721965</v>
      </c>
      <c r="D59" s="3">
        <f t="shared" ref="D59" si="73">1/(1+EXP(0.02*(D58+150)))</f>
        <v>0.55754390144514643</v>
      </c>
      <c r="E59" s="3">
        <f t="shared" ref="E59" si="74">1/(1+EXP(0.02*(E58+150)))</f>
        <v>0.52547791447749304</v>
      </c>
      <c r="F59" s="3">
        <f t="shared" ref="F59" si="75">1/(1+EXP(0.02*(F58+150)))</f>
        <v>0.50614968987426745</v>
      </c>
      <c r="G59" s="3">
        <f t="shared" ref="G59" si="76">1/(1+EXP(0.02*(G58+150)))</f>
        <v>0.50289996748177102</v>
      </c>
      <c r="H59" s="3">
        <f t="shared" ref="H59" si="77">1/(1+EXP(0.02*(H58+150)))</f>
        <v>0.47671685114550866</v>
      </c>
      <c r="I59" s="3">
        <f t="shared" ref="I59" si="78">1/(1+EXP(0.02*(I58+150)))</f>
        <v>0.45526990315963489</v>
      </c>
      <c r="J59" s="3">
        <f t="shared" ref="J59" si="79">1/(1+EXP(0.02*(J58+150)))</f>
        <v>0.44734594639507613</v>
      </c>
      <c r="K59" s="3">
        <f t="shared" ref="K59" si="80">1/(1+EXP(0.02*(K58+150)))</f>
        <v>0.43551120720268838</v>
      </c>
      <c r="L59" s="3">
        <f t="shared" ref="L59" si="81">1/(1+EXP(0.02*(L58+150)))</f>
        <v>0.4278080251133427</v>
      </c>
      <c r="M59" s="9"/>
      <c r="N59" s="12"/>
    </row>
    <row r="60" spans="2:14" ht="17" thickBot="1" x14ac:dyDescent="0.25">
      <c r="B60" s="23" t="s">
        <v>2</v>
      </c>
      <c r="C60" s="24">
        <v>0.38</v>
      </c>
      <c r="D60" s="25">
        <v>38.67</v>
      </c>
      <c r="E60" s="24">
        <v>6.96</v>
      </c>
      <c r="F60" s="25">
        <v>29.08</v>
      </c>
      <c r="G60" s="25">
        <v>28.76</v>
      </c>
      <c r="H60" s="25">
        <v>48.19</v>
      </c>
      <c r="I60" s="25">
        <v>38.200000000000003</v>
      </c>
      <c r="J60" s="25">
        <v>31.78</v>
      </c>
      <c r="K60" s="25">
        <v>17.170000000000002</v>
      </c>
      <c r="L60" s="25">
        <v>15.15</v>
      </c>
      <c r="M60" s="25"/>
      <c r="N60" s="26"/>
    </row>
    <row r="61" spans="2:14" ht="17" thickBot="1" x14ac:dyDescent="0.25"/>
    <row r="62" spans="2:14" x14ac:dyDescent="0.2">
      <c r="B62" s="5" t="s">
        <v>15</v>
      </c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7"/>
    </row>
    <row r="63" spans="2:14" x14ac:dyDescent="0.2">
      <c r="B63" s="8" t="s">
        <v>0</v>
      </c>
      <c r="C63" s="9">
        <v>1</v>
      </c>
      <c r="D63" s="9">
        <v>2</v>
      </c>
      <c r="E63" s="9">
        <v>3</v>
      </c>
      <c r="F63" s="9">
        <v>4</v>
      </c>
      <c r="G63" s="9">
        <v>5</v>
      </c>
      <c r="H63" s="9">
        <v>6</v>
      </c>
      <c r="I63" s="9">
        <v>7</v>
      </c>
      <c r="J63" s="9">
        <v>8</v>
      </c>
      <c r="K63" s="9">
        <v>9</v>
      </c>
      <c r="L63" s="9">
        <v>10</v>
      </c>
      <c r="M63" s="9" t="s">
        <v>3</v>
      </c>
      <c r="N63" s="10" t="s">
        <v>4</v>
      </c>
    </row>
    <row r="64" spans="2:14" x14ac:dyDescent="0.2">
      <c r="B64" s="14" t="s">
        <v>1</v>
      </c>
      <c r="C64" s="9">
        <v>-368.52</v>
      </c>
      <c r="D64" s="9">
        <v>-238.22</v>
      </c>
      <c r="E64" s="9">
        <v>-183.49</v>
      </c>
      <c r="F64" s="9">
        <v>-181.82</v>
      </c>
      <c r="G64" s="9">
        <v>-178.3</v>
      </c>
      <c r="H64" s="9">
        <v>-176.57</v>
      </c>
      <c r="I64" s="9">
        <v>-175.71</v>
      </c>
      <c r="J64" s="9">
        <v>-165.78</v>
      </c>
      <c r="K64" s="9">
        <v>-161.24</v>
      </c>
      <c r="L64" s="9">
        <v>-160.25</v>
      </c>
      <c r="M64" s="11">
        <f>AVERAGE(C64:L64)</f>
        <v>-198.98999999999998</v>
      </c>
      <c r="N64" s="12">
        <f>_xlfn.STDEV.S(C64:L64)</f>
        <v>63.522452548510671</v>
      </c>
    </row>
    <row r="65" spans="2:14" x14ac:dyDescent="0.2">
      <c r="B65" s="8" t="s">
        <v>21</v>
      </c>
      <c r="C65" s="3">
        <f>1/(1+EXP(0.02*(C64+150)))</f>
        <v>0.98751174761730864</v>
      </c>
      <c r="D65" s="3">
        <f t="shared" ref="D65" si="82">1/(1+EXP(0.02*(D64+150)))</f>
        <v>0.85375987313078716</v>
      </c>
      <c r="E65" s="3">
        <f t="shared" ref="E65" si="83">1/(1+EXP(0.02*(E64+150)))</f>
        <v>0.66145837441061117</v>
      </c>
      <c r="F65" s="3">
        <f t="shared" ref="F65" si="84">1/(1+EXP(0.02*(F64+150)))</f>
        <v>0.65393922294460105</v>
      </c>
      <c r="G65" s="3">
        <f t="shared" ref="G65" si="85">1/(1+EXP(0.02*(G64+150)))</f>
        <v>0.63783968466938723</v>
      </c>
      <c r="H65" s="3">
        <f t="shared" ref="H65" si="86">1/(1+EXP(0.02*(H64+150)))</f>
        <v>0.62980958050624569</v>
      </c>
      <c r="I65" s="3">
        <f t="shared" ref="I65" si="87">1/(1+EXP(0.02*(I64+150)))</f>
        <v>0.62579053523431927</v>
      </c>
      <c r="J65" s="3">
        <f t="shared" ref="J65" si="88">1/(1+EXP(0.02*(J64+150)))</f>
        <v>0.57825156576585857</v>
      </c>
      <c r="K65" s="3">
        <f t="shared" ref="K65" si="89">1/(1+EXP(0.02*(K64+150)))</f>
        <v>0.55596451750285614</v>
      </c>
      <c r="L65" s="3">
        <f t="shared" ref="L65" si="90">1/(1+EXP(0.02*(L64+150)))</f>
        <v>0.55107126930734196</v>
      </c>
      <c r="M65" s="9"/>
      <c r="N65" s="12"/>
    </row>
    <row r="66" spans="2:14" x14ac:dyDescent="0.2">
      <c r="B66" s="14" t="s">
        <v>2</v>
      </c>
      <c r="C66" s="13">
        <v>0.43</v>
      </c>
      <c r="D66" s="13">
        <v>7.07</v>
      </c>
      <c r="E66" s="13">
        <v>9.8800000000000008</v>
      </c>
      <c r="F66" s="4">
        <v>14.15</v>
      </c>
      <c r="G66" s="4">
        <v>32.89</v>
      </c>
      <c r="H66" s="4">
        <v>19.43</v>
      </c>
      <c r="I66" s="4">
        <v>16.48</v>
      </c>
      <c r="J66" s="4">
        <v>29.71</v>
      </c>
      <c r="K66" s="4">
        <v>26.39</v>
      </c>
      <c r="L66" s="4">
        <v>13.41</v>
      </c>
      <c r="N66" s="21"/>
    </row>
    <row r="67" spans="2:14" x14ac:dyDescent="0.2">
      <c r="B67" s="14"/>
      <c r="N67" s="21"/>
    </row>
    <row r="68" spans="2:14" x14ac:dyDescent="0.2">
      <c r="B68" s="14" t="s">
        <v>16</v>
      </c>
      <c r="N68" s="21"/>
    </row>
    <row r="69" spans="2:14" x14ac:dyDescent="0.2">
      <c r="B69" s="14" t="s">
        <v>0</v>
      </c>
      <c r="C69" s="4">
        <v>1</v>
      </c>
      <c r="D69" s="4">
        <v>2</v>
      </c>
      <c r="E69" s="4">
        <v>3</v>
      </c>
      <c r="F69" s="4">
        <v>4</v>
      </c>
      <c r="G69" s="4">
        <v>5</v>
      </c>
      <c r="H69" s="4">
        <v>6</v>
      </c>
      <c r="I69" s="4">
        <v>7</v>
      </c>
      <c r="J69" s="4">
        <v>8</v>
      </c>
      <c r="K69" s="4">
        <v>9</v>
      </c>
      <c r="L69" s="4">
        <v>10</v>
      </c>
      <c r="M69" s="9" t="s">
        <v>3</v>
      </c>
      <c r="N69" s="10" t="s">
        <v>4</v>
      </c>
    </row>
    <row r="70" spans="2:14" x14ac:dyDescent="0.2">
      <c r="B70" s="14" t="s">
        <v>1</v>
      </c>
      <c r="C70" s="4">
        <v>-367.32</v>
      </c>
      <c r="D70" s="4">
        <v>-226.58</v>
      </c>
      <c r="E70" s="4">
        <v>-218.9</v>
      </c>
      <c r="F70" s="4">
        <v>-212.03</v>
      </c>
      <c r="G70" s="4">
        <v>-204.66</v>
      </c>
      <c r="H70" s="4">
        <v>-198.05</v>
      </c>
      <c r="I70" s="4">
        <v>-182.47</v>
      </c>
      <c r="J70" s="4">
        <v>-181</v>
      </c>
      <c r="K70" s="4">
        <v>-176.1</v>
      </c>
      <c r="L70" s="4">
        <v>-167.25</v>
      </c>
      <c r="M70" s="11">
        <f>AVERAGE(C70:L70)</f>
        <v>-213.43599999999998</v>
      </c>
      <c r="N70" s="12">
        <f>_xlfn.STDEV.S(C70:L70)</f>
        <v>57.48114689956099</v>
      </c>
    </row>
    <row r="71" spans="2:14" x14ac:dyDescent="0.2">
      <c r="B71" s="14" t="s">
        <v>21</v>
      </c>
      <c r="C71" s="2">
        <f>1/(1+EXP(0.02*(C70+150)))</f>
        <v>0.98721228306938347</v>
      </c>
      <c r="D71" s="3">
        <f t="shared" ref="D71" si="91">1/(1+EXP(0.02*(D70+150)))</f>
        <v>0.8222402927095237</v>
      </c>
      <c r="E71" s="3">
        <f t="shared" ref="E71" si="92">1/(1+EXP(0.02*(E70+150)))</f>
        <v>0.79866959940114246</v>
      </c>
      <c r="F71" s="3">
        <f t="shared" ref="F71" si="93">1/(1+EXP(0.02*(F70+150)))</f>
        <v>0.77566843568549393</v>
      </c>
      <c r="G71" s="3">
        <f t="shared" ref="G71" si="94">1/(1+EXP(0.02*(G70+150)))</f>
        <v>0.74898382339500791</v>
      </c>
      <c r="H71" s="3">
        <f t="shared" ref="H71" si="95">1/(1+EXP(0.02*(H70+150)))</f>
        <v>0.7233219771050533</v>
      </c>
      <c r="I71" s="3">
        <f t="shared" ref="I71" si="96">1/(1+EXP(0.02*(I70+150)))</f>
        <v>0.65687524131008745</v>
      </c>
      <c r="J71" s="3">
        <f t="shared" ref="J71" si="97">1/(1+EXP(0.02*(J70+150)))</f>
        <v>0.6502185485738271</v>
      </c>
      <c r="K71" s="3">
        <f t="shared" ref="K71" si="98">1/(1+EXP(0.02*(K70+150)))</f>
        <v>0.62761531415306238</v>
      </c>
      <c r="L71" s="3">
        <f t="shared" ref="L71" si="99">1/(1+EXP(0.02*(L70+150)))</f>
        <v>0.58540456912946504</v>
      </c>
      <c r="N71" s="21"/>
    </row>
    <row r="72" spans="2:14" x14ac:dyDescent="0.2">
      <c r="B72" s="14" t="s">
        <v>2</v>
      </c>
      <c r="C72" s="13">
        <v>0.46</v>
      </c>
      <c r="D72" s="4">
        <v>39.58</v>
      </c>
      <c r="E72" s="4">
        <v>42.84</v>
      </c>
      <c r="F72" s="13">
        <v>4.99</v>
      </c>
      <c r="G72" s="13">
        <v>7.4</v>
      </c>
      <c r="H72" s="4">
        <v>40.04</v>
      </c>
      <c r="I72" s="4">
        <v>33.270000000000003</v>
      </c>
      <c r="J72" s="4">
        <v>50.16</v>
      </c>
      <c r="K72" s="4">
        <v>45.85</v>
      </c>
      <c r="L72" s="4">
        <v>28.27</v>
      </c>
      <c r="N72" s="21"/>
    </row>
    <row r="73" spans="2:14" x14ac:dyDescent="0.2">
      <c r="B73" s="14"/>
      <c r="N73" s="21"/>
    </row>
    <row r="74" spans="2:14" x14ac:dyDescent="0.2">
      <c r="B74" s="14" t="s">
        <v>17</v>
      </c>
      <c r="N74" s="21"/>
    </row>
    <row r="75" spans="2:14" x14ac:dyDescent="0.2">
      <c r="B75" s="14" t="s">
        <v>0</v>
      </c>
      <c r="C75" s="4">
        <v>1</v>
      </c>
      <c r="D75" s="4">
        <v>2</v>
      </c>
      <c r="E75" s="4">
        <v>3</v>
      </c>
      <c r="F75" s="4">
        <v>4</v>
      </c>
      <c r="G75" s="4">
        <v>5</v>
      </c>
      <c r="H75" s="4">
        <v>6</v>
      </c>
      <c r="I75" s="4">
        <v>7</v>
      </c>
      <c r="J75" s="4">
        <v>8</v>
      </c>
      <c r="K75" s="4">
        <v>9</v>
      </c>
      <c r="L75" s="4">
        <v>10</v>
      </c>
      <c r="M75" s="9" t="s">
        <v>3</v>
      </c>
      <c r="N75" s="10" t="s">
        <v>4</v>
      </c>
    </row>
    <row r="76" spans="2:14" x14ac:dyDescent="0.2">
      <c r="B76" s="14" t="s">
        <v>1</v>
      </c>
      <c r="C76" s="4">
        <v>-340.6</v>
      </c>
      <c r="D76" s="4">
        <v>-186.38</v>
      </c>
      <c r="E76" s="4">
        <v>-186.08</v>
      </c>
      <c r="F76" s="4">
        <v>-179.97</v>
      </c>
      <c r="G76" s="4">
        <v>-176.23</v>
      </c>
      <c r="H76" s="4">
        <v>-169.11</v>
      </c>
      <c r="I76" s="4">
        <v>-168.53</v>
      </c>
      <c r="J76" s="4">
        <v>-167.74</v>
      </c>
      <c r="K76" s="4">
        <v>-166.35</v>
      </c>
      <c r="L76" s="4">
        <v>-164.43</v>
      </c>
      <c r="M76" s="11">
        <f>AVERAGE(C76:L76)</f>
        <v>-190.54199999999997</v>
      </c>
      <c r="N76" s="12">
        <f>_xlfn.STDEV.S(C76:L76)</f>
        <v>53.33553637116637</v>
      </c>
    </row>
    <row r="77" spans="2:14" x14ac:dyDescent="0.2">
      <c r="B77" s="14" t="s">
        <v>21</v>
      </c>
      <c r="C77" s="2">
        <f>1/(1+EXP(0.02*(C76+150)))</f>
        <v>0.97837409065265857</v>
      </c>
      <c r="D77" s="3">
        <f t="shared" ref="D77" si="100">1/(1+EXP(0.02*(D76+150)))</f>
        <v>0.67427838831003484</v>
      </c>
      <c r="E77" s="3">
        <f t="shared" ref="E77" si="101">1/(1+EXP(0.02*(E76+150)))</f>
        <v>0.67295925062409812</v>
      </c>
      <c r="F77" s="3">
        <f t="shared" ref="F77" si="102">1/(1+EXP(0.02*(F76+150)))</f>
        <v>0.64551902368799952</v>
      </c>
      <c r="G77" s="3">
        <f t="shared" ref="G77" si="103">1/(1+EXP(0.02*(G76+150)))</f>
        <v>0.62822276951942679</v>
      </c>
      <c r="H77" s="3">
        <f t="shared" ref="H77" si="104">1/(1+EXP(0.02*(H76+150)))</f>
        <v>0.59440360640935708</v>
      </c>
      <c r="I77" s="3">
        <f t="shared" ref="I77" si="105">1/(1+EXP(0.02*(I76+150)))</f>
        <v>0.59160395162612922</v>
      </c>
      <c r="J77" s="3">
        <f t="shared" ref="J77" si="106">1/(1+EXP(0.02*(J76+150)))</f>
        <v>0.58778108043702948</v>
      </c>
      <c r="K77" s="3">
        <f t="shared" ref="K77" si="107">1/(1+EXP(0.02*(K76+150)))</f>
        <v>0.58102925209290091</v>
      </c>
      <c r="L77" s="3">
        <f t="shared" ref="L77" si="108">1/(1+EXP(0.02*(L76+150)))</f>
        <v>0.57165335525779182</v>
      </c>
      <c r="N77" s="21"/>
    </row>
    <row r="78" spans="2:14" x14ac:dyDescent="0.2">
      <c r="B78" s="14" t="s">
        <v>2</v>
      </c>
      <c r="C78" s="13">
        <v>0.33</v>
      </c>
      <c r="D78" s="4">
        <v>29.99</v>
      </c>
      <c r="E78" s="4">
        <v>40.97</v>
      </c>
      <c r="F78" s="4">
        <v>20.89</v>
      </c>
      <c r="G78" s="4">
        <v>27.69</v>
      </c>
      <c r="H78" s="4">
        <v>16.309999999999999</v>
      </c>
      <c r="I78" s="4">
        <v>46.76</v>
      </c>
      <c r="J78" s="4">
        <v>43.98</v>
      </c>
      <c r="K78" s="4">
        <v>27.93</v>
      </c>
      <c r="L78" s="4">
        <v>37.78</v>
      </c>
      <c r="N78" s="21"/>
    </row>
    <row r="79" spans="2:14" x14ac:dyDescent="0.2">
      <c r="B79" s="14"/>
      <c r="N79" s="21"/>
    </row>
    <row r="80" spans="2:14" x14ac:dyDescent="0.2">
      <c r="B80" s="14" t="s">
        <v>18</v>
      </c>
      <c r="N80" s="21"/>
    </row>
    <row r="81" spans="2:14" x14ac:dyDescent="0.2">
      <c r="B81" s="14" t="s">
        <v>0</v>
      </c>
      <c r="C81" s="4">
        <v>1</v>
      </c>
      <c r="D81" s="4">
        <v>2</v>
      </c>
      <c r="E81" s="4">
        <v>3</v>
      </c>
      <c r="F81" s="4">
        <v>4</v>
      </c>
      <c r="G81" s="4">
        <v>5</v>
      </c>
      <c r="H81" s="4">
        <v>6</v>
      </c>
      <c r="I81" s="4">
        <v>7</v>
      </c>
      <c r="J81" s="4">
        <v>8</v>
      </c>
      <c r="K81" s="4">
        <v>9</v>
      </c>
      <c r="L81" s="4">
        <v>10</v>
      </c>
      <c r="M81" s="9" t="s">
        <v>3</v>
      </c>
      <c r="N81" s="10" t="s">
        <v>4</v>
      </c>
    </row>
    <row r="82" spans="2:14" x14ac:dyDescent="0.2">
      <c r="B82" s="14" t="s">
        <v>1</v>
      </c>
      <c r="C82" s="4">
        <v>-300.77</v>
      </c>
      <c r="D82" s="4">
        <v>-203.1</v>
      </c>
      <c r="E82" s="4">
        <v>-202.58</v>
      </c>
      <c r="F82" s="4">
        <v>-189.03</v>
      </c>
      <c r="G82" s="4">
        <v>-180.32</v>
      </c>
      <c r="H82" s="4">
        <v>-160.62</v>
      </c>
      <c r="I82" s="4">
        <v>-157.75</v>
      </c>
      <c r="J82" s="4">
        <v>-157.63</v>
      </c>
      <c r="K82" s="4">
        <v>-155.6</v>
      </c>
      <c r="L82" s="4">
        <v>-151.91999999999999</v>
      </c>
      <c r="M82" s="11">
        <f>AVERAGE(C82:L82)</f>
        <v>-185.93200000000002</v>
      </c>
      <c r="N82" s="12">
        <f>_xlfn.STDEV.S(C82:L82)</f>
        <v>44.862167382129591</v>
      </c>
    </row>
    <row r="83" spans="2:14" x14ac:dyDescent="0.2">
      <c r="B83" s="14" t="s">
        <v>21</v>
      </c>
      <c r="C83" s="2">
        <f>1/(1+EXP(0.02*(C82+150)))</f>
        <v>0.95326501846094891</v>
      </c>
      <c r="D83" s="3">
        <f t="shared" ref="D83" si="109">1/(1+EXP(0.02*(D82+150)))</f>
        <v>0.74307256234993713</v>
      </c>
      <c r="E83" s="3">
        <f t="shared" ref="E83" si="110">1/(1+EXP(0.02*(E82+150)))</f>
        <v>0.74108202471632079</v>
      </c>
      <c r="F83" s="3">
        <f t="shared" ref="F83" si="111">1/(1+EXP(0.02*(F82+150)))</f>
        <v>0.6858094132665592</v>
      </c>
      <c r="G83" s="3">
        <f t="shared" ref="G83" si="112">1/(1+EXP(0.02*(G82+150)))</f>
        <v>0.64711915670178499</v>
      </c>
      <c r="H83" s="3">
        <f t="shared" ref="H83" si="113">1/(1+EXP(0.02*(H82+150)))</f>
        <v>0.55290126811811546</v>
      </c>
      <c r="I83" s="3">
        <f t="shared" ref="I83" si="114">1/(1+EXP(0.02*(I82+150)))</f>
        <v>0.53867260520650795</v>
      </c>
      <c r="J83" s="3">
        <f t="shared" ref="J83" si="115">1/(1+EXP(0.02*(J82+150)))</f>
        <v>0.53807613950123723</v>
      </c>
      <c r="K83" s="3">
        <f t="shared" ref="K83" si="116">1/(1+EXP(0.02*(K82+150)))</f>
        <v>0.52797076733557335</v>
      </c>
      <c r="L83" s="3">
        <f t="shared" ref="L83" si="117">1/(1+EXP(0.02*(L82+150)))</f>
        <v>0.50959882052592009</v>
      </c>
      <c r="N83" s="21"/>
    </row>
    <row r="84" spans="2:14" ht="17" thickBot="1" x14ac:dyDescent="0.25">
      <c r="B84" s="23" t="s">
        <v>2</v>
      </c>
      <c r="C84" s="24">
        <v>0.62</v>
      </c>
      <c r="D84" s="25">
        <v>17.5</v>
      </c>
      <c r="E84" s="25">
        <v>42.48</v>
      </c>
      <c r="F84" s="25">
        <v>10.28</v>
      </c>
      <c r="G84" s="25">
        <v>19.07</v>
      </c>
      <c r="H84" s="25">
        <v>31.95</v>
      </c>
      <c r="I84" s="24">
        <v>8.41</v>
      </c>
      <c r="J84" s="25">
        <v>26.25</v>
      </c>
      <c r="K84" s="24">
        <v>7.93</v>
      </c>
      <c r="L84" s="25">
        <v>37.39</v>
      </c>
      <c r="M84" s="25"/>
      <c r="N84" s="26"/>
    </row>
    <row r="86" spans="2:14" x14ac:dyDescent="0.2">
      <c r="M86" s="9"/>
      <c r="N86" s="9"/>
    </row>
    <row r="87" spans="2:14" x14ac:dyDescent="0.2">
      <c r="M87" s="11"/>
      <c r="N87" s="11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6m0j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2021-06-28T06:57:59Z</dcterms:created>
  <dcterms:modified xsi:type="dcterms:W3CDTF">2022-10-08T08:22:58Z</dcterms:modified>
</cp:coreProperties>
</file>