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hidePivotFieldList="1"/>
  <mc:AlternateContent xmlns:mc="http://schemas.openxmlformats.org/markup-compatibility/2006">
    <mc:Choice Requires="x15">
      <x15ac:absPath xmlns:x15ac="http://schemas.microsoft.com/office/spreadsheetml/2010/11/ac" url="/Users/Nieves/Desktop/b02208013/SALADDAYS/amstockchart_3/"/>
    </mc:Choice>
  </mc:AlternateContent>
  <bookViews>
    <workbookView xWindow="0" yWindow="460" windowWidth="25600" windowHeight="15440" tabRatio="774" activeTab="3"/>
  </bookViews>
  <sheets>
    <sheet name="new1221" sheetId="1" r:id="rId1"/>
    <sheet name="國家出現次數-1Y" sheetId="4" r:id="rId2"/>
    <sheet name="國家出現次數-3M" sheetId="14" r:id="rId3"/>
    <sheet name="國家出現次數-1M" sheetId="15" r:id="rId4"/>
    <sheet name="兩岸三地出現比例" sheetId="11" r:id="rId5"/>
    <sheet name="非洲國家出現比例" sheetId="6" r:id="rId6"/>
    <sheet name="中南美洲國家出現比例" sheetId="7" r:id="rId7"/>
    <sheet name="歐洲國家出現比例" sheetId="8" r:id="rId8"/>
    <sheet name="亞洲國家出現比例" sheetId="13" r:id="rId9"/>
    <sheet name="亞洲國家(exclude兩岸三地)出現比例" sheetId="10" r:id="rId10"/>
    <sheet name="北美洲國家出現比例" sheetId="9" r:id="rId11"/>
  </sheets>
  <calcPr calcId="150001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B2" i="15" l="1"/>
  <c r="CB3" i="15"/>
  <c r="CB4" i="15"/>
  <c r="CB5" i="15"/>
  <c r="CB6" i="15"/>
  <c r="CB7" i="15"/>
  <c r="CB8" i="15"/>
  <c r="CB9" i="15"/>
  <c r="CB10" i="15"/>
  <c r="CB11" i="15"/>
  <c r="CB12" i="15"/>
  <c r="CB13" i="15"/>
  <c r="CB14" i="15"/>
  <c r="CB15" i="15"/>
  <c r="CB16" i="15"/>
  <c r="CB17" i="15"/>
  <c r="CB18" i="15"/>
  <c r="CB19" i="15"/>
  <c r="CB20" i="15"/>
  <c r="CB21" i="15"/>
  <c r="CB22" i="15"/>
  <c r="CB23" i="15"/>
  <c r="CB24" i="15"/>
  <c r="CB25" i="15"/>
  <c r="CB26" i="15"/>
  <c r="CB27" i="15"/>
  <c r="CB28" i="15"/>
  <c r="CB29" i="15"/>
  <c r="CB30" i="15"/>
  <c r="CB31" i="15"/>
  <c r="CB32" i="15"/>
  <c r="BU50" i="15"/>
  <c r="BU51" i="15"/>
  <c r="BU52" i="15"/>
  <c r="BU53" i="15"/>
  <c r="BU54" i="15"/>
  <c r="BU55" i="15"/>
  <c r="BU56" i="15"/>
  <c r="BU57" i="15"/>
  <c r="BU58" i="15"/>
  <c r="BU59" i="15"/>
  <c r="BU60" i="15"/>
  <c r="BU19" i="15"/>
  <c r="BU20" i="15"/>
  <c r="BU21" i="15"/>
  <c r="BU22" i="15"/>
  <c r="BU23" i="15"/>
  <c r="BU24" i="15"/>
  <c r="BU25" i="15"/>
  <c r="BU26" i="15"/>
  <c r="BU27" i="15"/>
  <c r="BU28" i="15"/>
  <c r="BU29" i="15"/>
  <c r="BU30" i="15"/>
  <c r="BU31" i="15"/>
  <c r="BU32" i="15"/>
  <c r="BU33" i="15"/>
  <c r="BU34" i="15"/>
  <c r="BU35" i="15"/>
  <c r="BU36" i="15"/>
  <c r="BU37" i="15"/>
  <c r="BU38" i="15"/>
  <c r="BU39" i="15"/>
  <c r="BU40" i="15"/>
  <c r="BU41" i="15"/>
  <c r="BU42" i="15"/>
  <c r="BU43" i="15"/>
  <c r="BU44" i="15"/>
  <c r="BU45" i="15"/>
  <c r="BU46" i="15"/>
  <c r="BU47" i="15"/>
  <c r="BU48" i="15"/>
  <c r="BU49" i="15"/>
  <c r="BU3" i="15"/>
  <c r="BU4" i="15"/>
  <c r="BU5" i="15"/>
  <c r="BU6" i="15"/>
  <c r="BU7" i="15"/>
  <c r="BU8" i="15"/>
  <c r="BU9" i="15"/>
  <c r="BU10" i="15"/>
  <c r="BU11" i="15"/>
  <c r="BU12" i="15"/>
  <c r="BU13" i="15"/>
  <c r="BU14" i="15"/>
  <c r="BU15" i="15"/>
  <c r="BU16" i="15"/>
  <c r="BU17" i="15"/>
  <c r="BU18" i="15"/>
  <c r="BU2" i="15"/>
  <c r="BN23" i="15"/>
  <c r="BN24" i="15"/>
  <c r="BN25" i="15"/>
  <c r="BN26" i="15"/>
  <c r="BN27" i="15"/>
  <c r="BN28" i="15"/>
  <c r="BN29" i="15"/>
  <c r="BN30" i="15"/>
  <c r="BN31" i="15"/>
  <c r="BN32" i="15"/>
  <c r="BN33" i="15"/>
  <c r="BN34" i="15"/>
  <c r="BN35" i="15"/>
  <c r="BN36" i="15"/>
  <c r="BN37" i="15"/>
  <c r="BN38" i="15"/>
  <c r="BN39" i="15"/>
  <c r="BN40" i="15"/>
  <c r="BN41" i="15"/>
  <c r="BN42" i="15"/>
  <c r="BN43" i="15"/>
  <c r="BN44" i="15"/>
  <c r="BN45" i="15"/>
  <c r="BN46" i="15"/>
  <c r="BN47" i="15"/>
  <c r="BN48" i="15"/>
  <c r="BN49" i="15"/>
  <c r="BN50" i="15"/>
  <c r="BN51" i="15"/>
  <c r="BN52" i="15"/>
  <c r="BN53" i="15"/>
  <c r="BN54" i="15"/>
  <c r="BN55" i="15"/>
  <c r="BN56" i="15"/>
  <c r="BN57" i="15"/>
  <c r="BN58" i="15"/>
  <c r="BN59" i="15"/>
  <c r="BN3" i="15"/>
  <c r="BN4" i="15"/>
  <c r="BN5" i="15"/>
  <c r="BN6" i="15"/>
  <c r="BN7" i="15"/>
  <c r="BN8" i="15"/>
  <c r="BN9" i="15"/>
  <c r="BN10" i="15"/>
  <c r="BN11" i="15"/>
  <c r="BN12" i="15"/>
  <c r="BN13" i="15"/>
  <c r="BN14" i="15"/>
  <c r="BN15" i="15"/>
  <c r="BN16" i="15"/>
  <c r="BN17" i="15"/>
  <c r="BN18" i="15"/>
  <c r="BN19" i="15"/>
  <c r="BN20" i="15"/>
  <c r="BN21" i="15"/>
  <c r="BN22" i="15"/>
  <c r="BN2" i="15"/>
  <c r="BG46" i="15"/>
  <c r="BG47" i="15"/>
  <c r="BG48" i="15"/>
  <c r="BG49" i="15"/>
  <c r="BG50" i="15"/>
  <c r="BG51" i="15"/>
  <c r="BG52" i="15"/>
  <c r="BG53" i="15"/>
  <c r="BG54" i="15"/>
  <c r="BG55" i="15"/>
  <c r="BG56" i="15"/>
  <c r="BG57" i="15"/>
  <c r="BG58" i="15"/>
  <c r="BG59" i="15"/>
  <c r="BG60" i="15"/>
  <c r="BG11" i="15"/>
  <c r="BG12" i="15"/>
  <c r="BG13" i="15"/>
  <c r="BG14" i="15"/>
  <c r="BG15" i="15"/>
  <c r="BG16" i="15"/>
  <c r="BG17" i="15"/>
  <c r="BG18" i="15"/>
  <c r="BG19" i="15"/>
  <c r="BG20" i="15"/>
  <c r="BG21" i="15"/>
  <c r="BG22" i="15"/>
  <c r="BG23" i="15"/>
  <c r="BG24" i="15"/>
  <c r="BG25" i="15"/>
  <c r="BG26" i="15"/>
  <c r="BG27" i="15"/>
  <c r="BG28" i="15"/>
  <c r="BG29" i="15"/>
  <c r="BG30" i="15"/>
  <c r="BG31" i="15"/>
  <c r="BG32" i="15"/>
  <c r="BG33" i="15"/>
  <c r="BG34" i="15"/>
  <c r="BG35" i="15"/>
  <c r="BG36" i="15"/>
  <c r="BG37" i="15"/>
  <c r="BG38" i="15"/>
  <c r="BG39" i="15"/>
  <c r="BG40" i="15"/>
  <c r="BG41" i="15"/>
  <c r="BG42" i="15"/>
  <c r="BG43" i="15"/>
  <c r="BG44" i="15"/>
  <c r="BG45" i="15"/>
  <c r="BG3" i="15"/>
  <c r="BG4" i="15"/>
  <c r="BG5" i="15"/>
  <c r="BG6" i="15"/>
  <c r="BG7" i="15"/>
  <c r="BG8" i="15"/>
  <c r="BG9" i="15"/>
  <c r="BG10" i="15"/>
  <c r="BG2" i="15"/>
  <c r="AZ40" i="15"/>
  <c r="AZ41" i="15"/>
  <c r="AZ42" i="15"/>
  <c r="AZ43" i="15"/>
  <c r="AZ44" i="15"/>
  <c r="AZ45" i="15"/>
  <c r="AZ46" i="15"/>
  <c r="AZ47" i="15"/>
  <c r="AZ48" i="15"/>
  <c r="AZ49" i="15"/>
  <c r="AZ50" i="15"/>
  <c r="AZ51" i="15"/>
  <c r="AZ52" i="15"/>
  <c r="AZ53" i="15"/>
  <c r="AZ54" i="15"/>
  <c r="AZ55" i="15"/>
  <c r="AZ56" i="15"/>
  <c r="AZ57" i="15"/>
  <c r="AZ58" i="15"/>
  <c r="AZ59" i="15"/>
  <c r="AZ60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Z39" i="15"/>
  <c r="AZ3" i="15"/>
  <c r="AZ4" i="15"/>
  <c r="AZ5" i="15"/>
  <c r="AZ6" i="15"/>
  <c r="AZ7" i="15"/>
  <c r="AZ8" i="15"/>
  <c r="AZ9" i="15"/>
  <c r="AZ10" i="15"/>
  <c r="AZ11" i="15"/>
  <c r="AZ12" i="15"/>
  <c r="AZ2" i="15"/>
  <c r="AS52" i="15"/>
  <c r="AS22" i="15"/>
  <c r="AS23" i="15"/>
  <c r="AS24" i="15"/>
  <c r="AS25" i="15"/>
  <c r="AS26" i="15"/>
  <c r="AS27" i="15"/>
  <c r="AS28" i="15"/>
  <c r="AS29" i="15"/>
  <c r="AS30" i="15"/>
  <c r="AS31" i="15"/>
  <c r="AS32" i="15"/>
  <c r="AS33" i="15"/>
  <c r="AS34" i="15"/>
  <c r="AS35" i="15"/>
  <c r="AS36" i="15"/>
  <c r="AS37" i="15"/>
  <c r="AS38" i="15"/>
  <c r="AS39" i="15"/>
  <c r="AS40" i="15"/>
  <c r="AS41" i="15"/>
  <c r="AS42" i="15"/>
  <c r="AS43" i="15"/>
  <c r="AS44" i="15"/>
  <c r="AS45" i="15"/>
  <c r="AS46" i="15"/>
  <c r="AS47" i="15"/>
  <c r="AS48" i="15"/>
  <c r="AS49" i="15"/>
  <c r="AS50" i="15"/>
  <c r="AS51" i="15"/>
  <c r="AS3" i="15"/>
  <c r="AS4" i="15"/>
  <c r="AS5" i="15"/>
  <c r="AS6" i="15"/>
  <c r="AS7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" i="15"/>
  <c r="AL3" i="15"/>
  <c r="AL4" i="15"/>
  <c r="AL5" i="15"/>
  <c r="AL6" i="15"/>
  <c r="AL7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L39" i="15"/>
  <c r="AL40" i="15"/>
  <c r="AL41" i="15"/>
  <c r="AL42" i="15"/>
  <c r="AL43" i="15"/>
  <c r="AL44" i="15"/>
  <c r="AL45" i="15"/>
  <c r="AL46" i="15"/>
  <c r="AL47" i="15"/>
  <c r="AL48" i="15"/>
  <c r="AL49" i="15"/>
  <c r="AL50" i="15"/>
  <c r="AL2" i="15"/>
  <c r="AE47" i="15"/>
  <c r="AE48" i="15"/>
  <c r="AE49" i="15"/>
  <c r="AE50" i="15"/>
  <c r="AE51" i="15"/>
  <c r="AE52" i="15"/>
  <c r="AE53" i="15"/>
  <c r="AE54" i="15"/>
  <c r="AE55" i="15"/>
  <c r="AE56" i="15"/>
  <c r="AE3" i="15"/>
  <c r="AE4" i="15"/>
  <c r="AE5" i="15"/>
  <c r="AE6" i="15"/>
  <c r="AE7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AE39" i="15"/>
  <c r="AE40" i="15"/>
  <c r="AE41" i="15"/>
  <c r="AE42" i="15"/>
  <c r="AE43" i="15"/>
  <c r="AE44" i="15"/>
  <c r="AE45" i="15"/>
  <c r="AE46" i="15"/>
  <c r="AE2" i="15"/>
  <c r="X3" i="15"/>
  <c r="X4" i="15"/>
  <c r="X5" i="15"/>
  <c r="X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X39" i="15"/>
  <c r="X40" i="15"/>
  <c r="X41" i="15"/>
  <c r="X42" i="15"/>
  <c r="X43" i="15"/>
  <c r="X44" i="15"/>
  <c r="X45" i="15"/>
  <c r="X46" i="15"/>
  <c r="X47" i="15"/>
  <c r="X48" i="15"/>
  <c r="X49" i="15"/>
  <c r="X50" i="15"/>
  <c r="X51" i="15"/>
  <c r="X52" i="15"/>
  <c r="X53" i="15"/>
  <c r="X54" i="15"/>
  <c r="X2" i="15"/>
  <c r="Q38" i="15"/>
  <c r="Q39" i="15"/>
  <c r="Q40" i="15"/>
  <c r="Q41" i="15"/>
  <c r="Q42" i="15"/>
  <c r="Q43" i="15"/>
  <c r="Q44" i="15"/>
  <c r="Q45" i="15"/>
  <c r="Q46" i="15"/>
  <c r="Q47" i="15"/>
  <c r="Q48" i="15"/>
  <c r="Q49" i="15"/>
  <c r="Q50" i="15"/>
  <c r="Q51" i="15"/>
  <c r="Q3" i="15"/>
  <c r="Q4" i="15"/>
  <c r="Q5" i="15"/>
  <c r="Q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2" i="15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2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" i="15"/>
  <c r="C3" i="14"/>
  <c r="Q76" i="14"/>
  <c r="Q77" i="14"/>
  <c r="Q78" i="14"/>
  <c r="Q79" i="14"/>
  <c r="Q80" i="14"/>
  <c r="Q81" i="14"/>
  <c r="Q82" i="14"/>
  <c r="Q83" i="14"/>
  <c r="Q84" i="14"/>
  <c r="Q85" i="14"/>
  <c r="Q86" i="14"/>
  <c r="Q87" i="14"/>
  <c r="Q88" i="14"/>
  <c r="Q89" i="14"/>
  <c r="Q90" i="14"/>
  <c r="Q91" i="14"/>
  <c r="Q92" i="14"/>
  <c r="Q53" i="14"/>
  <c r="Q54" i="14"/>
  <c r="Q55" i="14"/>
  <c r="Q56" i="14"/>
  <c r="Q57" i="14"/>
  <c r="Q58" i="14"/>
  <c r="Q59" i="14"/>
  <c r="Q60" i="14"/>
  <c r="Q61" i="14"/>
  <c r="Q62" i="14"/>
  <c r="Q63" i="14"/>
  <c r="Q64" i="14"/>
  <c r="Q65" i="14"/>
  <c r="Q66" i="14"/>
  <c r="Q67" i="14"/>
  <c r="Q68" i="14"/>
  <c r="Q69" i="14"/>
  <c r="Q70" i="14"/>
  <c r="Q71" i="14"/>
  <c r="Q72" i="14"/>
  <c r="Q73" i="14"/>
  <c r="Q74" i="14"/>
  <c r="Q75" i="14"/>
  <c r="Q4" i="14"/>
  <c r="Q5" i="14"/>
  <c r="Q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Q37" i="14"/>
  <c r="Q38" i="14"/>
  <c r="Q39" i="14"/>
  <c r="Q40" i="14"/>
  <c r="Q41" i="14"/>
  <c r="Q42" i="14"/>
  <c r="Q43" i="14"/>
  <c r="Q44" i="14"/>
  <c r="Q45" i="14"/>
  <c r="Q46" i="14"/>
  <c r="Q47" i="14"/>
  <c r="Q48" i="14"/>
  <c r="Q49" i="14"/>
  <c r="Q50" i="14"/>
  <c r="Q51" i="14"/>
  <c r="Q52" i="14"/>
  <c r="Q2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2" i="14"/>
  <c r="C2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4" i="14"/>
  <c r="C5" i="14"/>
  <c r="C6" i="14"/>
  <c r="C7" i="14"/>
  <c r="C8" i="14"/>
  <c r="CF7" i="15"/>
  <c r="CG2" i="15"/>
  <c r="CF6" i="15"/>
  <c r="CF5" i="15"/>
  <c r="CF3" i="15"/>
  <c r="BX7" i="15"/>
  <c r="BX6" i="15"/>
  <c r="BX5" i="15"/>
  <c r="BX3" i="15"/>
  <c r="BX2" i="15"/>
  <c r="BQ7" i="15"/>
  <c r="BQ6" i="15"/>
  <c r="BQ5" i="15"/>
  <c r="BQ4" i="15"/>
  <c r="BQ3" i="15"/>
  <c r="BQ2" i="15"/>
  <c r="BR3" i="15"/>
  <c r="BR4" i="15"/>
  <c r="BR5" i="15"/>
  <c r="BR6" i="15"/>
  <c r="BR7" i="15"/>
  <c r="BR8" i="15"/>
  <c r="BR2" i="15"/>
  <c r="BJ7" i="15"/>
  <c r="BJ6" i="15"/>
  <c r="BJ5" i="15"/>
  <c r="BJ4" i="15"/>
  <c r="BJ3" i="15"/>
  <c r="BJ2" i="15"/>
  <c r="BC7" i="15"/>
  <c r="BC6" i="15"/>
  <c r="BC5" i="15"/>
  <c r="BC4" i="15"/>
  <c r="BC3" i="15"/>
  <c r="BC2" i="15"/>
  <c r="AV7" i="15"/>
  <c r="AV6" i="15"/>
  <c r="AV5" i="15"/>
  <c r="AV4" i="15"/>
  <c r="AV3" i="15"/>
  <c r="AV2" i="15"/>
  <c r="AO7" i="15"/>
  <c r="AO6" i="15"/>
  <c r="AO5" i="15"/>
  <c r="AO4" i="15"/>
  <c r="AO3" i="15"/>
  <c r="AO2" i="15"/>
  <c r="AH7" i="15"/>
  <c r="AH6" i="15"/>
  <c r="AH5" i="15"/>
  <c r="AH4" i="15"/>
  <c r="AH3" i="15"/>
  <c r="AH2" i="15"/>
  <c r="AI2" i="15"/>
  <c r="AI3" i="15"/>
  <c r="AI4" i="15"/>
  <c r="AI5" i="15"/>
  <c r="AI6" i="15"/>
  <c r="AI7" i="15"/>
  <c r="AI8" i="15"/>
  <c r="AA7" i="15"/>
  <c r="AA6" i="15"/>
  <c r="AA5" i="15"/>
  <c r="AA4" i="15"/>
  <c r="AA3" i="15"/>
  <c r="AA2" i="15"/>
  <c r="T7" i="15"/>
  <c r="T6" i="15"/>
  <c r="T5" i="15"/>
  <c r="T4" i="15"/>
  <c r="T3" i="15"/>
  <c r="T2" i="15"/>
  <c r="M7" i="15"/>
  <c r="M6" i="15"/>
  <c r="M5" i="15"/>
  <c r="M4" i="15"/>
  <c r="M3" i="15"/>
  <c r="M2" i="15"/>
  <c r="F7" i="15"/>
  <c r="F6" i="15"/>
  <c r="F5" i="15"/>
  <c r="F4" i="15"/>
  <c r="F3" i="15"/>
  <c r="F2" i="15"/>
  <c r="Z7" i="14"/>
  <c r="Z6" i="14"/>
  <c r="Z5" i="14"/>
  <c r="Z4" i="14"/>
  <c r="Z3" i="14"/>
  <c r="Z2" i="14"/>
  <c r="T7" i="14"/>
  <c r="T6" i="14"/>
  <c r="T5" i="14"/>
  <c r="T4" i="14"/>
  <c r="T3" i="14"/>
  <c r="T2" i="14"/>
  <c r="M7" i="14"/>
  <c r="M6" i="14"/>
  <c r="M5" i="14"/>
  <c r="M4" i="14"/>
  <c r="M3" i="14"/>
  <c r="M2" i="14"/>
  <c r="F7" i="14"/>
  <c r="F6" i="14"/>
  <c r="F5" i="14"/>
  <c r="F4" i="14"/>
  <c r="F3" i="14"/>
  <c r="F2" i="14"/>
  <c r="G8" i="4"/>
  <c r="G7" i="4"/>
  <c r="G6" i="4"/>
  <c r="G5" i="4"/>
  <c r="G4" i="4"/>
  <c r="G3" i="4"/>
  <c r="H3" i="4"/>
  <c r="H4" i="4"/>
  <c r="H5" i="4"/>
  <c r="H6" i="4"/>
  <c r="H7" i="4"/>
  <c r="H8" i="4"/>
  <c r="F9" i="4"/>
  <c r="H9" i="4"/>
  <c r="G3" i="14"/>
  <c r="G4" i="14"/>
  <c r="G5" i="14"/>
  <c r="G6" i="14"/>
  <c r="G7" i="14"/>
  <c r="G8" i="14"/>
  <c r="G2" i="14"/>
  <c r="N3" i="14"/>
  <c r="N4" i="14"/>
  <c r="N5" i="14"/>
  <c r="N6" i="14"/>
  <c r="N7" i="14"/>
  <c r="N8" i="14"/>
  <c r="N2" i="14"/>
  <c r="U3" i="14"/>
  <c r="U4" i="14"/>
  <c r="U5" i="14"/>
  <c r="U6" i="14"/>
  <c r="U7" i="14"/>
  <c r="U8" i="14"/>
  <c r="U2" i="14"/>
  <c r="AA3" i="14"/>
  <c r="AA4" i="14"/>
  <c r="AA5" i="14"/>
  <c r="AA6" i="14"/>
  <c r="AA7" i="14"/>
  <c r="AA8" i="14"/>
  <c r="AA2" i="14"/>
  <c r="CG5" i="15"/>
  <c r="CG6" i="15"/>
  <c r="CG7" i="15"/>
  <c r="CG8" i="15"/>
  <c r="CG3" i="15"/>
  <c r="BD3" i="15"/>
  <c r="BD4" i="15"/>
  <c r="BD5" i="15"/>
  <c r="BD6" i="15"/>
  <c r="BD7" i="15"/>
  <c r="BD8" i="15"/>
  <c r="BD2" i="15"/>
  <c r="AP3" i="15"/>
  <c r="AP4" i="15"/>
  <c r="AP5" i="15"/>
  <c r="AP6" i="15"/>
  <c r="AP7" i="15"/>
  <c r="AP8" i="15"/>
  <c r="AP2" i="15"/>
  <c r="AB3" i="15"/>
  <c r="AB4" i="15"/>
  <c r="AB5" i="15"/>
  <c r="AB6" i="15"/>
  <c r="AB7" i="15"/>
  <c r="AB8" i="15"/>
  <c r="AB2" i="15"/>
  <c r="N3" i="15"/>
  <c r="N4" i="15"/>
  <c r="N5" i="15"/>
  <c r="N6" i="15"/>
  <c r="N7" i="15"/>
  <c r="N8" i="15"/>
  <c r="N2" i="15"/>
  <c r="BY3" i="15"/>
  <c r="BY5" i="15"/>
  <c r="BY6" i="15"/>
  <c r="BY7" i="15"/>
  <c r="BY8" i="15"/>
  <c r="BY2" i="15"/>
  <c r="BK3" i="15"/>
  <c r="BK4" i="15"/>
  <c r="BK5" i="15"/>
  <c r="BK6" i="15"/>
  <c r="BK7" i="15"/>
  <c r="BK8" i="15"/>
  <c r="BK2" i="15"/>
  <c r="AW8" i="15"/>
  <c r="AW3" i="15"/>
  <c r="AW4" i="15"/>
  <c r="AW5" i="15"/>
  <c r="AW6" i="15"/>
  <c r="AW7" i="15"/>
  <c r="AW2" i="15"/>
  <c r="U3" i="15"/>
  <c r="U4" i="15"/>
  <c r="U5" i="15"/>
  <c r="U6" i="15"/>
  <c r="U7" i="15"/>
  <c r="U8" i="15"/>
  <c r="U2" i="15"/>
  <c r="G8" i="15"/>
  <c r="G3" i="15"/>
  <c r="G4" i="15"/>
  <c r="G5" i="15"/>
  <c r="G6" i="15"/>
  <c r="G7" i="15"/>
  <c r="G2" i="15"/>
  <c r="CA34" i="15"/>
  <c r="BT62" i="15"/>
  <c r="BM61" i="15"/>
  <c r="BF62" i="15"/>
  <c r="AY62" i="15"/>
  <c r="AR54" i="15"/>
  <c r="AK52" i="15"/>
  <c r="AD58" i="15"/>
  <c r="W56" i="15"/>
  <c r="P53" i="15"/>
  <c r="I53" i="15"/>
  <c r="B60" i="15"/>
  <c r="B1" i="11"/>
  <c r="B3" i="11"/>
  <c r="B2" i="11"/>
  <c r="B2" i="9"/>
  <c r="B1" i="9"/>
  <c r="D1849" i="1"/>
  <c r="D1850" i="1"/>
  <c r="D1843" i="1"/>
  <c r="D1833" i="1"/>
  <c r="D1834" i="1"/>
  <c r="D1825" i="1"/>
  <c r="D1818" i="1"/>
  <c r="D1819" i="1"/>
  <c r="D1808" i="1"/>
  <c r="D1809" i="1"/>
  <c r="D1799" i="1"/>
  <c r="D1800" i="1"/>
  <c r="D1789" i="1"/>
  <c r="D1781" i="1"/>
  <c r="D1772" i="1"/>
  <c r="D1773" i="1"/>
  <c r="D1764" i="1"/>
  <c r="D1765" i="1"/>
  <c r="D1755" i="1"/>
  <c r="D1756" i="1"/>
  <c r="D1745" i="1"/>
  <c r="D1746" i="1"/>
  <c r="D1735" i="1"/>
  <c r="D1736" i="1"/>
  <c r="D1727" i="1"/>
  <c r="D1719" i="1"/>
  <c r="D1711" i="1"/>
  <c r="D1667" i="1"/>
  <c r="D1660" i="1"/>
  <c r="D1647" i="1"/>
  <c r="D1639" i="1"/>
  <c r="D1631" i="1"/>
  <c r="D1617" i="1"/>
  <c r="D1601" i="1"/>
  <c r="D1593" i="1"/>
  <c r="D1594" i="1"/>
  <c r="D1585" i="1"/>
  <c r="D1577" i="1"/>
  <c r="D1557" i="1"/>
  <c r="D1551" i="1"/>
  <c r="D1543" i="1"/>
  <c r="D1535" i="1"/>
  <c r="D1521" i="1"/>
  <c r="D1513" i="1"/>
  <c r="D1507" i="1"/>
  <c r="D1499" i="1"/>
  <c r="D1491" i="1"/>
  <c r="D1483" i="1"/>
  <c r="D1477" i="1"/>
  <c r="D1469" i="1"/>
  <c r="D1462" i="1"/>
  <c r="D1448" i="1"/>
  <c r="D1440" i="1"/>
  <c r="D1424" i="1"/>
  <c r="D1416" i="1"/>
  <c r="D1408" i="1"/>
  <c r="D1409" i="1"/>
  <c r="D1388" i="1"/>
  <c r="D1389" i="1"/>
  <c r="D1382" i="1"/>
  <c r="D1374" i="1"/>
  <c r="D1366" i="1"/>
  <c r="D1367" i="1"/>
  <c r="D1358" i="1"/>
  <c r="D1350" i="1"/>
  <c r="D1344" i="1"/>
  <c r="D1339" i="1"/>
  <c r="D1331" i="1"/>
  <c r="D1323" i="1"/>
  <c r="D1315" i="1"/>
  <c r="D1291" i="1"/>
  <c r="D1283" i="1"/>
  <c r="D1276" i="1"/>
  <c r="D1268" i="1"/>
  <c r="D1260" i="1"/>
  <c r="D1253" i="1"/>
  <c r="D1245" i="1"/>
  <c r="D1236" i="1"/>
  <c r="D1237" i="1"/>
  <c r="D1221" i="1"/>
  <c r="D1213" i="1"/>
  <c r="D1205" i="1"/>
  <c r="D1197" i="1"/>
  <c r="D1189" i="1"/>
  <c r="D1180" i="1"/>
  <c r="D1172" i="1"/>
  <c r="D1164" i="1"/>
  <c r="D1148" i="1"/>
  <c r="D1140" i="1"/>
  <c r="D1132" i="1"/>
  <c r="D1124" i="1"/>
  <c r="D1111" i="1"/>
  <c r="D1104" i="1"/>
  <c r="D1080" i="1"/>
  <c r="D1072" i="1"/>
  <c r="D1064" i="1"/>
  <c r="D1056" i="1"/>
  <c r="D1048" i="1"/>
  <c r="D1040" i="1"/>
  <c r="D1035" i="1"/>
  <c r="D1027" i="1"/>
  <c r="D1019" i="1"/>
  <c r="D1004" i="1"/>
  <c r="D996" i="1"/>
  <c r="D989" i="1"/>
  <c r="D981" i="1"/>
  <c r="D973" i="1"/>
  <c r="D953" i="1"/>
  <c r="D947" i="1"/>
  <c r="D939" i="1"/>
  <c r="D931" i="1"/>
  <c r="D922" i="1"/>
  <c r="D914" i="1"/>
  <c r="D906" i="1"/>
  <c r="D898" i="1"/>
  <c r="D890" i="1"/>
  <c r="D882" i="1"/>
  <c r="D874" i="1"/>
  <c r="D866" i="1"/>
  <c r="D858" i="1"/>
  <c r="D851" i="1"/>
  <c r="D844" i="1"/>
  <c r="D831" i="1"/>
  <c r="D807" i="1"/>
  <c r="D808" i="1"/>
  <c r="D801" i="1"/>
  <c r="D791" i="1"/>
  <c r="D785" i="1"/>
  <c r="D779" i="1"/>
  <c r="D767" i="1"/>
  <c r="D760" i="1"/>
  <c r="D752" i="1"/>
  <c r="D742" i="1"/>
  <c r="D743" i="1"/>
  <c r="D744" i="1"/>
  <c r="D735" i="1"/>
  <c r="D725" i="1"/>
  <c r="D726" i="1"/>
  <c r="D715" i="1"/>
  <c r="D716" i="1"/>
  <c r="D717" i="1"/>
  <c r="D704" i="1"/>
  <c r="D705" i="1"/>
  <c r="D696" i="1"/>
  <c r="D688" i="1"/>
  <c r="D689" i="1"/>
  <c r="D677" i="1"/>
  <c r="D678" i="1"/>
  <c r="D669" i="1"/>
  <c r="D670" i="1"/>
  <c r="D664" i="1"/>
  <c r="D647" i="1"/>
  <c r="D648" i="1"/>
  <c r="D639" i="1"/>
  <c r="D640" i="1"/>
  <c r="D630" i="1"/>
  <c r="D631" i="1"/>
  <c r="D621" i="1"/>
  <c r="D613" i="1"/>
  <c r="D605" i="1"/>
  <c r="D591" i="1"/>
  <c r="D592" i="1"/>
  <c r="D581" i="1"/>
  <c r="D582" i="1"/>
  <c r="D572" i="1"/>
  <c r="D563" i="1"/>
  <c r="D564" i="1"/>
  <c r="D554" i="1"/>
  <c r="D555" i="1"/>
  <c r="D545" i="1"/>
  <c r="D546" i="1"/>
  <c r="D536" i="1"/>
  <c r="D529" i="1"/>
  <c r="D530" i="1"/>
  <c r="D521" i="1"/>
  <c r="D514" i="1"/>
  <c r="D504" i="1"/>
  <c r="D496" i="1"/>
  <c r="D488" i="1"/>
  <c r="D482" i="1"/>
  <c r="D465" i="1"/>
  <c r="D457" i="1"/>
  <c r="D458" i="1"/>
  <c r="D446" i="1"/>
  <c r="D447" i="1"/>
  <c r="D439" i="1"/>
  <c r="D432" i="1"/>
  <c r="D423" i="1"/>
  <c r="D413" i="1"/>
  <c r="D403" i="1"/>
  <c r="D395" i="1"/>
  <c r="D396" i="1"/>
  <c r="D387" i="1"/>
  <c r="D378" i="1"/>
  <c r="D379" i="1"/>
  <c r="D371" i="1"/>
  <c r="D372" i="1"/>
  <c r="D364" i="1"/>
  <c r="D357" i="1"/>
  <c r="D345" i="1"/>
  <c r="D333" i="1"/>
  <c r="D334" i="1"/>
  <c r="D325" i="1"/>
  <c r="D310" i="1"/>
  <c r="D311" i="1"/>
  <c r="D291" i="1"/>
  <c r="D292" i="1"/>
  <c r="D281" i="1"/>
  <c r="D261" i="1"/>
  <c r="D252" i="1"/>
  <c r="D243" i="1"/>
  <c r="D244" i="1"/>
  <c r="D233" i="1"/>
  <c r="D234" i="1"/>
  <c r="D223" i="1"/>
  <c r="D214" i="1"/>
  <c r="D204" i="1"/>
  <c r="D205" i="1"/>
  <c r="D197" i="1"/>
  <c r="D198" i="1"/>
  <c r="D171" i="1"/>
  <c r="D163" i="1"/>
  <c r="D153" i="1"/>
  <c r="D154" i="1"/>
  <c r="D145" i="1"/>
  <c r="D138" i="1"/>
  <c r="D131" i="1"/>
  <c r="D116" i="1"/>
  <c r="D1851" i="1"/>
  <c r="D1852" i="1"/>
  <c r="D1844" i="1"/>
  <c r="D1835" i="1"/>
  <c r="D1836" i="1"/>
  <c r="D1826" i="1"/>
  <c r="D1827" i="1"/>
  <c r="D1820" i="1"/>
  <c r="D1821" i="1"/>
  <c r="D1810" i="1"/>
  <c r="D1811" i="1"/>
  <c r="D1801" i="1"/>
  <c r="D1802" i="1"/>
  <c r="D1790" i="1"/>
  <c r="D1791" i="1"/>
  <c r="D1782" i="1"/>
  <c r="D1783" i="1"/>
  <c r="D1774" i="1"/>
  <c r="D1775" i="1"/>
  <c r="D1766" i="1"/>
  <c r="D1757" i="1"/>
  <c r="D1758" i="1"/>
  <c r="D1747" i="1"/>
  <c r="D1748" i="1"/>
  <c r="D1737" i="1"/>
  <c r="D1738" i="1"/>
  <c r="D1728" i="1"/>
  <c r="D1720" i="1"/>
  <c r="D1712" i="1"/>
  <c r="D1705" i="1"/>
  <c r="D1697" i="1"/>
  <c r="D1698" i="1"/>
  <c r="D1683" i="1"/>
  <c r="D1675" i="1"/>
  <c r="D1676" i="1"/>
  <c r="D1668" i="1"/>
  <c r="D1661" i="1"/>
  <c r="D1654" i="1"/>
  <c r="D1655" i="1"/>
  <c r="D1648" i="1"/>
  <c r="D1640" i="1"/>
  <c r="D1632" i="1"/>
  <c r="D1623" i="1"/>
  <c r="D1624" i="1"/>
  <c r="D1609" i="1"/>
  <c r="D1610" i="1"/>
  <c r="D1602" i="1"/>
  <c r="D1578" i="1"/>
  <c r="D1569" i="1"/>
  <c r="D1570" i="1"/>
  <c r="D1552" i="1"/>
  <c r="D1544" i="1"/>
  <c r="D1536" i="1"/>
  <c r="D1528" i="1"/>
  <c r="D1522" i="1"/>
  <c r="D1514" i="1"/>
  <c r="D1508" i="1"/>
  <c r="D1500" i="1"/>
  <c r="D1492" i="1"/>
  <c r="D1484" i="1"/>
  <c r="D1470" i="1"/>
  <c r="D1463" i="1"/>
  <c r="D1456" i="1"/>
  <c r="D1449" i="1"/>
  <c r="D1441" i="1"/>
  <c r="D1432" i="1"/>
  <c r="D1433" i="1"/>
  <c r="D1425" i="1"/>
  <c r="D1417" i="1"/>
  <c r="D1402" i="1"/>
  <c r="D1359" i="1"/>
  <c r="D1351" i="1"/>
  <c r="D1345" i="1"/>
  <c r="D1324" i="1"/>
  <c r="D1299" i="1"/>
  <c r="D1300" i="1"/>
  <c r="D1292" i="1"/>
  <c r="D1284" i="1"/>
  <c r="D1277" i="1"/>
  <c r="D1269" i="1"/>
  <c r="D1261" i="1"/>
  <c r="D1254" i="1"/>
  <c r="D1246" i="1"/>
  <c r="D1238" i="1"/>
  <c r="D1229" i="1"/>
  <c r="D1222" i="1"/>
  <c r="D1214" i="1"/>
  <c r="D1206" i="1"/>
  <c r="D1198" i="1"/>
  <c r="D1190" i="1"/>
  <c r="D1181" i="1"/>
  <c r="D1173" i="1"/>
  <c r="D1165" i="1"/>
  <c r="D1156" i="1"/>
  <c r="D1157" i="1"/>
  <c r="D1149" i="1"/>
  <c r="D1141" i="1"/>
  <c r="D1133" i="1"/>
  <c r="D1125" i="1"/>
  <c r="D1112" i="1"/>
  <c r="D1105" i="1"/>
  <c r="D1096" i="1"/>
  <c r="D1097" i="1"/>
  <c r="D1088" i="1"/>
  <c r="D1089" i="1"/>
  <c r="D1081" i="1"/>
  <c r="D1073" i="1"/>
  <c r="D1065" i="1"/>
  <c r="D1057" i="1"/>
  <c r="D1049" i="1"/>
  <c r="D1041" i="1"/>
  <c r="D1042" i="1"/>
  <c r="D1028" i="1"/>
  <c r="D1020" i="1"/>
  <c r="D1009" i="1"/>
  <c r="D1005" i="1"/>
  <c r="D997" i="1"/>
  <c r="D990" i="1"/>
  <c r="D982" i="1"/>
  <c r="D974" i="1"/>
  <c r="D961" i="1"/>
  <c r="D954" i="1"/>
  <c r="D948" i="1"/>
  <c r="D940" i="1"/>
  <c r="D932" i="1"/>
  <c r="D923" i="1"/>
  <c r="D915" i="1"/>
  <c r="D907" i="1"/>
  <c r="D899" i="1"/>
  <c r="D891" i="1"/>
  <c r="D883" i="1"/>
  <c r="D875" i="1"/>
  <c r="D867" i="1"/>
  <c r="D868" i="1"/>
  <c r="D859" i="1"/>
  <c r="D852" i="1"/>
  <c r="D845" i="1"/>
  <c r="D846" i="1"/>
  <c r="D837" i="1"/>
  <c r="D823" i="1"/>
  <c r="D824" i="1"/>
  <c r="D815" i="1"/>
  <c r="D809" i="1"/>
  <c r="D797" i="1"/>
  <c r="D792" i="1"/>
  <c r="D786" i="1"/>
  <c r="D780" i="1"/>
  <c r="D775" i="1"/>
  <c r="D768" i="1"/>
  <c r="D761" i="1"/>
  <c r="D753" i="1"/>
  <c r="D745" i="1"/>
  <c r="D746" i="1"/>
  <c r="D727" i="1"/>
  <c r="D728" i="1"/>
  <c r="D718" i="1"/>
  <c r="D719" i="1"/>
  <c r="D706" i="1"/>
  <c r="D707" i="1"/>
  <c r="D697" i="1"/>
  <c r="D690" i="1"/>
  <c r="D683" i="1"/>
  <c r="D657" i="1"/>
  <c r="D649" i="1"/>
  <c r="D641" i="1"/>
  <c r="D632" i="1"/>
  <c r="D622" i="1"/>
  <c r="D614" i="1"/>
  <c r="D615" i="1"/>
  <c r="D606" i="1"/>
  <c r="D607" i="1"/>
  <c r="D593" i="1"/>
  <c r="D583" i="1"/>
  <c r="D584" i="1"/>
  <c r="D573" i="1"/>
  <c r="D574" i="1"/>
  <c r="D565" i="1"/>
  <c r="D556" i="1"/>
  <c r="D557" i="1"/>
  <c r="D547" i="1"/>
  <c r="D537" i="1"/>
  <c r="D538" i="1"/>
  <c r="D531" i="1"/>
  <c r="D522" i="1"/>
  <c r="D515" i="1"/>
  <c r="D516" i="1"/>
  <c r="D505" i="1"/>
  <c r="D506" i="1"/>
  <c r="D497" i="1"/>
  <c r="D498" i="1"/>
  <c r="D489" i="1"/>
  <c r="D483" i="1"/>
  <c r="D484" i="1"/>
  <c r="D473" i="1"/>
  <c r="D474" i="1"/>
  <c r="D466" i="1"/>
  <c r="D467" i="1"/>
  <c r="D459" i="1"/>
  <c r="D448" i="1"/>
  <c r="D449" i="1"/>
  <c r="D440" i="1"/>
  <c r="D433" i="1"/>
  <c r="D434" i="1"/>
  <c r="D424" i="1"/>
  <c r="D425" i="1"/>
  <c r="D414" i="1"/>
  <c r="D415" i="1"/>
  <c r="D404" i="1"/>
  <c r="D405" i="1"/>
  <c r="D397" i="1"/>
  <c r="D388" i="1"/>
  <c r="D389" i="1"/>
  <c r="D380" i="1"/>
  <c r="D381" i="1"/>
  <c r="D373" i="1"/>
  <c r="D365" i="1"/>
  <c r="D358" i="1"/>
  <c r="D346" i="1"/>
  <c r="D339" i="1"/>
  <c r="D326" i="1"/>
  <c r="D312" i="1"/>
  <c r="D313" i="1"/>
  <c r="D293" i="1"/>
  <c r="D294" i="1"/>
  <c r="D282" i="1"/>
  <c r="D283" i="1"/>
  <c r="D262" i="1"/>
  <c r="D253" i="1"/>
  <c r="D1853" i="1"/>
  <c r="D1854" i="1"/>
  <c r="D1845" i="1"/>
  <c r="D1837" i="1"/>
  <c r="D1838" i="1"/>
  <c r="D1828" i="1"/>
  <c r="D1822" i="1"/>
  <c r="D1812" i="1"/>
  <c r="D1813" i="1"/>
  <c r="D1803" i="1"/>
  <c r="D1792" i="1"/>
  <c r="D1793" i="1"/>
  <c r="D1784" i="1"/>
  <c r="D1785" i="1"/>
  <c r="D1776" i="1"/>
  <c r="D1777" i="1"/>
  <c r="D1767" i="1"/>
  <c r="D1768" i="1"/>
  <c r="D1759" i="1"/>
  <c r="D1760" i="1"/>
  <c r="D1749" i="1"/>
  <c r="D1750" i="1"/>
  <c r="D1739" i="1"/>
  <c r="D1740" i="1"/>
  <c r="D1729" i="1"/>
  <c r="D1730" i="1"/>
  <c r="D1721" i="1"/>
  <c r="D1722" i="1"/>
  <c r="D1713" i="1"/>
  <c r="D1714" i="1"/>
  <c r="D1706" i="1"/>
  <c r="D1707" i="1"/>
  <c r="D1699" i="1"/>
  <c r="D1700" i="1"/>
  <c r="D1691" i="1"/>
  <c r="D1684" i="1"/>
  <c r="D1685" i="1"/>
  <c r="D1677" i="1"/>
  <c r="D1678" i="1"/>
  <c r="D1669" i="1"/>
  <c r="D1670" i="1"/>
  <c r="D1662" i="1"/>
  <c r="D1663" i="1"/>
  <c r="D1656" i="1"/>
  <c r="D1657" i="1"/>
  <c r="D1649" i="1"/>
  <c r="D1650" i="1"/>
  <c r="D1641" i="1"/>
  <c r="D1642" i="1"/>
  <c r="D1633" i="1"/>
  <c r="D1634" i="1"/>
  <c r="D1625" i="1"/>
  <c r="D1626" i="1"/>
  <c r="D1618" i="1"/>
  <c r="D1619" i="1"/>
  <c r="D1611" i="1"/>
  <c r="D1612" i="1"/>
  <c r="D1603" i="1"/>
  <c r="D1604" i="1"/>
  <c r="D1595" i="1"/>
  <c r="D1596" i="1"/>
  <c r="D1586" i="1"/>
  <c r="D1587" i="1"/>
  <c r="D1579" i="1"/>
  <c r="D1580" i="1"/>
  <c r="D1571" i="1"/>
  <c r="D1572" i="1"/>
  <c r="D1563" i="1"/>
  <c r="D1564" i="1"/>
  <c r="D1558" i="1"/>
  <c r="D1559" i="1"/>
  <c r="D1553" i="1"/>
  <c r="D1554" i="1"/>
  <c r="D1545" i="1"/>
  <c r="D1546" i="1"/>
  <c r="D1537" i="1"/>
  <c r="D1538" i="1"/>
  <c r="D1529" i="1"/>
  <c r="D1530" i="1"/>
  <c r="D1523" i="1"/>
  <c r="D1515" i="1"/>
  <c r="D1516" i="1"/>
  <c r="D1509" i="1"/>
  <c r="D1510" i="1"/>
  <c r="D1501" i="1"/>
  <c r="D1502" i="1"/>
  <c r="D1493" i="1"/>
  <c r="D1494" i="1"/>
  <c r="D1485" i="1"/>
  <c r="D1486" i="1"/>
  <c r="D1478" i="1"/>
  <c r="D1471" i="1"/>
  <c r="D1472" i="1"/>
  <c r="D1464" i="1"/>
  <c r="D1457" i="1"/>
  <c r="D1458" i="1"/>
  <c r="D1450" i="1"/>
  <c r="D1451" i="1"/>
  <c r="D1442" i="1"/>
  <c r="D1443" i="1"/>
  <c r="D1434" i="1"/>
  <c r="D1435" i="1"/>
  <c r="D1426" i="1"/>
  <c r="D1427" i="1"/>
  <c r="D1418" i="1"/>
  <c r="D1419" i="1"/>
  <c r="D1410" i="1"/>
  <c r="D1411" i="1"/>
  <c r="D1403" i="1"/>
  <c r="D1404" i="1"/>
  <c r="D1396" i="1"/>
  <c r="D1397" i="1"/>
  <c r="D1390" i="1"/>
  <c r="D1391" i="1"/>
  <c r="D1383" i="1"/>
  <c r="D1384" i="1"/>
  <c r="D1375" i="1"/>
  <c r="D1376" i="1"/>
  <c r="D1368" i="1"/>
  <c r="D1369" i="1"/>
  <c r="D1360" i="1"/>
  <c r="D1361" i="1"/>
  <c r="D1352" i="1"/>
  <c r="D1353" i="1"/>
  <c r="D1346" i="1"/>
  <c r="D1347" i="1"/>
  <c r="D1340" i="1"/>
  <c r="D1341" i="1"/>
  <c r="D1332" i="1"/>
  <c r="D1333" i="1"/>
  <c r="D1325" i="1"/>
  <c r="D1326" i="1"/>
  <c r="D1316" i="1"/>
  <c r="D1317" i="1"/>
  <c r="D1307" i="1"/>
  <c r="D1308" i="1"/>
  <c r="D1301" i="1"/>
  <c r="D1302" i="1"/>
  <c r="D1293" i="1"/>
  <c r="D1285" i="1"/>
  <c r="D1286" i="1"/>
  <c r="D1278" i="1"/>
  <c r="D1279" i="1"/>
  <c r="D1270" i="1"/>
  <c r="D1271" i="1"/>
  <c r="D1262" i="1"/>
  <c r="D1263" i="1"/>
  <c r="D1255" i="1"/>
  <c r="D1256" i="1"/>
  <c r="D1247" i="1"/>
  <c r="D1248" i="1"/>
  <c r="D1239" i="1"/>
  <c r="D1240" i="1"/>
  <c r="D1230" i="1"/>
  <c r="D1231" i="1"/>
  <c r="D1223" i="1"/>
  <c r="D1224" i="1"/>
  <c r="D1215" i="1"/>
  <c r="D1216" i="1"/>
  <c r="D1207" i="1"/>
  <c r="D1208" i="1"/>
  <c r="D1199" i="1"/>
  <c r="D1200" i="1"/>
  <c r="D1191" i="1"/>
  <c r="D1182" i="1"/>
  <c r="D1183" i="1"/>
  <c r="D1174" i="1"/>
  <c r="D1175" i="1"/>
  <c r="D1166" i="1"/>
  <c r="D1158" i="1"/>
  <c r="D1159" i="1"/>
  <c r="D1150" i="1"/>
  <c r="D1151" i="1"/>
  <c r="D1142" i="1"/>
  <c r="D1134" i="1"/>
  <c r="D1135" i="1"/>
  <c r="D1126" i="1"/>
  <c r="D1127" i="1"/>
  <c r="D1119" i="1"/>
  <c r="D1120" i="1"/>
  <c r="D1113" i="1"/>
  <c r="D1114" i="1"/>
  <c r="D1106" i="1"/>
  <c r="D1107" i="1"/>
  <c r="D1098" i="1"/>
  <c r="D1099" i="1"/>
  <c r="D1090" i="1"/>
  <c r="D1091" i="1"/>
  <c r="D1082" i="1"/>
  <c r="D1083" i="1"/>
  <c r="D1074" i="1"/>
  <c r="D1075" i="1"/>
  <c r="D1066" i="1"/>
  <c r="D1067" i="1"/>
  <c r="D1058" i="1"/>
  <c r="D1059" i="1"/>
  <c r="D1050" i="1"/>
  <c r="D1051" i="1"/>
  <c r="D1043" i="1"/>
  <c r="D1044" i="1"/>
  <c r="D1036" i="1"/>
  <c r="D1029" i="1"/>
  <c r="D1030" i="1"/>
  <c r="D1021" i="1"/>
  <c r="D1022" i="1"/>
  <c r="D1010" i="1"/>
  <c r="D1011" i="1"/>
  <c r="D1012" i="1"/>
  <c r="D1013" i="1"/>
  <c r="D998" i="1"/>
  <c r="D999" i="1"/>
  <c r="D1000" i="1"/>
  <c r="D991" i="1"/>
  <c r="D992" i="1"/>
  <c r="D983" i="1"/>
  <c r="D984" i="1"/>
  <c r="D975" i="1"/>
  <c r="D976" i="1"/>
  <c r="D967" i="1"/>
  <c r="D968" i="1"/>
  <c r="D962" i="1"/>
  <c r="D963" i="1"/>
  <c r="D955" i="1"/>
  <c r="D956" i="1"/>
  <c r="D949" i="1"/>
  <c r="D941" i="1"/>
  <c r="D942" i="1"/>
  <c r="D933" i="1"/>
  <c r="D934" i="1"/>
  <c r="D924" i="1"/>
  <c r="D925" i="1"/>
  <c r="D926" i="1"/>
  <c r="D916" i="1"/>
  <c r="D917" i="1"/>
  <c r="D908" i="1"/>
  <c r="D909" i="1"/>
  <c r="D900" i="1"/>
  <c r="D892" i="1"/>
  <c r="D893" i="1"/>
  <c r="D884" i="1"/>
  <c r="D885" i="1"/>
  <c r="D876" i="1"/>
  <c r="D877" i="1"/>
  <c r="D869" i="1"/>
  <c r="D870" i="1"/>
  <c r="D860" i="1"/>
  <c r="D861" i="1"/>
  <c r="D853" i="1"/>
  <c r="D854" i="1"/>
  <c r="D847" i="1"/>
  <c r="D838" i="1"/>
  <c r="D839" i="1"/>
  <c r="D832" i="1"/>
  <c r="D833" i="1"/>
  <c r="D825" i="1"/>
  <c r="D826" i="1"/>
  <c r="D827" i="1"/>
  <c r="D816" i="1"/>
  <c r="D817" i="1"/>
  <c r="D818" i="1"/>
  <c r="D810" i="1"/>
  <c r="D811" i="1"/>
  <c r="D802" i="1"/>
  <c r="D803" i="1"/>
  <c r="D798" i="1"/>
  <c r="D799" i="1"/>
  <c r="D793" i="1"/>
  <c r="D787" i="1"/>
  <c r="D781" i="1"/>
  <c r="D769" i="1"/>
  <c r="D762" i="1"/>
  <c r="D754" i="1"/>
  <c r="D755" i="1"/>
  <c r="D747" i="1"/>
  <c r="D748" i="1"/>
  <c r="D736" i="1"/>
  <c r="D737" i="1"/>
  <c r="D729" i="1"/>
  <c r="D730" i="1"/>
  <c r="D720" i="1"/>
  <c r="D721" i="1"/>
  <c r="D708" i="1"/>
  <c r="D709" i="1"/>
  <c r="D698" i="1"/>
  <c r="D699" i="1"/>
  <c r="D691" i="1"/>
  <c r="D692" i="1"/>
  <c r="D684" i="1"/>
  <c r="D679" i="1"/>
  <c r="D671" i="1"/>
  <c r="D672" i="1"/>
  <c r="D658" i="1"/>
  <c r="D659" i="1"/>
  <c r="D650" i="1"/>
  <c r="D651" i="1"/>
  <c r="D652" i="1"/>
  <c r="D642" i="1"/>
  <c r="D643" i="1"/>
  <c r="D633" i="1"/>
  <c r="D623" i="1"/>
  <c r="D616" i="1"/>
  <c r="D608" i="1"/>
  <c r="D600" i="1"/>
  <c r="D594" i="1"/>
  <c r="D595" i="1"/>
  <c r="D585" i="1"/>
  <c r="D586" i="1"/>
  <c r="D575" i="1"/>
  <c r="D576" i="1"/>
  <c r="D566" i="1"/>
  <c r="D567" i="1"/>
  <c r="D558" i="1"/>
  <c r="D559" i="1"/>
  <c r="D548" i="1"/>
  <c r="D549" i="1"/>
  <c r="D539" i="1"/>
  <c r="D540" i="1"/>
  <c r="D532" i="1"/>
  <c r="D523" i="1"/>
  <c r="D524" i="1"/>
  <c r="D517" i="1"/>
  <c r="D518" i="1"/>
  <c r="D507" i="1"/>
  <c r="D508" i="1"/>
  <c r="D499" i="1"/>
  <c r="D500" i="1"/>
  <c r="D501" i="1"/>
  <c r="D490" i="1"/>
  <c r="D491" i="1"/>
  <c r="D492" i="1"/>
  <c r="D485" i="1"/>
  <c r="D486" i="1"/>
  <c r="D475" i="1"/>
  <c r="D476" i="1"/>
  <c r="D468" i="1"/>
  <c r="D460" i="1"/>
  <c r="D461" i="1"/>
  <c r="D462" i="1"/>
  <c r="D450" i="1"/>
  <c r="D451" i="1"/>
  <c r="D441" i="1"/>
  <c r="D442" i="1"/>
  <c r="D435" i="1"/>
  <c r="D426" i="1"/>
  <c r="D416" i="1"/>
  <c r="D417" i="1"/>
  <c r="D406" i="1"/>
  <c r="D407" i="1"/>
  <c r="D408" i="1"/>
  <c r="D398" i="1"/>
  <c r="D390" i="1"/>
  <c r="D382" i="1"/>
  <c r="D383" i="1"/>
  <c r="D374" i="1"/>
  <c r="D366" i="1"/>
  <c r="D367" i="1"/>
  <c r="D359" i="1"/>
  <c r="D352" i="1"/>
  <c r="D353" i="1"/>
  <c r="D347" i="1"/>
  <c r="D340" i="1"/>
  <c r="D341" i="1"/>
  <c r="D335" i="1"/>
  <c r="D336" i="1"/>
  <c r="D327" i="1"/>
  <c r="D328" i="1"/>
  <c r="D320" i="1"/>
  <c r="D321" i="1"/>
  <c r="D314" i="1"/>
  <c r="D315" i="1"/>
  <c r="D301" i="1"/>
  <c r="D302" i="1"/>
  <c r="D303" i="1"/>
  <c r="D304" i="1"/>
  <c r="D295" i="1"/>
  <c r="D296" i="1"/>
  <c r="D297" i="1"/>
  <c r="D284" i="1"/>
  <c r="D285" i="1"/>
  <c r="D271" i="1"/>
  <c r="D272" i="1"/>
  <c r="D273" i="1"/>
  <c r="D263" i="1"/>
  <c r="D264" i="1"/>
  <c r="D254" i="1"/>
  <c r="D255" i="1"/>
  <c r="D245" i="1"/>
  <c r="D246" i="1"/>
  <c r="D235" i="1"/>
  <c r="D236" i="1"/>
  <c r="D237" i="1"/>
  <c r="D238" i="1"/>
  <c r="D239" i="1"/>
  <c r="D224" i="1"/>
  <c r="D215" i="1"/>
  <c r="D216" i="1"/>
  <c r="D206" i="1"/>
  <c r="D207" i="1"/>
  <c r="D188" i="1"/>
  <c r="D189" i="1"/>
  <c r="D190" i="1"/>
  <c r="D181" i="1"/>
  <c r="D182" i="1"/>
  <c r="D183" i="1"/>
  <c r="D172" i="1"/>
  <c r="D173" i="1"/>
  <c r="D174" i="1"/>
  <c r="D164" i="1"/>
  <c r="D165" i="1"/>
  <c r="D155" i="1"/>
  <c r="D156" i="1"/>
  <c r="D146" i="1"/>
  <c r="D147" i="1"/>
  <c r="D148" i="1"/>
  <c r="D139" i="1"/>
  <c r="D140" i="1"/>
  <c r="D141" i="1"/>
  <c r="D132" i="1"/>
  <c r="D133" i="1"/>
  <c r="D123" i="1"/>
  <c r="D117" i="1"/>
  <c r="D118" i="1"/>
  <c r="D119" i="1"/>
  <c r="D108" i="1"/>
  <c r="D109" i="1"/>
  <c r="D110" i="1"/>
  <c r="D111" i="1"/>
  <c r="D103" i="1"/>
  <c r="D96" i="1"/>
  <c r="D97" i="1"/>
  <c r="D98" i="1"/>
  <c r="D88" i="1"/>
  <c r="D89" i="1"/>
  <c r="D81" i="1"/>
  <c r="D82" i="1"/>
  <c r="D73" i="1"/>
  <c r="D74" i="1"/>
  <c r="D67" i="1"/>
  <c r="D60" i="1"/>
  <c r="D61" i="1"/>
  <c r="D52" i="1"/>
  <c r="D43" i="1"/>
  <c r="D39" i="1"/>
  <c r="D40" i="1"/>
  <c r="D1855" i="1"/>
  <c r="D1846" i="1"/>
  <c r="D1839" i="1"/>
  <c r="D1840" i="1"/>
  <c r="D1829" i="1"/>
  <c r="D1814" i="1"/>
  <c r="D1815" i="1"/>
  <c r="D1804" i="1"/>
  <c r="D1805" i="1"/>
  <c r="D1794" i="1"/>
  <c r="D1795" i="1"/>
  <c r="D1786" i="1"/>
  <c r="D1778" i="1"/>
  <c r="D1769" i="1"/>
  <c r="D1761" i="1"/>
  <c r="D1762" i="1"/>
  <c r="D1751" i="1"/>
  <c r="D1752" i="1"/>
  <c r="D1741" i="1"/>
  <c r="D1742" i="1"/>
  <c r="D1731" i="1"/>
  <c r="D1732" i="1"/>
  <c r="D1723" i="1"/>
  <c r="D1724" i="1"/>
  <c r="D1715" i="1"/>
  <c r="D1716" i="1"/>
  <c r="D1708" i="1"/>
  <c r="D1701" i="1"/>
  <c r="D1702" i="1"/>
  <c r="D1692" i="1"/>
  <c r="D1693" i="1"/>
  <c r="D1686" i="1"/>
  <c r="D1687" i="1"/>
  <c r="D1679" i="1"/>
  <c r="D1680" i="1"/>
  <c r="D1671" i="1"/>
  <c r="D1672" i="1"/>
  <c r="D1664" i="1"/>
  <c r="D1651" i="1"/>
  <c r="D1643" i="1"/>
  <c r="D1644" i="1"/>
  <c r="D1635" i="1"/>
  <c r="D1636" i="1"/>
  <c r="D1627" i="1"/>
  <c r="D1628" i="1"/>
  <c r="D1620" i="1"/>
  <c r="D1621" i="1"/>
  <c r="D1613" i="1"/>
  <c r="D1614" i="1"/>
  <c r="D1605" i="1"/>
  <c r="D1606" i="1"/>
  <c r="D1597" i="1"/>
  <c r="D1598" i="1"/>
  <c r="D1588" i="1"/>
  <c r="D1589" i="1"/>
  <c r="D1581" i="1"/>
  <c r="D1582" i="1"/>
  <c r="D1573" i="1"/>
  <c r="D1574" i="1"/>
  <c r="D1565" i="1"/>
  <c r="D1566" i="1"/>
  <c r="D1560" i="1"/>
  <c r="D1547" i="1"/>
  <c r="D1548" i="1"/>
  <c r="D1539" i="1"/>
  <c r="D1540" i="1"/>
  <c r="D1531" i="1"/>
  <c r="D1532" i="1"/>
  <c r="D1524" i="1"/>
  <c r="D1525" i="1"/>
  <c r="D1517" i="1"/>
  <c r="D1518" i="1"/>
  <c r="D1511" i="1"/>
  <c r="D1503" i="1"/>
  <c r="D1504" i="1"/>
  <c r="D1495" i="1"/>
  <c r="D1496" i="1"/>
  <c r="D1487" i="1"/>
  <c r="D1488" i="1"/>
  <c r="D1479" i="1"/>
  <c r="D1480" i="1"/>
  <c r="D1473" i="1"/>
  <c r="D1474" i="1"/>
  <c r="D1465" i="1"/>
  <c r="D1466" i="1"/>
  <c r="D1459" i="1"/>
  <c r="D1452" i="1"/>
  <c r="D1453" i="1"/>
  <c r="D1444" i="1"/>
  <c r="D1445" i="1"/>
  <c r="D1436" i="1"/>
  <c r="D1437" i="1"/>
  <c r="D1428" i="1"/>
  <c r="D1429" i="1"/>
  <c r="D1420" i="1"/>
  <c r="D1421" i="1"/>
  <c r="D1412" i="1"/>
  <c r="D1413" i="1"/>
  <c r="D1405" i="1"/>
  <c r="D1398" i="1"/>
  <c r="D1399" i="1"/>
  <c r="D1392" i="1"/>
  <c r="D1393" i="1"/>
  <c r="D1385" i="1"/>
  <c r="D1386" i="1"/>
  <c r="D1377" i="1"/>
  <c r="D1378" i="1"/>
  <c r="D1370" i="1"/>
  <c r="D1371" i="1"/>
  <c r="D1362" i="1"/>
  <c r="D1363" i="1"/>
  <c r="D1354" i="1"/>
  <c r="D1355" i="1"/>
  <c r="D1348" i="1"/>
  <c r="D1349" i="1"/>
  <c r="D1334" i="1"/>
  <c r="D1335" i="1"/>
  <c r="D1327" i="1"/>
  <c r="D1328" i="1"/>
  <c r="D1318" i="1"/>
  <c r="D1319" i="1"/>
  <c r="D1309" i="1"/>
  <c r="D1310" i="1"/>
  <c r="D1303" i="1"/>
  <c r="D1304" i="1"/>
  <c r="D1294" i="1"/>
  <c r="D1295" i="1"/>
  <c r="D1287" i="1"/>
  <c r="D1288" i="1"/>
  <c r="D1280" i="1"/>
  <c r="D1272" i="1"/>
  <c r="D1273" i="1"/>
  <c r="D1264" i="1"/>
  <c r="D1265" i="1"/>
  <c r="D1257" i="1"/>
  <c r="D1258" i="1"/>
  <c r="D1249" i="1"/>
  <c r="D1250" i="1"/>
  <c r="D1241" i="1"/>
  <c r="D1242" i="1"/>
  <c r="D1232" i="1"/>
  <c r="D1233" i="1"/>
  <c r="D1225" i="1"/>
  <c r="D1226" i="1"/>
  <c r="D1217" i="1"/>
  <c r="D1218" i="1"/>
  <c r="D1209" i="1"/>
  <c r="D1201" i="1"/>
  <c r="D1202" i="1"/>
  <c r="D1192" i="1"/>
  <c r="D1193" i="1"/>
  <c r="D1184" i="1"/>
  <c r="D1185" i="1"/>
  <c r="D1176" i="1"/>
  <c r="D1177" i="1"/>
  <c r="D1167" i="1"/>
  <c r="D1168" i="1"/>
  <c r="D1160" i="1"/>
  <c r="D1161" i="1"/>
  <c r="D1152" i="1"/>
  <c r="D1153" i="1"/>
  <c r="D1143" i="1"/>
  <c r="D1136" i="1"/>
  <c r="D1137" i="1"/>
  <c r="D1128" i="1"/>
  <c r="D1129" i="1"/>
  <c r="D1121" i="1"/>
  <c r="D1115" i="1"/>
  <c r="D1116" i="1"/>
  <c r="D1108" i="1"/>
  <c r="D1100" i="1"/>
  <c r="D1101" i="1"/>
  <c r="D1092" i="1"/>
  <c r="D1093" i="1"/>
  <c r="D1084" i="1"/>
  <c r="D1085" i="1"/>
  <c r="D1076" i="1"/>
  <c r="D1077" i="1"/>
  <c r="D1068" i="1"/>
  <c r="D1069" i="1"/>
  <c r="D1060" i="1"/>
  <c r="D1061" i="1"/>
  <c r="D1052" i="1"/>
  <c r="D1053" i="1"/>
  <c r="D1045" i="1"/>
  <c r="D1037" i="1"/>
  <c r="D1031" i="1"/>
  <c r="D1032" i="1"/>
  <c r="D1023" i="1"/>
  <c r="D1024" i="1"/>
  <c r="D1014" i="1"/>
  <c r="D1006" i="1"/>
  <c r="D1001" i="1"/>
  <c r="D993" i="1"/>
  <c r="D985" i="1"/>
  <c r="D986" i="1"/>
  <c r="D977" i="1"/>
  <c r="D978" i="1"/>
  <c r="D969" i="1"/>
  <c r="D970" i="1"/>
  <c r="D957" i="1"/>
  <c r="D958" i="1"/>
  <c r="D950" i="1"/>
  <c r="D943" i="1"/>
  <c r="D944" i="1"/>
  <c r="D935" i="1"/>
  <c r="D936" i="1"/>
  <c r="D927" i="1"/>
  <c r="D928" i="1"/>
  <c r="D918" i="1"/>
  <c r="D919" i="1"/>
  <c r="D910" i="1"/>
  <c r="D911" i="1"/>
  <c r="D901" i="1"/>
  <c r="D902" i="1"/>
  <c r="D894" i="1"/>
  <c r="D895" i="1"/>
  <c r="D886" i="1"/>
  <c r="D887" i="1"/>
  <c r="D878" i="1"/>
  <c r="D879" i="1"/>
  <c r="D871" i="1"/>
  <c r="D862" i="1"/>
  <c r="D863" i="1"/>
  <c r="D855" i="1"/>
  <c r="D848" i="1"/>
  <c r="D840" i="1"/>
  <c r="D841" i="1"/>
  <c r="D828" i="1"/>
  <c r="D819" i="1"/>
  <c r="D820" i="1"/>
  <c r="D812" i="1"/>
  <c r="D804" i="1"/>
  <c r="D805" i="1"/>
  <c r="D800" i="1"/>
  <c r="D794" i="1"/>
  <c r="D788" i="1"/>
  <c r="D782" i="1"/>
  <c r="D783" i="1"/>
  <c r="D776" i="1"/>
  <c r="D770" i="1"/>
  <c r="D771" i="1"/>
  <c r="D763" i="1"/>
  <c r="D764" i="1"/>
  <c r="D756" i="1"/>
  <c r="D749" i="1"/>
  <c r="D750" i="1"/>
  <c r="D738" i="1"/>
  <c r="D739" i="1"/>
  <c r="D731" i="1"/>
  <c r="D732" i="1"/>
  <c r="D722" i="1"/>
  <c r="D710" i="1"/>
  <c r="D711" i="1"/>
  <c r="D700" i="1"/>
  <c r="D693" i="1"/>
  <c r="D685" i="1"/>
  <c r="D686" i="1"/>
  <c r="D680" i="1"/>
  <c r="D673" i="1"/>
  <c r="D674" i="1"/>
  <c r="D665" i="1"/>
  <c r="D660" i="1"/>
  <c r="D661" i="1"/>
  <c r="D653" i="1"/>
  <c r="D654" i="1"/>
  <c r="D644" i="1"/>
  <c r="D634" i="1"/>
  <c r="D635" i="1"/>
  <c r="D624" i="1"/>
  <c r="D625" i="1"/>
  <c r="D617" i="1"/>
  <c r="D618" i="1"/>
  <c r="D609" i="1"/>
  <c r="D610" i="1"/>
  <c r="D601" i="1"/>
  <c r="D602" i="1"/>
  <c r="D596" i="1"/>
  <c r="D597" i="1"/>
  <c r="D587" i="1"/>
  <c r="D588" i="1"/>
  <c r="D577" i="1"/>
  <c r="D578" i="1"/>
  <c r="D568" i="1"/>
  <c r="D569" i="1"/>
  <c r="D560" i="1"/>
  <c r="D550" i="1"/>
  <c r="D551" i="1"/>
  <c r="D541" i="1"/>
  <c r="D542" i="1"/>
  <c r="D543" i="1"/>
  <c r="D533" i="1"/>
  <c r="D534" i="1"/>
  <c r="D525" i="1"/>
  <c r="D526" i="1"/>
  <c r="D519" i="1"/>
  <c r="D509" i="1"/>
  <c r="D510" i="1"/>
  <c r="D502" i="1"/>
  <c r="D503" i="1"/>
  <c r="D487" i="1"/>
  <c r="D477" i="1"/>
  <c r="D478" i="1"/>
  <c r="D469" i="1"/>
  <c r="D470" i="1"/>
  <c r="D471" i="1"/>
  <c r="D463" i="1"/>
  <c r="D452" i="1"/>
  <c r="D453" i="1"/>
  <c r="D443" i="1"/>
  <c r="D436" i="1"/>
  <c r="D427" i="1"/>
  <c r="D428" i="1"/>
  <c r="D418" i="1"/>
  <c r="D419" i="1"/>
  <c r="D409" i="1"/>
  <c r="D410" i="1"/>
  <c r="D391" i="1"/>
  <c r="D384" i="1"/>
  <c r="D385" i="1"/>
  <c r="D375" i="1"/>
  <c r="D368" i="1"/>
  <c r="D360" i="1"/>
  <c r="D354" i="1"/>
  <c r="D348" i="1"/>
  <c r="D342" i="1"/>
  <c r="D337" i="1"/>
  <c r="D329" i="1"/>
  <c r="D322" i="1"/>
  <c r="D323" i="1"/>
  <c r="D316" i="1"/>
  <c r="D317" i="1"/>
  <c r="D305" i="1"/>
  <c r="D306" i="1"/>
  <c r="D286" i="1"/>
  <c r="D274" i="1"/>
  <c r="D275" i="1"/>
  <c r="D276" i="1"/>
  <c r="D277" i="1"/>
  <c r="D265" i="1"/>
  <c r="D266" i="1"/>
  <c r="D256" i="1"/>
  <c r="D247" i="1"/>
  <c r="D248" i="1"/>
  <c r="D240" i="1"/>
  <c r="D225" i="1"/>
  <c r="D226" i="1"/>
  <c r="D217" i="1"/>
  <c r="D208" i="1"/>
  <c r="D209" i="1"/>
  <c r="D199" i="1"/>
  <c r="D191" i="1"/>
  <c r="D192" i="1"/>
  <c r="D193" i="1"/>
  <c r="D184" i="1"/>
  <c r="D185" i="1"/>
  <c r="D175" i="1"/>
  <c r="D176" i="1"/>
  <c r="D166" i="1"/>
  <c r="D167" i="1"/>
  <c r="D149" i="1"/>
  <c r="D150" i="1"/>
  <c r="D124" i="1"/>
  <c r="D125" i="1"/>
  <c r="D126" i="1"/>
  <c r="D112" i="1"/>
  <c r="D104" i="1"/>
  <c r="D105" i="1"/>
  <c r="D90" i="1"/>
  <c r="D91" i="1"/>
  <c r="D75" i="1"/>
  <c r="D76" i="1"/>
  <c r="D1856" i="1"/>
  <c r="D1857" i="1"/>
  <c r="D1858" i="1"/>
  <c r="D1847" i="1"/>
  <c r="D1848" i="1"/>
  <c r="D1841" i="1"/>
  <c r="D1842" i="1"/>
  <c r="D1830" i="1"/>
  <c r="D1831" i="1"/>
  <c r="D1823" i="1"/>
  <c r="D1824" i="1"/>
  <c r="D1816" i="1"/>
  <c r="D1817" i="1"/>
  <c r="D1806" i="1"/>
  <c r="D1807" i="1"/>
  <c r="D1796" i="1"/>
  <c r="D1797" i="1"/>
  <c r="D1798" i="1"/>
  <c r="D1787" i="1"/>
  <c r="D1788" i="1"/>
  <c r="D1779" i="1"/>
  <c r="D1780" i="1"/>
  <c r="D1770" i="1"/>
  <c r="D1771" i="1"/>
  <c r="D1763" i="1"/>
  <c r="D1753" i="1"/>
  <c r="D1754" i="1"/>
  <c r="D1743" i="1"/>
  <c r="D1744" i="1"/>
  <c r="D1733" i="1"/>
  <c r="D1734" i="1"/>
  <c r="D1725" i="1"/>
  <c r="D1726" i="1"/>
  <c r="D1717" i="1"/>
  <c r="D1718" i="1"/>
  <c r="D1709" i="1"/>
  <c r="D1710" i="1"/>
  <c r="D1703" i="1"/>
  <c r="D1704" i="1"/>
  <c r="D1694" i="1"/>
  <c r="D1695" i="1"/>
  <c r="D1696" i="1"/>
  <c r="D1688" i="1"/>
  <c r="D1689" i="1"/>
  <c r="D1690" i="1"/>
  <c r="D1681" i="1"/>
  <c r="D1682" i="1"/>
  <c r="D1673" i="1"/>
  <c r="D1674" i="1"/>
  <c r="D1665" i="1"/>
  <c r="D1666" i="1"/>
  <c r="D1658" i="1"/>
  <c r="D1652" i="1"/>
  <c r="D1653" i="1"/>
  <c r="D1645" i="1"/>
  <c r="D1646" i="1"/>
  <c r="D1637" i="1"/>
  <c r="D1638" i="1"/>
  <c r="D1629" i="1"/>
  <c r="D1630" i="1"/>
  <c r="D1622" i="1"/>
  <c r="D1615" i="1"/>
  <c r="D1616" i="1"/>
  <c r="D1607" i="1"/>
  <c r="D1608" i="1"/>
  <c r="D1599" i="1"/>
  <c r="D1600" i="1"/>
  <c r="D1590" i="1"/>
  <c r="D1591" i="1"/>
  <c r="D1583" i="1"/>
  <c r="D1584" i="1"/>
  <c r="D1575" i="1"/>
  <c r="D1576" i="1"/>
  <c r="D1567" i="1"/>
  <c r="D1568" i="1"/>
  <c r="D1561" i="1"/>
  <c r="D1562" i="1"/>
  <c r="D1555" i="1"/>
  <c r="D1556" i="1"/>
  <c r="D1549" i="1"/>
  <c r="D1550" i="1"/>
  <c r="D1541" i="1"/>
  <c r="D1542" i="1"/>
  <c r="D1533" i="1"/>
  <c r="D1534" i="1"/>
  <c r="D1526" i="1"/>
  <c r="D1527" i="1"/>
  <c r="D1519" i="1"/>
  <c r="D1520" i="1"/>
  <c r="D1512" i="1"/>
  <c r="D1505" i="1"/>
  <c r="D1506" i="1"/>
  <c r="D1497" i="1"/>
  <c r="D1498" i="1"/>
  <c r="D1489" i="1"/>
  <c r="D1481" i="1"/>
  <c r="D1482" i="1"/>
  <c r="D1475" i="1"/>
  <c r="D1476" i="1"/>
  <c r="D1467" i="1"/>
  <c r="D1468" i="1"/>
  <c r="D1460" i="1"/>
  <c r="D1461" i="1"/>
  <c r="D1454" i="1"/>
  <c r="D1455" i="1"/>
  <c r="D1446" i="1"/>
  <c r="D1447" i="1"/>
  <c r="D1438" i="1"/>
  <c r="D1439" i="1"/>
  <c r="D1430" i="1"/>
  <c r="D1431" i="1"/>
  <c r="D1422" i="1"/>
  <c r="D1423" i="1"/>
  <c r="D1414" i="1"/>
  <c r="D1415" i="1"/>
  <c r="D1406" i="1"/>
  <c r="D1407" i="1"/>
  <c r="D1400" i="1"/>
  <c r="D1401" i="1"/>
  <c r="D1394" i="1"/>
  <c r="D1395" i="1"/>
  <c r="D1387" i="1"/>
  <c r="D1379" i="1"/>
  <c r="D1380" i="1"/>
  <c r="D1381" i="1"/>
  <c r="D1372" i="1"/>
  <c r="D1373" i="1"/>
  <c r="D1364" i="1"/>
  <c r="D1365" i="1"/>
  <c r="D1356" i="1"/>
  <c r="D1357" i="1"/>
  <c r="D1342" i="1"/>
  <c r="D1343" i="1"/>
  <c r="D1336" i="1"/>
  <c r="D1337" i="1"/>
  <c r="D1338" i="1"/>
  <c r="D1329" i="1"/>
  <c r="D1330" i="1"/>
  <c r="D1320" i="1"/>
  <c r="D1321" i="1"/>
  <c r="D1311" i="1"/>
  <c r="D1312" i="1"/>
  <c r="D1305" i="1"/>
  <c r="D1306" i="1"/>
  <c r="D1296" i="1"/>
  <c r="D1297" i="1"/>
  <c r="D1298" i="1"/>
  <c r="D1289" i="1"/>
  <c r="D1290" i="1"/>
  <c r="D1281" i="1"/>
  <c r="D1282" i="1"/>
  <c r="D1274" i="1"/>
  <c r="D1275" i="1"/>
  <c r="D1266" i="1"/>
  <c r="D1267" i="1"/>
  <c r="D1259" i="1"/>
  <c r="D1251" i="1"/>
  <c r="D1252" i="1"/>
  <c r="D1243" i="1"/>
  <c r="D1244" i="1"/>
  <c r="D1234" i="1"/>
  <c r="D1235" i="1"/>
  <c r="D1227" i="1"/>
  <c r="D1228" i="1"/>
  <c r="D1219" i="1"/>
  <c r="D1220" i="1"/>
  <c r="D1210" i="1"/>
  <c r="D1211" i="1"/>
  <c r="D1203" i="1"/>
  <c r="D1204" i="1"/>
  <c r="D1194" i="1"/>
  <c r="D1195" i="1"/>
  <c r="D1186" i="1"/>
  <c r="D1187" i="1"/>
  <c r="D1188" i="1"/>
  <c r="D1178" i="1"/>
  <c r="D1179" i="1"/>
  <c r="D1169" i="1"/>
  <c r="D1170" i="1"/>
  <c r="D1171" i="1"/>
  <c r="D1162" i="1"/>
  <c r="D1163" i="1"/>
  <c r="D1154" i="1"/>
  <c r="D1155" i="1"/>
  <c r="D1144" i="1"/>
  <c r="D1145" i="1"/>
  <c r="D1146" i="1"/>
  <c r="D1138" i="1"/>
  <c r="D1139" i="1"/>
  <c r="D1130" i="1"/>
  <c r="D1131" i="1"/>
  <c r="D1122" i="1"/>
  <c r="D1123" i="1"/>
  <c r="D1117" i="1"/>
  <c r="D1118" i="1"/>
  <c r="D1109" i="1"/>
  <c r="D1110" i="1"/>
  <c r="D1102" i="1"/>
  <c r="D1094" i="1"/>
  <c r="D1095" i="1"/>
  <c r="D1086" i="1"/>
  <c r="D1078" i="1"/>
  <c r="D1079" i="1"/>
  <c r="D1070" i="1"/>
  <c r="D1062" i="1"/>
  <c r="D1054" i="1"/>
  <c r="D1055" i="1"/>
  <c r="D1046" i="1"/>
  <c r="D1047" i="1"/>
  <c r="D1038" i="1"/>
  <c r="D1039" i="1"/>
  <c r="D1033" i="1"/>
  <c r="D1025" i="1"/>
  <c r="D1026" i="1"/>
  <c r="D1015" i="1"/>
  <c r="D1016" i="1"/>
  <c r="D1017" i="1"/>
  <c r="D1007" i="1"/>
  <c r="D1002" i="1"/>
  <c r="D1003" i="1"/>
  <c r="D994" i="1"/>
  <c r="D995" i="1"/>
  <c r="D987" i="1"/>
  <c r="D988" i="1"/>
  <c r="D979" i="1"/>
  <c r="D980" i="1"/>
  <c r="D971" i="1"/>
  <c r="D972" i="1"/>
  <c r="D964" i="1"/>
  <c r="D965" i="1"/>
  <c r="D966" i="1"/>
  <c r="D959" i="1"/>
  <c r="D960" i="1"/>
  <c r="D951" i="1"/>
  <c r="D952" i="1"/>
  <c r="D945" i="1"/>
  <c r="D946" i="1"/>
  <c r="D937" i="1"/>
  <c r="D938" i="1"/>
  <c r="D929" i="1"/>
  <c r="D920" i="1"/>
  <c r="D921" i="1"/>
  <c r="D912" i="1"/>
  <c r="D913" i="1"/>
  <c r="D903" i="1"/>
  <c r="D904" i="1"/>
  <c r="D896" i="1"/>
  <c r="D897" i="1"/>
  <c r="D888" i="1"/>
  <c r="D889" i="1"/>
  <c r="D880" i="1"/>
  <c r="D881" i="1"/>
  <c r="D872" i="1"/>
  <c r="D873" i="1"/>
  <c r="D864" i="1"/>
  <c r="D865" i="1"/>
  <c r="D856" i="1"/>
  <c r="D857" i="1"/>
  <c r="D849" i="1"/>
  <c r="D842" i="1"/>
  <c r="D834" i="1"/>
  <c r="D835" i="1"/>
  <c r="D829" i="1"/>
  <c r="D821" i="1"/>
  <c r="D822" i="1"/>
  <c r="D813" i="1"/>
  <c r="D814" i="1"/>
  <c r="D806" i="1"/>
  <c r="D795" i="1"/>
  <c r="D789" i="1"/>
  <c r="D790" i="1"/>
  <c r="D784" i="1"/>
  <c r="D777" i="1"/>
  <c r="D778" i="1"/>
  <c r="D772" i="1"/>
  <c r="D773" i="1"/>
  <c r="D774" i="1"/>
  <c r="D765" i="1"/>
  <c r="D766" i="1"/>
  <c r="D757" i="1"/>
  <c r="D758" i="1"/>
  <c r="D751" i="1"/>
  <c r="D740" i="1"/>
  <c r="D741" i="1"/>
  <c r="D733" i="1"/>
  <c r="D734" i="1"/>
  <c r="D723" i="1"/>
  <c r="D724" i="1"/>
  <c r="D712" i="1"/>
  <c r="D713" i="1"/>
  <c r="D701" i="1"/>
  <c r="D702" i="1"/>
  <c r="D694" i="1"/>
  <c r="D695" i="1"/>
  <c r="D687" i="1"/>
  <c r="D681" i="1"/>
  <c r="D682" i="1"/>
  <c r="D675" i="1"/>
  <c r="D676" i="1"/>
  <c r="D666" i="1"/>
  <c r="D667" i="1"/>
  <c r="D668" i="1"/>
  <c r="D662" i="1"/>
  <c r="D663" i="1"/>
  <c r="D655" i="1"/>
  <c r="D656" i="1"/>
  <c r="D645" i="1"/>
  <c r="D646" i="1"/>
  <c r="D636" i="1"/>
  <c r="D637" i="1"/>
  <c r="D626" i="1"/>
  <c r="D627" i="1"/>
  <c r="D628" i="1"/>
  <c r="D619" i="1"/>
  <c r="D620" i="1"/>
  <c r="D611" i="1"/>
  <c r="D612" i="1"/>
  <c r="D603" i="1"/>
  <c r="D604" i="1"/>
  <c r="D598" i="1"/>
  <c r="D599" i="1"/>
  <c r="D589" i="1"/>
  <c r="D579" i="1"/>
  <c r="D580" i="1"/>
  <c r="D570" i="1"/>
  <c r="D571" i="1"/>
  <c r="D561" i="1"/>
  <c r="D562" i="1"/>
  <c r="D552" i="1"/>
  <c r="D553" i="1"/>
  <c r="D544" i="1"/>
  <c r="D535" i="1"/>
  <c r="D527" i="1"/>
  <c r="D528" i="1"/>
  <c r="D520" i="1"/>
  <c r="D511" i="1"/>
  <c r="D512" i="1"/>
  <c r="D513" i="1"/>
  <c r="D493" i="1"/>
  <c r="D494" i="1"/>
  <c r="D479" i="1"/>
  <c r="D480" i="1"/>
  <c r="D464" i="1"/>
  <c r="D454" i="1"/>
  <c r="D455" i="1"/>
  <c r="D456" i="1"/>
  <c r="D444" i="1"/>
  <c r="D445" i="1"/>
  <c r="D437" i="1"/>
  <c r="D438" i="1"/>
  <c r="D429" i="1"/>
  <c r="D430" i="1"/>
  <c r="D420" i="1"/>
  <c r="D421" i="1"/>
  <c r="D411" i="1"/>
  <c r="D412" i="1"/>
  <c r="D399" i="1"/>
  <c r="D400" i="1"/>
  <c r="D401" i="1"/>
  <c r="D392" i="1"/>
  <c r="D393" i="1"/>
  <c r="D394" i="1"/>
  <c r="D386" i="1"/>
  <c r="D376" i="1"/>
  <c r="D377" i="1"/>
  <c r="D369" i="1"/>
  <c r="D370" i="1"/>
  <c r="D361" i="1"/>
  <c r="D362" i="1"/>
  <c r="D355" i="1"/>
  <c r="D349" i="1"/>
  <c r="D350" i="1"/>
  <c r="D351" i="1"/>
  <c r="D343" i="1"/>
  <c r="D344" i="1"/>
  <c r="D338" i="1"/>
  <c r="D330" i="1"/>
  <c r="D331" i="1"/>
  <c r="D324" i="1"/>
  <c r="D318" i="1"/>
  <c r="D319" i="1"/>
  <c r="D307" i="1"/>
  <c r="D308" i="1"/>
  <c r="D309" i="1"/>
  <c r="D298" i="1"/>
  <c r="D299" i="1"/>
  <c r="D287" i="1"/>
  <c r="D288" i="1"/>
  <c r="D289" i="1"/>
  <c r="D278" i="1"/>
  <c r="D279" i="1"/>
  <c r="D267" i="1"/>
  <c r="D268" i="1"/>
  <c r="D257" i="1"/>
  <c r="D258" i="1"/>
  <c r="D259" i="1"/>
  <c r="D249" i="1"/>
  <c r="D250" i="1"/>
  <c r="D241" i="1"/>
  <c r="D242" i="1"/>
  <c r="D227" i="1"/>
  <c r="D228" i="1"/>
  <c r="D229" i="1"/>
  <c r="D218" i="1"/>
  <c r="D219" i="1"/>
  <c r="D220" i="1"/>
  <c r="D221" i="1"/>
  <c r="D222" i="1"/>
  <c r="D210" i="1"/>
  <c r="D211" i="1"/>
  <c r="D212" i="1"/>
  <c r="D200" i="1"/>
  <c r="D201" i="1"/>
  <c r="D194" i="1"/>
  <c r="D186" i="1"/>
  <c r="D187" i="1"/>
  <c r="D177" i="1"/>
  <c r="D178" i="1"/>
  <c r="D168" i="1"/>
  <c r="D169" i="1"/>
  <c r="D157" i="1"/>
  <c r="D158" i="1"/>
  <c r="D159" i="1"/>
  <c r="D160" i="1"/>
  <c r="D151" i="1"/>
  <c r="D142" i="1"/>
  <c r="D143" i="1"/>
  <c r="D134" i="1"/>
  <c r="D135" i="1"/>
  <c r="D136" i="1"/>
  <c r="D127" i="1"/>
  <c r="D128" i="1"/>
  <c r="D120" i="1"/>
  <c r="D121" i="1"/>
  <c r="D122" i="1"/>
  <c r="D113" i="1"/>
  <c r="D114" i="1"/>
  <c r="D115" i="1"/>
  <c r="D106" i="1"/>
  <c r="D107" i="1"/>
  <c r="D99" i="1"/>
  <c r="D100" i="1"/>
  <c r="D101" i="1"/>
  <c r="D102" i="1"/>
  <c r="D92" i="1"/>
  <c r="D93" i="1"/>
  <c r="D94" i="1"/>
  <c r="D83" i="1"/>
  <c r="D84" i="1"/>
  <c r="D85" i="1"/>
  <c r="D77" i="1"/>
  <c r="D78" i="1"/>
  <c r="D79" i="1"/>
  <c r="D68" i="1"/>
  <c r="D69" i="1"/>
  <c r="D70" i="1"/>
  <c r="D71" i="1"/>
  <c r="D72" i="1"/>
  <c r="D62" i="1"/>
  <c r="D63" i="1"/>
  <c r="D64" i="1"/>
  <c r="D65" i="1"/>
  <c r="D66" i="1"/>
  <c r="D53" i="1"/>
  <c r="D54" i="1"/>
  <c r="D55" i="1"/>
  <c r="D56" i="1"/>
  <c r="D57" i="1"/>
  <c r="D58" i="1"/>
  <c r="D44" i="1"/>
  <c r="D45" i="1"/>
  <c r="D46" i="1"/>
  <c r="D47" i="1"/>
  <c r="D48" i="1"/>
  <c r="D49" i="1"/>
  <c r="D50" i="1"/>
  <c r="D41" i="1"/>
  <c r="D42" i="1"/>
  <c r="D34" i="1"/>
  <c r="D35" i="1"/>
  <c r="D36" i="1"/>
  <c r="D31" i="1"/>
  <c r="D32" i="1"/>
  <c r="D33" i="1"/>
  <c r="D26" i="1"/>
  <c r="D27" i="1"/>
  <c r="D22" i="1"/>
  <c r="D23" i="1"/>
  <c r="D18" i="1"/>
  <c r="D19" i="1"/>
  <c r="D20" i="1"/>
  <c r="D15" i="1"/>
  <c r="D1832" i="1"/>
  <c r="D1659" i="1"/>
  <c r="D1592" i="1"/>
  <c r="D1490" i="1"/>
  <c r="D1322" i="1"/>
  <c r="D1313" i="1"/>
  <c r="D1314" i="1"/>
  <c r="D1212" i="1"/>
  <c r="D1196" i="1"/>
  <c r="D1147" i="1"/>
  <c r="D1103" i="1"/>
  <c r="D1087" i="1"/>
  <c r="D1071" i="1"/>
  <c r="D1063" i="1"/>
  <c r="D1034" i="1"/>
  <c r="D1018" i="1"/>
  <c r="D1008" i="1"/>
  <c r="D930" i="1"/>
  <c r="D905" i="1"/>
  <c r="D850" i="1"/>
  <c r="D843" i="1"/>
  <c r="D836" i="1"/>
  <c r="D830" i="1"/>
  <c r="D796" i="1"/>
  <c r="D759" i="1"/>
  <c r="D714" i="1"/>
  <c r="D703" i="1"/>
  <c r="D638" i="1"/>
  <c r="D629" i="1"/>
  <c r="D590" i="1"/>
  <c r="D495" i="1"/>
  <c r="D481" i="1"/>
  <c r="D472" i="1"/>
  <c r="D431" i="1"/>
  <c r="D422" i="1"/>
  <c r="D402" i="1"/>
  <c r="D363" i="1"/>
  <c r="D356" i="1"/>
  <c r="D332" i="1"/>
  <c r="D300" i="1"/>
  <c r="D290" i="1"/>
  <c r="D280" i="1"/>
  <c r="D269" i="1"/>
  <c r="D270" i="1"/>
  <c r="D260" i="1"/>
  <c r="D251" i="1"/>
  <c r="D230" i="1"/>
  <c r="D231" i="1"/>
  <c r="D232" i="1"/>
  <c r="D213" i="1"/>
  <c r="D202" i="1"/>
  <c r="D203" i="1"/>
  <c r="D195" i="1"/>
  <c r="D196" i="1"/>
  <c r="D179" i="1"/>
  <c r="D180" i="1"/>
  <c r="D170" i="1"/>
  <c r="D161" i="1"/>
  <c r="D162" i="1"/>
  <c r="D152" i="1"/>
  <c r="D144" i="1"/>
  <c r="D137" i="1"/>
  <c r="D129" i="1"/>
  <c r="D130" i="1"/>
  <c r="D95" i="1"/>
  <c r="D86" i="1"/>
  <c r="D87" i="1"/>
  <c r="D80" i="1"/>
  <c r="D59" i="1"/>
  <c r="D51" i="1"/>
  <c r="D37" i="1"/>
  <c r="D38" i="1"/>
  <c r="D28" i="1"/>
  <c r="D29" i="1"/>
  <c r="D30" i="1"/>
  <c r="D24" i="1"/>
  <c r="D25" i="1"/>
  <c r="D21" i="1"/>
  <c r="D16" i="1"/>
  <c r="D17" i="1"/>
  <c r="D14" i="1"/>
  <c r="D13" i="1"/>
  <c r="D12" i="1"/>
  <c r="D11" i="1"/>
  <c r="D10" i="1"/>
  <c r="D7" i="1"/>
  <c r="D8" i="1"/>
  <c r="D9" i="1"/>
  <c r="D6" i="1"/>
  <c r="D4" i="1"/>
  <c r="D5" i="1"/>
  <c r="D2" i="1"/>
  <c r="D3" i="1"/>
  <c r="C3" i="1"/>
  <c r="C1850" i="1"/>
  <c r="C1843" i="1"/>
  <c r="C1833" i="1"/>
  <c r="C1834" i="1"/>
  <c r="C1825" i="1"/>
  <c r="C1818" i="1"/>
  <c r="C1819" i="1"/>
  <c r="C1808" i="1"/>
  <c r="C1809" i="1"/>
  <c r="C1799" i="1"/>
  <c r="C1800" i="1"/>
  <c r="C1789" i="1"/>
  <c r="C1781" i="1"/>
  <c r="C1772" i="1"/>
  <c r="C1773" i="1"/>
  <c r="C1764" i="1"/>
  <c r="C1765" i="1"/>
  <c r="C1755" i="1"/>
  <c r="C1756" i="1"/>
  <c r="C1745" i="1"/>
  <c r="C1746" i="1"/>
  <c r="C1735" i="1"/>
  <c r="C1736" i="1"/>
  <c r="C1727" i="1"/>
  <c r="C1719" i="1"/>
  <c r="C1711" i="1"/>
  <c r="C1667" i="1"/>
  <c r="C1660" i="1"/>
  <c r="C1647" i="1"/>
  <c r="C1639" i="1"/>
  <c r="C1631" i="1"/>
  <c r="C1617" i="1"/>
  <c r="C1601" i="1"/>
  <c r="C1593" i="1"/>
  <c r="C1594" i="1"/>
  <c r="C1585" i="1"/>
  <c r="C1577" i="1"/>
  <c r="C1557" i="1"/>
  <c r="C1551" i="1"/>
  <c r="C1543" i="1"/>
  <c r="C1535" i="1"/>
  <c r="C1521" i="1"/>
  <c r="C1513" i="1"/>
  <c r="C1507" i="1"/>
  <c r="C1499" i="1"/>
  <c r="C1491" i="1"/>
  <c r="C1483" i="1"/>
  <c r="C1477" i="1"/>
  <c r="C1469" i="1"/>
  <c r="C1462" i="1"/>
  <c r="C1448" i="1"/>
  <c r="C1440" i="1"/>
  <c r="C1424" i="1"/>
  <c r="C1416" i="1"/>
  <c r="C1408" i="1"/>
  <c r="C1409" i="1"/>
  <c r="C1388" i="1"/>
  <c r="C1389" i="1"/>
  <c r="C1382" i="1"/>
  <c r="C1374" i="1"/>
  <c r="C1366" i="1"/>
  <c r="C1367" i="1"/>
  <c r="C1358" i="1"/>
  <c r="C1350" i="1"/>
  <c r="C1344" i="1"/>
  <c r="C1339" i="1"/>
  <c r="C1331" i="1"/>
  <c r="C1323" i="1"/>
  <c r="C1315" i="1"/>
  <c r="C1291" i="1"/>
  <c r="C1283" i="1"/>
  <c r="C1276" i="1"/>
  <c r="C1268" i="1"/>
  <c r="C1260" i="1"/>
  <c r="C1253" i="1"/>
  <c r="C1245" i="1"/>
  <c r="C1236" i="1"/>
  <c r="C1237" i="1"/>
  <c r="C1221" i="1"/>
  <c r="C1213" i="1"/>
  <c r="C1205" i="1"/>
  <c r="C1197" i="1"/>
  <c r="C1189" i="1"/>
  <c r="C1180" i="1"/>
  <c r="C1172" i="1"/>
  <c r="C1164" i="1"/>
  <c r="C1148" i="1"/>
  <c r="C1140" i="1"/>
  <c r="C1132" i="1"/>
  <c r="C1124" i="1"/>
  <c r="C1111" i="1"/>
  <c r="C1104" i="1"/>
  <c r="C1080" i="1"/>
  <c r="C1072" i="1"/>
  <c r="C1064" i="1"/>
  <c r="C1056" i="1"/>
  <c r="C1048" i="1"/>
  <c r="C1040" i="1"/>
  <c r="C1035" i="1"/>
  <c r="C1027" i="1"/>
  <c r="C1019" i="1"/>
  <c r="C1004" i="1"/>
  <c r="C996" i="1"/>
  <c r="C989" i="1"/>
  <c r="C981" i="1"/>
  <c r="C973" i="1"/>
  <c r="C953" i="1"/>
  <c r="C947" i="1"/>
  <c r="C939" i="1"/>
  <c r="C931" i="1"/>
  <c r="C922" i="1"/>
  <c r="C914" i="1"/>
  <c r="C906" i="1"/>
  <c r="C898" i="1"/>
  <c r="C890" i="1"/>
  <c r="C882" i="1"/>
  <c r="C874" i="1"/>
  <c r="C866" i="1"/>
  <c r="C858" i="1"/>
  <c r="C851" i="1"/>
  <c r="C844" i="1"/>
  <c r="C831" i="1"/>
  <c r="C807" i="1"/>
  <c r="C808" i="1"/>
  <c r="C801" i="1"/>
  <c r="C791" i="1"/>
  <c r="C785" i="1"/>
  <c r="C779" i="1"/>
  <c r="C767" i="1"/>
  <c r="C760" i="1"/>
  <c r="C752" i="1"/>
  <c r="C742" i="1"/>
  <c r="C743" i="1"/>
  <c r="C744" i="1"/>
  <c r="C735" i="1"/>
  <c r="C725" i="1"/>
  <c r="C726" i="1"/>
  <c r="C715" i="1"/>
  <c r="C716" i="1"/>
  <c r="C717" i="1"/>
  <c r="C704" i="1"/>
  <c r="C705" i="1"/>
  <c r="C696" i="1"/>
  <c r="C688" i="1"/>
  <c r="C689" i="1"/>
  <c r="C677" i="1"/>
  <c r="C678" i="1"/>
  <c r="C669" i="1"/>
  <c r="C670" i="1"/>
  <c r="C664" i="1"/>
  <c r="C647" i="1"/>
  <c r="C648" i="1"/>
  <c r="C639" i="1"/>
  <c r="C640" i="1"/>
  <c r="C630" i="1"/>
  <c r="C631" i="1"/>
  <c r="C621" i="1"/>
  <c r="C613" i="1"/>
  <c r="C605" i="1"/>
  <c r="C591" i="1"/>
  <c r="C592" i="1"/>
  <c r="C581" i="1"/>
  <c r="C582" i="1"/>
  <c r="C572" i="1"/>
  <c r="C563" i="1"/>
  <c r="C564" i="1"/>
  <c r="C554" i="1"/>
  <c r="C555" i="1"/>
  <c r="C545" i="1"/>
  <c r="C546" i="1"/>
  <c r="C536" i="1"/>
  <c r="C529" i="1"/>
  <c r="C530" i="1"/>
  <c r="C521" i="1"/>
  <c r="C514" i="1"/>
  <c r="C504" i="1"/>
  <c r="C496" i="1"/>
  <c r="C488" i="1"/>
  <c r="C482" i="1"/>
  <c r="C465" i="1"/>
  <c r="C457" i="1"/>
  <c r="C458" i="1"/>
  <c r="C446" i="1"/>
  <c r="C447" i="1"/>
  <c r="C439" i="1"/>
  <c r="C432" i="1"/>
  <c r="C423" i="1"/>
  <c r="C413" i="1"/>
  <c r="C403" i="1"/>
  <c r="C395" i="1"/>
  <c r="C396" i="1"/>
  <c r="C387" i="1"/>
  <c r="C378" i="1"/>
  <c r="C379" i="1"/>
  <c r="C371" i="1"/>
  <c r="C372" i="1"/>
  <c r="C364" i="1"/>
  <c r="C357" i="1"/>
  <c r="C345" i="1"/>
  <c r="C333" i="1"/>
  <c r="C334" i="1"/>
  <c r="C325" i="1"/>
  <c r="C310" i="1"/>
  <c r="C311" i="1"/>
  <c r="C291" i="1"/>
  <c r="C292" i="1"/>
  <c r="C281" i="1"/>
  <c r="C261" i="1"/>
  <c r="C252" i="1"/>
  <c r="C243" i="1"/>
  <c r="C244" i="1"/>
  <c r="C233" i="1"/>
  <c r="C234" i="1"/>
  <c r="C223" i="1"/>
  <c r="C214" i="1"/>
  <c r="C204" i="1"/>
  <c r="C205" i="1"/>
  <c r="C197" i="1"/>
  <c r="C198" i="1"/>
  <c r="C171" i="1"/>
  <c r="C163" i="1"/>
  <c r="C153" i="1"/>
  <c r="C154" i="1"/>
  <c r="C145" i="1"/>
  <c r="C138" i="1"/>
  <c r="C131" i="1"/>
  <c r="C116" i="1"/>
  <c r="C1851" i="1"/>
  <c r="C1852" i="1"/>
  <c r="C1844" i="1"/>
  <c r="C1835" i="1"/>
  <c r="C1836" i="1"/>
  <c r="C1826" i="1"/>
  <c r="C1827" i="1"/>
  <c r="C1820" i="1"/>
  <c r="C1821" i="1"/>
  <c r="C1810" i="1"/>
  <c r="C1811" i="1"/>
  <c r="C1801" i="1"/>
  <c r="C1802" i="1"/>
  <c r="C1790" i="1"/>
  <c r="C1791" i="1"/>
  <c r="C1782" i="1"/>
  <c r="C1783" i="1"/>
  <c r="C1774" i="1"/>
  <c r="C1775" i="1"/>
  <c r="C1766" i="1"/>
  <c r="C1757" i="1"/>
  <c r="C1758" i="1"/>
  <c r="C1747" i="1"/>
  <c r="C1748" i="1"/>
  <c r="C1737" i="1"/>
  <c r="C1738" i="1"/>
  <c r="C1728" i="1"/>
  <c r="C1720" i="1"/>
  <c r="C1712" i="1"/>
  <c r="C1705" i="1"/>
  <c r="C1697" i="1"/>
  <c r="C1698" i="1"/>
  <c r="C1683" i="1"/>
  <c r="C1675" i="1"/>
  <c r="C1676" i="1"/>
  <c r="C1668" i="1"/>
  <c r="C1661" i="1"/>
  <c r="C1654" i="1"/>
  <c r="C1655" i="1"/>
  <c r="C1648" i="1"/>
  <c r="C1640" i="1"/>
  <c r="C1632" i="1"/>
  <c r="C1623" i="1"/>
  <c r="C1624" i="1"/>
  <c r="C1609" i="1"/>
  <c r="C1610" i="1"/>
  <c r="C1602" i="1"/>
  <c r="C1578" i="1"/>
  <c r="C1569" i="1"/>
  <c r="C1570" i="1"/>
  <c r="C1552" i="1"/>
  <c r="C1544" i="1"/>
  <c r="C1536" i="1"/>
  <c r="C1528" i="1"/>
  <c r="C1522" i="1"/>
  <c r="C1514" i="1"/>
  <c r="C1508" i="1"/>
  <c r="C1500" i="1"/>
  <c r="C1492" i="1"/>
  <c r="C1484" i="1"/>
  <c r="C1470" i="1"/>
  <c r="C1463" i="1"/>
  <c r="C1456" i="1"/>
  <c r="C1449" i="1"/>
  <c r="C1441" i="1"/>
  <c r="C1432" i="1"/>
  <c r="C1433" i="1"/>
  <c r="C1425" i="1"/>
  <c r="C1417" i="1"/>
  <c r="C1402" i="1"/>
  <c r="C1359" i="1"/>
  <c r="C1351" i="1"/>
  <c r="C1345" i="1"/>
  <c r="C1324" i="1"/>
  <c r="C1299" i="1"/>
  <c r="C1300" i="1"/>
  <c r="C1292" i="1"/>
  <c r="C1284" i="1"/>
  <c r="C1277" i="1"/>
  <c r="C1269" i="1"/>
  <c r="C1261" i="1"/>
  <c r="C1254" i="1"/>
  <c r="C1246" i="1"/>
  <c r="C1238" i="1"/>
  <c r="C1229" i="1"/>
  <c r="C1222" i="1"/>
  <c r="C1214" i="1"/>
  <c r="C1206" i="1"/>
  <c r="C1198" i="1"/>
  <c r="C1190" i="1"/>
  <c r="C1181" i="1"/>
  <c r="C1173" i="1"/>
  <c r="C1165" i="1"/>
  <c r="C1156" i="1"/>
  <c r="C1157" i="1"/>
  <c r="C1149" i="1"/>
  <c r="C1141" i="1"/>
  <c r="C1133" i="1"/>
  <c r="C1125" i="1"/>
  <c r="C1112" i="1"/>
  <c r="C1105" i="1"/>
  <c r="C1096" i="1"/>
  <c r="C1097" i="1"/>
  <c r="C1088" i="1"/>
  <c r="C1089" i="1"/>
  <c r="C1081" i="1"/>
  <c r="C1073" i="1"/>
  <c r="C1065" i="1"/>
  <c r="C1057" i="1"/>
  <c r="C1049" i="1"/>
  <c r="C1041" i="1"/>
  <c r="C1042" i="1"/>
  <c r="C1028" i="1"/>
  <c r="C1020" i="1"/>
  <c r="C1009" i="1"/>
  <c r="C1005" i="1"/>
  <c r="C997" i="1"/>
  <c r="C990" i="1"/>
  <c r="C982" i="1"/>
  <c r="C974" i="1"/>
  <c r="C961" i="1"/>
  <c r="C954" i="1"/>
  <c r="C948" i="1"/>
  <c r="C940" i="1"/>
  <c r="C932" i="1"/>
  <c r="C923" i="1"/>
  <c r="C915" i="1"/>
  <c r="C907" i="1"/>
  <c r="C899" i="1"/>
  <c r="C891" i="1"/>
  <c r="C883" i="1"/>
  <c r="C875" i="1"/>
  <c r="C867" i="1"/>
  <c r="C868" i="1"/>
  <c r="C859" i="1"/>
  <c r="C852" i="1"/>
  <c r="C845" i="1"/>
  <c r="C846" i="1"/>
  <c r="C837" i="1"/>
  <c r="C823" i="1"/>
  <c r="C824" i="1"/>
  <c r="C815" i="1"/>
  <c r="C809" i="1"/>
  <c r="C797" i="1"/>
  <c r="C792" i="1"/>
  <c r="C786" i="1"/>
  <c r="C780" i="1"/>
  <c r="C775" i="1"/>
  <c r="C768" i="1"/>
  <c r="C761" i="1"/>
  <c r="C753" i="1"/>
  <c r="C745" i="1"/>
  <c r="C746" i="1"/>
  <c r="C727" i="1"/>
  <c r="C728" i="1"/>
  <c r="C718" i="1"/>
  <c r="C719" i="1"/>
  <c r="C706" i="1"/>
  <c r="C707" i="1"/>
  <c r="C697" i="1"/>
  <c r="C690" i="1"/>
  <c r="C683" i="1"/>
  <c r="C657" i="1"/>
  <c r="C649" i="1"/>
  <c r="C641" i="1"/>
  <c r="C632" i="1"/>
  <c r="C622" i="1"/>
  <c r="C614" i="1"/>
  <c r="C615" i="1"/>
  <c r="C606" i="1"/>
  <c r="C607" i="1"/>
  <c r="C593" i="1"/>
  <c r="C583" i="1"/>
  <c r="C584" i="1"/>
  <c r="C573" i="1"/>
  <c r="C574" i="1"/>
  <c r="C565" i="1"/>
  <c r="C556" i="1"/>
  <c r="C557" i="1"/>
  <c r="C547" i="1"/>
  <c r="C537" i="1"/>
  <c r="C538" i="1"/>
  <c r="C531" i="1"/>
  <c r="C522" i="1"/>
  <c r="C515" i="1"/>
  <c r="C516" i="1"/>
  <c r="C505" i="1"/>
  <c r="C506" i="1"/>
  <c r="C497" i="1"/>
  <c r="C498" i="1"/>
  <c r="C489" i="1"/>
  <c r="C483" i="1"/>
  <c r="C484" i="1"/>
  <c r="C473" i="1"/>
  <c r="C474" i="1"/>
  <c r="C466" i="1"/>
  <c r="C467" i="1"/>
  <c r="C459" i="1"/>
  <c r="C448" i="1"/>
  <c r="C449" i="1"/>
  <c r="C440" i="1"/>
  <c r="C433" i="1"/>
  <c r="C434" i="1"/>
  <c r="C424" i="1"/>
  <c r="C425" i="1"/>
  <c r="C414" i="1"/>
  <c r="C415" i="1"/>
  <c r="C404" i="1"/>
  <c r="C405" i="1"/>
  <c r="C397" i="1"/>
  <c r="C388" i="1"/>
  <c r="C389" i="1"/>
  <c r="C380" i="1"/>
  <c r="C381" i="1"/>
  <c r="C373" i="1"/>
  <c r="C365" i="1"/>
  <c r="C358" i="1"/>
  <c r="C346" i="1"/>
  <c r="C339" i="1"/>
  <c r="C326" i="1"/>
  <c r="C312" i="1"/>
  <c r="C313" i="1"/>
  <c r="C293" i="1"/>
  <c r="C294" i="1"/>
  <c r="C282" i="1"/>
  <c r="C283" i="1"/>
  <c r="C262" i="1"/>
  <c r="C253" i="1"/>
  <c r="C1853" i="1"/>
  <c r="C1854" i="1"/>
  <c r="C1845" i="1"/>
  <c r="C1837" i="1"/>
  <c r="C1838" i="1"/>
  <c r="C1828" i="1"/>
  <c r="C1822" i="1"/>
  <c r="C1812" i="1"/>
  <c r="C1813" i="1"/>
  <c r="C1803" i="1"/>
  <c r="C1792" i="1"/>
  <c r="C1793" i="1"/>
  <c r="C1784" i="1"/>
  <c r="C1785" i="1"/>
  <c r="C1776" i="1"/>
  <c r="C1777" i="1"/>
  <c r="C1767" i="1"/>
  <c r="C1768" i="1"/>
  <c r="C1759" i="1"/>
  <c r="C1760" i="1"/>
  <c r="C1749" i="1"/>
  <c r="C1750" i="1"/>
  <c r="C1739" i="1"/>
  <c r="C1740" i="1"/>
  <c r="C1729" i="1"/>
  <c r="C1730" i="1"/>
  <c r="C1721" i="1"/>
  <c r="C1722" i="1"/>
  <c r="C1713" i="1"/>
  <c r="C1714" i="1"/>
  <c r="C1706" i="1"/>
  <c r="C1707" i="1"/>
  <c r="C1699" i="1"/>
  <c r="C1700" i="1"/>
  <c r="C1691" i="1"/>
  <c r="C1684" i="1"/>
  <c r="C1685" i="1"/>
  <c r="C1677" i="1"/>
  <c r="C1678" i="1"/>
  <c r="C1669" i="1"/>
  <c r="C1670" i="1"/>
  <c r="C1662" i="1"/>
  <c r="C1663" i="1"/>
  <c r="C1656" i="1"/>
  <c r="C1657" i="1"/>
  <c r="C1649" i="1"/>
  <c r="C1650" i="1"/>
  <c r="C1641" i="1"/>
  <c r="C1642" i="1"/>
  <c r="C1633" i="1"/>
  <c r="C1634" i="1"/>
  <c r="C1625" i="1"/>
  <c r="C1626" i="1"/>
  <c r="C1618" i="1"/>
  <c r="C1619" i="1"/>
  <c r="C1611" i="1"/>
  <c r="C1612" i="1"/>
  <c r="C1603" i="1"/>
  <c r="C1604" i="1"/>
  <c r="C1595" i="1"/>
  <c r="C1596" i="1"/>
  <c r="C1586" i="1"/>
  <c r="C1587" i="1"/>
  <c r="C1579" i="1"/>
  <c r="C1580" i="1"/>
  <c r="C1571" i="1"/>
  <c r="C1572" i="1"/>
  <c r="C1563" i="1"/>
  <c r="C1564" i="1"/>
  <c r="C1558" i="1"/>
  <c r="C1559" i="1"/>
  <c r="C1553" i="1"/>
  <c r="C1554" i="1"/>
  <c r="C1545" i="1"/>
  <c r="C1546" i="1"/>
  <c r="C1537" i="1"/>
  <c r="C1538" i="1"/>
  <c r="C1529" i="1"/>
  <c r="C1530" i="1"/>
  <c r="C1523" i="1"/>
  <c r="C1515" i="1"/>
  <c r="C1516" i="1"/>
  <c r="C1509" i="1"/>
  <c r="C1510" i="1"/>
  <c r="C1501" i="1"/>
  <c r="C1502" i="1"/>
  <c r="C1493" i="1"/>
  <c r="C1494" i="1"/>
  <c r="C1485" i="1"/>
  <c r="C1486" i="1"/>
  <c r="C1478" i="1"/>
  <c r="C1471" i="1"/>
  <c r="C1472" i="1"/>
  <c r="C1464" i="1"/>
  <c r="C1457" i="1"/>
  <c r="C1458" i="1"/>
  <c r="C1450" i="1"/>
  <c r="C1451" i="1"/>
  <c r="C1442" i="1"/>
  <c r="C1443" i="1"/>
  <c r="C1434" i="1"/>
  <c r="C1435" i="1"/>
  <c r="C1426" i="1"/>
  <c r="C1427" i="1"/>
  <c r="C1418" i="1"/>
  <c r="C1419" i="1"/>
  <c r="C1410" i="1"/>
  <c r="C1411" i="1"/>
  <c r="C1403" i="1"/>
  <c r="C1404" i="1"/>
  <c r="C1396" i="1"/>
  <c r="C1397" i="1"/>
  <c r="C1390" i="1"/>
  <c r="C1391" i="1"/>
  <c r="C1383" i="1"/>
  <c r="C1384" i="1"/>
  <c r="C1375" i="1"/>
  <c r="C1376" i="1"/>
  <c r="C1368" i="1"/>
  <c r="C1369" i="1"/>
  <c r="C1360" i="1"/>
  <c r="C1361" i="1"/>
  <c r="C1352" i="1"/>
  <c r="C1353" i="1"/>
  <c r="C1346" i="1"/>
  <c r="C1347" i="1"/>
  <c r="C1340" i="1"/>
  <c r="C1341" i="1"/>
  <c r="C1332" i="1"/>
  <c r="C1333" i="1"/>
  <c r="C1325" i="1"/>
  <c r="C1326" i="1"/>
  <c r="C1316" i="1"/>
  <c r="C1317" i="1"/>
  <c r="C1307" i="1"/>
  <c r="C1308" i="1"/>
  <c r="C1301" i="1"/>
  <c r="C1302" i="1"/>
  <c r="C1293" i="1"/>
  <c r="C1285" i="1"/>
  <c r="C1286" i="1"/>
  <c r="C1278" i="1"/>
  <c r="C1279" i="1"/>
  <c r="C1270" i="1"/>
  <c r="C1271" i="1"/>
  <c r="C1262" i="1"/>
  <c r="C1263" i="1"/>
  <c r="C1255" i="1"/>
  <c r="C1256" i="1"/>
  <c r="C1247" i="1"/>
  <c r="C1248" i="1"/>
  <c r="C1239" i="1"/>
  <c r="C1240" i="1"/>
  <c r="C1230" i="1"/>
  <c r="C1231" i="1"/>
  <c r="C1223" i="1"/>
  <c r="C1224" i="1"/>
  <c r="C1215" i="1"/>
  <c r="C1216" i="1"/>
  <c r="C1207" i="1"/>
  <c r="C1208" i="1"/>
  <c r="C1199" i="1"/>
  <c r="C1200" i="1"/>
  <c r="C1191" i="1"/>
  <c r="C1182" i="1"/>
  <c r="C1183" i="1"/>
  <c r="C1174" i="1"/>
  <c r="C1175" i="1"/>
  <c r="C1166" i="1"/>
  <c r="C1158" i="1"/>
  <c r="C1159" i="1"/>
  <c r="C1150" i="1"/>
  <c r="C1151" i="1"/>
  <c r="C1142" i="1"/>
  <c r="C1134" i="1"/>
  <c r="C1135" i="1"/>
  <c r="C1126" i="1"/>
  <c r="C1127" i="1"/>
  <c r="C1119" i="1"/>
  <c r="C1120" i="1"/>
  <c r="C1113" i="1"/>
  <c r="C1114" i="1"/>
  <c r="C1106" i="1"/>
  <c r="C1107" i="1"/>
  <c r="C1098" i="1"/>
  <c r="C1099" i="1"/>
  <c r="C1090" i="1"/>
  <c r="C1091" i="1"/>
  <c r="C1082" i="1"/>
  <c r="C1083" i="1"/>
  <c r="C1074" i="1"/>
  <c r="C1075" i="1"/>
  <c r="C1066" i="1"/>
  <c r="C1067" i="1"/>
  <c r="C1058" i="1"/>
  <c r="C1059" i="1"/>
  <c r="C1050" i="1"/>
  <c r="C1051" i="1"/>
  <c r="C1043" i="1"/>
  <c r="C1044" i="1"/>
  <c r="C1036" i="1"/>
  <c r="C1029" i="1"/>
  <c r="C1030" i="1"/>
  <c r="C1021" i="1"/>
  <c r="C1022" i="1"/>
  <c r="C1010" i="1"/>
  <c r="C1011" i="1"/>
  <c r="C1012" i="1"/>
  <c r="C1013" i="1"/>
  <c r="C998" i="1"/>
  <c r="C999" i="1"/>
  <c r="C1000" i="1"/>
  <c r="C991" i="1"/>
  <c r="C992" i="1"/>
  <c r="C983" i="1"/>
  <c r="C984" i="1"/>
  <c r="C975" i="1"/>
  <c r="C976" i="1"/>
  <c r="C967" i="1"/>
  <c r="C968" i="1"/>
  <c r="C962" i="1"/>
  <c r="C963" i="1"/>
  <c r="C955" i="1"/>
  <c r="C956" i="1"/>
  <c r="C949" i="1"/>
  <c r="C941" i="1"/>
  <c r="C942" i="1"/>
  <c r="C933" i="1"/>
  <c r="C934" i="1"/>
  <c r="C924" i="1"/>
  <c r="C925" i="1"/>
  <c r="C926" i="1"/>
  <c r="C916" i="1"/>
  <c r="C917" i="1"/>
  <c r="C908" i="1"/>
  <c r="C909" i="1"/>
  <c r="C900" i="1"/>
  <c r="C892" i="1"/>
  <c r="C893" i="1"/>
  <c r="C884" i="1"/>
  <c r="C885" i="1"/>
  <c r="C876" i="1"/>
  <c r="C877" i="1"/>
  <c r="C869" i="1"/>
  <c r="C870" i="1"/>
  <c r="C860" i="1"/>
  <c r="C861" i="1"/>
  <c r="C853" i="1"/>
  <c r="C854" i="1"/>
  <c r="C847" i="1"/>
  <c r="C838" i="1"/>
  <c r="C839" i="1"/>
  <c r="C832" i="1"/>
  <c r="C833" i="1"/>
  <c r="C825" i="1"/>
  <c r="C826" i="1"/>
  <c r="C827" i="1"/>
  <c r="C816" i="1"/>
  <c r="C817" i="1"/>
  <c r="C818" i="1"/>
  <c r="C810" i="1"/>
  <c r="C811" i="1"/>
  <c r="C802" i="1"/>
  <c r="C803" i="1"/>
  <c r="C798" i="1"/>
  <c r="C799" i="1"/>
  <c r="C793" i="1"/>
  <c r="C787" i="1"/>
  <c r="C781" i="1"/>
  <c r="C769" i="1"/>
  <c r="C762" i="1"/>
  <c r="C754" i="1"/>
  <c r="C755" i="1"/>
  <c r="C747" i="1"/>
  <c r="C748" i="1"/>
  <c r="C736" i="1"/>
  <c r="C737" i="1"/>
  <c r="C729" i="1"/>
  <c r="C730" i="1"/>
  <c r="C720" i="1"/>
  <c r="C721" i="1"/>
  <c r="C708" i="1"/>
  <c r="C709" i="1"/>
  <c r="C698" i="1"/>
  <c r="C699" i="1"/>
  <c r="C691" i="1"/>
  <c r="C692" i="1"/>
  <c r="C684" i="1"/>
  <c r="C679" i="1"/>
  <c r="C671" i="1"/>
  <c r="C672" i="1"/>
  <c r="C658" i="1"/>
  <c r="C659" i="1"/>
  <c r="C650" i="1"/>
  <c r="C651" i="1"/>
  <c r="C652" i="1"/>
  <c r="C642" i="1"/>
  <c r="C643" i="1"/>
  <c r="C633" i="1"/>
  <c r="C623" i="1"/>
  <c r="C616" i="1"/>
  <c r="C608" i="1"/>
  <c r="C600" i="1"/>
  <c r="C594" i="1"/>
  <c r="C595" i="1"/>
  <c r="C585" i="1"/>
  <c r="C586" i="1"/>
  <c r="C575" i="1"/>
  <c r="C576" i="1"/>
  <c r="C566" i="1"/>
  <c r="C567" i="1"/>
  <c r="C558" i="1"/>
  <c r="C559" i="1"/>
  <c r="C548" i="1"/>
  <c r="C549" i="1"/>
  <c r="C539" i="1"/>
  <c r="C540" i="1"/>
  <c r="C532" i="1"/>
  <c r="C523" i="1"/>
  <c r="C524" i="1"/>
  <c r="C517" i="1"/>
  <c r="C518" i="1"/>
  <c r="C507" i="1"/>
  <c r="C508" i="1"/>
  <c r="C499" i="1"/>
  <c r="C500" i="1"/>
  <c r="C501" i="1"/>
  <c r="C490" i="1"/>
  <c r="C491" i="1"/>
  <c r="C492" i="1"/>
  <c r="C485" i="1"/>
  <c r="C486" i="1"/>
  <c r="C475" i="1"/>
  <c r="C476" i="1"/>
  <c r="C468" i="1"/>
  <c r="C460" i="1"/>
  <c r="C461" i="1"/>
  <c r="C462" i="1"/>
  <c r="C450" i="1"/>
  <c r="C451" i="1"/>
  <c r="C441" i="1"/>
  <c r="C442" i="1"/>
  <c r="C435" i="1"/>
  <c r="C426" i="1"/>
  <c r="C416" i="1"/>
  <c r="C417" i="1"/>
  <c r="C406" i="1"/>
  <c r="C407" i="1"/>
  <c r="C408" i="1"/>
  <c r="C398" i="1"/>
  <c r="C390" i="1"/>
  <c r="C382" i="1"/>
  <c r="C383" i="1"/>
  <c r="C374" i="1"/>
  <c r="C366" i="1"/>
  <c r="C367" i="1"/>
  <c r="C359" i="1"/>
  <c r="C352" i="1"/>
  <c r="C353" i="1"/>
  <c r="C347" i="1"/>
  <c r="C340" i="1"/>
  <c r="C341" i="1"/>
  <c r="C335" i="1"/>
  <c r="C336" i="1"/>
  <c r="C327" i="1"/>
  <c r="C328" i="1"/>
  <c r="C320" i="1"/>
  <c r="C321" i="1"/>
  <c r="C314" i="1"/>
  <c r="C315" i="1"/>
  <c r="C301" i="1"/>
  <c r="C302" i="1"/>
  <c r="C303" i="1"/>
  <c r="C304" i="1"/>
  <c r="C295" i="1"/>
  <c r="C296" i="1"/>
  <c r="C297" i="1"/>
  <c r="C284" i="1"/>
  <c r="C285" i="1"/>
  <c r="C271" i="1"/>
  <c r="C272" i="1"/>
  <c r="C273" i="1"/>
  <c r="C263" i="1"/>
  <c r="C264" i="1"/>
  <c r="C254" i="1"/>
  <c r="C255" i="1"/>
  <c r="C245" i="1"/>
  <c r="C246" i="1"/>
  <c r="C235" i="1"/>
  <c r="C236" i="1"/>
  <c r="C237" i="1"/>
  <c r="C238" i="1"/>
  <c r="C239" i="1"/>
  <c r="C224" i="1"/>
  <c r="C215" i="1"/>
  <c r="C216" i="1"/>
  <c r="C206" i="1"/>
  <c r="C207" i="1"/>
  <c r="C188" i="1"/>
  <c r="C189" i="1"/>
  <c r="C190" i="1"/>
  <c r="C181" i="1"/>
  <c r="C182" i="1"/>
  <c r="C183" i="1"/>
  <c r="C172" i="1"/>
  <c r="C173" i="1"/>
  <c r="C174" i="1"/>
  <c r="C164" i="1"/>
  <c r="C165" i="1"/>
  <c r="C155" i="1"/>
  <c r="C156" i="1"/>
  <c r="C146" i="1"/>
  <c r="C147" i="1"/>
  <c r="C148" i="1"/>
  <c r="C139" i="1"/>
  <c r="C140" i="1"/>
  <c r="C141" i="1"/>
  <c r="C132" i="1"/>
  <c r="C133" i="1"/>
  <c r="C123" i="1"/>
  <c r="C117" i="1"/>
  <c r="C118" i="1"/>
  <c r="C119" i="1"/>
  <c r="C108" i="1"/>
  <c r="C109" i="1"/>
  <c r="C110" i="1"/>
  <c r="C111" i="1"/>
  <c r="C103" i="1"/>
  <c r="C96" i="1"/>
  <c r="C97" i="1"/>
  <c r="C98" i="1"/>
  <c r="C88" i="1"/>
  <c r="C89" i="1"/>
  <c r="C81" i="1"/>
  <c r="C82" i="1"/>
  <c r="C73" i="1"/>
  <c r="C74" i="1"/>
  <c r="C67" i="1"/>
  <c r="C60" i="1"/>
  <c r="C61" i="1"/>
  <c r="C52" i="1"/>
  <c r="C43" i="1"/>
  <c r="C39" i="1"/>
  <c r="C40" i="1"/>
  <c r="C1855" i="1"/>
  <c r="C1846" i="1"/>
  <c r="C1839" i="1"/>
  <c r="C1840" i="1"/>
  <c r="C1829" i="1"/>
  <c r="C1814" i="1"/>
  <c r="C1815" i="1"/>
  <c r="C1804" i="1"/>
  <c r="C1805" i="1"/>
  <c r="C1794" i="1"/>
  <c r="C1795" i="1"/>
  <c r="C1786" i="1"/>
  <c r="C1778" i="1"/>
  <c r="C1769" i="1"/>
  <c r="C1761" i="1"/>
  <c r="C1762" i="1"/>
  <c r="C1751" i="1"/>
  <c r="C1752" i="1"/>
  <c r="C1741" i="1"/>
  <c r="C1742" i="1"/>
  <c r="C1731" i="1"/>
  <c r="C1732" i="1"/>
  <c r="C1723" i="1"/>
  <c r="C1724" i="1"/>
  <c r="C1715" i="1"/>
  <c r="C1716" i="1"/>
  <c r="C1708" i="1"/>
  <c r="C1701" i="1"/>
  <c r="C1702" i="1"/>
  <c r="C1692" i="1"/>
  <c r="C1693" i="1"/>
  <c r="C1686" i="1"/>
  <c r="C1687" i="1"/>
  <c r="C1679" i="1"/>
  <c r="C1680" i="1"/>
  <c r="C1671" i="1"/>
  <c r="C1672" i="1"/>
  <c r="C1664" i="1"/>
  <c r="C1651" i="1"/>
  <c r="C1643" i="1"/>
  <c r="C1644" i="1"/>
  <c r="C1635" i="1"/>
  <c r="C1636" i="1"/>
  <c r="C1627" i="1"/>
  <c r="C1628" i="1"/>
  <c r="C1620" i="1"/>
  <c r="C1621" i="1"/>
  <c r="C1613" i="1"/>
  <c r="C1614" i="1"/>
  <c r="C1605" i="1"/>
  <c r="C1606" i="1"/>
  <c r="C1597" i="1"/>
  <c r="C1598" i="1"/>
  <c r="C1588" i="1"/>
  <c r="C1589" i="1"/>
  <c r="C1581" i="1"/>
  <c r="C1582" i="1"/>
  <c r="C1573" i="1"/>
  <c r="C1574" i="1"/>
  <c r="C1565" i="1"/>
  <c r="C1566" i="1"/>
  <c r="C1560" i="1"/>
  <c r="C1547" i="1"/>
  <c r="C1548" i="1"/>
  <c r="C1539" i="1"/>
  <c r="C1540" i="1"/>
  <c r="C1531" i="1"/>
  <c r="C1532" i="1"/>
  <c r="C1524" i="1"/>
  <c r="C1525" i="1"/>
  <c r="C1517" i="1"/>
  <c r="C1518" i="1"/>
  <c r="C1511" i="1"/>
  <c r="C1503" i="1"/>
  <c r="C1504" i="1"/>
  <c r="C1495" i="1"/>
  <c r="C1496" i="1"/>
  <c r="C1487" i="1"/>
  <c r="C1488" i="1"/>
  <c r="C1479" i="1"/>
  <c r="C1480" i="1"/>
  <c r="C1473" i="1"/>
  <c r="C1474" i="1"/>
  <c r="C1465" i="1"/>
  <c r="C1466" i="1"/>
  <c r="C1459" i="1"/>
  <c r="C1452" i="1"/>
  <c r="C1453" i="1"/>
  <c r="C1444" i="1"/>
  <c r="C1445" i="1"/>
  <c r="C1436" i="1"/>
  <c r="C1437" i="1"/>
  <c r="C1428" i="1"/>
  <c r="C1429" i="1"/>
  <c r="C1420" i="1"/>
  <c r="C1421" i="1"/>
  <c r="C1412" i="1"/>
  <c r="C1413" i="1"/>
  <c r="C1405" i="1"/>
  <c r="C1398" i="1"/>
  <c r="C1399" i="1"/>
  <c r="C1392" i="1"/>
  <c r="C1393" i="1"/>
  <c r="C1385" i="1"/>
  <c r="C1386" i="1"/>
  <c r="C1377" i="1"/>
  <c r="C1378" i="1"/>
  <c r="C1370" i="1"/>
  <c r="C1371" i="1"/>
  <c r="C1362" i="1"/>
  <c r="C1363" i="1"/>
  <c r="C1354" i="1"/>
  <c r="C1355" i="1"/>
  <c r="C1348" i="1"/>
  <c r="C1349" i="1"/>
  <c r="C1334" i="1"/>
  <c r="C1335" i="1"/>
  <c r="C1327" i="1"/>
  <c r="C1328" i="1"/>
  <c r="C1318" i="1"/>
  <c r="C1319" i="1"/>
  <c r="C1309" i="1"/>
  <c r="C1310" i="1"/>
  <c r="C1303" i="1"/>
  <c r="C1304" i="1"/>
  <c r="C1294" i="1"/>
  <c r="C1295" i="1"/>
  <c r="C1287" i="1"/>
  <c r="C1288" i="1"/>
  <c r="C1280" i="1"/>
  <c r="C1272" i="1"/>
  <c r="C1273" i="1"/>
  <c r="C1264" i="1"/>
  <c r="C1265" i="1"/>
  <c r="C1257" i="1"/>
  <c r="C1258" i="1"/>
  <c r="C1249" i="1"/>
  <c r="C1250" i="1"/>
  <c r="C1241" i="1"/>
  <c r="C1242" i="1"/>
  <c r="C1232" i="1"/>
  <c r="C1233" i="1"/>
  <c r="C1225" i="1"/>
  <c r="C1226" i="1"/>
  <c r="C1217" i="1"/>
  <c r="C1218" i="1"/>
  <c r="C1209" i="1"/>
  <c r="C1201" i="1"/>
  <c r="C1202" i="1"/>
  <c r="C1192" i="1"/>
  <c r="C1193" i="1"/>
  <c r="C1184" i="1"/>
  <c r="C1185" i="1"/>
  <c r="C1176" i="1"/>
  <c r="C1177" i="1"/>
  <c r="C1167" i="1"/>
  <c r="C1168" i="1"/>
  <c r="C1160" i="1"/>
  <c r="C1161" i="1"/>
  <c r="C1152" i="1"/>
  <c r="C1153" i="1"/>
  <c r="C1143" i="1"/>
  <c r="C1136" i="1"/>
  <c r="C1137" i="1"/>
  <c r="C1128" i="1"/>
  <c r="C1129" i="1"/>
  <c r="C1121" i="1"/>
  <c r="C1115" i="1"/>
  <c r="C1116" i="1"/>
  <c r="C1108" i="1"/>
  <c r="C1100" i="1"/>
  <c r="C1101" i="1"/>
  <c r="C1092" i="1"/>
  <c r="C1093" i="1"/>
  <c r="C1084" i="1"/>
  <c r="C1085" i="1"/>
  <c r="C1076" i="1"/>
  <c r="C1077" i="1"/>
  <c r="C1068" i="1"/>
  <c r="C1069" i="1"/>
  <c r="C1060" i="1"/>
  <c r="C1061" i="1"/>
  <c r="C1052" i="1"/>
  <c r="C1053" i="1"/>
  <c r="C1045" i="1"/>
  <c r="C1037" i="1"/>
  <c r="C1031" i="1"/>
  <c r="C1032" i="1"/>
  <c r="C1023" i="1"/>
  <c r="C1024" i="1"/>
  <c r="C1014" i="1"/>
  <c r="C1006" i="1"/>
  <c r="C1001" i="1"/>
  <c r="C993" i="1"/>
  <c r="C985" i="1"/>
  <c r="C986" i="1"/>
  <c r="C977" i="1"/>
  <c r="C978" i="1"/>
  <c r="C969" i="1"/>
  <c r="C970" i="1"/>
  <c r="C957" i="1"/>
  <c r="C958" i="1"/>
  <c r="C950" i="1"/>
  <c r="C943" i="1"/>
  <c r="C944" i="1"/>
  <c r="C935" i="1"/>
  <c r="C936" i="1"/>
  <c r="C927" i="1"/>
  <c r="C928" i="1"/>
  <c r="C918" i="1"/>
  <c r="C919" i="1"/>
  <c r="C910" i="1"/>
  <c r="C911" i="1"/>
  <c r="C901" i="1"/>
  <c r="C902" i="1"/>
  <c r="C894" i="1"/>
  <c r="C895" i="1"/>
  <c r="C886" i="1"/>
  <c r="C887" i="1"/>
  <c r="C878" i="1"/>
  <c r="C879" i="1"/>
  <c r="C871" i="1"/>
  <c r="C862" i="1"/>
  <c r="C863" i="1"/>
  <c r="C855" i="1"/>
  <c r="C848" i="1"/>
  <c r="C840" i="1"/>
  <c r="C841" i="1"/>
  <c r="C828" i="1"/>
  <c r="C819" i="1"/>
  <c r="C820" i="1"/>
  <c r="C812" i="1"/>
  <c r="C804" i="1"/>
  <c r="C805" i="1"/>
  <c r="C800" i="1"/>
  <c r="C794" i="1"/>
  <c r="C788" i="1"/>
  <c r="C782" i="1"/>
  <c r="C783" i="1"/>
  <c r="C776" i="1"/>
  <c r="C770" i="1"/>
  <c r="C771" i="1"/>
  <c r="C763" i="1"/>
  <c r="C764" i="1"/>
  <c r="C756" i="1"/>
  <c r="C749" i="1"/>
  <c r="C750" i="1"/>
  <c r="C738" i="1"/>
  <c r="C739" i="1"/>
  <c r="C731" i="1"/>
  <c r="C732" i="1"/>
  <c r="C722" i="1"/>
  <c r="C710" i="1"/>
  <c r="C711" i="1"/>
  <c r="C700" i="1"/>
  <c r="C693" i="1"/>
  <c r="C685" i="1"/>
  <c r="C686" i="1"/>
  <c r="C680" i="1"/>
  <c r="C673" i="1"/>
  <c r="C674" i="1"/>
  <c r="C665" i="1"/>
  <c r="C660" i="1"/>
  <c r="C661" i="1"/>
  <c r="C653" i="1"/>
  <c r="C654" i="1"/>
  <c r="C644" i="1"/>
  <c r="C634" i="1"/>
  <c r="C635" i="1"/>
  <c r="C624" i="1"/>
  <c r="C625" i="1"/>
  <c r="C617" i="1"/>
  <c r="C618" i="1"/>
  <c r="C609" i="1"/>
  <c r="C610" i="1"/>
  <c r="C601" i="1"/>
  <c r="C602" i="1"/>
  <c r="C596" i="1"/>
  <c r="C597" i="1"/>
  <c r="C587" i="1"/>
  <c r="C588" i="1"/>
  <c r="C577" i="1"/>
  <c r="C578" i="1"/>
  <c r="C568" i="1"/>
  <c r="C569" i="1"/>
  <c r="C560" i="1"/>
  <c r="C550" i="1"/>
  <c r="C551" i="1"/>
  <c r="C541" i="1"/>
  <c r="C542" i="1"/>
  <c r="C543" i="1"/>
  <c r="C533" i="1"/>
  <c r="C534" i="1"/>
  <c r="C525" i="1"/>
  <c r="C526" i="1"/>
  <c r="C519" i="1"/>
  <c r="C509" i="1"/>
  <c r="C510" i="1"/>
  <c r="C502" i="1"/>
  <c r="C503" i="1"/>
  <c r="C487" i="1"/>
  <c r="C477" i="1"/>
  <c r="C478" i="1"/>
  <c r="C469" i="1"/>
  <c r="C470" i="1"/>
  <c r="C471" i="1"/>
  <c r="C463" i="1"/>
  <c r="C452" i="1"/>
  <c r="C453" i="1"/>
  <c r="C443" i="1"/>
  <c r="C436" i="1"/>
  <c r="C427" i="1"/>
  <c r="C428" i="1"/>
  <c r="C418" i="1"/>
  <c r="C419" i="1"/>
  <c r="C409" i="1"/>
  <c r="C410" i="1"/>
  <c r="C391" i="1"/>
  <c r="C384" i="1"/>
  <c r="C385" i="1"/>
  <c r="C375" i="1"/>
  <c r="C368" i="1"/>
  <c r="C360" i="1"/>
  <c r="C354" i="1"/>
  <c r="C348" i="1"/>
  <c r="C342" i="1"/>
  <c r="C337" i="1"/>
  <c r="C329" i="1"/>
  <c r="C322" i="1"/>
  <c r="C323" i="1"/>
  <c r="C316" i="1"/>
  <c r="C317" i="1"/>
  <c r="C305" i="1"/>
  <c r="C306" i="1"/>
  <c r="C286" i="1"/>
  <c r="C274" i="1"/>
  <c r="C275" i="1"/>
  <c r="C276" i="1"/>
  <c r="C277" i="1"/>
  <c r="C265" i="1"/>
  <c r="C266" i="1"/>
  <c r="C256" i="1"/>
  <c r="C247" i="1"/>
  <c r="C248" i="1"/>
  <c r="C240" i="1"/>
  <c r="C225" i="1"/>
  <c r="C226" i="1"/>
  <c r="C217" i="1"/>
  <c r="C208" i="1"/>
  <c r="C209" i="1"/>
  <c r="C199" i="1"/>
  <c r="C191" i="1"/>
  <c r="C192" i="1"/>
  <c r="C193" i="1"/>
  <c r="C184" i="1"/>
  <c r="C185" i="1"/>
  <c r="C175" i="1"/>
  <c r="C176" i="1"/>
  <c r="C166" i="1"/>
  <c r="C167" i="1"/>
  <c r="C149" i="1"/>
  <c r="C150" i="1"/>
  <c r="C124" i="1"/>
  <c r="C125" i="1"/>
  <c r="C126" i="1"/>
  <c r="C112" i="1"/>
  <c r="C104" i="1"/>
  <c r="C105" i="1"/>
  <c r="C90" i="1"/>
  <c r="C91" i="1"/>
  <c r="C75" i="1"/>
  <c r="C76" i="1"/>
  <c r="C1856" i="1"/>
  <c r="C1857" i="1"/>
  <c r="C1858" i="1"/>
  <c r="C1847" i="1"/>
  <c r="C1848" i="1"/>
  <c r="C1841" i="1"/>
  <c r="C1842" i="1"/>
  <c r="C1830" i="1"/>
  <c r="C1831" i="1"/>
  <c r="C1823" i="1"/>
  <c r="C1824" i="1"/>
  <c r="C1816" i="1"/>
  <c r="C1817" i="1"/>
  <c r="C1806" i="1"/>
  <c r="C1807" i="1"/>
  <c r="C1796" i="1"/>
  <c r="C1797" i="1"/>
  <c r="C1798" i="1"/>
  <c r="C1787" i="1"/>
  <c r="C1788" i="1"/>
  <c r="C1779" i="1"/>
  <c r="C1780" i="1"/>
  <c r="C1770" i="1"/>
  <c r="C1771" i="1"/>
  <c r="C1763" i="1"/>
  <c r="C1753" i="1"/>
  <c r="C1754" i="1"/>
  <c r="C1743" i="1"/>
  <c r="C1744" i="1"/>
  <c r="C1733" i="1"/>
  <c r="C1734" i="1"/>
  <c r="C1725" i="1"/>
  <c r="C1726" i="1"/>
  <c r="C1717" i="1"/>
  <c r="C1718" i="1"/>
  <c r="C1709" i="1"/>
  <c r="C1710" i="1"/>
  <c r="C1703" i="1"/>
  <c r="C1704" i="1"/>
  <c r="C1694" i="1"/>
  <c r="C1695" i="1"/>
  <c r="C1696" i="1"/>
  <c r="C1688" i="1"/>
  <c r="C1689" i="1"/>
  <c r="C1690" i="1"/>
  <c r="C1681" i="1"/>
  <c r="C1682" i="1"/>
  <c r="C1673" i="1"/>
  <c r="C1674" i="1"/>
  <c r="C1665" i="1"/>
  <c r="C1666" i="1"/>
  <c r="C1658" i="1"/>
  <c r="C1652" i="1"/>
  <c r="C1653" i="1"/>
  <c r="C1645" i="1"/>
  <c r="C1646" i="1"/>
  <c r="C1637" i="1"/>
  <c r="C1638" i="1"/>
  <c r="C1629" i="1"/>
  <c r="C1630" i="1"/>
  <c r="C1622" i="1"/>
  <c r="C1615" i="1"/>
  <c r="C1616" i="1"/>
  <c r="C1607" i="1"/>
  <c r="C1608" i="1"/>
  <c r="C1599" i="1"/>
  <c r="C1600" i="1"/>
  <c r="C1590" i="1"/>
  <c r="C1591" i="1"/>
  <c r="C1583" i="1"/>
  <c r="C1584" i="1"/>
  <c r="C1575" i="1"/>
  <c r="C1576" i="1"/>
  <c r="C1567" i="1"/>
  <c r="C1568" i="1"/>
  <c r="C1561" i="1"/>
  <c r="C1562" i="1"/>
  <c r="C1555" i="1"/>
  <c r="C1556" i="1"/>
  <c r="C1549" i="1"/>
  <c r="C1550" i="1"/>
  <c r="C1541" i="1"/>
  <c r="C1542" i="1"/>
  <c r="C1533" i="1"/>
  <c r="C1534" i="1"/>
  <c r="C1526" i="1"/>
  <c r="C1527" i="1"/>
  <c r="C1519" i="1"/>
  <c r="C1520" i="1"/>
  <c r="C1512" i="1"/>
  <c r="C1505" i="1"/>
  <c r="C1506" i="1"/>
  <c r="C1497" i="1"/>
  <c r="C1498" i="1"/>
  <c r="C1489" i="1"/>
  <c r="C1481" i="1"/>
  <c r="C1482" i="1"/>
  <c r="C1475" i="1"/>
  <c r="C1476" i="1"/>
  <c r="C1467" i="1"/>
  <c r="C1468" i="1"/>
  <c r="C1460" i="1"/>
  <c r="C1461" i="1"/>
  <c r="C1454" i="1"/>
  <c r="C1455" i="1"/>
  <c r="C1446" i="1"/>
  <c r="C1447" i="1"/>
  <c r="C1438" i="1"/>
  <c r="C1439" i="1"/>
  <c r="C1430" i="1"/>
  <c r="C1431" i="1"/>
  <c r="C1422" i="1"/>
  <c r="C1423" i="1"/>
  <c r="C1414" i="1"/>
  <c r="C1415" i="1"/>
  <c r="C1406" i="1"/>
  <c r="C1407" i="1"/>
  <c r="C1400" i="1"/>
  <c r="C1401" i="1"/>
  <c r="C1394" i="1"/>
  <c r="C1395" i="1"/>
  <c r="C1387" i="1"/>
  <c r="C1379" i="1"/>
  <c r="C1380" i="1"/>
  <c r="C1381" i="1"/>
  <c r="C1372" i="1"/>
  <c r="C1373" i="1"/>
  <c r="C1364" i="1"/>
  <c r="C1365" i="1"/>
  <c r="C1356" i="1"/>
  <c r="C1357" i="1"/>
  <c r="C1342" i="1"/>
  <c r="C1343" i="1"/>
  <c r="C1336" i="1"/>
  <c r="C1337" i="1"/>
  <c r="C1338" i="1"/>
  <c r="C1329" i="1"/>
  <c r="C1330" i="1"/>
  <c r="C1320" i="1"/>
  <c r="C1321" i="1"/>
  <c r="C1311" i="1"/>
  <c r="C1312" i="1"/>
  <c r="C1305" i="1"/>
  <c r="C1306" i="1"/>
  <c r="C1296" i="1"/>
  <c r="C1297" i="1"/>
  <c r="C1298" i="1"/>
  <c r="C1289" i="1"/>
  <c r="C1290" i="1"/>
  <c r="C1281" i="1"/>
  <c r="C1282" i="1"/>
  <c r="C1274" i="1"/>
  <c r="C1275" i="1"/>
  <c r="C1266" i="1"/>
  <c r="C1267" i="1"/>
  <c r="C1259" i="1"/>
  <c r="C1251" i="1"/>
  <c r="C1252" i="1"/>
  <c r="C1243" i="1"/>
  <c r="C1244" i="1"/>
  <c r="C1234" i="1"/>
  <c r="C1235" i="1"/>
  <c r="C1227" i="1"/>
  <c r="C1228" i="1"/>
  <c r="C1219" i="1"/>
  <c r="C1220" i="1"/>
  <c r="C1210" i="1"/>
  <c r="C1211" i="1"/>
  <c r="C1203" i="1"/>
  <c r="C1204" i="1"/>
  <c r="C1194" i="1"/>
  <c r="C1195" i="1"/>
  <c r="C1186" i="1"/>
  <c r="C1187" i="1"/>
  <c r="C1188" i="1"/>
  <c r="C1178" i="1"/>
  <c r="C1179" i="1"/>
  <c r="C1169" i="1"/>
  <c r="C1170" i="1"/>
  <c r="C1171" i="1"/>
  <c r="C1162" i="1"/>
  <c r="C1163" i="1"/>
  <c r="C1154" i="1"/>
  <c r="C1155" i="1"/>
  <c r="C1144" i="1"/>
  <c r="C1145" i="1"/>
  <c r="C1146" i="1"/>
  <c r="C1138" i="1"/>
  <c r="C1139" i="1"/>
  <c r="C1130" i="1"/>
  <c r="C1131" i="1"/>
  <c r="C1122" i="1"/>
  <c r="C1123" i="1"/>
  <c r="C1117" i="1"/>
  <c r="C1118" i="1"/>
  <c r="C1109" i="1"/>
  <c r="C1110" i="1"/>
  <c r="C1102" i="1"/>
  <c r="C1094" i="1"/>
  <c r="C1095" i="1"/>
  <c r="C1086" i="1"/>
  <c r="C1078" i="1"/>
  <c r="C1079" i="1"/>
  <c r="C1070" i="1"/>
  <c r="C1062" i="1"/>
  <c r="C1054" i="1"/>
  <c r="C1055" i="1"/>
  <c r="C1046" i="1"/>
  <c r="C1047" i="1"/>
  <c r="C1038" i="1"/>
  <c r="C1039" i="1"/>
  <c r="C1033" i="1"/>
  <c r="C1025" i="1"/>
  <c r="C1026" i="1"/>
  <c r="C1015" i="1"/>
  <c r="C1016" i="1"/>
  <c r="C1017" i="1"/>
  <c r="C1007" i="1"/>
  <c r="C1002" i="1"/>
  <c r="C1003" i="1"/>
  <c r="C994" i="1"/>
  <c r="C995" i="1"/>
  <c r="C987" i="1"/>
  <c r="C988" i="1"/>
  <c r="C979" i="1"/>
  <c r="C980" i="1"/>
  <c r="C971" i="1"/>
  <c r="C972" i="1"/>
  <c r="C964" i="1"/>
  <c r="C965" i="1"/>
  <c r="C966" i="1"/>
  <c r="C959" i="1"/>
  <c r="C960" i="1"/>
  <c r="C951" i="1"/>
  <c r="C952" i="1"/>
  <c r="C945" i="1"/>
  <c r="C946" i="1"/>
  <c r="C937" i="1"/>
  <c r="C938" i="1"/>
  <c r="C929" i="1"/>
  <c r="C920" i="1"/>
  <c r="C921" i="1"/>
  <c r="C912" i="1"/>
  <c r="C913" i="1"/>
  <c r="C903" i="1"/>
  <c r="C904" i="1"/>
  <c r="C896" i="1"/>
  <c r="C897" i="1"/>
  <c r="C888" i="1"/>
  <c r="C889" i="1"/>
  <c r="C880" i="1"/>
  <c r="C881" i="1"/>
  <c r="C872" i="1"/>
  <c r="C873" i="1"/>
  <c r="C864" i="1"/>
  <c r="C865" i="1"/>
  <c r="C856" i="1"/>
  <c r="C857" i="1"/>
  <c r="C849" i="1"/>
  <c r="C842" i="1"/>
  <c r="C834" i="1"/>
  <c r="C835" i="1"/>
  <c r="C829" i="1"/>
  <c r="C821" i="1"/>
  <c r="C822" i="1"/>
  <c r="C813" i="1"/>
  <c r="C814" i="1"/>
  <c r="C806" i="1"/>
  <c r="C795" i="1"/>
  <c r="C789" i="1"/>
  <c r="C790" i="1"/>
  <c r="C784" i="1"/>
  <c r="C777" i="1"/>
  <c r="C778" i="1"/>
  <c r="C772" i="1"/>
  <c r="C773" i="1"/>
  <c r="C774" i="1"/>
  <c r="C765" i="1"/>
  <c r="C766" i="1"/>
  <c r="C757" i="1"/>
  <c r="C758" i="1"/>
  <c r="C751" i="1"/>
  <c r="C740" i="1"/>
  <c r="C741" i="1"/>
  <c r="C733" i="1"/>
  <c r="C734" i="1"/>
  <c r="C723" i="1"/>
  <c r="C724" i="1"/>
  <c r="C712" i="1"/>
  <c r="C713" i="1"/>
  <c r="C701" i="1"/>
  <c r="C702" i="1"/>
  <c r="C694" i="1"/>
  <c r="C695" i="1"/>
  <c r="C687" i="1"/>
  <c r="C681" i="1"/>
  <c r="C682" i="1"/>
  <c r="C675" i="1"/>
  <c r="C676" i="1"/>
  <c r="C666" i="1"/>
  <c r="C667" i="1"/>
  <c r="C668" i="1"/>
  <c r="C662" i="1"/>
  <c r="C663" i="1"/>
  <c r="C655" i="1"/>
  <c r="C656" i="1"/>
  <c r="C645" i="1"/>
  <c r="C646" i="1"/>
  <c r="C636" i="1"/>
  <c r="C637" i="1"/>
  <c r="C626" i="1"/>
  <c r="C627" i="1"/>
  <c r="C628" i="1"/>
  <c r="C619" i="1"/>
  <c r="C620" i="1"/>
  <c r="C611" i="1"/>
  <c r="C612" i="1"/>
  <c r="C603" i="1"/>
  <c r="C604" i="1"/>
  <c r="C598" i="1"/>
  <c r="C599" i="1"/>
  <c r="C589" i="1"/>
  <c r="C579" i="1"/>
  <c r="C580" i="1"/>
  <c r="C570" i="1"/>
  <c r="C571" i="1"/>
  <c r="C561" i="1"/>
  <c r="C562" i="1"/>
  <c r="C552" i="1"/>
  <c r="C553" i="1"/>
  <c r="C544" i="1"/>
  <c r="C535" i="1"/>
  <c r="C527" i="1"/>
  <c r="C528" i="1"/>
  <c r="C520" i="1"/>
  <c r="C511" i="1"/>
  <c r="C512" i="1"/>
  <c r="C513" i="1"/>
  <c r="C493" i="1"/>
  <c r="C494" i="1"/>
  <c r="C479" i="1"/>
  <c r="C480" i="1"/>
  <c r="C464" i="1"/>
  <c r="C454" i="1"/>
  <c r="C455" i="1"/>
  <c r="C456" i="1"/>
  <c r="C444" i="1"/>
  <c r="C445" i="1"/>
  <c r="C437" i="1"/>
  <c r="C438" i="1"/>
  <c r="C429" i="1"/>
  <c r="C430" i="1"/>
  <c r="C420" i="1"/>
  <c r="C421" i="1"/>
  <c r="C411" i="1"/>
  <c r="C412" i="1"/>
  <c r="C399" i="1"/>
  <c r="C400" i="1"/>
  <c r="C401" i="1"/>
  <c r="C392" i="1"/>
  <c r="C393" i="1"/>
  <c r="C394" i="1"/>
  <c r="C386" i="1"/>
  <c r="C376" i="1"/>
  <c r="C377" i="1"/>
  <c r="C369" i="1"/>
  <c r="C370" i="1"/>
  <c r="C361" i="1"/>
  <c r="C362" i="1"/>
  <c r="C355" i="1"/>
  <c r="C349" i="1"/>
  <c r="C350" i="1"/>
  <c r="C351" i="1"/>
  <c r="C343" i="1"/>
  <c r="C344" i="1"/>
  <c r="C338" i="1"/>
  <c r="C330" i="1"/>
  <c r="C331" i="1"/>
  <c r="C324" i="1"/>
  <c r="C318" i="1"/>
  <c r="C319" i="1"/>
  <c r="C307" i="1"/>
  <c r="C308" i="1"/>
  <c r="C309" i="1"/>
  <c r="C298" i="1"/>
  <c r="C299" i="1"/>
  <c r="C287" i="1"/>
  <c r="C288" i="1"/>
  <c r="C289" i="1"/>
  <c r="C278" i="1"/>
  <c r="C279" i="1"/>
  <c r="C267" i="1"/>
  <c r="C268" i="1"/>
  <c r="C257" i="1"/>
  <c r="C258" i="1"/>
  <c r="C259" i="1"/>
  <c r="C249" i="1"/>
  <c r="C250" i="1"/>
  <c r="C241" i="1"/>
  <c r="C242" i="1"/>
  <c r="C227" i="1"/>
  <c r="C228" i="1"/>
  <c r="C229" i="1"/>
  <c r="C218" i="1"/>
  <c r="C219" i="1"/>
  <c r="C220" i="1"/>
  <c r="C221" i="1"/>
  <c r="C222" i="1"/>
  <c r="C210" i="1"/>
  <c r="C211" i="1"/>
  <c r="C212" i="1"/>
  <c r="C200" i="1"/>
  <c r="C201" i="1"/>
  <c r="C194" i="1"/>
  <c r="C186" i="1"/>
  <c r="C187" i="1"/>
  <c r="C177" i="1"/>
  <c r="C178" i="1"/>
  <c r="C168" i="1"/>
  <c r="C169" i="1"/>
  <c r="C157" i="1"/>
  <c r="C158" i="1"/>
  <c r="C159" i="1"/>
  <c r="C160" i="1"/>
  <c r="C151" i="1"/>
  <c r="C142" i="1"/>
  <c r="C143" i="1"/>
  <c r="C134" i="1"/>
  <c r="C135" i="1"/>
  <c r="C136" i="1"/>
  <c r="C127" i="1"/>
  <c r="C128" i="1"/>
  <c r="C120" i="1"/>
  <c r="C121" i="1"/>
  <c r="C122" i="1"/>
  <c r="C113" i="1"/>
  <c r="C114" i="1"/>
  <c r="C115" i="1"/>
  <c r="C106" i="1"/>
  <c r="C107" i="1"/>
  <c r="C99" i="1"/>
  <c r="C100" i="1"/>
  <c r="C101" i="1"/>
  <c r="C102" i="1"/>
  <c r="C92" i="1"/>
  <c r="C93" i="1"/>
  <c r="C94" i="1"/>
  <c r="C83" i="1"/>
  <c r="C84" i="1"/>
  <c r="C85" i="1"/>
  <c r="C77" i="1"/>
  <c r="C78" i="1"/>
  <c r="C79" i="1"/>
  <c r="C68" i="1"/>
  <c r="C69" i="1"/>
  <c r="C70" i="1"/>
  <c r="C71" i="1"/>
  <c r="C72" i="1"/>
  <c r="C62" i="1"/>
  <c r="C63" i="1"/>
  <c r="C64" i="1"/>
  <c r="C65" i="1"/>
  <c r="C66" i="1"/>
  <c r="C53" i="1"/>
  <c r="C54" i="1"/>
  <c r="C55" i="1"/>
  <c r="C56" i="1"/>
  <c r="C57" i="1"/>
  <c r="C58" i="1"/>
  <c r="C44" i="1"/>
  <c r="C45" i="1"/>
  <c r="C46" i="1"/>
  <c r="C47" i="1"/>
  <c r="C48" i="1"/>
  <c r="C49" i="1"/>
  <c r="C50" i="1"/>
  <c r="C41" i="1"/>
  <c r="C42" i="1"/>
  <c r="C34" i="1"/>
  <c r="C35" i="1"/>
  <c r="C36" i="1"/>
  <c r="C31" i="1"/>
  <c r="C32" i="1"/>
  <c r="C33" i="1"/>
  <c r="C26" i="1"/>
  <c r="C27" i="1"/>
  <c r="C22" i="1"/>
  <c r="C23" i="1"/>
  <c r="C18" i="1"/>
  <c r="C19" i="1"/>
  <c r="C20" i="1"/>
  <c r="C15" i="1"/>
  <c r="C1832" i="1"/>
  <c r="C1659" i="1"/>
  <c r="C1592" i="1"/>
  <c r="C1490" i="1"/>
  <c r="C1322" i="1"/>
  <c r="C1313" i="1"/>
  <c r="C1314" i="1"/>
  <c r="C1212" i="1"/>
  <c r="C1196" i="1"/>
  <c r="C1147" i="1"/>
  <c r="C1103" i="1"/>
  <c r="C1087" i="1"/>
  <c r="C1071" i="1"/>
  <c r="C1063" i="1"/>
  <c r="C1034" i="1"/>
  <c r="C1018" i="1"/>
  <c r="C1008" i="1"/>
  <c r="C930" i="1"/>
  <c r="C905" i="1"/>
  <c r="C850" i="1"/>
  <c r="C843" i="1"/>
  <c r="C836" i="1"/>
  <c r="C830" i="1"/>
  <c r="C796" i="1"/>
  <c r="C759" i="1"/>
  <c r="C714" i="1"/>
  <c r="C703" i="1"/>
  <c r="C638" i="1"/>
  <c r="C629" i="1"/>
  <c r="C590" i="1"/>
  <c r="C495" i="1"/>
  <c r="C481" i="1"/>
  <c r="C472" i="1"/>
  <c r="C431" i="1"/>
  <c r="C422" i="1"/>
  <c r="C402" i="1"/>
  <c r="C363" i="1"/>
  <c r="C356" i="1"/>
  <c r="C332" i="1"/>
  <c r="C300" i="1"/>
  <c r="C290" i="1"/>
  <c r="C280" i="1"/>
  <c r="C269" i="1"/>
  <c r="C270" i="1"/>
  <c r="C260" i="1"/>
  <c r="C251" i="1"/>
  <c r="C230" i="1"/>
  <c r="C231" i="1"/>
  <c r="C232" i="1"/>
  <c r="C213" i="1"/>
  <c r="C202" i="1"/>
  <c r="C203" i="1"/>
  <c r="C195" i="1"/>
  <c r="C196" i="1"/>
  <c r="C179" i="1"/>
  <c r="C180" i="1"/>
  <c r="C170" i="1"/>
  <c r="C161" i="1"/>
  <c r="C162" i="1"/>
  <c r="C152" i="1"/>
  <c r="C144" i="1"/>
  <c r="C137" i="1"/>
  <c r="C129" i="1"/>
  <c r="C130" i="1"/>
  <c r="C95" i="1"/>
  <c r="C86" i="1"/>
  <c r="C87" i="1"/>
  <c r="C80" i="1"/>
  <c r="C59" i="1"/>
  <c r="C51" i="1"/>
  <c r="C37" i="1"/>
  <c r="C38" i="1"/>
  <c r="C28" i="1"/>
  <c r="C29" i="1"/>
  <c r="C30" i="1"/>
  <c r="C24" i="1"/>
  <c r="C25" i="1"/>
  <c r="C21" i="1"/>
  <c r="C16" i="1"/>
  <c r="C17" i="1"/>
  <c r="C14" i="1"/>
  <c r="C13" i="1"/>
  <c r="C12" i="1"/>
  <c r="C11" i="1"/>
  <c r="C10" i="1"/>
  <c r="C7" i="1"/>
  <c r="C8" i="1"/>
  <c r="C9" i="1"/>
  <c r="C6" i="1"/>
  <c r="C4" i="1"/>
  <c r="C5" i="1"/>
  <c r="C2" i="1"/>
  <c r="C1849" i="1"/>
  <c r="B1850" i="1"/>
  <c r="B1843" i="1"/>
  <c r="B1833" i="1"/>
  <c r="B1834" i="1"/>
  <c r="B1825" i="1"/>
  <c r="B1818" i="1"/>
  <c r="B1819" i="1"/>
  <c r="B1808" i="1"/>
  <c r="B1809" i="1"/>
  <c r="B1799" i="1"/>
  <c r="B1800" i="1"/>
  <c r="B1789" i="1"/>
  <c r="B1781" i="1"/>
  <c r="B1772" i="1"/>
  <c r="B1773" i="1"/>
  <c r="B1764" i="1"/>
  <c r="B1765" i="1"/>
  <c r="B1755" i="1"/>
  <c r="B1756" i="1"/>
  <c r="B1745" i="1"/>
  <c r="B1746" i="1"/>
  <c r="B1735" i="1"/>
  <c r="B1736" i="1"/>
  <c r="B1727" i="1"/>
  <c r="B1719" i="1"/>
  <c r="B1711" i="1"/>
  <c r="B1667" i="1"/>
  <c r="B1660" i="1"/>
  <c r="B1647" i="1"/>
  <c r="B1639" i="1"/>
  <c r="B1631" i="1"/>
  <c r="B1617" i="1"/>
  <c r="B1601" i="1"/>
  <c r="B1593" i="1"/>
  <c r="B1594" i="1"/>
  <c r="B1585" i="1"/>
  <c r="B1577" i="1"/>
  <c r="B1557" i="1"/>
  <c r="B1551" i="1"/>
  <c r="B1543" i="1"/>
  <c r="B1535" i="1"/>
  <c r="B1521" i="1"/>
  <c r="B1513" i="1"/>
  <c r="B1507" i="1"/>
  <c r="B1499" i="1"/>
  <c r="B1491" i="1"/>
  <c r="B1483" i="1"/>
  <c r="B1477" i="1"/>
  <c r="B1469" i="1"/>
  <c r="B1462" i="1"/>
  <c r="B1448" i="1"/>
  <c r="B1440" i="1"/>
  <c r="B1424" i="1"/>
  <c r="B1416" i="1"/>
  <c r="B1408" i="1"/>
  <c r="B1409" i="1"/>
  <c r="B1388" i="1"/>
  <c r="B1389" i="1"/>
  <c r="B1382" i="1"/>
  <c r="B1374" i="1"/>
  <c r="B1366" i="1"/>
  <c r="B1367" i="1"/>
  <c r="B1358" i="1"/>
  <c r="B1350" i="1"/>
  <c r="B1344" i="1"/>
  <c r="B1339" i="1"/>
  <c r="B1331" i="1"/>
  <c r="B1323" i="1"/>
  <c r="B1315" i="1"/>
  <c r="B1291" i="1"/>
  <c r="B1283" i="1"/>
  <c r="B1276" i="1"/>
  <c r="B1268" i="1"/>
  <c r="B1260" i="1"/>
  <c r="B1253" i="1"/>
  <c r="B1245" i="1"/>
  <c r="B1236" i="1"/>
  <c r="B1237" i="1"/>
  <c r="B1221" i="1"/>
  <c r="B1213" i="1"/>
  <c r="B1205" i="1"/>
  <c r="B1197" i="1"/>
  <c r="B1189" i="1"/>
  <c r="B1180" i="1"/>
  <c r="B1172" i="1"/>
  <c r="B1164" i="1"/>
  <c r="B1148" i="1"/>
  <c r="B1140" i="1"/>
  <c r="B1132" i="1"/>
  <c r="B1124" i="1"/>
  <c r="B1111" i="1"/>
  <c r="B1104" i="1"/>
  <c r="B1080" i="1"/>
  <c r="B1072" i="1"/>
  <c r="B1064" i="1"/>
  <c r="B1056" i="1"/>
  <c r="B1048" i="1"/>
  <c r="B1040" i="1"/>
  <c r="B1035" i="1"/>
  <c r="B1027" i="1"/>
  <c r="B1019" i="1"/>
  <c r="B1004" i="1"/>
  <c r="B996" i="1"/>
  <c r="B989" i="1"/>
  <c r="B981" i="1"/>
  <c r="B973" i="1"/>
  <c r="B953" i="1"/>
  <c r="B947" i="1"/>
  <c r="B939" i="1"/>
  <c r="B931" i="1"/>
  <c r="B922" i="1"/>
  <c r="B914" i="1"/>
  <c r="B906" i="1"/>
  <c r="B898" i="1"/>
  <c r="B890" i="1"/>
  <c r="B882" i="1"/>
  <c r="B874" i="1"/>
  <c r="B866" i="1"/>
  <c r="B858" i="1"/>
  <c r="B851" i="1"/>
  <c r="B844" i="1"/>
  <c r="B831" i="1"/>
  <c r="B807" i="1"/>
  <c r="B808" i="1"/>
  <c r="B801" i="1"/>
  <c r="B791" i="1"/>
  <c r="B785" i="1"/>
  <c r="B779" i="1"/>
  <c r="B767" i="1"/>
  <c r="B760" i="1"/>
  <c r="B752" i="1"/>
  <c r="B742" i="1"/>
  <c r="B743" i="1"/>
  <c r="B744" i="1"/>
  <c r="B735" i="1"/>
  <c r="B725" i="1"/>
  <c r="B726" i="1"/>
  <c r="B715" i="1"/>
  <c r="B716" i="1"/>
  <c r="B717" i="1"/>
  <c r="B704" i="1"/>
  <c r="B705" i="1"/>
  <c r="B696" i="1"/>
  <c r="B688" i="1"/>
  <c r="B689" i="1"/>
  <c r="B677" i="1"/>
  <c r="B678" i="1"/>
  <c r="B669" i="1"/>
  <c r="B670" i="1"/>
  <c r="B664" i="1"/>
  <c r="B647" i="1"/>
  <c r="B648" i="1"/>
  <c r="B639" i="1"/>
  <c r="B640" i="1"/>
  <c r="B630" i="1"/>
  <c r="B631" i="1"/>
  <c r="B621" i="1"/>
  <c r="B613" i="1"/>
  <c r="B605" i="1"/>
  <c r="B591" i="1"/>
  <c r="B592" i="1"/>
  <c r="B581" i="1"/>
  <c r="B582" i="1"/>
  <c r="B572" i="1"/>
  <c r="B563" i="1"/>
  <c r="B564" i="1"/>
  <c r="B554" i="1"/>
  <c r="B555" i="1"/>
  <c r="B545" i="1"/>
  <c r="B546" i="1"/>
  <c r="B536" i="1"/>
  <c r="B529" i="1"/>
  <c r="B530" i="1"/>
  <c r="B521" i="1"/>
  <c r="B514" i="1"/>
  <c r="B504" i="1"/>
  <c r="B496" i="1"/>
  <c r="B488" i="1"/>
  <c r="B482" i="1"/>
  <c r="B465" i="1"/>
  <c r="B457" i="1"/>
  <c r="B458" i="1"/>
  <c r="B446" i="1"/>
  <c r="B447" i="1"/>
  <c r="B439" i="1"/>
  <c r="B432" i="1"/>
  <c r="B423" i="1"/>
  <c r="B413" i="1"/>
  <c r="B403" i="1"/>
  <c r="B395" i="1"/>
  <c r="B396" i="1"/>
  <c r="B387" i="1"/>
  <c r="B378" i="1"/>
  <c r="B379" i="1"/>
  <c r="B371" i="1"/>
  <c r="B372" i="1"/>
  <c r="B364" i="1"/>
  <c r="B357" i="1"/>
  <c r="B345" i="1"/>
  <c r="B333" i="1"/>
  <c r="B334" i="1"/>
  <c r="B325" i="1"/>
  <c r="B310" i="1"/>
  <c r="B311" i="1"/>
  <c r="B291" i="1"/>
  <c r="B292" i="1"/>
  <c r="B281" i="1"/>
  <c r="B261" i="1"/>
  <c r="B252" i="1"/>
  <c r="B243" i="1"/>
  <c r="B244" i="1"/>
  <c r="B233" i="1"/>
  <c r="B234" i="1"/>
  <c r="B223" i="1"/>
  <c r="B214" i="1"/>
  <c r="B204" i="1"/>
  <c r="B205" i="1"/>
  <c r="B197" i="1"/>
  <c r="B198" i="1"/>
  <c r="B171" i="1"/>
  <c r="B163" i="1"/>
  <c r="B153" i="1"/>
  <c r="B154" i="1"/>
  <c r="B145" i="1"/>
  <c r="B138" i="1"/>
  <c r="B131" i="1"/>
  <c r="B116" i="1"/>
  <c r="B1851" i="1"/>
  <c r="B1852" i="1"/>
  <c r="B1844" i="1"/>
  <c r="B1835" i="1"/>
  <c r="B1836" i="1"/>
  <c r="B1826" i="1"/>
  <c r="B1827" i="1"/>
  <c r="B1820" i="1"/>
  <c r="B1821" i="1"/>
  <c r="B1810" i="1"/>
  <c r="B1811" i="1"/>
  <c r="B1801" i="1"/>
  <c r="B1802" i="1"/>
  <c r="B1790" i="1"/>
  <c r="B1791" i="1"/>
  <c r="B1782" i="1"/>
  <c r="B1783" i="1"/>
  <c r="B1774" i="1"/>
  <c r="B1775" i="1"/>
  <c r="B1766" i="1"/>
  <c r="B1757" i="1"/>
  <c r="B1758" i="1"/>
  <c r="B1747" i="1"/>
  <c r="B1748" i="1"/>
  <c r="B1737" i="1"/>
  <c r="B1738" i="1"/>
  <c r="B1728" i="1"/>
  <c r="B1720" i="1"/>
  <c r="B1712" i="1"/>
  <c r="B1705" i="1"/>
  <c r="B1697" i="1"/>
  <c r="B1698" i="1"/>
  <c r="B1683" i="1"/>
  <c r="B1675" i="1"/>
  <c r="B1676" i="1"/>
  <c r="B1668" i="1"/>
  <c r="B1661" i="1"/>
  <c r="B1654" i="1"/>
  <c r="B1655" i="1"/>
  <c r="B1648" i="1"/>
  <c r="B1640" i="1"/>
  <c r="B1632" i="1"/>
  <c r="B1623" i="1"/>
  <c r="B1624" i="1"/>
  <c r="B1609" i="1"/>
  <c r="B1610" i="1"/>
  <c r="B1602" i="1"/>
  <c r="B1578" i="1"/>
  <c r="B1569" i="1"/>
  <c r="B1570" i="1"/>
  <c r="B1552" i="1"/>
  <c r="B1544" i="1"/>
  <c r="B1536" i="1"/>
  <c r="B1528" i="1"/>
  <c r="B1522" i="1"/>
  <c r="B1514" i="1"/>
  <c r="B1508" i="1"/>
  <c r="B1500" i="1"/>
  <c r="B1492" i="1"/>
  <c r="B1484" i="1"/>
  <c r="B1470" i="1"/>
  <c r="B1463" i="1"/>
  <c r="B1456" i="1"/>
  <c r="B1449" i="1"/>
  <c r="B1441" i="1"/>
  <c r="B1432" i="1"/>
  <c r="B1433" i="1"/>
  <c r="B1425" i="1"/>
  <c r="B1417" i="1"/>
  <c r="B1402" i="1"/>
  <c r="B1359" i="1"/>
  <c r="B1351" i="1"/>
  <c r="B1345" i="1"/>
  <c r="B1324" i="1"/>
  <c r="B1299" i="1"/>
  <c r="B1300" i="1"/>
  <c r="B1292" i="1"/>
  <c r="B1284" i="1"/>
  <c r="B1277" i="1"/>
  <c r="B1269" i="1"/>
  <c r="B1261" i="1"/>
  <c r="B1254" i="1"/>
  <c r="B1246" i="1"/>
  <c r="B1238" i="1"/>
  <c r="B1229" i="1"/>
  <c r="B1222" i="1"/>
  <c r="B1214" i="1"/>
  <c r="B1206" i="1"/>
  <c r="B1198" i="1"/>
  <c r="B1190" i="1"/>
  <c r="B1181" i="1"/>
  <c r="B1173" i="1"/>
  <c r="B1165" i="1"/>
  <c r="B1156" i="1"/>
  <c r="B1157" i="1"/>
  <c r="B1149" i="1"/>
  <c r="B1141" i="1"/>
  <c r="B1133" i="1"/>
  <c r="B1125" i="1"/>
  <c r="B1112" i="1"/>
  <c r="B1105" i="1"/>
  <c r="B1096" i="1"/>
  <c r="B1097" i="1"/>
  <c r="B1088" i="1"/>
  <c r="B1089" i="1"/>
  <c r="B1081" i="1"/>
  <c r="B1073" i="1"/>
  <c r="B1065" i="1"/>
  <c r="B1057" i="1"/>
  <c r="B1049" i="1"/>
  <c r="B1041" i="1"/>
  <c r="B1042" i="1"/>
  <c r="B1028" i="1"/>
  <c r="B1020" i="1"/>
  <c r="B1009" i="1"/>
  <c r="B1005" i="1"/>
  <c r="B997" i="1"/>
  <c r="B990" i="1"/>
  <c r="B982" i="1"/>
  <c r="B974" i="1"/>
  <c r="B961" i="1"/>
  <c r="B954" i="1"/>
  <c r="B948" i="1"/>
  <c r="B940" i="1"/>
  <c r="B932" i="1"/>
  <c r="B923" i="1"/>
  <c r="B915" i="1"/>
  <c r="B907" i="1"/>
  <c r="B899" i="1"/>
  <c r="B891" i="1"/>
  <c r="B883" i="1"/>
  <c r="B875" i="1"/>
  <c r="B867" i="1"/>
  <c r="B868" i="1"/>
  <c r="B859" i="1"/>
  <c r="B852" i="1"/>
  <c r="B845" i="1"/>
  <c r="B846" i="1"/>
  <c r="B837" i="1"/>
  <c r="B823" i="1"/>
  <c r="B824" i="1"/>
  <c r="B815" i="1"/>
  <c r="B809" i="1"/>
  <c r="B797" i="1"/>
  <c r="B792" i="1"/>
  <c r="B786" i="1"/>
  <c r="B780" i="1"/>
  <c r="B775" i="1"/>
  <c r="B768" i="1"/>
  <c r="B761" i="1"/>
  <c r="B753" i="1"/>
  <c r="B745" i="1"/>
  <c r="B746" i="1"/>
  <c r="B727" i="1"/>
  <c r="B728" i="1"/>
  <c r="B718" i="1"/>
  <c r="B719" i="1"/>
  <c r="B706" i="1"/>
  <c r="B707" i="1"/>
  <c r="B697" i="1"/>
  <c r="B690" i="1"/>
  <c r="B683" i="1"/>
  <c r="B657" i="1"/>
  <c r="B649" i="1"/>
  <c r="B641" i="1"/>
  <c r="B632" i="1"/>
  <c r="B622" i="1"/>
  <c r="B614" i="1"/>
  <c r="B615" i="1"/>
  <c r="B606" i="1"/>
  <c r="B607" i="1"/>
  <c r="B593" i="1"/>
  <c r="B583" i="1"/>
  <c r="B584" i="1"/>
  <c r="B573" i="1"/>
  <c r="B574" i="1"/>
  <c r="B565" i="1"/>
  <c r="B556" i="1"/>
  <c r="B557" i="1"/>
  <c r="B547" i="1"/>
  <c r="B537" i="1"/>
  <c r="B538" i="1"/>
  <c r="B531" i="1"/>
  <c r="B522" i="1"/>
  <c r="B515" i="1"/>
  <c r="B516" i="1"/>
  <c r="B505" i="1"/>
  <c r="B506" i="1"/>
  <c r="B497" i="1"/>
  <c r="B498" i="1"/>
  <c r="B489" i="1"/>
  <c r="B483" i="1"/>
  <c r="B484" i="1"/>
  <c r="B473" i="1"/>
  <c r="B474" i="1"/>
  <c r="B466" i="1"/>
  <c r="B467" i="1"/>
  <c r="B459" i="1"/>
  <c r="B448" i="1"/>
  <c r="B449" i="1"/>
  <c r="B440" i="1"/>
  <c r="B433" i="1"/>
  <c r="B434" i="1"/>
  <c r="B424" i="1"/>
  <c r="B425" i="1"/>
  <c r="B414" i="1"/>
  <c r="B415" i="1"/>
  <c r="B404" i="1"/>
  <c r="B405" i="1"/>
  <c r="B397" i="1"/>
  <c r="B388" i="1"/>
  <c r="B389" i="1"/>
  <c r="B380" i="1"/>
  <c r="B381" i="1"/>
  <c r="B373" i="1"/>
  <c r="B365" i="1"/>
  <c r="B358" i="1"/>
  <c r="B346" i="1"/>
  <c r="B339" i="1"/>
  <c r="B326" i="1"/>
  <c r="B312" i="1"/>
  <c r="B313" i="1"/>
  <c r="B293" i="1"/>
  <c r="B294" i="1"/>
  <c r="B282" i="1"/>
  <c r="B283" i="1"/>
  <c r="B262" i="1"/>
  <c r="B253" i="1"/>
  <c r="B1853" i="1"/>
  <c r="B1854" i="1"/>
  <c r="B1845" i="1"/>
  <c r="B1837" i="1"/>
  <c r="B1838" i="1"/>
  <c r="B1828" i="1"/>
  <c r="B1822" i="1"/>
  <c r="B1812" i="1"/>
  <c r="B1813" i="1"/>
  <c r="B1803" i="1"/>
  <c r="B1792" i="1"/>
  <c r="B1793" i="1"/>
  <c r="B1784" i="1"/>
  <c r="B1785" i="1"/>
  <c r="B1776" i="1"/>
  <c r="B1777" i="1"/>
  <c r="B1767" i="1"/>
  <c r="B1768" i="1"/>
  <c r="B1759" i="1"/>
  <c r="B1760" i="1"/>
  <c r="B1749" i="1"/>
  <c r="B1750" i="1"/>
  <c r="B1739" i="1"/>
  <c r="B1740" i="1"/>
  <c r="B1729" i="1"/>
  <c r="B1730" i="1"/>
  <c r="B1721" i="1"/>
  <c r="B1722" i="1"/>
  <c r="B1713" i="1"/>
  <c r="B1714" i="1"/>
  <c r="B1706" i="1"/>
  <c r="B1707" i="1"/>
  <c r="B1699" i="1"/>
  <c r="B1700" i="1"/>
  <c r="B1691" i="1"/>
  <c r="B1684" i="1"/>
  <c r="B1685" i="1"/>
  <c r="B1677" i="1"/>
  <c r="B1678" i="1"/>
  <c r="B1669" i="1"/>
  <c r="B1670" i="1"/>
  <c r="B1662" i="1"/>
  <c r="B1663" i="1"/>
  <c r="B1656" i="1"/>
  <c r="B1657" i="1"/>
  <c r="B1649" i="1"/>
  <c r="B1650" i="1"/>
  <c r="B1641" i="1"/>
  <c r="B1642" i="1"/>
  <c r="B1633" i="1"/>
  <c r="B1634" i="1"/>
  <c r="B1625" i="1"/>
  <c r="B1626" i="1"/>
  <c r="B1618" i="1"/>
  <c r="B1619" i="1"/>
  <c r="B1611" i="1"/>
  <c r="B1612" i="1"/>
  <c r="B1603" i="1"/>
  <c r="B1604" i="1"/>
  <c r="B1595" i="1"/>
  <c r="B1596" i="1"/>
  <c r="B1586" i="1"/>
  <c r="B1587" i="1"/>
  <c r="B1579" i="1"/>
  <c r="B1580" i="1"/>
  <c r="B1571" i="1"/>
  <c r="B1572" i="1"/>
  <c r="B1563" i="1"/>
  <c r="B1564" i="1"/>
  <c r="B1558" i="1"/>
  <c r="B1559" i="1"/>
  <c r="B1553" i="1"/>
  <c r="B1554" i="1"/>
  <c r="B1545" i="1"/>
  <c r="B1546" i="1"/>
  <c r="B1537" i="1"/>
  <c r="B1538" i="1"/>
  <c r="B1529" i="1"/>
  <c r="B1530" i="1"/>
  <c r="B1523" i="1"/>
  <c r="B1515" i="1"/>
  <c r="B1516" i="1"/>
  <c r="B1509" i="1"/>
  <c r="B1510" i="1"/>
  <c r="B1501" i="1"/>
  <c r="B1502" i="1"/>
  <c r="B1493" i="1"/>
  <c r="B1494" i="1"/>
  <c r="B1485" i="1"/>
  <c r="B1486" i="1"/>
  <c r="B1478" i="1"/>
  <c r="B1471" i="1"/>
  <c r="B1472" i="1"/>
  <c r="B1464" i="1"/>
  <c r="B1457" i="1"/>
  <c r="B1458" i="1"/>
  <c r="B1450" i="1"/>
  <c r="B1451" i="1"/>
  <c r="B1442" i="1"/>
  <c r="B1443" i="1"/>
  <c r="B1434" i="1"/>
  <c r="B1435" i="1"/>
  <c r="B1426" i="1"/>
  <c r="B1427" i="1"/>
  <c r="B1418" i="1"/>
  <c r="B1419" i="1"/>
  <c r="B1410" i="1"/>
  <c r="B1411" i="1"/>
  <c r="B1403" i="1"/>
  <c r="B1404" i="1"/>
  <c r="B1396" i="1"/>
  <c r="B1397" i="1"/>
  <c r="B1390" i="1"/>
  <c r="B1391" i="1"/>
  <c r="B1383" i="1"/>
  <c r="B1384" i="1"/>
  <c r="B1375" i="1"/>
  <c r="B1376" i="1"/>
  <c r="B1368" i="1"/>
  <c r="B1369" i="1"/>
  <c r="B1360" i="1"/>
  <c r="B1361" i="1"/>
  <c r="B1352" i="1"/>
  <c r="B1353" i="1"/>
  <c r="B1346" i="1"/>
  <c r="B1347" i="1"/>
  <c r="B1340" i="1"/>
  <c r="B1341" i="1"/>
  <c r="B1332" i="1"/>
  <c r="B1333" i="1"/>
  <c r="B1325" i="1"/>
  <c r="B1326" i="1"/>
  <c r="B1316" i="1"/>
  <c r="B1317" i="1"/>
  <c r="B1307" i="1"/>
  <c r="B1308" i="1"/>
  <c r="B1301" i="1"/>
  <c r="B1302" i="1"/>
  <c r="B1293" i="1"/>
  <c r="B1285" i="1"/>
  <c r="B1286" i="1"/>
  <c r="B1278" i="1"/>
  <c r="B1279" i="1"/>
  <c r="B1270" i="1"/>
  <c r="B1271" i="1"/>
  <c r="B1262" i="1"/>
  <c r="B1263" i="1"/>
  <c r="B1255" i="1"/>
  <c r="B1256" i="1"/>
  <c r="B1247" i="1"/>
  <c r="B1248" i="1"/>
  <c r="B1239" i="1"/>
  <c r="B1240" i="1"/>
  <c r="B1230" i="1"/>
  <c r="B1231" i="1"/>
  <c r="B1223" i="1"/>
  <c r="B1224" i="1"/>
  <c r="B1215" i="1"/>
  <c r="B1216" i="1"/>
  <c r="B1207" i="1"/>
  <c r="B1208" i="1"/>
  <c r="B1199" i="1"/>
  <c r="B1200" i="1"/>
  <c r="B1191" i="1"/>
  <c r="B1182" i="1"/>
  <c r="B1183" i="1"/>
  <c r="B1174" i="1"/>
  <c r="B1175" i="1"/>
  <c r="B1166" i="1"/>
  <c r="B1158" i="1"/>
  <c r="B1159" i="1"/>
  <c r="B1150" i="1"/>
  <c r="B1151" i="1"/>
  <c r="B1142" i="1"/>
  <c r="B1134" i="1"/>
  <c r="B1135" i="1"/>
  <c r="B1126" i="1"/>
  <c r="B1127" i="1"/>
  <c r="B1119" i="1"/>
  <c r="B1120" i="1"/>
  <c r="B1113" i="1"/>
  <c r="B1114" i="1"/>
  <c r="B1106" i="1"/>
  <c r="B1107" i="1"/>
  <c r="B1098" i="1"/>
  <c r="B1099" i="1"/>
  <c r="B1090" i="1"/>
  <c r="B1091" i="1"/>
  <c r="B1082" i="1"/>
  <c r="B1083" i="1"/>
  <c r="B1074" i="1"/>
  <c r="B1075" i="1"/>
  <c r="B1066" i="1"/>
  <c r="B1067" i="1"/>
  <c r="B1058" i="1"/>
  <c r="B1059" i="1"/>
  <c r="B1050" i="1"/>
  <c r="B1051" i="1"/>
  <c r="B1043" i="1"/>
  <c r="B1044" i="1"/>
  <c r="B1036" i="1"/>
  <c r="B1029" i="1"/>
  <c r="B1030" i="1"/>
  <c r="B1021" i="1"/>
  <c r="B1022" i="1"/>
  <c r="B1010" i="1"/>
  <c r="B1011" i="1"/>
  <c r="B1012" i="1"/>
  <c r="B1013" i="1"/>
  <c r="B998" i="1"/>
  <c r="B999" i="1"/>
  <c r="B1000" i="1"/>
  <c r="B991" i="1"/>
  <c r="B992" i="1"/>
  <c r="B983" i="1"/>
  <c r="B984" i="1"/>
  <c r="B975" i="1"/>
  <c r="B976" i="1"/>
  <c r="B967" i="1"/>
  <c r="B968" i="1"/>
  <c r="B962" i="1"/>
  <c r="B963" i="1"/>
  <c r="B955" i="1"/>
  <c r="B956" i="1"/>
  <c r="B949" i="1"/>
  <c r="B941" i="1"/>
  <c r="B942" i="1"/>
  <c r="B933" i="1"/>
  <c r="B934" i="1"/>
  <c r="B924" i="1"/>
  <c r="B925" i="1"/>
  <c r="B926" i="1"/>
  <c r="B916" i="1"/>
  <c r="B917" i="1"/>
  <c r="B908" i="1"/>
  <c r="B909" i="1"/>
  <c r="B900" i="1"/>
  <c r="B892" i="1"/>
  <c r="B893" i="1"/>
  <c r="B884" i="1"/>
  <c r="B885" i="1"/>
  <c r="B876" i="1"/>
  <c r="B877" i="1"/>
  <c r="B869" i="1"/>
  <c r="B870" i="1"/>
  <c r="B860" i="1"/>
  <c r="B861" i="1"/>
  <c r="B853" i="1"/>
  <c r="B854" i="1"/>
  <c r="B847" i="1"/>
  <c r="B838" i="1"/>
  <c r="B839" i="1"/>
  <c r="B832" i="1"/>
  <c r="B833" i="1"/>
  <c r="B825" i="1"/>
  <c r="B826" i="1"/>
  <c r="B827" i="1"/>
  <c r="B816" i="1"/>
  <c r="B817" i="1"/>
  <c r="B818" i="1"/>
  <c r="B810" i="1"/>
  <c r="B811" i="1"/>
  <c r="B802" i="1"/>
  <c r="B803" i="1"/>
  <c r="B798" i="1"/>
  <c r="B799" i="1"/>
  <c r="B793" i="1"/>
  <c r="B787" i="1"/>
  <c r="B781" i="1"/>
  <c r="B769" i="1"/>
  <c r="B762" i="1"/>
  <c r="B754" i="1"/>
  <c r="B755" i="1"/>
  <c r="B747" i="1"/>
  <c r="B748" i="1"/>
  <c r="B736" i="1"/>
  <c r="B737" i="1"/>
  <c r="B729" i="1"/>
  <c r="B730" i="1"/>
  <c r="B720" i="1"/>
  <c r="B721" i="1"/>
  <c r="B708" i="1"/>
  <c r="B709" i="1"/>
  <c r="B698" i="1"/>
  <c r="B699" i="1"/>
  <c r="B691" i="1"/>
  <c r="B692" i="1"/>
  <c r="B684" i="1"/>
  <c r="B679" i="1"/>
  <c r="B671" i="1"/>
  <c r="B672" i="1"/>
  <c r="B658" i="1"/>
  <c r="B659" i="1"/>
  <c r="B650" i="1"/>
  <c r="B651" i="1"/>
  <c r="B652" i="1"/>
  <c r="B642" i="1"/>
  <c r="B643" i="1"/>
  <c r="B633" i="1"/>
  <c r="B623" i="1"/>
  <c r="B616" i="1"/>
  <c r="B608" i="1"/>
  <c r="B600" i="1"/>
  <c r="B594" i="1"/>
  <c r="B595" i="1"/>
  <c r="B585" i="1"/>
  <c r="B586" i="1"/>
  <c r="B575" i="1"/>
  <c r="B576" i="1"/>
  <c r="B566" i="1"/>
  <c r="B567" i="1"/>
  <c r="B558" i="1"/>
  <c r="B559" i="1"/>
  <c r="B548" i="1"/>
  <c r="B549" i="1"/>
  <c r="B539" i="1"/>
  <c r="B540" i="1"/>
  <c r="B532" i="1"/>
  <c r="B523" i="1"/>
  <c r="B524" i="1"/>
  <c r="B517" i="1"/>
  <c r="B518" i="1"/>
  <c r="B507" i="1"/>
  <c r="B508" i="1"/>
  <c r="B499" i="1"/>
  <c r="B500" i="1"/>
  <c r="B501" i="1"/>
  <c r="B490" i="1"/>
  <c r="B491" i="1"/>
  <c r="B492" i="1"/>
  <c r="B485" i="1"/>
  <c r="B486" i="1"/>
  <c r="B475" i="1"/>
  <c r="B476" i="1"/>
  <c r="B468" i="1"/>
  <c r="B460" i="1"/>
  <c r="B461" i="1"/>
  <c r="B462" i="1"/>
  <c r="B450" i="1"/>
  <c r="B451" i="1"/>
  <c r="B441" i="1"/>
  <c r="B442" i="1"/>
  <c r="B435" i="1"/>
  <c r="B426" i="1"/>
  <c r="B416" i="1"/>
  <c r="B417" i="1"/>
  <c r="B406" i="1"/>
  <c r="B407" i="1"/>
  <c r="B408" i="1"/>
  <c r="B398" i="1"/>
  <c r="B390" i="1"/>
  <c r="B382" i="1"/>
  <c r="B383" i="1"/>
  <c r="B374" i="1"/>
  <c r="B366" i="1"/>
  <c r="B367" i="1"/>
  <c r="B359" i="1"/>
  <c r="B352" i="1"/>
  <c r="B353" i="1"/>
  <c r="B347" i="1"/>
  <c r="B340" i="1"/>
  <c r="B341" i="1"/>
  <c r="B335" i="1"/>
  <c r="B336" i="1"/>
  <c r="B327" i="1"/>
  <c r="B328" i="1"/>
  <c r="B320" i="1"/>
  <c r="B321" i="1"/>
  <c r="B314" i="1"/>
  <c r="B315" i="1"/>
  <c r="B301" i="1"/>
  <c r="B302" i="1"/>
  <c r="B303" i="1"/>
  <c r="B304" i="1"/>
  <c r="B295" i="1"/>
  <c r="B296" i="1"/>
  <c r="B297" i="1"/>
  <c r="B284" i="1"/>
  <c r="B285" i="1"/>
  <c r="B271" i="1"/>
  <c r="B272" i="1"/>
  <c r="B273" i="1"/>
  <c r="B263" i="1"/>
  <c r="B264" i="1"/>
  <c r="B254" i="1"/>
  <c r="B255" i="1"/>
  <c r="B245" i="1"/>
  <c r="B246" i="1"/>
  <c r="B235" i="1"/>
  <c r="B236" i="1"/>
  <c r="B237" i="1"/>
  <c r="B238" i="1"/>
  <c r="B239" i="1"/>
  <c r="B224" i="1"/>
  <c r="B215" i="1"/>
  <c r="B216" i="1"/>
  <c r="B206" i="1"/>
  <c r="B207" i="1"/>
  <c r="B188" i="1"/>
  <c r="B189" i="1"/>
  <c r="B190" i="1"/>
  <c r="B181" i="1"/>
  <c r="B182" i="1"/>
  <c r="B183" i="1"/>
  <c r="B172" i="1"/>
  <c r="B173" i="1"/>
  <c r="B174" i="1"/>
  <c r="B164" i="1"/>
  <c r="B165" i="1"/>
  <c r="B155" i="1"/>
  <c r="B156" i="1"/>
  <c r="B146" i="1"/>
  <c r="B147" i="1"/>
  <c r="B148" i="1"/>
  <c r="B139" i="1"/>
  <c r="B140" i="1"/>
  <c r="B141" i="1"/>
  <c r="B132" i="1"/>
  <c r="B133" i="1"/>
  <c r="B123" i="1"/>
  <c r="B117" i="1"/>
  <c r="B118" i="1"/>
  <c r="B119" i="1"/>
  <c r="B108" i="1"/>
  <c r="B109" i="1"/>
  <c r="B110" i="1"/>
  <c r="B111" i="1"/>
  <c r="B103" i="1"/>
  <c r="B96" i="1"/>
  <c r="B97" i="1"/>
  <c r="B98" i="1"/>
  <c r="B88" i="1"/>
  <c r="B89" i="1"/>
  <c r="B81" i="1"/>
  <c r="B82" i="1"/>
  <c r="B73" i="1"/>
  <c r="B74" i="1"/>
  <c r="B67" i="1"/>
  <c r="B60" i="1"/>
  <c r="B61" i="1"/>
  <c r="B52" i="1"/>
  <c r="B43" i="1"/>
  <c r="B39" i="1"/>
  <c r="B40" i="1"/>
  <c r="B1855" i="1"/>
  <c r="B1846" i="1"/>
  <c r="B1839" i="1"/>
  <c r="B1840" i="1"/>
  <c r="B1829" i="1"/>
  <c r="B1814" i="1"/>
  <c r="B1815" i="1"/>
  <c r="B1804" i="1"/>
  <c r="B1805" i="1"/>
  <c r="B1794" i="1"/>
  <c r="B1795" i="1"/>
  <c r="B1786" i="1"/>
  <c r="B1778" i="1"/>
  <c r="B1769" i="1"/>
  <c r="B1761" i="1"/>
  <c r="B1762" i="1"/>
  <c r="B1751" i="1"/>
  <c r="B1752" i="1"/>
  <c r="B1741" i="1"/>
  <c r="B1742" i="1"/>
  <c r="B1731" i="1"/>
  <c r="B1732" i="1"/>
  <c r="B1723" i="1"/>
  <c r="B1724" i="1"/>
  <c r="B1715" i="1"/>
  <c r="B1716" i="1"/>
  <c r="B1708" i="1"/>
  <c r="B1701" i="1"/>
  <c r="B1702" i="1"/>
  <c r="B1692" i="1"/>
  <c r="B1693" i="1"/>
  <c r="B1686" i="1"/>
  <c r="B1687" i="1"/>
  <c r="B1679" i="1"/>
  <c r="B1680" i="1"/>
  <c r="B1671" i="1"/>
  <c r="B1672" i="1"/>
  <c r="B1664" i="1"/>
  <c r="B1651" i="1"/>
  <c r="B1643" i="1"/>
  <c r="B1644" i="1"/>
  <c r="B1635" i="1"/>
  <c r="B1636" i="1"/>
  <c r="B1627" i="1"/>
  <c r="B1628" i="1"/>
  <c r="B1620" i="1"/>
  <c r="B1621" i="1"/>
  <c r="B1613" i="1"/>
  <c r="B1614" i="1"/>
  <c r="B1605" i="1"/>
  <c r="B1606" i="1"/>
  <c r="B1597" i="1"/>
  <c r="B1598" i="1"/>
  <c r="B1588" i="1"/>
  <c r="B1589" i="1"/>
  <c r="B1581" i="1"/>
  <c r="B1582" i="1"/>
  <c r="B1573" i="1"/>
  <c r="B1574" i="1"/>
  <c r="B1565" i="1"/>
  <c r="B1566" i="1"/>
  <c r="B1560" i="1"/>
  <c r="B1547" i="1"/>
  <c r="B1548" i="1"/>
  <c r="B1539" i="1"/>
  <c r="B1540" i="1"/>
  <c r="B1531" i="1"/>
  <c r="B1532" i="1"/>
  <c r="B1524" i="1"/>
  <c r="B1525" i="1"/>
  <c r="B1517" i="1"/>
  <c r="B1518" i="1"/>
  <c r="B1511" i="1"/>
  <c r="B1503" i="1"/>
  <c r="B1504" i="1"/>
  <c r="B1495" i="1"/>
  <c r="B1496" i="1"/>
  <c r="B1487" i="1"/>
  <c r="B1488" i="1"/>
  <c r="B1479" i="1"/>
  <c r="B1480" i="1"/>
  <c r="B1473" i="1"/>
  <c r="B1474" i="1"/>
  <c r="B1465" i="1"/>
  <c r="B1466" i="1"/>
  <c r="B1459" i="1"/>
  <c r="B1452" i="1"/>
  <c r="B1453" i="1"/>
  <c r="B1444" i="1"/>
  <c r="B1445" i="1"/>
  <c r="B1436" i="1"/>
  <c r="B1437" i="1"/>
  <c r="B1428" i="1"/>
  <c r="B1429" i="1"/>
  <c r="B1420" i="1"/>
  <c r="B1421" i="1"/>
  <c r="B1412" i="1"/>
  <c r="B1413" i="1"/>
  <c r="B1405" i="1"/>
  <c r="B1398" i="1"/>
  <c r="B1399" i="1"/>
  <c r="B1392" i="1"/>
  <c r="B1393" i="1"/>
  <c r="B1385" i="1"/>
  <c r="B1386" i="1"/>
  <c r="B1377" i="1"/>
  <c r="B1378" i="1"/>
  <c r="B1370" i="1"/>
  <c r="B1371" i="1"/>
  <c r="B1362" i="1"/>
  <c r="B1363" i="1"/>
  <c r="B1354" i="1"/>
  <c r="B1355" i="1"/>
  <c r="B1348" i="1"/>
  <c r="B1349" i="1"/>
  <c r="B1334" i="1"/>
  <c r="B1335" i="1"/>
  <c r="B1327" i="1"/>
  <c r="B1328" i="1"/>
  <c r="B1318" i="1"/>
  <c r="B1319" i="1"/>
  <c r="B1309" i="1"/>
  <c r="B1310" i="1"/>
  <c r="B1303" i="1"/>
  <c r="B1304" i="1"/>
  <c r="B1294" i="1"/>
  <c r="B1295" i="1"/>
  <c r="B1287" i="1"/>
  <c r="B1288" i="1"/>
  <c r="B1280" i="1"/>
  <c r="B1272" i="1"/>
  <c r="B1273" i="1"/>
  <c r="B1264" i="1"/>
  <c r="B1265" i="1"/>
  <c r="B1257" i="1"/>
  <c r="B1258" i="1"/>
  <c r="B1249" i="1"/>
  <c r="B1250" i="1"/>
  <c r="B1241" i="1"/>
  <c r="B1242" i="1"/>
  <c r="B1232" i="1"/>
  <c r="B1233" i="1"/>
  <c r="B1225" i="1"/>
  <c r="B1226" i="1"/>
  <c r="B1217" i="1"/>
  <c r="B1218" i="1"/>
  <c r="B1209" i="1"/>
  <c r="B1201" i="1"/>
  <c r="B1202" i="1"/>
  <c r="B1192" i="1"/>
  <c r="B1193" i="1"/>
  <c r="B1184" i="1"/>
  <c r="B1185" i="1"/>
  <c r="B1176" i="1"/>
  <c r="B1177" i="1"/>
  <c r="B1167" i="1"/>
  <c r="B1168" i="1"/>
  <c r="B1160" i="1"/>
  <c r="B1161" i="1"/>
  <c r="B1152" i="1"/>
  <c r="B1153" i="1"/>
  <c r="B1143" i="1"/>
  <c r="B1136" i="1"/>
  <c r="B1137" i="1"/>
  <c r="B1128" i="1"/>
  <c r="B1129" i="1"/>
  <c r="B1121" i="1"/>
  <c r="B1115" i="1"/>
  <c r="B1116" i="1"/>
  <c r="B1108" i="1"/>
  <c r="B1100" i="1"/>
  <c r="B1101" i="1"/>
  <c r="B1092" i="1"/>
  <c r="B1093" i="1"/>
  <c r="B1084" i="1"/>
  <c r="B1085" i="1"/>
  <c r="B1076" i="1"/>
  <c r="B1077" i="1"/>
  <c r="B1068" i="1"/>
  <c r="B1069" i="1"/>
  <c r="B1060" i="1"/>
  <c r="B1061" i="1"/>
  <c r="B1052" i="1"/>
  <c r="B1053" i="1"/>
  <c r="B1045" i="1"/>
  <c r="B1037" i="1"/>
  <c r="B1031" i="1"/>
  <c r="B1032" i="1"/>
  <c r="B1023" i="1"/>
  <c r="B1024" i="1"/>
  <c r="B1014" i="1"/>
  <c r="B1006" i="1"/>
  <c r="B1001" i="1"/>
  <c r="B993" i="1"/>
  <c r="B985" i="1"/>
  <c r="B986" i="1"/>
  <c r="B977" i="1"/>
  <c r="B978" i="1"/>
  <c r="B969" i="1"/>
  <c r="B970" i="1"/>
  <c r="B957" i="1"/>
  <c r="B958" i="1"/>
  <c r="B950" i="1"/>
  <c r="B943" i="1"/>
  <c r="B944" i="1"/>
  <c r="B935" i="1"/>
  <c r="B936" i="1"/>
  <c r="B927" i="1"/>
  <c r="B928" i="1"/>
  <c r="B918" i="1"/>
  <c r="B919" i="1"/>
  <c r="B910" i="1"/>
  <c r="B911" i="1"/>
  <c r="B901" i="1"/>
  <c r="B902" i="1"/>
  <c r="B894" i="1"/>
  <c r="B895" i="1"/>
  <c r="B886" i="1"/>
  <c r="B887" i="1"/>
  <c r="B878" i="1"/>
  <c r="B879" i="1"/>
  <c r="B871" i="1"/>
  <c r="B862" i="1"/>
  <c r="B863" i="1"/>
  <c r="B855" i="1"/>
  <c r="B848" i="1"/>
  <c r="B840" i="1"/>
  <c r="B841" i="1"/>
  <c r="B828" i="1"/>
  <c r="B819" i="1"/>
  <c r="B820" i="1"/>
  <c r="B812" i="1"/>
  <c r="B804" i="1"/>
  <c r="B805" i="1"/>
  <c r="B800" i="1"/>
  <c r="B794" i="1"/>
  <c r="B788" i="1"/>
  <c r="B782" i="1"/>
  <c r="B783" i="1"/>
  <c r="B776" i="1"/>
  <c r="B770" i="1"/>
  <c r="B771" i="1"/>
  <c r="B763" i="1"/>
  <c r="B764" i="1"/>
  <c r="B756" i="1"/>
  <c r="B749" i="1"/>
  <c r="B750" i="1"/>
  <c r="B738" i="1"/>
  <c r="B739" i="1"/>
  <c r="B731" i="1"/>
  <c r="B732" i="1"/>
  <c r="B722" i="1"/>
  <c r="B710" i="1"/>
  <c r="B711" i="1"/>
  <c r="B700" i="1"/>
  <c r="B693" i="1"/>
  <c r="B685" i="1"/>
  <c r="B686" i="1"/>
  <c r="B680" i="1"/>
  <c r="B673" i="1"/>
  <c r="B674" i="1"/>
  <c r="B665" i="1"/>
  <c r="B660" i="1"/>
  <c r="B661" i="1"/>
  <c r="B653" i="1"/>
  <c r="B654" i="1"/>
  <c r="B644" i="1"/>
  <c r="B634" i="1"/>
  <c r="B635" i="1"/>
  <c r="B624" i="1"/>
  <c r="B625" i="1"/>
  <c r="B617" i="1"/>
  <c r="B618" i="1"/>
  <c r="B609" i="1"/>
  <c r="B610" i="1"/>
  <c r="B601" i="1"/>
  <c r="B602" i="1"/>
  <c r="B596" i="1"/>
  <c r="B597" i="1"/>
  <c r="B587" i="1"/>
  <c r="B588" i="1"/>
  <c r="B577" i="1"/>
  <c r="B578" i="1"/>
  <c r="B568" i="1"/>
  <c r="B569" i="1"/>
  <c r="B560" i="1"/>
  <c r="B550" i="1"/>
  <c r="B551" i="1"/>
  <c r="B541" i="1"/>
  <c r="B542" i="1"/>
  <c r="B543" i="1"/>
  <c r="B533" i="1"/>
  <c r="B534" i="1"/>
  <c r="B525" i="1"/>
  <c r="B526" i="1"/>
  <c r="B519" i="1"/>
  <c r="B509" i="1"/>
  <c r="B510" i="1"/>
  <c r="B502" i="1"/>
  <c r="B503" i="1"/>
  <c r="B487" i="1"/>
  <c r="B477" i="1"/>
  <c r="B478" i="1"/>
  <c r="B469" i="1"/>
  <c r="B470" i="1"/>
  <c r="B471" i="1"/>
  <c r="B463" i="1"/>
  <c r="B452" i="1"/>
  <c r="B453" i="1"/>
  <c r="B443" i="1"/>
  <c r="B436" i="1"/>
  <c r="B427" i="1"/>
  <c r="B428" i="1"/>
  <c r="B418" i="1"/>
  <c r="B419" i="1"/>
  <c r="B409" i="1"/>
  <c r="B410" i="1"/>
  <c r="B391" i="1"/>
  <c r="B384" i="1"/>
  <c r="B385" i="1"/>
  <c r="B375" i="1"/>
  <c r="B368" i="1"/>
  <c r="B360" i="1"/>
  <c r="B354" i="1"/>
  <c r="B348" i="1"/>
  <c r="B342" i="1"/>
  <c r="B337" i="1"/>
  <c r="B329" i="1"/>
  <c r="B322" i="1"/>
  <c r="B323" i="1"/>
  <c r="B316" i="1"/>
  <c r="B317" i="1"/>
  <c r="B305" i="1"/>
  <c r="B306" i="1"/>
  <c r="B286" i="1"/>
  <c r="B274" i="1"/>
  <c r="B275" i="1"/>
  <c r="B276" i="1"/>
  <c r="B277" i="1"/>
  <c r="B265" i="1"/>
  <c r="B266" i="1"/>
  <c r="B256" i="1"/>
  <c r="B247" i="1"/>
  <c r="B248" i="1"/>
  <c r="B240" i="1"/>
  <c r="B225" i="1"/>
  <c r="B226" i="1"/>
  <c r="B217" i="1"/>
  <c r="B208" i="1"/>
  <c r="B209" i="1"/>
  <c r="B199" i="1"/>
  <c r="B191" i="1"/>
  <c r="B192" i="1"/>
  <c r="B193" i="1"/>
  <c r="B184" i="1"/>
  <c r="B185" i="1"/>
  <c r="B175" i="1"/>
  <c r="B176" i="1"/>
  <c r="B166" i="1"/>
  <c r="B167" i="1"/>
  <c r="B149" i="1"/>
  <c r="B150" i="1"/>
  <c r="B124" i="1"/>
  <c r="B125" i="1"/>
  <c r="B126" i="1"/>
  <c r="B112" i="1"/>
  <c r="B104" i="1"/>
  <c r="B105" i="1"/>
  <c r="B90" i="1"/>
  <c r="B91" i="1"/>
  <c r="B75" i="1"/>
  <c r="B76" i="1"/>
  <c r="B1856" i="1"/>
  <c r="B1857" i="1"/>
  <c r="B1858" i="1"/>
  <c r="B1847" i="1"/>
  <c r="B1848" i="1"/>
  <c r="B1841" i="1"/>
  <c r="B1842" i="1"/>
  <c r="B1830" i="1"/>
  <c r="B1831" i="1"/>
  <c r="B1823" i="1"/>
  <c r="B1824" i="1"/>
  <c r="B1816" i="1"/>
  <c r="B1817" i="1"/>
  <c r="B1806" i="1"/>
  <c r="B1807" i="1"/>
  <c r="B1796" i="1"/>
  <c r="B1797" i="1"/>
  <c r="B1798" i="1"/>
  <c r="B1787" i="1"/>
  <c r="B1788" i="1"/>
  <c r="B1779" i="1"/>
  <c r="B1780" i="1"/>
  <c r="B1770" i="1"/>
  <c r="B1771" i="1"/>
  <c r="B1763" i="1"/>
  <c r="B1753" i="1"/>
  <c r="B1754" i="1"/>
  <c r="B1743" i="1"/>
  <c r="B1744" i="1"/>
  <c r="B1733" i="1"/>
  <c r="B1734" i="1"/>
  <c r="B1725" i="1"/>
  <c r="B1726" i="1"/>
  <c r="B1717" i="1"/>
  <c r="B1718" i="1"/>
  <c r="B1709" i="1"/>
  <c r="B1710" i="1"/>
  <c r="B1703" i="1"/>
  <c r="B1704" i="1"/>
  <c r="B1694" i="1"/>
  <c r="B1695" i="1"/>
  <c r="B1696" i="1"/>
  <c r="B1688" i="1"/>
  <c r="B1689" i="1"/>
  <c r="B1690" i="1"/>
  <c r="B1681" i="1"/>
  <c r="B1682" i="1"/>
  <c r="B1673" i="1"/>
  <c r="B1674" i="1"/>
  <c r="B1665" i="1"/>
  <c r="B1666" i="1"/>
  <c r="B1658" i="1"/>
  <c r="B1652" i="1"/>
  <c r="B1653" i="1"/>
  <c r="B1645" i="1"/>
  <c r="B1646" i="1"/>
  <c r="B1637" i="1"/>
  <c r="B1638" i="1"/>
  <c r="B1629" i="1"/>
  <c r="B1630" i="1"/>
  <c r="B1622" i="1"/>
  <c r="B1615" i="1"/>
  <c r="B1616" i="1"/>
  <c r="B1607" i="1"/>
  <c r="B1608" i="1"/>
  <c r="B1599" i="1"/>
  <c r="B1600" i="1"/>
  <c r="B1590" i="1"/>
  <c r="B1591" i="1"/>
  <c r="B1583" i="1"/>
  <c r="B1584" i="1"/>
  <c r="B1575" i="1"/>
  <c r="B1576" i="1"/>
  <c r="B1567" i="1"/>
  <c r="B1568" i="1"/>
  <c r="B1561" i="1"/>
  <c r="B1562" i="1"/>
  <c r="B1555" i="1"/>
  <c r="B1556" i="1"/>
  <c r="B1549" i="1"/>
  <c r="B1550" i="1"/>
  <c r="B1541" i="1"/>
  <c r="B1542" i="1"/>
  <c r="B1533" i="1"/>
  <c r="B1534" i="1"/>
  <c r="B1526" i="1"/>
  <c r="B1527" i="1"/>
  <c r="B1519" i="1"/>
  <c r="B1520" i="1"/>
  <c r="B1512" i="1"/>
  <c r="B1505" i="1"/>
  <c r="B1506" i="1"/>
  <c r="B1497" i="1"/>
  <c r="B1498" i="1"/>
  <c r="B1489" i="1"/>
  <c r="B1481" i="1"/>
  <c r="B1482" i="1"/>
  <c r="B1475" i="1"/>
  <c r="B1476" i="1"/>
  <c r="B1467" i="1"/>
  <c r="B1468" i="1"/>
  <c r="B1460" i="1"/>
  <c r="B1461" i="1"/>
  <c r="B1454" i="1"/>
  <c r="B1455" i="1"/>
  <c r="B1446" i="1"/>
  <c r="B1447" i="1"/>
  <c r="B1438" i="1"/>
  <c r="B1439" i="1"/>
  <c r="B1430" i="1"/>
  <c r="B1431" i="1"/>
  <c r="B1422" i="1"/>
  <c r="B1423" i="1"/>
  <c r="B1414" i="1"/>
  <c r="B1415" i="1"/>
  <c r="B1406" i="1"/>
  <c r="B1407" i="1"/>
  <c r="B1400" i="1"/>
  <c r="B1401" i="1"/>
  <c r="B1394" i="1"/>
  <c r="B1395" i="1"/>
  <c r="B1387" i="1"/>
  <c r="B1379" i="1"/>
  <c r="B1380" i="1"/>
  <c r="B1381" i="1"/>
  <c r="B1372" i="1"/>
  <c r="B1373" i="1"/>
  <c r="B1364" i="1"/>
  <c r="B1365" i="1"/>
  <c r="B1356" i="1"/>
  <c r="B1357" i="1"/>
  <c r="B1342" i="1"/>
  <c r="B1343" i="1"/>
  <c r="B1336" i="1"/>
  <c r="B1337" i="1"/>
  <c r="B1338" i="1"/>
  <c r="B1329" i="1"/>
  <c r="B1330" i="1"/>
  <c r="B1320" i="1"/>
  <c r="B1321" i="1"/>
  <c r="B1311" i="1"/>
  <c r="B1312" i="1"/>
  <c r="B1305" i="1"/>
  <c r="B1306" i="1"/>
  <c r="B1296" i="1"/>
  <c r="B1297" i="1"/>
  <c r="B1298" i="1"/>
  <c r="B1289" i="1"/>
  <c r="B1290" i="1"/>
  <c r="B1281" i="1"/>
  <c r="B1282" i="1"/>
  <c r="B1274" i="1"/>
  <c r="B1275" i="1"/>
  <c r="B1266" i="1"/>
  <c r="B1267" i="1"/>
  <c r="B1259" i="1"/>
  <c r="B1251" i="1"/>
  <c r="B1252" i="1"/>
  <c r="B1243" i="1"/>
  <c r="B1244" i="1"/>
  <c r="B1234" i="1"/>
  <c r="B1235" i="1"/>
  <c r="B1227" i="1"/>
  <c r="B1228" i="1"/>
  <c r="B1219" i="1"/>
  <c r="B1220" i="1"/>
  <c r="B1210" i="1"/>
  <c r="B1211" i="1"/>
  <c r="B1203" i="1"/>
  <c r="B1204" i="1"/>
  <c r="B1194" i="1"/>
  <c r="B1195" i="1"/>
  <c r="B1186" i="1"/>
  <c r="B1187" i="1"/>
  <c r="B1188" i="1"/>
  <c r="B1178" i="1"/>
  <c r="B1179" i="1"/>
  <c r="B1169" i="1"/>
  <c r="B1170" i="1"/>
  <c r="B1171" i="1"/>
  <c r="B1162" i="1"/>
  <c r="B1163" i="1"/>
  <c r="B1154" i="1"/>
  <c r="B1155" i="1"/>
  <c r="B1144" i="1"/>
  <c r="B1145" i="1"/>
  <c r="B1146" i="1"/>
  <c r="B1138" i="1"/>
  <c r="B1139" i="1"/>
  <c r="B1130" i="1"/>
  <c r="B1131" i="1"/>
  <c r="B1122" i="1"/>
  <c r="B1123" i="1"/>
  <c r="B1117" i="1"/>
  <c r="B1118" i="1"/>
  <c r="B1109" i="1"/>
  <c r="B1110" i="1"/>
  <c r="B1102" i="1"/>
  <c r="B1094" i="1"/>
  <c r="B1095" i="1"/>
  <c r="B1086" i="1"/>
  <c r="B1078" i="1"/>
  <c r="B1079" i="1"/>
  <c r="B1070" i="1"/>
  <c r="B1062" i="1"/>
  <c r="B1054" i="1"/>
  <c r="B1055" i="1"/>
  <c r="B1046" i="1"/>
  <c r="B1047" i="1"/>
  <c r="B1038" i="1"/>
  <c r="B1039" i="1"/>
  <c r="B1033" i="1"/>
  <c r="B1025" i="1"/>
  <c r="B1026" i="1"/>
  <c r="B1015" i="1"/>
  <c r="B1016" i="1"/>
  <c r="B1017" i="1"/>
  <c r="B1007" i="1"/>
  <c r="B1002" i="1"/>
  <c r="B1003" i="1"/>
  <c r="B994" i="1"/>
  <c r="B995" i="1"/>
  <c r="B987" i="1"/>
  <c r="B988" i="1"/>
  <c r="B979" i="1"/>
  <c r="B980" i="1"/>
  <c r="B971" i="1"/>
  <c r="B972" i="1"/>
  <c r="B964" i="1"/>
  <c r="B965" i="1"/>
  <c r="B966" i="1"/>
  <c r="B959" i="1"/>
  <c r="B960" i="1"/>
  <c r="B951" i="1"/>
  <c r="B952" i="1"/>
  <c r="B945" i="1"/>
  <c r="B946" i="1"/>
  <c r="B937" i="1"/>
  <c r="B938" i="1"/>
  <c r="B929" i="1"/>
  <c r="B920" i="1"/>
  <c r="B921" i="1"/>
  <c r="B912" i="1"/>
  <c r="B913" i="1"/>
  <c r="B903" i="1"/>
  <c r="B904" i="1"/>
  <c r="B896" i="1"/>
  <c r="B897" i="1"/>
  <c r="B888" i="1"/>
  <c r="B889" i="1"/>
  <c r="B880" i="1"/>
  <c r="B881" i="1"/>
  <c r="B872" i="1"/>
  <c r="B873" i="1"/>
  <c r="B864" i="1"/>
  <c r="B865" i="1"/>
  <c r="B856" i="1"/>
  <c r="B857" i="1"/>
  <c r="B849" i="1"/>
  <c r="B842" i="1"/>
  <c r="B834" i="1"/>
  <c r="B835" i="1"/>
  <c r="B829" i="1"/>
  <c r="B821" i="1"/>
  <c r="B822" i="1"/>
  <c r="B813" i="1"/>
  <c r="B814" i="1"/>
  <c r="B806" i="1"/>
  <c r="B795" i="1"/>
  <c r="B789" i="1"/>
  <c r="B790" i="1"/>
  <c r="B784" i="1"/>
  <c r="B777" i="1"/>
  <c r="B778" i="1"/>
  <c r="B772" i="1"/>
  <c r="B773" i="1"/>
  <c r="B774" i="1"/>
  <c r="B765" i="1"/>
  <c r="B766" i="1"/>
  <c r="B757" i="1"/>
  <c r="B758" i="1"/>
  <c r="B751" i="1"/>
  <c r="B740" i="1"/>
  <c r="B741" i="1"/>
  <c r="B733" i="1"/>
  <c r="B734" i="1"/>
  <c r="B723" i="1"/>
  <c r="B724" i="1"/>
  <c r="B712" i="1"/>
  <c r="B713" i="1"/>
  <c r="B701" i="1"/>
  <c r="B702" i="1"/>
  <c r="B694" i="1"/>
  <c r="B695" i="1"/>
  <c r="B687" i="1"/>
  <c r="B681" i="1"/>
  <c r="B682" i="1"/>
  <c r="B675" i="1"/>
  <c r="B676" i="1"/>
  <c r="B666" i="1"/>
  <c r="B667" i="1"/>
  <c r="B668" i="1"/>
  <c r="B662" i="1"/>
  <c r="B663" i="1"/>
  <c r="B655" i="1"/>
  <c r="B656" i="1"/>
  <c r="B645" i="1"/>
  <c r="B646" i="1"/>
  <c r="B636" i="1"/>
  <c r="B637" i="1"/>
  <c r="B626" i="1"/>
  <c r="B627" i="1"/>
  <c r="B628" i="1"/>
  <c r="B619" i="1"/>
  <c r="B620" i="1"/>
  <c r="B611" i="1"/>
  <c r="B612" i="1"/>
  <c r="B603" i="1"/>
  <c r="B604" i="1"/>
  <c r="B598" i="1"/>
  <c r="B599" i="1"/>
  <c r="B589" i="1"/>
  <c r="B579" i="1"/>
  <c r="B580" i="1"/>
  <c r="B570" i="1"/>
  <c r="B571" i="1"/>
  <c r="B561" i="1"/>
  <c r="B562" i="1"/>
  <c r="B552" i="1"/>
  <c r="B553" i="1"/>
  <c r="B544" i="1"/>
  <c r="B535" i="1"/>
  <c r="B527" i="1"/>
  <c r="B528" i="1"/>
  <c r="B520" i="1"/>
  <c r="B511" i="1"/>
  <c r="B512" i="1"/>
  <c r="B513" i="1"/>
  <c r="B493" i="1"/>
  <c r="B494" i="1"/>
  <c r="B479" i="1"/>
  <c r="B480" i="1"/>
  <c r="B464" i="1"/>
  <c r="B454" i="1"/>
  <c r="B455" i="1"/>
  <c r="B456" i="1"/>
  <c r="B444" i="1"/>
  <c r="B445" i="1"/>
  <c r="B437" i="1"/>
  <c r="B438" i="1"/>
  <c r="B429" i="1"/>
  <c r="B430" i="1"/>
  <c r="B420" i="1"/>
  <c r="B421" i="1"/>
  <c r="B411" i="1"/>
  <c r="B412" i="1"/>
  <c r="B399" i="1"/>
  <c r="B400" i="1"/>
  <c r="B401" i="1"/>
  <c r="B392" i="1"/>
  <c r="B393" i="1"/>
  <c r="B394" i="1"/>
  <c r="B386" i="1"/>
  <c r="B376" i="1"/>
  <c r="B377" i="1"/>
  <c r="B369" i="1"/>
  <c r="B370" i="1"/>
  <c r="B361" i="1"/>
  <c r="B362" i="1"/>
  <c r="B355" i="1"/>
  <c r="B349" i="1"/>
  <c r="B350" i="1"/>
  <c r="B351" i="1"/>
  <c r="B343" i="1"/>
  <c r="B344" i="1"/>
  <c r="B338" i="1"/>
  <c r="B330" i="1"/>
  <c r="B331" i="1"/>
  <c r="B324" i="1"/>
  <c r="B318" i="1"/>
  <c r="B319" i="1"/>
  <c r="B307" i="1"/>
  <c r="B308" i="1"/>
  <c r="B309" i="1"/>
  <c r="B298" i="1"/>
  <c r="B299" i="1"/>
  <c r="B287" i="1"/>
  <c r="B288" i="1"/>
  <c r="B289" i="1"/>
  <c r="B278" i="1"/>
  <c r="B279" i="1"/>
  <c r="B267" i="1"/>
  <c r="B268" i="1"/>
  <c r="B257" i="1"/>
  <c r="B258" i="1"/>
  <c r="B259" i="1"/>
  <c r="B249" i="1"/>
  <c r="B250" i="1"/>
  <c r="B241" i="1"/>
  <c r="B242" i="1"/>
  <c r="B227" i="1"/>
  <c r="B228" i="1"/>
  <c r="B229" i="1"/>
  <c r="B218" i="1"/>
  <c r="B219" i="1"/>
  <c r="B220" i="1"/>
  <c r="B221" i="1"/>
  <c r="B222" i="1"/>
  <c r="B210" i="1"/>
  <c r="B211" i="1"/>
  <c r="B212" i="1"/>
  <c r="B200" i="1"/>
  <c r="B201" i="1"/>
  <c r="B194" i="1"/>
  <c r="B186" i="1"/>
  <c r="B187" i="1"/>
  <c r="B177" i="1"/>
  <c r="B178" i="1"/>
  <c r="B168" i="1"/>
  <c r="B169" i="1"/>
  <c r="B157" i="1"/>
  <c r="B158" i="1"/>
  <c r="B159" i="1"/>
  <c r="B160" i="1"/>
  <c r="B151" i="1"/>
  <c r="B142" i="1"/>
  <c r="B143" i="1"/>
  <c r="B134" i="1"/>
  <c r="B135" i="1"/>
  <c r="B136" i="1"/>
  <c r="B127" i="1"/>
  <c r="B128" i="1"/>
  <c r="B120" i="1"/>
  <c r="B121" i="1"/>
  <c r="B122" i="1"/>
  <c r="B113" i="1"/>
  <c r="B114" i="1"/>
  <c r="B115" i="1"/>
  <c r="B106" i="1"/>
  <c r="B107" i="1"/>
  <c r="B99" i="1"/>
  <c r="B100" i="1"/>
  <c r="B101" i="1"/>
  <c r="B102" i="1"/>
  <c r="B92" i="1"/>
  <c r="B93" i="1"/>
  <c r="B94" i="1"/>
  <c r="B83" i="1"/>
  <c r="B84" i="1"/>
  <c r="B85" i="1"/>
  <c r="B77" i="1"/>
  <c r="B78" i="1"/>
  <c r="B79" i="1"/>
  <c r="B68" i="1"/>
  <c r="B69" i="1"/>
  <c r="B70" i="1"/>
  <c r="B71" i="1"/>
  <c r="B72" i="1"/>
  <c r="B62" i="1"/>
  <c r="B63" i="1"/>
  <c r="B64" i="1"/>
  <c r="B65" i="1"/>
  <c r="B66" i="1"/>
  <c r="B53" i="1"/>
  <c r="B54" i="1"/>
  <c r="B55" i="1"/>
  <c r="B56" i="1"/>
  <c r="B57" i="1"/>
  <c r="B58" i="1"/>
  <c r="B44" i="1"/>
  <c r="B45" i="1"/>
  <c r="B46" i="1"/>
  <c r="B47" i="1"/>
  <c r="B48" i="1"/>
  <c r="B49" i="1"/>
  <c r="B50" i="1"/>
  <c r="B41" i="1"/>
  <c r="B42" i="1"/>
  <c r="B34" i="1"/>
  <c r="B35" i="1"/>
  <c r="B36" i="1"/>
  <c r="B31" i="1"/>
  <c r="B32" i="1"/>
  <c r="B33" i="1"/>
  <c r="B26" i="1"/>
  <c r="B27" i="1"/>
  <c r="B22" i="1"/>
  <c r="B23" i="1"/>
  <c r="B18" i="1"/>
  <c r="B19" i="1"/>
  <c r="B20" i="1"/>
  <c r="B15" i="1"/>
  <c r="B1832" i="1"/>
  <c r="B1659" i="1"/>
  <c r="B1592" i="1"/>
  <c r="B1490" i="1"/>
  <c r="B1322" i="1"/>
  <c r="B1313" i="1"/>
  <c r="B1314" i="1"/>
  <c r="B1212" i="1"/>
  <c r="B1196" i="1"/>
  <c r="B1147" i="1"/>
  <c r="B1103" i="1"/>
  <c r="B1087" i="1"/>
  <c r="B1071" i="1"/>
  <c r="B1063" i="1"/>
  <c r="B1034" i="1"/>
  <c r="B1018" i="1"/>
  <c r="B1008" i="1"/>
  <c r="B930" i="1"/>
  <c r="B905" i="1"/>
  <c r="B850" i="1"/>
  <c r="B843" i="1"/>
  <c r="B836" i="1"/>
  <c r="B830" i="1"/>
  <c r="B796" i="1"/>
  <c r="B759" i="1"/>
  <c r="B714" i="1"/>
  <c r="B703" i="1"/>
  <c r="B638" i="1"/>
  <c r="B629" i="1"/>
  <c r="B590" i="1"/>
  <c r="B495" i="1"/>
  <c r="B481" i="1"/>
  <c r="B472" i="1"/>
  <c r="B431" i="1"/>
  <c r="B422" i="1"/>
  <c r="B402" i="1"/>
  <c r="B363" i="1"/>
  <c r="B356" i="1"/>
  <c r="B332" i="1"/>
  <c r="B300" i="1"/>
  <c r="B290" i="1"/>
  <c r="B280" i="1"/>
  <c r="B269" i="1"/>
  <c r="B270" i="1"/>
  <c r="B260" i="1"/>
  <c r="B251" i="1"/>
  <c r="B230" i="1"/>
  <c r="B231" i="1"/>
  <c r="B232" i="1"/>
  <c r="B213" i="1"/>
  <c r="B202" i="1"/>
  <c r="B203" i="1"/>
  <c r="B195" i="1"/>
  <c r="B196" i="1"/>
  <c r="B179" i="1"/>
  <c r="B180" i="1"/>
  <c r="B170" i="1"/>
  <c r="B161" i="1"/>
  <c r="B162" i="1"/>
  <c r="B152" i="1"/>
  <c r="B144" i="1"/>
  <c r="B137" i="1"/>
  <c r="B129" i="1"/>
  <c r="B130" i="1"/>
  <c r="B95" i="1"/>
  <c r="B86" i="1"/>
  <c r="B87" i="1"/>
  <c r="B80" i="1"/>
  <c r="B59" i="1"/>
  <c r="B51" i="1"/>
  <c r="B37" i="1"/>
  <c r="B38" i="1"/>
  <c r="B28" i="1"/>
  <c r="B29" i="1"/>
  <c r="B30" i="1"/>
  <c r="B24" i="1"/>
  <c r="B25" i="1"/>
  <c r="B21" i="1"/>
  <c r="B16" i="1"/>
  <c r="B17" i="1"/>
  <c r="B14" i="1"/>
  <c r="B13" i="1"/>
  <c r="B12" i="1"/>
  <c r="B11" i="1"/>
  <c r="B10" i="1"/>
  <c r="B7" i="1"/>
  <c r="B8" i="1"/>
  <c r="B9" i="1"/>
  <c r="B6" i="1"/>
  <c r="B4" i="1"/>
  <c r="B5" i="1"/>
  <c r="B2" i="1"/>
  <c r="B3" i="1"/>
  <c r="B1849" i="1"/>
</calcChain>
</file>

<file path=xl/sharedStrings.xml><?xml version="1.0" encoding="utf-8"?>
<sst xmlns="http://schemas.openxmlformats.org/spreadsheetml/2006/main" count="8925" uniqueCount="2247">
  <si>
    <t>date</t>
  </si>
  <si>
    <t>area</t>
  </si>
  <si>
    <t>place</t>
  </si>
  <si>
    <t>title</t>
  </si>
  <si>
    <t>Africa</t>
  </si>
  <si>
    <t xml:space="preserve"> 南蘇丹</t>
  </si>
  <si>
    <t xml:space="preserve">潘基文：南蘇丹恐爆發大屠殺，安理會應實施武器禁運 </t>
  </si>
  <si>
    <t xml:space="preserve"> 剛果</t>
  </si>
  <si>
    <t xml:space="preserve">總統任期屆滿不願交權，剛果恐爆動亂 </t>
  </si>
  <si>
    <t xml:space="preserve"> 辛巴威</t>
  </si>
  <si>
    <t xml:space="preserve">辛巴威92歲總統將代表執政黨參選2018年總統大選 </t>
  </si>
  <si>
    <t xml:space="preserve">辛巴威總統有意角逐2018年總統大選 </t>
  </si>
  <si>
    <t xml:space="preserve"> 索馬利亞</t>
  </si>
  <si>
    <t xml:space="preserve">索馬利亞首都一檢查站附近發生爆炸攻擊，造成6人死亡 </t>
  </si>
  <si>
    <t xml:space="preserve"> 甘比亞</t>
  </si>
  <si>
    <t xml:space="preserve">聯合國西非特使：賈梅若不下台將面臨制裁 </t>
  </si>
  <si>
    <t xml:space="preserve">甘比亞總統拒絕承認敗選，風波持續延燒 </t>
  </si>
  <si>
    <t xml:space="preserve"> 埃及</t>
  </si>
  <si>
    <t xml:space="preserve">開羅教堂爆炸釀24死，伊斯蘭國承認犯行 </t>
  </si>
  <si>
    <t xml:space="preserve">甘比亞總統反悔，拒絕承認敗選 </t>
  </si>
  <si>
    <t xml:space="preserve"> 奈及利亞</t>
  </si>
  <si>
    <t xml:space="preserve">奈及利亞2女童自殺攻擊，釀1死18傷 </t>
  </si>
  <si>
    <t xml:space="preserve"> 迦納</t>
  </si>
  <si>
    <t xml:space="preserve">迦納變天，在野黨領袖當選總統 </t>
  </si>
  <si>
    <t xml:space="preserve">奈及利亞教堂倒塌，釀至少60死 </t>
  </si>
  <si>
    <t xml:space="preserve"> 喀麥隆</t>
  </si>
  <si>
    <t xml:space="preserve">喀麥隆英語區多名反政府抗議民眾遭警方擊斃 </t>
  </si>
  <si>
    <t xml:space="preserve"> 肯亞</t>
  </si>
  <si>
    <t xml:space="preserve">肯亞法院：政府蒐集感染愛滋學童資料已違憲 </t>
  </si>
  <si>
    <t xml:space="preserve"> 中非共和國</t>
  </si>
  <si>
    <t xml:space="preserve">聯合國：41名維和人員涉嫌性侵中非共和國平民 </t>
  </si>
  <si>
    <t xml:space="preserve">迦納7日舉行總統大選 </t>
  </si>
  <si>
    <t xml:space="preserve">含硫量超標，西非5國禁止進口歐洲骯髒燃料 </t>
  </si>
  <si>
    <t xml:space="preserve"> 剛果民主共和國</t>
  </si>
  <si>
    <t xml:space="preserve">剛果開賽省爆發流血衝突，釀至少31死 </t>
  </si>
  <si>
    <t xml:space="preserve">甘比亞強人總統賈梅競選連任失敗 </t>
  </si>
  <si>
    <t xml:space="preserve"> 利比亞</t>
  </si>
  <si>
    <t xml:space="preserve">利比亞首都爆發兩年來最嚴重的暴力衝突 </t>
  </si>
  <si>
    <t xml:space="preserve"> 衣索比亞</t>
  </si>
  <si>
    <t xml:space="preserve">衣索比亞反對派領導人遭逮捕 </t>
  </si>
  <si>
    <t xml:space="preserve">聯合國人權委員會：南蘇丹發生種族清洗 </t>
  </si>
  <si>
    <t xml:space="preserve">甘比亞總統大選，賈梅尋求第5任期 </t>
  </si>
  <si>
    <t xml:space="preserve"> 盧安達</t>
  </si>
  <si>
    <t xml:space="preserve">盧安達就1994年種族大屠殺對20名法國官員展開調查 </t>
  </si>
  <si>
    <t xml:space="preserve"> 南非</t>
  </si>
  <si>
    <t xml:space="preserve">南非執政黨表態挺總統祖馬 </t>
  </si>
  <si>
    <t xml:space="preserve">辛巴威發行新幣，外界憂通膨噩夢重演 </t>
  </si>
  <si>
    <t xml:space="preserve">索馬利亞首都市集發生汽車炸彈攻擊，多人死傷 </t>
  </si>
  <si>
    <t xml:space="preserve"> 莫三比克</t>
  </si>
  <si>
    <t xml:space="preserve">莫三比克運油車爆炸，釀至少73死 </t>
  </si>
  <si>
    <t xml:space="preserve">肯亞決定延後半年關閉達達阿比難民營 </t>
  </si>
  <si>
    <t xml:space="preserve">奈及利亞什葉派穆斯林與警方發生衝突，釀至少9死 </t>
  </si>
  <si>
    <t xml:space="preserve">IMF同意提供埃及120億美元貸款紓困 </t>
  </si>
  <si>
    <t xml:space="preserve">南非國會對總統進行不信任投票 </t>
  </si>
  <si>
    <t xml:space="preserve">奈及利亞礦場遭槍手攻擊，釀逾30死 </t>
  </si>
  <si>
    <t xml:space="preserve">被指控涉貪，南非總統稱不害怕坐牢 </t>
  </si>
  <si>
    <t xml:space="preserve">南非數千民眾上街要求涉貪總統下台 </t>
  </si>
  <si>
    <t xml:space="preserve">聯合國：利比亞外海2起船難釀至少239死 </t>
  </si>
  <si>
    <t xml:space="preserve">肯亞退出南蘇丹維和任務 </t>
  </si>
  <si>
    <t xml:space="preserve"> 摩洛哥</t>
  </si>
  <si>
    <t xml:space="preserve">執法致魚販喪命，摩洛哥民眾上街抗議 </t>
  </si>
  <si>
    <t xml:space="preserve"> 馬達加斯加</t>
  </si>
  <si>
    <t xml:space="preserve">聯合國：馬達加斯加150萬人面臨飢荒 </t>
  </si>
  <si>
    <t xml:space="preserve">索馬利亞小型港口遭IS相關組織攻占 </t>
  </si>
  <si>
    <t xml:space="preserve">肯亞宣布所有死刑者減刑為終生監禁 </t>
  </si>
  <si>
    <t xml:space="preserve">利比亞政府軍自IS救出13名外國人質 </t>
  </si>
  <si>
    <t xml:space="preserve">衣索比亞鎮壓反政府示威，逮捕超過1,600人 </t>
  </si>
  <si>
    <t xml:space="preserve">剛果前副總統收買證人，國際刑事法院判有罪 </t>
  </si>
  <si>
    <t xml:space="preserve">索馬利亞「青年黨」攻擊戰略重鎮阿夫戈耶 </t>
  </si>
  <si>
    <t xml:space="preserve">流亡50餘年，盧安達末代國王於華府辭世 </t>
  </si>
  <si>
    <t xml:space="preserve"> 尼日</t>
  </si>
  <si>
    <t xml:space="preserve">美國志工於尼日住家遭綁 </t>
  </si>
  <si>
    <t xml:space="preserve">博科聖地釋放21名兩年前遭綁女學生 </t>
  </si>
  <si>
    <t xml:space="preserve"> 蒲隆地</t>
  </si>
  <si>
    <t xml:space="preserve">蒲隆地國會投票通過退出國際刑事法院 </t>
  </si>
  <si>
    <t xml:space="preserve">聯合國：剛果政治危機擴大，恐引發「大規模」暴動 </t>
  </si>
  <si>
    <t xml:space="preserve">「聯合國」報告指控蒲隆地政府嚴重侵犯人權 </t>
  </si>
  <si>
    <t xml:space="preserve">美公民在衣索比亞遭攻擊，傷重不治 </t>
  </si>
  <si>
    <t xml:space="preserve">剛果下通牒，要求750名南蘇丹士兵一週內離開 </t>
  </si>
  <si>
    <t xml:space="preserve"> 衣索匹亞</t>
  </si>
  <si>
    <t xml:space="preserve">衣索比亞反政府示威釀成踩踏事件，多人死傷 </t>
  </si>
  <si>
    <t xml:space="preserve">索馬利亞：美軍空襲誤殺平民 </t>
  </si>
  <si>
    <t xml:space="preserve"> 阿爾及利亞</t>
  </si>
  <si>
    <t xml:space="preserve">OPEC八年來首次同意減產，油價聞訊大漲5% </t>
  </si>
  <si>
    <t xml:space="preserve"> 蘇丹</t>
  </si>
  <si>
    <t xml:space="preserve">國際特赦組織指控蘇丹政府動用化武 </t>
  </si>
  <si>
    <t xml:space="preserve">移民船在埃及外海翻覆，釀至少42死 </t>
  </si>
  <si>
    <t xml:space="preserve">衣索比亞將打造工業園區，以提供難民工作機會 </t>
  </si>
  <si>
    <t xml:space="preserve">索馬利亞逾500萬人面臨缺糧問題 </t>
  </si>
  <si>
    <t xml:space="preserve">剛果民主共和國爆發警民衝突，釀至少17死 </t>
  </si>
  <si>
    <t xml:space="preserve">中非叛軍組織被控屠殺26人 </t>
  </si>
  <si>
    <t xml:space="preserve">「聯合國難民署」：來自南蘇丹的難民破百萬人 </t>
  </si>
  <si>
    <t xml:space="preserve">南非禁止美國反同牧師入境 </t>
  </si>
  <si>
    <t xml:space="preserve"> 坦尚尼亞</t>
  </si>
  <si>
    <t xml:space="preserve">坦尚尼亞強震釀至少16死 </t>
  </si>
  <si>
    <t xml:space="preserve">3名女子試圖對肯亞警察局發動攻擊 </t>
  </si>
  <si>
    <t xml:space="preserve"> 貝南</t>
  </si>
  <si>
    <t xml:space="preserve">非洲貝南垃圾場傳爆炸，至少2死61傷 </t>
  </si>
  <si>
    <t xml:space="preserve"> 加彭</t>
  </si>
  <si>
    <t xml:space="preserve">質疑總統選舉不公，加彭反對派提告憲法法庭 </t>
  </si>
  <si>
    <t xml:space="preserve">杜絕盜獵行徑，辛巴威先行為犀牛割角 </t>
  </si>
  <si>
    <t xml:space="preserve">抗議總統選舉不公，加彭司法部長宣布辭職 </t>
  </si>
  <si>
    <t xml:space="preserve">抗議總統選舉不公，加彭首都陷入混亂 </t>
  </si>
  <si>
    <t xml:space="preserve">加彭現任總統以些微差距連任成功 </t>
  </si>
  <si>
    <t xml:space="preserve">索馬利亞首都遭汽車炸彈攻擊，共5死10傷 </t>
  </si>
  <si>
    <t xml:space="preserve">「歐盟」觀察團：加彭總統選舉「缺乏透明度」 </t>
  </si>
  <si>
    <t xml:space="preserve">加彭反對派總統候選人宣布勝選 </t>
  </si>
  <si>
    <t xml:space="preserve">奈及利亞近50萬名孩童嚴重營養不良 </t>
  </si>
  <si>
    <t xml:space="preserve">辛巴威民眾抗議總統獨裁，演變成警民暴力衝突 </t>
  </si>
  <si>
    <t xml:space="preserve">「世衛」將召開緊急會議，商討黃熱病疫情 </t>
  </si>
  <si>
    <t xml:space="preserve">利比亞國會對「聯合國」支持的聯合政府投下不信任票 </t>
  </si>
  <si>
    <t xml:space="preserve"> 馬利</t>
  </si>
  <si>
    <t xml:space="preserve">破壞文化遺址廷巴克圖，馬利叛軍向國際刑事法院認罪 </t>
  </si>
  <si>
    <t xml:space="preserve">遭政府軍追殺，南蘇丹副總統流亡剛果 </t>
  </si>
  <si>
    <t xml:space="preserve">南蘇丹政府軍性侵外籍志工，聯合國維和部隊拒絕伸出援手 </t>
  </si>
  <si>
    <t xml:space="preserve"> 尚比亞</t>
  </si>
  <si>
    <t xml:space="preserve">尚比亞傳總統選舉不公，警方逮捕133名抗議民眾 </t>
  </si>
  <si>
    <t xml:space="preserve">尚比亞總統連任成功，反對黨痛批作票 </t>
  </si>
  <si>
    <t xml:space="preserve">剛果小鎮遭屠殺，舉國哀悼3日 </t>
  </si>
  <si>
    <t xml:space="preserve">尚比亞總統暨國會大選順利落幕 </t>
  </si>
  <si>
    <t xml:space="preserve">利比亞宣稱已將「伊斯蘭國」逐出蘇爾特 </t>
  </si>
  <si>
    <t xml:space="preserve">國際特赦組織：衣索比亞近百名示威民眾遭警方槍殺 </t>
  </si>
  <si>
    <t xml:space="preserve"> 聖多美及普林西比</t>
  </si>
  <si>
    <t xml:space="preserve">聖多美總統杯葛總統大選第二輪選舉 </t>
  </si>
  <si>
    <t xml:space="preserve">南非地方選舉，執政黨恐輸掉主要城市 </t>
  </si>
  <si>
    <t xml:space="preserve">南非地方選舉，執政黨面臨苦戰 </t>
  </si>
  <si>
    <t xml:space="preserve">美軍對利比亞境內「伊斯蘭國」發動空襲 </t>
  </si>
  <si>
    <t xml:space="preserve"> 突尼西亞</t>
  </si>
  <si>
    <t xml:space="preserve">突尼西亞國會通過總理不信任案 </t>
  </si>
  <si>
    <t xml:space="preserve">索馬利亞首都機場附近傳汽車炸彈攻擊 </t>
  </si>
  <si>
    <t xml:space="preserve">利比亞政府軍從「伊斯蘭國」奪回蘇爾特安全總部 </t>
  </si>
  <si>
    <t xml:space="preserve">南蘇丹反對派陣營撤換領導人 </t>
  </si>
  <si>
    <t xml:space="preserve">甘比亞反對黨領袖遭判刑3年 </t>
  </si>
  <si>
    <t xml:space="preserve">3名法籍士兵在利比亞喪生 </t>
  </si>
  <si>
    <t xml:space="preserve">馬利軍事基地遭伊斯蘭激進分子攻擊 </t>
  </si>
  <si>
    <t xml:space="preserve">「聯合國兒童基金會」：奈及利亞近25萬名兒童營養不良 </t>
  </si>
  <si>
    <t xml:space="preserve">時隔32年，摩洛哥尋求重新加入「非洲聯盟」 </t>
  </si>
  <si>
    <t xml:space="preserve">烏干達部隊赴南蘇丹撤僑 </t>
  </si>
  <si>
    <t xml:space="preserve">逾7成南蘇丹人急需人道救助 </t>
  </si>
  <si>
    <t xml:space="preserve">索馬利亞軍事基地遭自殺炸彈攻擊，8人身亡 </t>
  </si>
  <si>
    <t xml:space="preserve">南蘇丹首都爆發激戰，至少272人喪生 </t>
  </si>
  <si>
    <t xml:space="preserve">印度總理出訪非洲4國 </t>
  </si>
  <si>
    <t xml:space="preserve">「非洲聯盟」推出「單一護照制」 </t>
  </si>
  <si>
    <t xml:space="preserve">索馬利亞公車遭路邊炸彈攻擊，至少14人喪生 </t>
  </si>
  <si>
    <t xml:space="preserve">「聯合國」：480萬南蘇丹人將嚴重缺糧 </t>
  </si>
  <si>
    <t xml:space="preserve">埃及將英籍黎巴嫩裔政論節目主持人驅逐出境 </t>
  </si>
  <si>
    <t xml:space="preserve">南非總統公款私用，財政部追討50萬美元 </t>
  </si>
  <si>
    <t xml:space="preserve">奈及利亞部隊自「博科聖地」手中救出5,000名人質 </t>
  </si>
  <si>
    <t xml:space="preserve">維和部隊坐視南蘇丹難民營遇襲，「聯合國」要求撤回 </t>
  </si>
  <si>
    <t xml:space="preserve">無國界醫生：奈及利亞難民營近200人餓死 </t>
  </si>
  <si>
    <t xml:space="preserve">國際刑事法庭：剛果前副總統犯下戰爭罪，判刑18年 </t>
  </si>
  <si>
    <t xml:space="preserve">肯亞5名員警遇襲身亡，「索馬利亞青年黨」疑為主謀 </t>
  </si>
  <si>
    <t xml:space="preserve">埃航MS804失事班機尋獲黑盒子 </t>
  </si>
  <si>
    <t xml:space="preserve">利比亞又傳自殺汽車炸彈襲擊，10死7傷 </t>
  </si>
  <si>
    <t xml:space="preserve"> 厄立垂亞</t>
  </si>
  <si>
    <t xml:space="preserve">厄立垂亞與衣索匹亞爆發邊界衝突 </t>
  </si>
  <si>
    <t xml:space="preserve">印度總統稱將在迦納提高貿易投資額 </t>
  </si>
  <si>
    <t xml:space="preserve">利比亞自「伊斯蘭國」奪回關鍵城市 </t>
  </si>
  <si>
    <t xml:space="preserve">印度總統出訪迦納等非洲3國 </t>
  </si>
  <si>
    <t xml:space="preserve">英澳警告：南非面臨恐攻威脅 </t>
  </si>
  <si>
    <t xml:space="preserve">「國際特赦組織」：甘比亞應停止鎮壓異議人士 </t>
  </si>
  <si>
    <t xml:space="preserve">法國向埃及交付2艘「西北風級」航母 </t>
  </si>
  <si>
    <t xml:space="preserve">索馬利亞首都飯店遭炸彈攻擊，至少15死 </t>
  </si>
  <si>
    <t xml:space="preserve"> 塞內加爾</t>
  </si>
  <si>
    <t xml:space="preserve">查德前獨裁者犯下違反人道罪，判終身監禁 </t>
  </si>
  <si>
    <t xml:space="preserve">地中海船難頻傳，約700名移民罹難 </t>
  </si>
  <si>
    <t xml:space="preserve">南非通過土地徵收法案 </t>
  </si>
  <si>
    <t xml:space="preserve">重創觀光業，突尼西亞呼籲英國政府解除旅遊警告 </t>
  </si>
  <si>
    <t xml:space="preserve">肯亞反對黨抗議行動，傳至少1人喪生 </t>
  </si>
  <si>
    <t xml:space="preserve">利比亞攔截850名試圖搭船進入歐洲的非法移民 </t>
  </si>
  <si>
    <t xml:space="preserve">「埃及航空」MS804航班失聯前曾兩度急轉彎 </t>
  </si>
  <si>
    <t xml:space="preserve">剛果反對黨總統候選人遭起訴 </t>
  </si>
  <si>
    <t xml:space="preserve">奈及利亞女學生綁架案，再救出1人 </t>
  </si>
  <si>
    <t xml:space="preserve">「埃及航空」MS804航班失聯 </t>
  </si>
  <si>
    <t xml:space="preserve">肯亞警察毒打抗議民眾，引發國際撻伐聲浪 </t>
  </si>
  <si>
    <t xml:space="preserve">協商破裂，奈及利亞工會18日將發動罷工 </t>
  </si>
  <si>
    <t xml:space="preserve">對抗IS，列強擬提供武器給利比亞政府 </t>
  </si>
  <si>
    <t xml:space="preserve">奈及利亞調漲油價67%，工會揚言全國大罷工 </t>
  </si>
  <si>
    <t xml:space="preserve">打擊貪腐，坦尚尼亞剷除萬名「幽靈公務員」 </t>
  </si>
  <si>
    <t xml:space="preserve">對抗「博科聖地」，法國與奈及利亞同意加強軍事合作 </t>
  </si>
  <si>
    <t xml:space="preserve">不滿政府割島，埃及逾百名抗議民眾遭法院重判 </t>
  </si>
  <si>
    <t xml:space="preserve"> 烏干達</t>
  </si>
  <si>
    <t xml:space="preserve">烏干達總統就職典禮，西方各國代表離席抗議 </t>
  </si>
  <si>
    <t xml:space="preserve">烏干達總統就職前夕，警方逮捕反對黨領袖 </t>
  </si>
  <si>
    <t xml:space="preserve">衣索匹亞暴雨引發土石流，奪走數十條人命 </t>
  </si>
  <si>
    <t xml:space="preserve">肯亞警方動用催淚瓦斯驅離抗議民眾 </t>
  </si>
  <si>
    <t xml:space="preserve">盧安達大雨引發土石流，至少53死 </t>
  </si>
  <si>
    <t xml:space="preserve">肯亞擬關閉國內所有難民營，60萬人將流離失所 </t>
  </si>
  <si>
    <t xml:space="preserve">埃及8名警察遇襲身亡，「伊斯蘭國」坦承犯案 </t>
  </si>
  <si>
    <t xml:space="preserve">美國有意出售輕型攻擊機，助奈及利亞圍剿激進組織「博科聖地」 </t>
  </si>
  <si>
    <t xml:space="preserve">前任政府涉武器採購弊案，奈國損失約150億美元 </t>
  </si>
  <si>
    <t xml:space="preserve">遭逢嚴重乾旱，辛巴威出售野生動物 </t>
  </si>
  <si>
    <t xml:space="preserve">IMF：撒哈拉以南非洲經濟成長將創16年來新低 </t>
  </si>
  <si>
    <t xml:space="preserve">2名記者遭逮捕，埃及記者協會發動抗議 </t>
  </si>
  <si>
    <t xml:space="preserve">埃及警方阻止勞工紀念國際勞動節 </t>
  </si>
  <si>
    <t xml:space="preserve">肯亞銷毀大量象牙，展現保護非洲象之決心 </t>
  </si>
  <si>
    <t xml:space="preserve">英國暫緩向莫三比克提供金援 </t>
  </si>
  <si>
    <t xml:space="preserve">「歐盟」將與奈及利亞就遣返經濟移民展開協商 </t>
  </si>
  <si>
    <t xml:space="preserve">南蘇丹叛軍領袖重返首都擔任副總統 </t>
  </si>
  <si>
    <t xml:space="preserve">面對抗議聲浪，埃及總統呼籲人民捍衛國家 </t>
  </si>
  <si>
    <t xml:space="preserve">蘇丹達佛公投出爐，將維持5個省的行政狀態 </t>
  </si>
  <si>
    <t xml:space="preserve">南非總統公布軍售弊案調查報告，證明自己清白 </t>
  </si>
  <si>
    <t xml:space="preserve"> 查德</t>
  </si>
  <si>
    <t xml:space="preserve">查德公布總統大選結果，現任總統德比5度連任 </t>
  </si>
  <si>
    <t xml:space="preserve">南蘇丹交戰雙方達成共識，叛軍領袖將返國共組團結政府 </t>
  </si>
  <si>
    <t xml:space="preserve">尚比亞首都發生排外暴動，逾250人被捕 </t>
  </si>
  <si>
    <t xml:space="preserve">南蘇丹和平協議遲未落實，聯合國表達關切 </t>
  </si>
  <si>
    <t xml:space="preserve">紅十字國際委員會：3名工作人員在馬利北部失聯 </t>
  </si>
  <si>
    <t xml:space="preserve">衣索比亞軍隊試圖搶救遭南蘇丹穆勒族挾持之孩童 </t>
  </si>
  <si>
    <t xml:space="preserve">德法外長共同出訪利比亞，展現對新政府之支持立場 </t>
  </si>
  <si>
    <t xml:space="preserve">衣索比亞：南蘇丹武裝分子在邊界地區殺害140人 </t>
  </si>
  <si>
    <t xml:space="preserve">迦納政府文件示警：伊斯蘭武裝分子鎖定迦納與鄰國多哥 </t>
  </si>
  <si>
    <t xml:space="preserve">蘇丹達佛完成公投，叛軍指控政府操縱投票 </t>
  </si>
  <si>
    <t xml:space="preserve">激進組織「博科聖地」釋影片，證明遭綁架女學生中仍有存活者 </t>
  </si>
  <si>
    <t xml:space="preserve">聯合國：「博科聖地」利用更多孩童發動自殺炸彈攻擊 </t>
  </si>
  <si>
    <t xml:space="preserve">土耳其貨輪在奈及利亞外海遭海盜攻擊，6名船員遭挾持 </t>
  </si>
  <si>
    <t xml:space="preserve">蘇丹達佛地區將就其行政地位舉行公投 </t>
  </si>
  <si>
    <t xml:space="preserve">肯亞總統籲德國擴大對非洲投資 </t>
  </si>
  <si>
    <t xml:space="preserve">西非「拉薩熱」疫情已致164死 </t>
  </si>
  <si>
    <t xml:space="preserve">美無人機將在盧安達配送醫療物資 </t>
  </si>
  <si>
    <t xml:space="preserve">非洲成為以色列結盟新對象 </t>
  </si>
  <si>
    <t xml:space="preserve"> 賴比瑞亞</t>
  </si>
  <si>
    <t xml:space="preserve">「世衛組織」：「伊波拉」緊急狀態解除 </t>
  </si>
  <si>
    <t xml:space="preserve">「埃及航空」劫機案和平落幕，無人傷亡 </t>
  </si>
  <si>
    <t xml:space="preserve">約2/3非洲國家向中國大陸採購武器 </t>
  </si>
  <si>
    <t xml:space="preserve"> 吉布地</t>
  </si>
  <si>
    <t xml:space="preserve">吉布地將出現首座中國大陸海外軍事基地 </t>
  </si>
  <si>
    <t xml:space="preserve">衣索比亞面臨數十年來最嚴重乾旱 </t>
  </si>
  <si>
    <t xml:space="preserve">剛果總統大選，現任總統獲得連任 </t>
  </si>
  <si>
    <t xml:space="preserve">塞內加爾修憲公投，逾6成民眾支持縮短總統任期 </t>
  </si>
  <si>
    <t xml:space="preserve">尼日總統大選結果出爐，現任總統獲壓倒性勝利 </t>
  </si>
  <si>
    <t xml:space="preserve">棉花大王塔隆當選貝南總統 </t>
  </si>
  <si>
    <t xml:space="preserve">塞內加爾舉行修憲公投，縮短總統任期 </t>
  </si>
  <si>
    <t xml:space="preserve">尼日總統大選，現任總統可望連任 </t>
  </si>
  <si>
    <t xml:space="preserve">「博科聖地」武裝分子遭喀麥隆軍事法院判處死刑 </t>
  </si>
  <si>
    <t xml:space="preserve">奈及利亞參議院否決性別平等法草案，引發大眾譴責 </t>
  </si>
  <si>
    <t xml:space="preserve">潘基文發言惹議，摩洛哥退出西薩哈拉維和行動 </t>
  </si>
  <si>
    <t xml:space="preserve"> 布吉納法索</t>
  </si>
  <si>
    <t xml:space="preserve">因應恐攻，法國擬在布吉納法索部署武警部隊 </t>
  </si>
  <si>
    <t xml:space="preserve">辛巴威糧荒，兒童嚴重營養不良 </t>
  </si>
  <si>
    <t xml:space="preserve">歐盟暫停對蒲隆地之直接援助 </t>
  </si>
  <si>
    <t xml:space="preserve"> 象牙海岸</t>
  </si>
  <si>
    <t xml:space="preserve">象牙海岸度假城鎮恐攻釀16死，蓋達分支坦承犯案 </t>
  </si>
  <si>
    <t xml:space="preserve">聯合國糧農組織：非洲27國面臨飢荒 </t>
  </si>
  <si>
    <t xml:space="preserve">突尼西亞邊城遭IS聖戰士襲擊 </t>
  </si>
  <si>
    <t xml:space="preserve">美軍對索馬利亞激進組織「青年黨」發動空襲 </t>
  </si>
  <si>
    <t xml:space="preserve">西非貝南舉行總統大選 </t>
  </si>
  <si>
    <t xml:space="preserve">與以色列大使共進晚餐惹議，埃及議員遭國會除名 </t>
  </si>
  <si>
    <t xml:space="preserve">南蘇丹加入「東非共同體」成為第六個成員國 </t>
  </si>
  <si>
    <t xml:space="preserve">索馬利亞連環爆炸案，激進組織「青年黨」坦承犯案 </t>
  </si>
  <si>
    <t xml:space="preserve">辛巴威總統豪擲80萬美元辦生日趴，引發外界抨擊 </t>
  </si>
  <si>
    <t xml:space="preserve">人權組織：蒲隆地維安部隊攻擊平民 </t>
  </si>
  <si>
    <t xml:space="preserve">潘基文：蒲隆地總統承諾釋放2,000人 </t>
  </si>
  <si>
    <t xml:space="preserve">「人權觀察」：衣索比亞政府鎮壓示威民眾 </t>
  </si>
  <si>
    <t xml:space="preserve">中非共和國大選結果出爐，新總統將面臨嚴峻挑戰 </t>
  </si>
  <si>
    <t xml:space="preserve">尼日舉行總統與國會選舉 </t>
  </si>
  <si>
    <t xml:space="preserve">烏干達大選狀況頻傳，在野候選人再度被捕 </t>
  </si>
  <si>
    <t xml:space="preserve">奈軍自「博科聖地」救出195名人質 </t>
  </si>
  <si>
    <t xml:space="preserve">烏干達大選，現任總統尋求第5任期 </t>
  </si>
  <si>
    <t xml:space="preserve">選舉承諾跳票，塞內加爾總統將做滿7年任期 </t>
  </si>
  <si>
    <t xml:space="preserve">烏干達總統大選前夕，總統候選人一度被捕 </t>
  </si>
  <si>
    <t xml:space="preserve"> 安哥拉</t>
  </si>
  <si>
    <t xml:space="preserve">安哥拉爆發「黃熱病」疫情 </t>
  </si>
  <si>
    <t xml:space="preserve">中非共和國進行第二輪總統大選 </t>
  </si>
  <si>
    <t xml:space="preserve">奈國2村落遭「博科聖地」攻擊，30人喪生 </t>
  </si>
  <si>
    <t xml:space="preserve">索馬利亞客機空中爆炸，緊急迫降成功 </t>
  </si>
  <si>
    <t xml:space="preserve"> 史瓦濟蘭</t>
  </si>
  <si>
    <t xml:space="preserve">非洲乾旱造成史瓦濟蘭農業損失慘重 </t>
  </si>
  <si>
    <t xml:space="preserve">衣索比亞乾旱加劇，引發饑荒危機 </t>
  </si>
  <si>
    <t xml:space="preserve">奈及利亞遭「博科聖地」攻擊，至少65死 </t>
  </si>
  <si>
    <t xml:space="preserve">歐盟駐中非部隊涉嫌性侵該國兒童 </t>
  </si>
  <si>
    <t xml:space="preserve">對抗通膨壓力，南非央行再度升息半碼 </t>
  </si>
  <si>
    <t xml:space="preserve">奈及利亞自殺攻擊，造成至少13人死亡 </t>
  </si>
  <si>
    <t xml:space="preserve">喀麥隆北部發生自殺攻擊，至少32死 </t>
  </si>
  <si>
    <t>Central and South America</t>
  </si>
  <si>
    <t xml:space="preserve"> 哥倫比亞</t>
  </si>
  <si>
    <t xml:space="preserve">哥倫比亞總統獲頒天主教「燈光」和平獎 </t>
  </si>
  <si>
    <t xml:space="preserve"> 厄瓜多</t>
  </si>
  <si>
    <t xml:space="preserve"> 委內瑞拉</t>
  </si>
  <si>
    <t xml:space="preserve">委內瑞拉總統宣布延後廢鈔 </t>
  </si>
  <si>
    <t xml:space="preserve">哥倫比亞赦免百餘名FARC叛軍 </t>
  </si>
  <si>
    <t xml:space="preserve"> 古巴</t>
  </si>
  <si>
    <t xml:space="preserve">古巴擬以蘭姆酒償還捷克債務 </t>
  </si>
  <si>
    <t xml:space="preserve"> 墨西哥</t>
  </si>
  <si>
    <t xml:space="preserve">墨西哥參議院將藥用大麻合法化 </t>
  </si>
  <si>
    <t xml:space="preserve"> 智利</t>
  </si>
  <si>
    <t xml:space="preserve">智利前第一夫人涉貪遭調查 </t>
  </si>
  <si>
    <t xml:space="preserve"> 秘魯</t>
  </si>
  <si>
    <t xml:space="preserve">秘魯公視首度播放原住民語新聞 </t>
  </si>
  <si>
    <t xml:space="preserve"> 巴西</t>
  </si>
  <si>
    <t xml:space="preserve">巴西國會通過20年撙節方案 </t>
  </si>
  <si>
    <t xml:space="preserve">古巴與谷歌將共同提升國內網路服務 </t>
  </si>
  <si>
    <t xml:space="preserve">為打擊黑幫，委內瑞拉關閉哥倫比亞邊界72小時 </t>
  </si>
  <si>
    <t xml:space="preserve">為打擊走私，委內瑞拉將以硬幣取代最高面額鈔票 </t>
  </si>
  <si>
    <t xml:space="preserve">諾貝爾和平獎得主籲「重新思考」反毒戰爭 </t>
  </si>
  <si>
    <t xml:space="preserve">古巴企業主籲川普持續改善美古關係 </t>
  </si>
  <si>
    <t xml:space="preserve">巴西參院議長被取消總統繼位資格 </t>
  </si>
  <si>
    <t xml:space="preserve"> 玻利維亞</t>
  </si>
  <si>
    <t xml:space="preserve">玻利維亞就巴西足球隊空難調查航空公司 </t>
  </si>
  <si>
    <t xml:space="preserve">委內瑞拉朝野對話破裂，國內政治危機依舊無解 </t>
  </si>
  <si>
    <t xml:space="preserve">里約民眾反撙節示威，與警方爆發衝突 </t>
  </si>
  <si>
    <t xml:space="preserve">巴西參院拒絕解除涉貪議長職務 </t>
  </si>
  <si>
    <t xml:space="preserve">巴西參院議長涉貪，遭法院下令去職 </t>
  </si>
  <si>
    <t xml:space="preserve">卡斯楚骨灰下葬古巴革命起源地聖地牙哥 </t>
  </si>
  <si>
    <t xml:space="preserve">因應高通膨，委內瑞拉央行將發行新鈔 </t>
  </si>
  <si>
    <t xml:space="preserve">哥倫比亞國會通過新版和平協議 </t>
  </si>
  <si>
    <t xml:space="preserve"> 海地</t>
  </si>
  <si>
    <t xml:space="preserve">潘基文首次為海地霍亂疫情擴散致歉 </t>
  </si>
  <si>
    <t xml:space="preserve">哥倫比亞參院通過新版和平協議 </t>
  </si>
  <si>
    <t xml:space="preserve">巴西足球隊空難錄音曝光，墜機時燃料已用盡 </t>
  </si>
  <si>
    <t xml:space="preserve">巴西足球隊包機在哥倫比亞山區墜毀，機上77人僅6人生還 </t>
  </si>
  <si>
    <t xml:space="preserve">海地商人莫伊斯贏得第一回合總統大選 </t>
  </si>
  <si>
    <t xml:space="preserve">古巴革命領袖卡斯楚辭世 </t>
  </si>
  <si>
    <t xml:space="preserve">哥倫比亞政府與叛軍FARC簽署新的和平協議 </t>
  </si>
  <si>
    <t xml:space="preserve">哥倫比亞將與叛軍FARC簽署新的和平協定 </t>
  </si>
  <si>
    <t xml:space="preserve">玻利維亞大旱、水庫見底，學校提早停課 </t>
  </si>
  <si>
    <t xml:space="preserve">海地展開計票工作 </t>
  </si>
  <si>
    <t xml:space="preserve"> 祕魯</t>
  </si>
  <si>
    <t xml:space="preserve">APEC領袖重申對抗各種形式貿易保護主義 </t>
  </si>
  <si>
    <t xml:space="preserve">海地舉行總統大選 </t>
  </si>
  <si>
    <t xml:space="preserve">APEC年度會議在秘魯利馬展開 </t>
  </si>
  <si>
    <t xml:space="preserve"> 宏都拉斯</t>
  </si>
  <si>
    <t xml:space="preserve">中美洲聯合部隊展開行動打擊幫派及組織犯罪 </t>
  </si>
  <si>
    <t xml:space="preserve">聯合國：奈及利亞7萬5,000名兒童面臨餓死風險 </t>
  </si>
  <si>
    <t xml:space="preserve">響應慈悲禧年，古巴特赦787名囚犯 </t>
  </si>
  <si>
    <t xml:space="preserve">委國總統：不會提前舉行大選 </t>
  </si>
  <si>
    <t xml:space="preserve">哥倫比亞政府與叛軍簽署新和平協議 </t>
  </si>
  <si>
    <t xml:space="preserve">墨西哥稱願與川普討論北美自由貿易協定 </t>
  </si>
  <si>
    <t xml:space="preserve">古巴將展開全國軍事演習 </t>
  </si>
  <si>
    <t xml:space="preserve">里約熱內盧州公務員抗議撙節措施 </t>
  </si>
  <si>
    <t xml:space="preserve"> 尼加拉瓜</t>
  </si>
  <si>
    <t xml:space="preserve">尼加拉瓜總統奧蒂嘉連續第三度當選 </t>
  </si>
  <si>
    <t xml:space="preserve">巴西政府凍結里約熱內盧州銀行帳戶 </t>
  </si>
  <si>
    <t xml:space="preserve">尼加拉瓜總統可望再度連任 </t>
  </si>
  <si>
    <t xml:space="preserve">回應反對陣營訴求，委內瑞拉釋放3政治犯 </t>
  </si>
  <si>
    <t xml:space="preserve">巴西市政選舉結果出爐，支持政府派政黨大勝 </t>
  </si>
  <si>
    <t xml:space="preserve"> 薩爾瓦多</t>
  </si>
  <si>
    <t xml:space="preserve">薩爾瓦多前總統及多名高層涉貪遭逮 </t>
  </si>
  <si>
    <t xml:space="preserve">委內瑞拉反對黨呼籲民眾展開大罷工 </t>
  </si>
  <si>
    <t xml:space="preserve">委內瑞拉國會決定對總統展開審判 </t>
  </si>
  <si>
    <t xml:space="preserve">哥倫比亞政府與FARC重啟和平談判 </t>
  </si>
  <si>
    <t xml:space="preserve">委內瑞拉中止罷免總統之公投連署 </t>
  </si>
  <si>
    <t xml:space="preserve">巴西儲水壩潰堤致鐵礦廢料外溢，檢方起訴21人 </t>
  </si>
  <si>
    <t xml:space="preserve">巴西眾院前議長古尼雅涉貪被捕 </t>
  </si>
  <si>
    <t xml:space="preserve">憂影響美國大選，厄瓜多坦承限制亞桑傑上網 </t>
  </si>
  <si>
    <t xml:space="preserve">哥倫比亞第二大叛軍：不會倉促簽定和平協議 </t>
  </si>
  <si>
    <t xml:space="preserve">潘基文赴海地查看災情 </t>
  </si>
  <si>
    <t xml:space="preserve">哥倫比亞民眾上街要求恢復和平協議 </t>
  </si>
  <si>
    <t xml:space="preserve">治安每況愈下，巴西里約公安廳長請辭下台 </t>
  </si>
  <si>
    <t xml:space="preserve">颶風馬修重創海地，官員憂心爆發飢荒與霍亂 </t>
  </si>
  <si>
    <t xml:space="preserve">颶風「馬修」重創海地，死亡人數增至264人 </t>
  </si>
  <si>
    <t xml:space="preserve">颶風馬修重創海地，總統大選被迫再次延後 </t>
  </si>
  <si>
    <t xml:space="preserve">颶風「馬修」襲海地，狂風暴雨釀災情 </t>
  </si>
  <si>
    <t xml:space="preserve">哥倫比亞總統：不會放棄，將繼續推動和平 </t>
  </si>
  <si>
    <t xml:space="preserve">強大颶風「馬修」逼近海地 </t>
  </si>
  <si>
    <t xml:space="preserve">哥倫比亞公投否決與FARC叛軍的和平協議 </t>
  </si>
  <si>
    <t xml:space="preserve">哥倫比亞第二大叛軍ELN：準備好與政府展開和平談判 </t>
  </si>
  <si>
    <t xml:space="preserve">墨西哥民眾上街抗議，反對同性婚姻合法化 </t>
  </si>
  <si>
    <t xml:space="preserve">巴西眾議院前議長遭革職 </t>
  </si>
  <si>
    <t xml:space="preserve">墨西哥同性婚姻支持人士上街遊行 </t>
  </si>
  <si>
    <t xml:space="preserve">哥倫比亞反叛團體釋放首批兒童兵 </t>
  </si>
  <si>
    <t xml:space="preserve">巴西左派發動反新政府示威遊行 </t>
  </si>
  <si>
    <t xml:space="preserve">哥倫比亞：本月底與FARC叛軍簽署和平協議 </t>
  </si>
  <si>
    <t xml:space="preserve"> 阿根廷</t>
  </si>
  <si>
    <t xml:space="preserve">阿根廷數萬人上街抗議政府裁員政策 </t>
  </si>
  <si>
    <t xml:space="preserve">羅賽芙下台，拉美左派政府紛表不滿 </t>
  </si>
  <si>
    <t xml:space="preserve">巴西總統羅賽芙遭彈劾下台 </t>
  </si>
  <si>
    <t xml:space="preserve">掃毒疑似處決平民，墨國警察總長遭撤職 </t>
  </si>
  <si>
    <t xml:space="preserve">巴西總統首赴參議院為彈劾案辯護 </t>
  </si>
  <si>
    <t xml:space="preserve">哥倫比亞左派叛軍正式宣布無限期停火 </t>
  </si>
  <si>
    <t xml:space="preserve">玻利維亞內政部次長遭礦工殺害 </t>
  </si>
  <si>
    <t xml:space="preserve">哥倫比亞政府和叛軍簽署歷史性和平協議 </t>
  </si>
  <si>
    <t xml:space="preserve">委內瑞拉官員連署罷免總統，恐遭馬杜洛報復 </t>
  </si>
  <si>
    <t xml:space="preserve">墨西哥總統法律學士論文被控涉嫌抄襲 </t>
  </si>
  <si>
    <t xml:space="preserve">衣索比亞馬拉松選手於里約奧運冒死抗議政府暴行 </t>
  </si>
  <si>
    <t xml:space="preserve">美國奧運金牌泳將疑謊報里約遇搶 </t>
  </si>
  <si>
    <t xml:space="preserve">海地霍亂疫情，「聯合國」首度坦承疏失 </t>
  </si>
  <si>
    <t xml:space="preserve">墨西哥大毒梟之子疑遭敵對黑幫擄走 </t>
  </si>
  <si>
    <t xml:space="preserve">墨西哥黑幫闖度假餐廳強擄十多人 </t>
  </si>
  <si>
    <t xml:space="preserve">古巴前領導人卡斯楚慶祝90大壽 </t>
  </si>
  <si>
    <t xml:space="preserve">哥倫比亞與委內瑞拉13日重新開放部分邊境 </t>
  </si>
  <si>
    <t xml:space="preserve">波哥大當局拆毀惡名昭彰的「布朗克斯貧民區」 </t>
  </si>
  <si>
    <t xml:space="preserve">巴西參議院投票通過，將對羅塞芙展開彈劾審判 </t>
  </si>
  <si>
    <t xml:space="preserve">委內瑞拉公布罷免總統公投時程表，反對派強烈不滿 </t>
  </si>
  <si>
    <t xml:space="preserve">熱帶風暴引發土石流，墨西哥搜尋生還者 </t>
  </si>
  <si>
    <t xml:space="preserve">熱帶颶風橫掃墨西哥，造成38死 </t>
  </si>
  <si>
    <t xml:space="preserve">阿根廷法官下令逮捕人權組織「五月廣場母親」創辦人 </t>
  </si>
  <si>
    <t xml:space="preserve"> 貝里斯</t>
  </si>
  <si>
    <t xml:space="preserve">熱帶颶風來勢洶洶，貝里斯嚴陣以待 </t>
  </si>
  <si>
    <t xml:space="preserve">委內瑞拉罷免總統公投有譜 </t>
  </si>
  <si>
    <t xml:space="preserve">國際奧委會將成立3人小組，決定俄運動員最終參賽權 </t>
  </si>
  <si>
    <t xml:space="preserve"> 瓜地馬拉</t>
  </si>
  <si>
    <t xml:space="preserve">瓜地馬拉法官下令對前總統展開貪污調查 </t>
  </si>
  <si>
    <t xml:space="preserve">秘魯新總統庫辛斯基宣誓就職 </t>
  </si>
  <si>
    <t xml:space="preserve">阿根廷宣布協助女性暴力受害者的新計畫 </t>
  </si>
  <si>
    <t xml:space="preserve">委內瑞拉反對派上街抗議選舉委員會延宕公投進度 </t>
  </si>
  <si>
    <t xml:space="preserve">秘魯前總統藤森謙也二度申請特赦遭拒 </t>
  </si>
  <si>
    <t xml:space="preserve">墨西哥市長協會要求政府提供安全保護 </t>
  </si>
  <si>
    <t xml:space="preserve">巴西當局持續搜尋準備對奧運發動恐攻之嫌犯 </t>
  </si>
  <si>
    <t xml:space="preserve">巴西逮捕10名準備在奧運期間發動恐攻的嫌犯 </t>
  </si>
  <si>
    <t xml:space="preserve"> 巴拿馬</t>
  </si>
  <si>
    <t xml:space="preserve">巴拿馬就美國入侵巴拿馬事件展開調查 </t>
  </si>
  <si>
    <t xml:space="preserve">哥倫比亞將禁止委內瑞拉再度短暫開放邊界 </t>
  </si>
  <si>
    <t xml:space="preserve">墨西哥總統為妻子購屋醜聞道歉 </t>
  </si>
  <si>
    <t xml:space="preserve">委內瑞拉二度開啟邊界，逾10萬人湧入哥國購買物資 </t>
  </si>
  <si>
    <t xml:space="preserve">「里約奧運」：氣候因素可望降低「茲卡」傳染率 </t>
  </si>
  <si>
    <t xml:space="preserve">巴西為「里約奧運」增撥維安經費 </t>
  </si>
  <si>
    <t xml:space="preserve">深陷經濟危機，委內瑞拉尋求巴西庇護人數大增 </t>
  </si>
  <si>
    <t xml:space="preserve">委內瑞拉總統不滿「花旗」關閉該國外匯帳戶 </t>
  </si>
  <si>
    <t xml:space="preserve">委內瑞拉上萬民眾湧入哥倫比亞搶購民生物資 </t>
  </si>
  <si>
    <t xml:space="preserve">巴西代總統：「里約奧運」維安及「茲卡」風險無虞 </t>
  </si>
  <si>
    <t xml:space="preserve">智利總統推動高等教育免費方案 </t>
  </si>
  <si>
    <t xml:space="preserve">委內瑞拉2015年石油收入大減4成 </t>
  </si>
  <si>
    <t xml:space="preserve">阿根廷前總統費南德茲涉貪，法官下令搜索多處房產 </t>
  </si>
  <si>
    <t xml:space="preserve">瓜地馬拉長期乾旱導致數十萬人面臨飢荒 </t>
  </si>
  <si>
    <t xml:space="preserve">巴西員警機場高舉「歡迎光臨地獄」抗議欠薪 </t>
  </si>
  <si>
    <t xml:space="preserve">哥倫比亞軍用直升機墜毀，17人喪生 </t>
  </si>
  <si>
    <t xml:space="preserve">巴拿馬運河拓寬啟用，陸貨輪率先通行 </t>
  </si>
  <si>
    <t xml:space="preserve">美洲國家組織：馬杜洛為委國人道危機罪魁禍首 </t>
  </si>
  <si>
    <t xml:space="preserve">哥倫比亞政府與FARC叛軍達成停火協議 </t>
  </si>
  <si>
    <t xml:space="preserve">委內瑞拉缺糧暴動不斷，美將派特使協助朝野對話 </t>
  </si>
  <si>
    <t xml:space="preserve">槍手闖入委內瑞拉央行後遭擊斃 </t>
  </si>
  <si>
    <t xml:space="preserve">墨西哥教師抗議演變為警民衝突，導致6人死亡 </t>
  </si>
  <si>
    <t xml:space="preserve">巴西泰梅爾政府，第3位部長請辭下台 </t>
  </si>
  <si>
    <t xml:space="preserve">臨時總統任期屆滿，海地恐陷入權力真空 </t>
  </si>
  <si>
    <t xml:space="preserve">巴西代理總統捲入巴西國營石油公司賄賂醜聞 </t>
  </si>
  <si>
    <t xml:space="preserve">世衛：巴西奧運散播茲卡病毒的風險極低 </t>
  </si>
  <si>
    <t xml:space="preserve">委內瑞拉總統訴請最高法院駁回罷免公投提案 </t>
  </si>
  <si>
    <t xml:space="preserve">委內瑞拉總統：今年不會舉行罷免公投 </t>
  </si>
  <si>
    <t xml:space="preserve">祕魯總統候選人藤森惠子承認敗選 </t>
  </si>
  <si>
    <t xml:space="preserve">祕魯總統大選勝負難分，決勝海外選民 </t>
  </si>
  <si>
    <t xml:space="preserve">祕魯總統大選出口民調：2位候選人難分軒輊 </t>
  </si>
  <si>
    <t xml:space="preserve">古巴總統：不會重回「美洲國家組織」 </t>
  </si>
  <si>
    <t xml:space="preserve">秘魯將舉行總統大選第2輪投票，候選人民調差距甚微 </t>
  </si>
  <si>
    <t xml:space="preserve">委國選舉委員會延後與反對黨召開會議 </t>
  </si>
  <si>
    <t xml:space="preserve">「美洲國家組織」呼籲就委內瑞拉民主危機召開緊急會議 </t>
  </si>
  <si>
    <t xml:space="preserve">巴西臨時政府又一部長請辭 </t>
  </si>
  <si>
    <t xml:space="preserve">茲卡病毒肆虐，WHO拒絕延後巴西奧運或改變場地 </t>
  </si>
  <si>
    <t xml:space="preserve">智利學生上街要求教改，爆發警民衝突 </t>
  </si>
  <si>
    <t xml:space="preserve">巴西國會批准高達1,705億元公共財政赤字 </t>
  </si>
  <si>
    <t xml:space="preserve">古巴將允許私人中小企業合法化 </t>
  </si>
  <si>
    <t xml:space="preserve">巴西企劃部長捲入醜聞，宣布暫離職務 </t>
  </si>
  <si>
    <t xml:space="preserve">委內瑞拉經濟陷入混亂，通膨率飆升至720% </t>
  </si>
  <si>
    <t xml:space="preserve">阿根廷國會通過「反裁員法」 </t>
  </si>
  <si>
    <t xml:space="preserve">委內瑞拉最高法院裁定緊急狀態令合憲 </t>
  </si>
  <si>
    <t xml:space="preserve">巴西財長提名新任央行總裁，盼挽回投資人信心 </t>
  </si>
  <si>
    <t xml:space="preserve">墨西哥總統提議修憲將同性婚姻合法化 </t>
  </si>
  <si>
    <t xml:space="preserve">哥倫比亞政府與叛軍就釋放童兵達成協議 </t>
  </si>
  <si>
    <t xml:space="preserve"> 多明尼加</t>
  </si>
  <si>
    <t xml:space="preserve">多明尼加大選，現任總統梅迪納自行宣布當選 </t>
  </si>
  <si>
    <t xml:space="preserve">委內瑞拉總統宣布緊急狀態延長60天，在野黨強烈抨擊 </t>
  </si>
  <si>
    <t xml:space="preserve">多明尼加大選，現任總統有望首輪勝出 </t>
  </si>
  <si>
    <t xml:space="preserve">巴西參議院通過彈劾案，總統羅賽芙遭停職 </t>
  </si>
  <si>
    <t xml:space="preserve">巴西參議院將表決是否彈劾總統羅賽芙 </t>
  </si>
  <si>
    <t xml:space="preserve">「巴拿馬文件」資料庫正式上線 </t>
  </si>
  <si>
    <t xml:space="preserve">巴西總統遭參院委員會報告人建議彈劾 </t>
  </si>
  <si>
    <t xml:space="preserve">巴西展開「里約奧運」聖火傳遞活動 </t>
  </si>
  <si>
    <t xml:space="preserve">委內瑞拉反對派擬發動公投罷免總統 </t>
  </si>
  <si>
    <t xml:space="preserve">對抗缺電問題，委內瑞拉時間調快半小時 </t>
  </si>
  <si>
    <t xml:space="preserve">中華民國海軍敦睦遠航支隊在巴拿馬舉辦歡迎酒會 </t>
  </si>
  <si>
    <t xml:space="preserve">臺灣向宏都拉斯捐贈「茲卡」防疫設備 </t>
  </si>
  <si>
    <t xml:space="preserve">「臺灣文化嘉年華」在哥倫比亞圓滿落幕 </t>
  </si>
  <si>
    <t xml:space="preserve">巴西：今年「茲卡」疑似病例逾9萬起 </t>
  </si>
  <si>
    <t xml:space="preserve">臺灣向瓜國副總統辦公室捐贈電腦 </t>
  </si>
  <si>
    <t xml:space="preserve">中華民國海軍敦睦支隊訪問薩爾瓦多 </t>
  </si>
  <si>
    <t xml:space="preserve">籌災後重建資金，厄瓜多課徵富人稅 </t>
  </si>
  <si>
    <t xml:space="preserve">墨西哥總統提案將藥用大麻合法化 </t>
  </si>
  <si>
    <t xml:space="preserve">墨西哥石化工廠爆炸，3死百餘人受傷 </t>
  </si>
  <si>
    <t xml:space="preserve">打擊犯罪集團，薩爾瓦多部署特種部隊 </t>
  </si>
  <si>
    <t xml:space="preserve">厄瓜多強震，國際救援湧入災區 </t>
  </si>
  <si>
    <t xml:space="preserve">瓜地馬拉前總統被控收受船務公司賄款 </t>
  </si>
  <si>
    <t xml:space="preserve">巴西眾議院通過總統彈劾案 </t>
  </si>
  <si>
    <t xml:space="preserve"> 厄瓜多爾</t>
  </si>
  <si>
    <t xml:space="preserve">捲入洗錢案，阿根廷前總統聲稱遭政治迫害 </t>
  </si>
  <si>
    <t xml:space="preserve">哥倫比亞出現首起茲卡病毒引發之小頭症病例 </t>
  </si>
  <si>
    <t xml:space="preserve">對洩密律師事務所提告，巴拿馬檢方：沒有證據 </t>
  </si>
  <si>
    <t xml:space="preserve">支持彈劾羅賽芙，巴西進步黨退出執政聯盟 </t>
  </si>
  <si>
    <t xml:space="preserve">巴西眾議院特別審查委員會通過總統彈劾案，啟動彈劾程序 </t>
  </si>
  <si>
    <t xml:space="preserve">委內瑞拉最高法院裁定特赦案違憲 </t>
  </si>
  <si>
    <t xml:space="preserve">出口民調：祕魯總統大選首輪投票，藤森慶子勝出 </t>
  </si>
  <si>
    <t xml:space="preserve">「莫薩克馮賽卡」薩爾瓦多辦公室遭搜索 </t>
  </si>
  <si>
    <t xml:space="preserve">委內瑞拉總統揚言修憲，縮短國會任期 </t>
  </si>
  <si>
    <t xml:space="preserve">憂川普反墨言論，墨西哥政府指派新任駐美大使 </t>
  </si>
  <si>
    <t xml:space="preserve">巴拿馬文件風暴：巴拿馬政府宣布設立獨立委員會 </t>
  </si>
  <si>
    <t xml:space="preserve">駐多明尼加區美珍命案，多國警方宣布偵破 </t>
  </si>
  <si>
    <t xml:space="preserve">「巴拿馬文件」曝光，事務所創辦人：遭駭客入侵 </t>
  </si>
  <si>
    <t xml:space="preserve">14年償債糾紛終落幕，阿根廷將重返國際資本市場 </t>
  </si>
  <si>
    <t xml:space="preserve">巴西奧運開幕倒數，負責維安的三軍統帥突請辭 </t>
  </si>
  <si>
    <t xml:space="preserve">委內瑞拉國會通過政治犯特赦法案，總統揚言否決 </t>
  </si>
  <si>
    <t xml:space="preserve">哥倫比亞第二大叛軍組織宣布將與政府展開和談 </t>
  </si>
  <si>
    <t xml:space="preserve">巴西最大黨宣布退出執政聯盟 </t>
  </si>
  <si>
    <t xml:space="preserve">巴西聯合政府面臨解體危機 </t>
  </si>
  <si>
    <t xml:space="preserve">古巴前領導人卡斯楚：不需要美國施捨 </t>
  </si>
  <si>
    <t xml:space="preserve">不滿智利用水不付費，玻利維亞揚言向國際法院提告 </t>
  </si>
  <si>
    <t xml:space="preserve">世衛組織：巴拿馬出現與茲卡病毒有關之小頭症病例 </t>
  </si>
  <si>
    <t xml:space="preserve">歐巴馬向阿根廷獨裁時代受難者致敬 </t>
  </si>
  <si>
    <t xml:space="preserve">哥倫比亞政府與革命軍和談未果 </t>
  </si>
  <si>
    <t xml:space="preserve">歐巴馬允諾公開阿根廷政變時期之機密文件 </t>
  </si>
  <si>
    <t xml:space="preserve">巴西總統：彈劾舉動形同政變 </t>
  </si>
  <si>
    <t xml:space="preserve">美國總統歐巴馬對古巴民眾發表演說 </t>
  </si>
  <si>
    <t xml:space="preserve">巴西財長宣布措施以填補預算缺口 </t>
  </si>
  <si>
    <t xml:space="preserve">歐巴馬與古巴總統展開歷史性會談 </t>
  </si>
  <si>
    <t xml:space="preserve">歐巴馬抵達古巴展開歷史性訪問 </t>
  </si>
  <si>
    <t xml:space="preserve">智利眾議院通過有條件開放墮胎 </t>
  </si>
  <si>
    <t xml:space="preserve">巴西法官下令中止前總統魯拉入閣 </t>
  </si>
  <si>
    <t xml:space="preserve">阿根廷眾議院通過與債權人達成之和解協議 </t>
  </si>
  <si>
    <t xml:space="preserve">巴西前總統魯拉將入閣擔任幕僚長 </t>
  </si>
  <si>
    <t xml:space="preserve">中國大陸漁船在阿根廷海域非法作業，遭海警隊擊沉 </t>
  </si>
  <si>
    <t xml:space="preserve">巴西前總統魯拉可能出任部長職位 </t>
  </si>
  <si>
    <t xml:space="preserve">歐盟與古巴簽署協議，推動關係正常化 </t>
  </si>
  <si>
    <t xml:space="preserve">秘魯選舉委員會禁止兩位候選人參與總統大選 </t>
  </si>
  <si>
    <t xml:space="preserve">犯罪率創新高，薩爾瓦多可能宣布緊急狀態 </t>
  </si>
  <si>
    <t xml:space="preserve"> 牙買加</t>
  </si>
  <si>
    <t xml:space="preserve">牙買加新總理宣誓上任 </t>
  </si>
  <si>
    <t xml:space="preserve">巴西水壩潰堤災難，薩瑪爾戈公司同意支付44億里拉賠償金 </t>
  </si>
  <si>
    <t xml:space="preserve">墨西哥大毒梟要求引渡美國受審 </t>
  </si>
  <si>
    <t xml:space="preserve">涉嫌設立私人行刑隊，哥倫比亞前總統胞弟遭警方逮捕 </t>
  </si>
  <si>
    <t xml:space="preserve">阿根廷和國際債權人達成償債協議 </t>
  </si>
  <si>
    <t xml:space="preserve">「世衛」秘書長：「茲卡」疫情恐有擴散之虞 </t>
  </si>
  <si>
    <t xml:space="preserve">牙買加舉行國會大選 </t>
  </si>
  <si>
    <t xml:space="preserve">修憲公投失利，玻利維亞總統連任無望 </t>
  </si>
  <si>
    <t xml:space="preserve">祕魯油管漏油，汙染亞馬遜河流域 </t>
  </si>
  <si>
    <t>Europe</t>
  </si>
  <si>
    <t xml:space="preserve"> 德國</t>
  </si>
  <si>
    <t xml:space="preserve">貨車衝撞柏林耶誕市集，至少9死50傷 </t>
  </si>
  <si>
    <t xml:space="preserve"> 法國</t>
  </si>
  <si>
    <t xml:space="preserve">IMF總裁擔任法財長期間涉嫌瀆職，遭判有罪 </t>
  </si>
  <si>
    <t xml:space="preserve"> 俄羅斯</t>
  </si>
  <si>
    <t xml:space="preserve">俄羅斯軍機墜毀於西伯利亞，16人受傷 </t>
  </si>
  <si>
    <t xml:space="preserve"> 比利時</t>
  </si>
  <si>
    <t xml:space="preserve">歐盟延長對俄經濟制裁至2017年中 </t>
  </si>
  <si>
    <t xml:space="preserve">歐盟對英國脫歐協商計畫達成共識，梅伊遭冷落 </t>
  </si>
  <si>
    <t xml:space="preserve"> 義大利</t>
  </si>
  <si>
    <t xml:space="preserve">義大利國會表決通過新政府 </t>
  </si>
  <si>
    <t xml:space="preserve"> 塞爾維亞</t>
  </si>
  <si>
    <t xml:space="preserve">塞爾維亞指控克羅埃西亞阻撓塞國入盟進程 </t>
  </si>
  <si>
    <t xml:space="preserve"> 英國</t>
  </si>
  <si>
    <t xml:space="preserve">英國上議院：政府需制定脫歐過渡協議計畫 </t>
  </si>
  <si>
    <t xml:space="preserve">涉嫌瀆職，IMF總裁出庭受審 </t>
  </si>
  <si>
    <t xml:space="preserve">義大利外長接任總理，將籌組新政府 </t>
  </si>
  <si>
    <t xml:space="preserve">歐洲央行延長購債計畫與維持零利率 </t>
  </si>
  <si>
    <t xml:space="preserve">歐洲議會就業委員會：CETA將使歐盟流失20萬個工作機會 </t>
  </si>
  <si>
    <t xml:space="preserve">英國國會通過動議，2017年3月底前啟動脫歐談判 </t>
  </si>
  <si>
    <t xml:space="preserve">2017年預算案過關，義大利總理正式請辭 </t>
  </si>
  <si>
    <t xml:space="preserve">歐盟：英國只有不到18個月時間完成脫歐協商 </t>
  </si>
  <si>
    <t xml:space="preserve">法國內政部長接任總理 </t>
  </si>
  <si>
    <t xml:space="preserve">法國總理宣布請辭，全心投入明年總統大選 </t>
  </si>
  <si>
    <t xml:space="preserve">英最高法院開審英國脫歐程序上訴案 </t>
  </si>
  <si>
    <t xml:space="preserve">修憲公投未過，義大利總理請辭 </t>
  </si>
  <si>
    <t xml:space="preserve"> 奧地利</t>
  </si>
  <si>
    <t xml:space="preserve">奧地利總統大選，極右派候選人落敗 </t>
  </si>
  <si>
    <t xml:space="preserve">法國總統歐蘭德宣布將不會競選連任 </t>
  </si>
  <si>
    <t xml:space="preserve"> 烏克蘭</t>
  </si>
  <si>
    <t xml:space="preserve">烏克蘭在克里米亞半島附近試射飛彈 </t>
  </si>
  <si>
    <t xml:space="preserve">川普上任在即，歐盟宣布大幅提高國防支出 </t>
  </si>
  <si>
    <t xml:space="preserve">德國情報機構疑遭伊斯蘭恐怖分子滲透 </t>
  </si>
  <si>
    <t xml:space="preserve">英相梅伊與川普通電，確認NATO重要性 </t>
  </si>
  <si>
    <t xml:space="preserve"> 荷蘭</t>
  </si>
  <si>
    <t xml:space="preserve">荷蘭與比利時同意換地解決邊境主權問題 </t>
  </si>
  <si>
    <t xml:space="preserve">英國獨立黨選出新黨魁 </t>
  </si>
  <si>
    <t xml:space="preserve">自北非抵達義大利的移民人數創下新高 </t>
  </si>
  <si>
    <t xml:space="preserve">法國前總理費雍將代表共和黨角逐總統大位 </t>
  </si>
  <si>
    <t xml:space="preserve"> 瑞士</t>
  </si>
  <si>
    <t xml:space="preserve">瑞士公投否決加快廢除核電廠的提案 </t>
  </si>
  <si>
    <t xml:space="preserve">歐洲議會通過暫停土耳其入歐談判 </t>
  </si>
  <si>
    <t xml:space="preserve">烏克蘭公民可望免簽進入歐洲申根國家 </t>
  </si>
  <si>
    <t xml:space="preserve">川普稱將退出TPP，德國總理對此表示不悅 </t>
  </si>
  <si>
    <t xml:space="preserve">殺害英國女議員，凶嫌被判終身監禁 </t>
  </si>
  <si>
    <t xml:space="preserve">受機師罷工影響，德國漢莎航空取消近900航班 </t>
  </si>
  <si>
    <t xml:space="preserve"> 梵蒂岡</t>
  </si>
  <si>
    <t xml:space="preserve">教宗方濟各賦予神父赦免墮胎的權力 </t>
  </si>
  <si>
    <t xml:space="preserve">俄羅斯國防部指控烏克蘭非法扣押俄國軍人 </t>
  </si>
  <si>
    <t xml:space="preserve">德國總理梅克爾宣布尋求連任 </t>
  </si>
  <si>
    <t xml:space="preserve">沙柯吉初選落敗，無緣競選法國總統 </t>
  </si>
  <si>
    <t xml:space="preserve">英國脫歐公投後面臨大批東歐勞工湧入 </t>
  </si>
  <si>
    <t xml:space="preserve">是否競選連任，德國總理仍持保留態度 </t>
  </si>
  <si>
    <t xml:space="preserve">歐盟擬向免簽旅客收取5歐元安檢費 </t>
  </si>
  <si>
    <t xml:space="preserve">法國難民保護局：難民尋求庇護速度趨緩 </t>
  </si>
  <si>
    <t xml:space="preserve"> 摩爾多瓦</t>
  </si>
  <si>
    <t xml:space="preserve">親俄候選人當選摩爾多瓦總統 </t>
  </si>
  <si>
    <t xml:space="preserve">俄國航母對敘利亞展開首波攻擊 </t>
  </si>
  <si>
    <t xml:space="preserve">普亭與川普就敘利亞危機及恐怖主義交換意見 </t>
  </si>
  <si>
    <t xml:space="preserve">德國執政聯盟共推現任外長角逐總統寶座 </t>
  </si>
  <si>
    <t xml:space="preserve"> 保加利亞</t>
  </si>
  <si>
    <t xml:space="preserve">保加利亞總理宣布請辭 </t>
  </si>
  <si>
    <t xml:space="preserve">俄聯邦安全局破獲恐攻計畫，逮捕10人 </t>
  </si>
  <si>
    <t xml:space="preserve">未來走向不明，歐盟邀川普共商對策 </t>
  </si>
  <si>
    <t xml:space="preserve">德國近六成民眾支持梅克爾爭取連任 </t>
  </si>
  <si>
    <t xml:space="preserve">川普當選美國總統，德英籲持續合作關係 </t>
  </si>
  <si>
    <t xml:space="preserve">俄國稱將與美國「全面恢復關係」 </t>
  </si>
  <si>
    <t xml:space="preserve">莫斯科：美外交官未來不得觀察俄國選舉 </t>
  </si>
  <si>
    <t xml:space="preserve">德國警方逮捕5名伊斯蘭國重要成員 </t>
  </si>
  <si>
    <t xml:space="preserve">因應俄軍威脅，北約擬讓更多部隊提高警戒狀態 </t>
  </si>
  <si>
    <t xml:space="preserve">英首相籲國會不要阻撓「脫歐」 </t>
  </si>
  <si>
    <t xml:space="preserve">教宗為千名囚犯舉行特別彌撒 </t>
  </si>
  <si>
    <t xml:space="preserve">因應「伊斯蘭國」滲透，德擬強制對新兵安全調查 </t>
  </si>
  <si>
    <t xml:space="preserve">巴黎氣候協定今正式生效 </t>
  </si>
  <si>
    <t xml:space="preserve">英國高等法院：啟動脫歐需國會表決同意 </t>
  </si>
  <si>
    <t xml:space="preserve">法國當局將滯留加萊「叢林」難民營孩童全數撤出 </t>
  </si>
  <si>
    <t xml:space="preserve">比利時移民部長拒發難民簽證遭罰 </t>
  </si>
  <si>
    <t xml:space="preserve">俄羅斯知名異議份子控訴獄警虐待 </t>
  </si>
  <si>
    <t xml:space="preserve">保加利亞警方查獲千萬歐元偽鈔 </t>
  </si>
  <si>
    <t xml:space="preserve">英國情報首長：俄羅斯對英國威脅日增 </t>
  </si>
  <si>
    <t xml:space="preserve">歐盟與加拿大正式簽署全面貿易協定 </t>
  </si>
  <si>
    <t xml:space="preserve">義大利中部出現3個月來第4次強震 </t>
  </si>
  <si>
    <t xml:space="preserve">曾為IS性奴隸之亞茲迪少女獲頒歐盟「沙卡洛夫人權獎」 </t>
  </si>
  <si>
    <t xml:space="preserve">比利時終於點頭，歐加自貿協定突破僵局 </t>
  </si>
  <si>
    <t xml:space="preserve">俄羅斯否認要求讓航母在西班牙港口加油 </t>
  </si>
  <si>
    <t xml:space="preserve"> 挪威</t>
  </si>
  <si>
    <t xml:space="preserve">挪威明年將試行開放逾300名美軍進駐 </t>
  </si>
  <si>
    <t xml:space="preserve">歐盟邊境管制擬延長3個月 </t>
  </si>
  <si>
    <t xml:space="preserve">德國證實35名持土耳其外交護照人士申請庇護 </t>
  </si>
  <si>
    <t xml:space="preserve"> 波蘭</t>
  </si>
  <si>
    <t xml:space="preserve">波蘭國會擬修法限制墮胎，各大城市婦女串聯抗議 </t>
  </si>
  <si>
    <t xml:space="preserve"> 西班牙</t>
  </si>
  <si>
    <t xml:space="preserve">西班牙反對黨讓步，西班牙有望組成少數政府 </t>
  </si>
  <si>
    <t xml:space="preserve">法國將拆除「叢林」難民營 </t>
  </si>
  <si>
    <t xml:space="preserve">俄羅斯：阿勒坡人道停火將延長24小時 </t>
  </si>
  <si>
    <t xml:space="preserve">比利時法語區反對，歐加自貿協定卡關 </t>
  </si>
  <si>
    <t xml:space="preserve">英相梅伊出席歐盟峰會，將爭取各國支持平順的脫歐過程 </t>
  </si>
  <si>
    <t xml:space="preserve">伊拉克若收復摩蘇爾，歐盟：大批戰士恐湧入歐洲 </t>
  </si>
  <si>
    <t xml:space="preserve">俄羅斯航母編隊駛入北海，將前往敘利亞 </t>
  </si>
  <si>
    <t xml:space="preserve">奧地利政府決定拆除希特勒出生公寓 </t>
  </si>
  <si>
    <t xml:space="preserve">挺義大利總理，歐盟暫不對義預算案表示意見 </t>
  </si>
  <si>
    <t xml:space="preserve"> 蒙特內哥羅</t>
  </si>
  <si>
    <t xml:space="preserve">蒙特內哥羅大選，執政黨料將獲勝 </t>
  </si>
  <si>
    <t xml:space="preserve">英國國會要求對梅伊的脫歐策略進行投票 </t>
  </si>
  <si>
    <t xml:space="preserve">歐洲理事會主席：英國只能選「硬脫歐」或「不脫歐」 </t>
  </si>
  <si>
    <t xml:space="preserve">德國憲法法院支持歐加自由貿易協定 </t>
  </si>
  <si>
    <t xml:space="preserve">德國恐攻嫌犯落網後在獄中輕生 </t>
  </si>
  <si>
    <t xml:space="preserve">法俄因敘利亞問題生齟齬，俄羅斯總統取消訪法 </t>
  </si>
  <si>
    <t xml:space="preserve">義大利奧委會正式退出申辦2024年奧運 </t>
  </si>
  <si>
    <t xml:space="preserve">不滿俄羅斯否決提案，法總統暗示俄有可能面臨戰爭罪 </t>
  </si>
  <si>
    <t xml:space="preserve">「德銀」將再裁千名德國員工 </t>
  </si>
  <si>
    <t xml:space="preserve">波蘭禁墮胎法案遭國會否決 </t>
  </si>
  <si>
    <t xml:space="preserve">布魯塞爾2名警察遭人持刀攻擊 </t>
  </si>
  <si>
    <t xml:space="preserve">英相梅伊矢言打造更公平的社會 </t>
  </si>
  <si>
    <t xml:space="preserve">歐洲議會批准巴黎氣候協定 </t>
  </si>
  <si>
    <t xml:space="preserve">俄羅斯運送飛彈系統至敘利亞 </t>
  </si>
  <si>
    <t xml:space="preserve">俄羅斯中止美俄銷毀鈽協議 </t>
  </si>
  <si>
    <t xml:space="preserve"> 愛沙尼亞</t>
  </si>
  <si>
    <t xml:space="preserve">愛沙尼亞選出首位女性總統 </t>
  </si>
  <si>
    <t xml:space="preserve">英相梅伊：明年3月前展開脫歐談判程序 </t>
  </si>
  <si>
    <t xml:space="preserve"> 匈牙利</t>
  </si>
  <si>
    <t xml:space="preserve">匈牙利就「歐盟」難民配額計畫展開公投 </t>
  </si>
  <si>
    <t xml:space="preserve">歐盟執委會稱德國道路收費系統歧視外國駕駛 </t>
  </si>
  <si>
    <t xml:space="preserve">大型避險基金傳撤資，德銀股價重挫 </t>
  </si>
  <si>
    <t xml:space="preserve">馬航MH17客機遭擊落，飛彈疑來自俄國 </t>
  </si>
  <si>
    <t xml:space="preserve">西班牙「社會勞工黨」17名高層提出辭呈 </t>
  </si>
  <si>
    <t xml:space="preserve">歐洲領袖召開峰會，討論難民問題 </t>
  </si>
  <si>
    <t xml:space="preserve">布達佩斯市中心發生炸彈爆炸，2名員警受傷 </t>
  </si>
  <si>
    <t xml:space="preserve">爭取明年總統大位，法國「共和黨」提名初選開跑 </t>
  </si>
  <si>
    <t xml:space="preserve">友台歐洲議員支持台灣參與ICAO大會 </t>
  </si>
  <si>
    <t xml:space="preserve">堵移民偷渡赴英，法國加萊築牆防範 </t>
  </si>
  <si>
    <t xml:space="preserve">俄國唯一航空母艦擬進駐地中海 </t>
  </si>
  <si>
    <t xml:space="preserve"> 希臘</t>
  </si>
  <si>
    <t xml:space="preserve">希臘難民營發生大火，約5,000移民被迫撤離 </t>
  </si>
  <si>
    <t xml:space="preserve">比利時近萬人上街抗議「跨大西洋貿易及投資夥伴協定」 </t>
  </si>
  <si>
    <t xml:space="preserve">德國柏林邦議會選舉：反移民政黨再下一城 </t>
  </si>
  <si>
    <t xml:space="preserve">俄國下院選舉結果出爐，執政黨囊括過半席次 </t>
  </si>
  <si>
    <t xml:space="preserve">俄國下議院大選出口民調：執政黨拿下近5成政黨票 </t>
  </si>
  <si>
    <t xml:space="preserve">「歐洲理事會」主席：英國擬明年初啟動「脫歐」程序 </t>
  </si>
  <si>
    <t xml:space="preserve"> 盧森堡</t>
  </si>
  <si>
    <t xml:space="preserve">不滿匈牙利難民政策，盧森堡外長籲逐出「歐盟」 </t>
  </si>
  <si>
    <t xml:space="preserve">疑似接觸「伊斯蘭國」，3難民在德國遭逮 </t>
  </si>
  <si>
    <t xml:space="preserve"> 克羅埃西亞</t>
  </si>
  <si>
    <t xml:space="preserve">克羅埃西亞保守派勝選，可望組織聯合政府 </t>
  </si>
  <si>
    <t xml:space="preserve">數十萬加泰隆尼亞民眾上街爭取「脫西」 </t>
  </si>
  <si>
    <t xml:space="preserve">策畫恐怖攻擊，15歲少年在巴黎落網 </t>
  </si>
  <si>
    <t xml:space="preserve">數千人在馬德里參與反鬥牛遊行 </t>
  </si>
  <si>
    <t xml:space="preserve">西班牙火車出軌意外，至少4人死亡 </t>
  </si>
  <si>
    <t xml:space="preserve">巴黎3女疑策畫恐怖攻擊，遭警方逮捕 </t>
  </si>
  <si>
    <t xml:space="preserve">法國山區纜車故障，45人受困白朗峰 </t>
  </si>
  <si>
    <t xml:space="preserve">挪威暫停北極石油開採計畫 </t>
  </si>
  <si>
    <t xml:space="preserve">英國將出資在法國加萊蓋4尺高牆擋移民 </t>
  </si>
  <si>
    <t xml:space="preserve"> 丹麥</t>
  </si>
  <si>
    <t xml:space="preserve">查國民逃漏稅，丹麥政府將斥資百萬買巴拿馬文件 </t>
  </si>
  <si>
    <t xml:space="preserve">巴黎10月中將開設首座難民營 </t>
  </si>
  <si>
    <t xml:space="preserve">英國伊斯蘭教士煽動他人加入ISIS遭判刑5年半 </t>
  </si>
  <si>
    <t xml:space="preserve">地方選舉敗給反移民政黨，梅克爾難民政策受質疑 </t>
  </si>
  <si>
    <t xml:space="preserve">法國加萊民眾要求全面拆除「叢林」難民營 </t>
  </si>
  <si>
    <t xml:space="preserve">德執政黨地方選舉敗給極右派政黨 </t>
  </si>
  <si>
    <t xml:space="preserve">教宗方濟各封德勒莎修女為聖人 </t>
  </si>
  <si>
    <t xml:space="preserve">法國學童開學日，校園維安上緊發條 </t>
  </si>
  <si>
    <t xml:space="preserve">西班牙政府持續難產，恐一年內三度舉行大選 </t>
  </si>
  <si>
    <t xml:space="preserve">土耳其警力撤出希臘，土歐難民協議形同停擺 </t>
  </si>
  <si>
    <t xml:space="preserve">法經濟部長請辭，為角逐下屆總統鋪路 </t>
  </si>
  <si>
    <t xml:space="preserve">法外貿部長要求終止TTIP談判 </t>
  </si>
  <si>
    <t xml:space="preserve">德國境內近9,000名難民孩童失蹤 </t>
  </si>
  <si>
    <t xml:space="preserve">義大利海巡隊在利比亞外海救起6,500名移民 </t>
  </si>
  <si>
    <t xml:space="preserve">德國去年收容難民不及原宣稱的百萬人 </t>
  </si>
  <si>
    <t xml:space="preserve">巴黎餐廳拒絕服務穆斯林婦女 </t>
  </si>
  <si>
    <t xml:space="preserve">義大利宣布重災區進入緊急狀態 </t>
  </si>
  <si>
    <t xml:space="preserve">比利時運動中心發生爆炸，一死四傷 </t>
  </si>
  <si>
    <t xml:space="preserve">義大利強震至少160死，搜救人員徹夜搜尋生還者 </t>
  </si>
  <si>
    <t xml:space="preserve">恐攻頻傳，巴黎觀光客銳減百萬人 </t>
  </si>
  <si>
    <t xml:space="preserve">法國潛艦機密大量外洩，驚動多國 </t>
  </si>
  <si>
    <t xml:space="preserve">防緊急狀況，德國內政部籲民眾存糧儲水 </t>
  </si>
  <si>
    <t xml:space="preserve">德義法領袖齊聚文托泰內島，共商「歐盟」未來 </t>
  </si>
  <si>
    <t xml:space="preserve">法國華人社區上街抗議，要求當局加強維安 </t>
  </si>
  <si>
    <t xml:space="preserve">「歐盟」執委會主席：須滿足所有條件才會給予土國免簽 </t>
  </si>
  <si>
    <t xml:space="preserve">俄羅斯提議敘利亞停火48小時，以運送人道救援物資 </t>
  </si>
  <si>
    <t xml:space="preserve">烏克蘭3士兵遭親俄叛軍殺害，烏國總統揚言實施戒嚴 </t>
  </si>
  <si>
    <t xml:space="preserve">德機密報告指土耳其支持恐怖組織，惹惱土國 </t>
  </si>
  <si>
    <t xml:space="preserve">法國南部火車撞樹，數十人輕重傷 </t>
  </si>
  <si>
    <t xml:space="preserve">俄戰機利用伊朗基地對敘發動空襲，美國表示遺憾 </t>
  </si>
  <si>
    <t xml:space="preserve">奧地利火車60歲男子持刀砍傷2名青少年 </t>
  </si>
  <si>
    <t xml:space="preserve">德國外長籲俄烏繼續對話，遵守明斯克協議 </t>
  </si>
  <si>
    <t xml:space="preserve">英國脫歐可能延至2019年末 </t>
  </si>
  <si>
    <t xml:space="preserve"> 瑞典</t>
  </si>
  <si>
    <t xml:space="preserve">瑞典最年輕部長為酒駕請辭 </t>
  </si>
  <si>
    <t xml:space="preserve">遭俄國指控入侵克里米亞，烏克蘭總統下令進入備戰狀態 </t>
  </si>
  <si>
    <t xml:space="preserve">德國內政部長提出新安全措施 </t>
  </si>
  <si>
    <t xml:space="preserve">法國南部野火肆虐，數百人撤離家園 </t>
  </si>
  <si>
    <t xml:space="preserve">英國首相梅伊與俄羅斯總統進行電話會談 </t>
  </si>
  <si>
    <t xml:space="preserve">德國警方逮捕1涉嫌計畫恐攻的敘利亞難民 </t>
  </si>
  <si>
    <t xml:space="preserve">德國與沙烏地阿拉伯合作調查恐攻 </t>
  </si>
  <si>
    <t xml:space="preserve">英國鐵路公司員工展開罷工 </t>
  </si>
  <si>
    <t xml:space="preserve">比利時2名女警遭砍傷，「伊斯蘭國」承認犯行 </t>
  </si>
  <si>
    <t xml:space="preserve">奧地利總理：應中止土耳其入歐談判 </t>
  </si>
  <si>
    <t xml:space="preserve">英國央行宣布降息1碼 </t>
  </si>
  <si>
    <t xml:space="preserve">倫敦傳持刀砍人事件，釀1死5傷 </t>
  </si>
  <si>
    <t xml:space="preserve">「國際移民組織」：今年逾4,000名移民死亡或失蹤 </t>
  </si>
  <si>
    <t xml:space="preserve">西班牙代理總理：西班牙將可能面臨第3次大選 </t>
  </si>
  <si>
    <t xml:space="preserve">法國各地以安全為由取消夏季活動 </t>
  </si>
  <si>
    <t xml:space="preserve"> </t>
  </si>
  <si>
    <t xml:space="preserve">教宗方濟各：不能將伊斯蘭教與暴力相提並論 </t>
  </si>
  <si>
    <t xml:space="preserve">英國首相暫緩中國大陸投資的核電廠計劃 </t>
  </si>
  <si>
    <t xml:space="preserve">比利時兄弟檔涉嫌策劃恐攻遭逮捕，1起訴1獲釋 </t>
  </si>
  <si>
    <t xml:space="preserve">法國教堂恐攻案：警方再度逮捕2名嫌犯 </t>
  </si>
  <si>
    <t xml:space="preserve">西班牙國王指派代理總理籌組新政府 </t>
  </si>
  <si>
    <t xml:space="preserve">祝賀芬蘭獨立百年，挪威擬贈山峰1座 </t>
  </si>
  <si>
    <t xml:space="preserve">防堵恐攻後續效應，法總統邀集宗教領袖磋商 </t>
  </si>
  <si>
    <t xml:space="preserve">俄奧委會：逾250名選手獲准參與本屆奧運 </t>
  </si>
  <si>
    <t xml:space="preserve">法國教堂遭恐攻，歐蘭德矢言打擊「伊斯蘭國」 </t>
  </si>
  <si>
    <t xml:space="preserve">「歐盟」：愛沙尼亞提早半年接任輪值主席國 </t>
  </si>
  <si>
    <t xml:space="preserve">「歐盟」：德國連串攻擊事件與難民危機有關 </t>
  </si>
  <si>
    <t xml:space="preserve">德國安斯巴赫炸彈客曾宣誓效忠「伊斯蘭國」 </t>
  </si>
  <si>
    <t xml:space="preserve">德國1週內已傳4起攻擊事件 </t>
  </si>
  <si>
    <t xml:space="preserve">德國檢方：慕尼黑槍擊案應無政治動機 </t>
  </si>
  <si>
    <t xml:space="preserve">「歐盟」籲土耳其遵守法治及人權 </t>
  </si>
  <si>
    <t xml:space="preserve">法國逮捕尼斯卡車恐攻5名共犯 </t>
  </si>
  <si>
    <t xml:space="preserve">「歐洲警政署」：歐陸面臨「孤狼式」恐攻風險 </t>
  </si>
  <si>
    <t xml:space="preserve">德國接受英國延後「脫歐」之決定 </t>
  </si>
  <si>
    <t xml:space="preserve">「伊斯蘭國」：德火車砍人案為旗下「聖戰士」所為 </t>
  </si>
  <si>
    <t xml:space="preserve">英政府律師：今年無啟動「脫歐」程序之規劃 </t>
  </si>
  <si>
    <t xml:space="preserve">德國火車持斧砍人事件，5人受傷 </t>
  </si>
  <si>
    <t xml:space="preserve">法國尼斯卡車攻擊事件已有7嫌落網 </t>
  </si>
  <si>
    <t xml:space="preserve">蘇格蘭不排除最快明年再辦「脫英」公投 </t>
  </si>
  <si>
    <t xml:space="preserve">法國尼斯國慶遇恐攻，至少75死 </t>
  </si>
  <si>
    <t xml:space="preserve">英國脫歐大將強生任外相，歐洲政壇難以接受 </t>
  </si>
  <si>
    <t xml:space="preserve">穆斯林女性戴頭巾遭開除，歐盟法院裁定違法 </t>
  </si>
  <si>
    <t xml:space="preserve">英相梅伊指派前倫敦市長強生為外相 </t>
  </si>
  <si>
    <t xml:space="preserve">義大利火車對撞意外，至少20死 </t>
  </si>
  <si>
    <t xml:space="preserve">英國工黨重選黨魁，柯賓將重披戰袍 </t>
  </si>
  <si>
    <t xml:space="preserve">國際仲裁庭將宣布南海仲裁案結果，各方矚目 </t>
  </si>
  <si>
    <t xml:space="preserve">IMF警告：義大利恐陷20年衰退 </t>
  </si>
  <si>
    <t xml:space="preserve">英內政大臣梅伊將入主唐寧街 </t>
  </si>
  <si>
    <t xml:space="preserve">英首相選舉成雙姝對決 </t>
  </si>
  <si>
    <t xml:space="preserve">梅克爾促新任英相盡速啟動脫歐程序 </t>
  </si>
  <si>
    <t xml:space="preserve">英鎊暴跌，法國取代英國成全球第5大經濟體 </t>
  </si>
  <si>
    <t xml:space="preserve">英伊戰調查報告出爐，布萊爾稱願負全責 </t>
  </si>
  <si>
    <t xml:space="preserve">匈牙利10月公投決定是否接受「歐盟」難民配額　 </t>
  </si>
  <si>
    <t xml:space="preserve">德國各邦要求中央撥款助難民融入社會 </t>
  </si>
  <si>
    <t xml:space="preserve">英脫歐大將法拉吉辭「獨立黨」黨魁 </t>
  </si>
  <si>
    <t xml:space="preserve">北約「華沙峰會」聚焦三大議題 </t>
  </si>
  <si>
    <t xml:space="preserve">IMF總裁拉加德：英國脫歐有助「歐盟」改革 </t>
  </si>
  <si>
    <t xml:space="preserve">倫敦萬人大遊行，反對英國脫歐 </t>
  </si>
  <si>
    <t xml:space="preserve">脫歐大將強森棄選首相，英國內政大臣呼聲高 </t>
  </si>
  <si>
    <t xml:space="preserve">歐盟：英國全面脫歐後，才能開始貿易談判 </t>
  </si>
  <si>
    <t xml:space="preserve">南海仲裁案結果將於下月出爐 </t>
  </si>
  <si>
    <t xml:space="preserve">歐洲議會呼籲英國盡快啟動脫歐程序 </t>
  </si>
  <si>
    <t xml:space="preserve">蘇格蘭首席大臣親赴「歐盟」展開外交遊說 </t>
  </si>
  <si>
    <t xml:space="preserve">英國啟動第50條前，「歐盟」拒展開非正式協商 </t>
  </si>
  <si>
    <t xml:space="preserve">英國脫歐影響持續發酵，全球股市哀鴻遍野 </t>
  </si>
  <si>
    <t xml:space="preserve">西班牙國會大選，「人民黨」勝出 </t>
  </si>
  <si>
    <t xml:space="preserve">IMF總裁促「歐盟」與英國盡速對英國脫歐問題採取行動 </t>
  </si>
  <si>
    <t xml:space="preserve"> 冰島</t>
  </si>
  <si>
    <t xml:space="preserve">冰島選出20年來首位新總統 </t>
  </si>
  <si>
    <t xml:space="preserve">英國脫歐公投：脫歐派勝出、英鎊重貶 </t>
  </si>
  <si>
    <t xml:space="preserve">數千名法國人走上巴黎街頭，抗議勞動改革法案 </t>
  </si>
  <si>
    <t xml:space="preserve">「歐盟」反對改變南海現狀，促維護南海航行自由 </t>
  </si>
  <si>
    <t xml:space="preserve">英國今天舉行脫歐公投，金融市場嚴陣以待 </t>
  </si>
  <si>
    <t xml:space="preserve">「歐盟」擬延長對俄經濟制裁 </t>
  </si>
  <si>
    <t xml:space="preserve">布魯塞爾市中心商場疑似發現爆裂物 </t>
  </si>
  <si>
    <t xml:space="preserve">「歐盟」各國領袖溫情喊話，盼英國選擇「留歐」 </t>
  </si>
  <si>
    <t xml:space="preserve">英國23日脫歐公投在即，留歐派聲勢上揚 </t>
  </si>
  <si>
    <t xml:space="preserve">羅馬選出首位女市長 </t>
  </si>
  <si>
    <t xml:space="preserve">克羅埃西亞國會通過對總理的不信任案 </t>
  </si>
  <si>
    <t xml:space="preserve">「脫歐」公投在即，英國「工黨」議員遇害 </t>
  </si>
  <si>
    <t xml:space="preserve">警官遇刺身亡，法國放寬槍枝規定 </t>
  </si>
  <si>
    <t xml:space="preserve">德國重申不允許一夫多妻的立場 </t>
  </si>
  <si>
    <t xml:space="preserve">「歐盟」駐土耳其代表請辭 </t>
  </si>
  <si>
    <t xml:space="preserve">法國民眾上街抗議勞動改革法案，爆發警民衝突 </t>
  </si>
  <si>
    <t xml:space="preserve">「歐洲理事會」主席：英國「脫歐」恐造成西方政治文明瓦解 </t>
  </si>
  <si>
    <t xml:space="preserve">法國警官住家遇害，「伊斯蘭國」承認犯行 </t>
  </si>
  <si>
    <t xml:space="preserve">英相卡麥隆：「脫歐」將有損英國經濟 </t>
  </si>
  <si>
    <t xml:space="preserve">英國「脫歐」公投在即，民調顯示疑歐派人數增加 </t>
  </si>
  <si>
    <t xml:space="preserve">「歐盟」推出新救助方案以減緩移民潮 </t>
  </si>
  <si>
    <t xml:space="preserve">法國洪災肆虐，總理宣布成立緊急基金 </t>
  </si>
  <si>
    <t xml:space="preserve">「北約」在波蘭舉行大規模聯合軍演 </t>
  </si>
  <si>
    <t xml:space="preserve">英國非洲事務大臣：「脫歐」有助英非關係 </t>
  </si>
  <si>
    <t xml:space="preserve">比利時發生火車追撞意外，釀至少3死 </t>
  </si>
  <si>
    <t xml:space="preserve">瑞士民眾公投否決「無條件基本收入」提案 </t>
  </si>
  <si>
    <t xml:space="preserve">難民船在地中海翻覆，數百人仍下落不明 </t>
  </si>
  <si>
    <t xml:space="preserve">巴黎塞納河水位暴漲，旅遊景點相繼關閉 </t>
  </si>
  <si>
    <t xml:space="preserve">德法籲「歐盟」建立防務同盟 </t>
  </si>
  <si>
    <t xml:space="preserve">德國總理籲英國續留「歐盟」 </t>
  </si>
  <si>
    <t xml:space="preserve">法國召開會議尋求調停以巴衝突 </t>
  </si>
  <si>
    <t xml:space="preserve">巴黎市長宣布將興建難民營 </t>
  </si>
  <si>
    <t xml:space="preserve">瑞士啟用全球最長鐵路隧道 </t>
  </si>
  <si>
    <t xml:space="preserve">法國工會再度上街抗議勞改法案 </t>
  </si>
  <si>
    <t xml:space="preserve">英民調：「脫歐」支持度較「留歐」多出4% </t>
  </si>
  <si>
    <t xml:space="preserve">希臘海巡隊救起29名移民 </t>
  </si>
  <si>
    <t xml:space="preserve">凡爾登戰役100週年，法德領袖並肩獻花圈 </t>
  </si>
  <si>
    <t xml:space="preserve">英國首相：將派遣船艦至地中海打擊走私 </t>
  </si>
  <si>
    <t xml:space="preserve">希臘著手安置數千名滯留邊境難民 </t>
  </si>
  <si>
    <t xml:space="preserve">親歐獨立候選人范德貝倫當選奧地利總統 </t>
  </si>
  <si>
    <t xml:space="preserve"> 土耳其</t>
  </si>
  <si>
    <t xml:space="preserve">土耳其新總理呼籲推行總統制 </t>
  </si>
  <si>
    <t xml:space="preserve">希臘通過新撙節法案，大批民眾走上街頭抗議 </t>
  </si>
  <si>
    <t xml:space="preserve">「茲卡」恐因天氣轉熱傳入歐洲 </t>
  </si>
  <si>
    <t xml:space="preserve">維護重大賽事安全，法國延長緊急狀態 </t>
  </si>
  <si>
    <t xml:space="preserve">憂心「黃熱病」疫情，「世衛」召開緊急會議 </t>
  </si>
  <si>
    <t xml:space="preserve">反勞改抗議不斷，法國警方發起「反仇恨警察」示威 </t>
  </si>
  <si>
    <t xml:space="preserve">歐洲難民危機：人蛇集團去年獲利逾50億美元 </t>
  </si>
  <si>
    <t xml:space="preserve">法國政府拒絕撤銷勞改法案 </t>
  </si>
  <si>
    <t xml:space="preserve">英國情報單位啟用「推特」帳號 </t>
  </si>
  <si>
    <t xml:space="preserve">遏止性騷案，法國政府擬延長追訴時效 </t>
  </si>
  <si>
    <t xml:space="preserve">德國擬提撥近千億歐元因應難民危機 </t>
  </si>
  <si>
    <t xml:space="preserve">世界最大郵輪赴英準備展開處女航 </t>
  </si>
  <si>
    <t xml:space="preserve">美國將在波蘭興建飛彈防禦系統 </t>
  </si>
  <si>
    <t xml:space="preserve">「茲卡」肆虐，「世衛」籲孕婦避免出席「里約奧運」 </t>
  </si>
  <si>
    <t xml:space="preserve"> 羅馬尼亞</t>
  </si>
  <si>
    <t xml:space="preserve">美飛彈防禦系統在羅馬尼亞正式啟用 </t>
  </si>
  <si>
    <t xml:space="preserve">德國展開冷戰後首次擴軍行動 </t>
  </si>
  <si>
    <t xml:space="preserve">歐美大國下週商討敘利亞危機 </t>
  </si>
  <si>
    <t xml:space="preserve">紀念二戰勝利71週年，俄國舉行盛大閱兵 </t>
  </si>
  <si>
    <t xml:space="preserve">希臘國會為求紓困金，表決通過年金稅改案 </t>
  </si>
  <si>
    <t xml:space="preserve">英國地方選舉，蘇格蘭民族黨勝選 </t>
  </si>
  <si>
    <t xml:space="preserve">英國迎接「超級星期四」選舉日 </t>
  </si>
  <si>
    <t xml:space="preserve">「歐盟」提議改革庇護制度，拒收難民恐受罰 </t>
  </si>
  <si>
    <t xml:space="preserve">西班牙國王解散國會，6月再次大選 </t>
  </si>
  <si>
    <t xml:space="preserve">煽動種族仇恨，德國反伊斯蘭組織領袖被判處罰金 </t>
  </si>
  <si>
    <t xml:space="preserve">綠色和平：歐盟可能為追求美歐自貿協定而犧牲環保與公衛標準 </t>
  </si>
  <si>
    <t xml:space="preserve">歐盟擬給予土耳其申根區免簽通行權 </t>
  </si>
  <si>
    <t xml:space="preserve">美國國務卿：敘利亞內戰已失控 </t>
  </si>
  <si>
    <t xml:space="preserve">反勞動法修法，法國示威遊行爆發警民衝突 </t>
  </si>
  <si>
    <t xml:space="preserve">潘基文批歐洲對難民政策施加重重限制 </t>
  </si>
  <si>
    <t xml:space="preserve">奧地利國會通過新庇護法案，嚴格限制移民入境 </t>
  </si>
  <si>
    <t xml:space="preserve">西班牙新政府難產，6月重新舉行國會大選 </t>
  </si>
  <si>
    <t xml:space="preserve">德國移民局：北非移民人數銳減 </t>
  </si>
  <si>
    <t xml:space="preserve">塞爾維亞國會選舉結果出爐，親歐派大勝 </t>
  </si>
  <si>
    <t xml:space="preserve">民調：德國人對TTIP支持率僅17% </t>
  </si>
  <si>
    <t xml:space="preserve">歐巴馬訪問英國，呼籲英國續留歐盟 </t>
  </si>
  <si>
    <t xml:space="preserve">土耳其要求荷蘭僑民回報辱土言論，引發荷蘭不滿 </t>
  </si>
  <si>
    <t xml:space="preserve">地中海難民船翻覆，聯合國：恐500人罹難 </t>
  </si>
  <si>
    <t xml:space="preserve">德國請求比利時暫時關閉2座核反應爐遭拒 </t>
  </si>
  <si>
    <t xml:space="preserve">義大利提議發行歐盟移民債券遭德國反對 </t>
  </si>
  <si>
    <t xml:space="preserve">涉嫌煽動種族仇恨，德國反移民Pegida創辦人出庭受審 </t>
  </si>
  <si>
    <t xml:space="preserve">俄烏總統通電，商討俄兵與女飛官換囚 </t>
  </si>
  <si>
    <t xml:space="preserve">地中海再傳難民船翻覆，數百人恐溺斃 </t>
  </si>
  <si>
    <t xml:space="preserve">布魯塞爾數千人參加反恐大遊行 </t>
  </si>
  <si>
    <t xml:space="preserve">教宗訪希臘，帶回12名敘利亞難民 </t>
  </si>
  <si>
    <t xml:space="preserve">德國將制定首部移民融入法 </t>
  </si>
  <si>
    <t xml:space="preserve">烏克蘭國會議長接任總理 </t>
  </si>
  <si>
    <t xml:space="preserve">美軍：俄「蘇愷」戰機多次低空飛掠美艦 </t>
  </si>
  <si>
    <t xml:space="preserve">G20高峰會本週末登場，德國財長將呼籲結束低利率政策 </t>
  </si>
  <si>
    <t xml:space="preserve">加強奧義邊界管制，奧地利建管制區 </t>
  </si>
  <si>
    <t xml:space="preserve">法國政府將提供5億歐元補助，盼澆熄學生怒火 </t>
  </si>
  <si>
    <t xml:space="preserve">歐盟考慮取消美國免簽待遇 </t>
  </si>
  <si>
    <t xml:space="preserve">烏克蘭總理請辭，為穩定政局鋪路 </t>
  </si>
  <si>
    <t xml:space="preserve">布魯塞爾恐攻份子原先的目標是再度攻擊巴黎 </t>
  </si>
  <si>
    <t xml:space="preserve">希臘展開第二波遣返移民行動 </t>
  </si>
  <si>
    <t xml:space="preserve">英國首相坦承曾持有境外基金股份 </t>
  </si>
  <si>
    <t xml:space="preserve">歐盟執委會擬成立難民庇護中央系統 </t>
  </si>
  <si>
    <t xml:space="preserve">荷蘭諮詢性公投否決「歐盟」與烏克蘭協定 </t>
  </si>
  <si>
    <t xml:space="preserve">布魯塞爾恐攻嫌犯曾在歐洲議會擔任清潔工 </t>
  </si>
  <si>
    <t xml:space="preserve">冰島「進步黨」副黨魁接任總理一職 </t>
  </si>
  <si>
    <t xml:space="preserve">教宗方濟各擬於下週前往希臘探望難民 </t>
  </si>
  <si>
    <t xml:space="preserve">「巴拿馬文件」曝光，冰島總理請辭 </t>
  </si>
  <si>
    <t xml:space="preserve">「歐盟」擬於下週遣返500名移民 </t>
  </si>
  <si>
    <t xml:space="preserve">比利時將把巴黎恐攻嫌犯引渡至法國 </t>
  </si>
  <si>
    <t xml:space="preserve">法國總統宣布取消修憲計畫 </t>
  </si>
  <si>
    <t xml:space="preserve">「空巴」德國國防電子事業出售案獲德國政府批准 </t>
  </si>
  <si>
    <t xml:space="preserve">英國央行：脫歐公投恐影響金融穩定 </t>
  </si>
  <si>
    <t xml:space="preserve">布魯塞爾恐攻前，FBI曾向荷蘭發出警告 </t>
  </si>
  <si>
    <t xml:space="preserve">慈善組織：富裕國家應收容更多敘利亞難民 </t>
  </si>
  <si>
    <t xml:space="preserve">比利時釋放布魯塞爾恐攻嫌疑犯 </t>
  </si>
  <si>
    <t xml:space="preserve">義大利逮捕涉嫌參與巴黎、比京恐攻之嫌犯 </t>
  </si>
  <si>
    <t xml:space="preserve"> 教廷</t>
  </si>
  <si>
    <t xml:space="preserve">教宗呼籲以愛對抗恐怖主義 </t>
  </si>
  <si>
    <t xml:space="preserve">比利時警方發動地毯式搜索，逮捕6名嫌犯 </t>
  </si>
  <si>
    <t xml:space="preserve">布魯塞爾恐攻後，奧地利加強安全措施 </t>
  </si>
  <si>
    <t xml:space="preserve">布魯塞爾機場遭恐怖攻擊，自殺炸彈客為兄弟檔 </t>
  </si>
  <si>
    <t xml:space="preserve">烏克蘭女飛官遭俄羅斯法院判處22年徒刑 </t>
  </si>
  <si>
    <t xml:space="preserve">布魯塞爾機場與地鐵站接連發生爆炸，至少11死30傷 </t>
  </si>
  <si>
    <t xml:space="preserve">英國工商業聯合會：脫歐將使英國蒙受龐大經濟損失 </t>
  </si>
  <si>
    <t xml:space="preserve">巴黎恐攻案主嫌落網，法總統會見受害者團體 </t>
  </si>
  <si>
    <t xml:space="preserve">歐土難民協議生效，希臘將與土耳其討論難民遣返事宜 </t>
  </si>
  <si>
    <t xml:space="preserve">「歐盟」就難民協議草案達成共同立場 </t>
  </si>
  <si>
    <t xml:space="preserve">推動歐土難民協議草案，歐盟領導人再開峰會 </t>
  </si>
  <si>
    <t xml:space="preserve">德法批評以色列吞併約旦河西岸土地之決定 </t>
  </si>
  <si>
    <t xml:space="preserve">奧地利將協助馬其頓關閉與希臘之邊界 </t>
  </si>
  <si>
    <t xml:space="preserve">無畏地方選舉慘敗，梅克爾堅持接納難民政策 </t>
  </si>
  <si>
    <t xml:space="preserve">普亭下令俄軍撤離敘利亞 </t>
  </si>
  <si>
    <t xml:space="preserve">德國3邦地方議會選舉，考驗梅克爾難民政策 </t>
  </si>
  <si>
    <t xml:space="preserve">歐洲央行下猛藥救經濟，宣布降息、加碼QE </t>
  </si>
  <si>
    <t xml:space="preserve"> 斯洛維尼亞</t>
  </si>
  <si>
    <t xml:space="preserve">斯洛維尼亞允諾4月起恢復接收難民 </t>
  </si>
  <si>
    <t xml:space="preserve">阻難民入西歐，斯洛維尼亞推邊管新制 </t>
  </si>
  <si>
    <t xml:space="preserve">「世衛」呼籲孕婦避開茲卡病毒疫區 </t>
  </si>
  <si>
    <t xml:space="preserve">「歐盟」與土耳其難民協議草案遭質疑 </t>
  </si>
  <si>
    <t xml:space="preserve">土耳其與「歐盟」就難民問題達成有條件協議 </t>
  </si>
  <si>
    <t xml:space="preserve">阻人蛇集團偷渡難民，「北約」將派艦赴愛琴海巡邏 </t>
  </si>
  <si>
    <t xml:space="preserve">遏止難民潮，「歐盟」與土耳其召開緊急峰會 </t>
  </si>
  <si>
    <t xml:space="preserve">奧地利籲「歐盟」明定難民收容上限 </t>
  </si>
  <si>
    <t xml:space="preserve">「申根區」自由通行制可望11月前恢復 </t>
  </si>
  <si>
    <t xml:space="preserve">逾7成俄人支持普亭連任總統 </t>
  </si>
  <si>
    <t xml:space="preserve">「歐盟」：7億歐元助成員國因應移民危機 </t>
  </si>
  <si>
    <t xml:space="preserve">法國種族歧視問題呈現惡化趨勢 </t>
  </si>
  <si>
    <t xml:space="preserve">因應難民危機，「歐盟」將提緊急應變計畫 </t>
  </si>
  <si>
    <t xml:space="preserve">聯合國難民署：今年抵歐難民已逾13萬人 </t>
  </si>
  <si>
    <t xml:space="preserve">德總理譴責邊境限制，奧國反駁稱「荒謬」 </t>
  </si>
  <si>
    <t xml:space="preserve">產量凍結獲共識，國際油價18月來首揚 </t>
  </si>
  <si>
    <t xml:space="preserve">「蘇格蘭民族黨」黨魁支持英國續留「歐盟」 </t>
  </si>
  <si>
    <t xml:space="preserve"> 馬其頓</t>
  </si>
  <si>
    <t xml:space="preserve">馬其頓警方以催淚彈驅離闖關移民 </t>
  </si>
  <si>
    <t xml:space="preserve">法國拆除加萊難民營，爆發警民衝突 </t>
  </si>
  <si>
    <t xml:space="preserve">德國國會決議緊縮難民庇護法規 </t>
  </si>
  <si>
    <t xml:space="preserve">移民危機：希臘召回駐奧地利大使 </t>
  </si>
  <si>
    <t xml:space="preserve">西班牙兩政黨協議組閣，席次未過半恐功敗垂成 </t>
  </si>
  <si>
    <t xml:space="preserve">匈牙利將就「歐盟」難民收留配額舉行公投 </t>
  </si>
  <si>
    <t xml:space="preserve">歐洲難民危機：比利時加入邊境管制行列 </t>
  </si>
  <si>
    <t xml:space="preserve">過半荷蘭民眾希望舉行「脫歐公投」 </t>
  </si>
  <si>
    <t xml:space="preserve">「歐洲刑警組織」：人蛇發難民財，年賺數十億歐元 </t>
  </si>
  <si>
    <t xml:space="preserve">馬其頓關閉邊境，上千難民滯留希臘 </t>
  </si>
  <si>
    <t xml:space="preserve">「歐洲警政署」：至少5,000名「聖戰士」滲透「歐盟」 </t>
  </si>
  <si>
    <t xml:space="preserve">德國難民中心起火，旁觀者幸災樂禍 </t>
  </si>
  <si>
    <t xml:space="preserve">倫敦市長表態支持英國「脫歐」 </t>
  </si>
  <si>
    <t xml:space="preserve">奧地利堅持對難民收容人數設限，「歐盟」國家反彈 </t>
  </si>
  <si>
    <t xml:space="preserve">「歐盟」峰會登場，英國留歐談判陷入膠著 </t>
  </si>
  <si>
    <t xml:space="preserve">「歐盟」將於3月與土耳其舉行峰會討論難民問題 </t>
  </si>
  <si>
    <t xml:space="preserve">「無國界醫生組織」呼籲對敘利亞空襲展開獨立調查 </t>
  </si>
  <si>
    <t xml:space="preserve">烏克蘭「豬流感」至今已釀253死 </t>
  </si>
  <si>
    <t xml:space="preserve">抗「茲卡」疫情，WHO擬「以蚊制蚊」 </t>
  </si>
  <si>
    <t xml:space="preserve">「歐盟」峰會在即，英國改革協議成棘手難題 </t>
  </si>
  <si>
    <t xml:space="preserve">法國國民議會通過延長緊急狀態 </t>
  </si>
  <si>
    <t xml:space="preserve">歐洲鋼鐵工人上街抗議中國大陸傾銷 </t>
  </si>
  <si>
    <t xml:space="preserve"> 白俄羅斯</t>
  </si>
  <si>
    <t xml:space="preserve">「歐盟」解除對白俄羅斯之制裁 </t>
  </si>
  <si>
    <t xml:space="preserve">俄羅斯強烈敦促北韓勿發射火箭 </t>
  </si>
  <si>
    <t xml:space="preserve">抗議退休金改革計畫，希臘出現大規模罷工 </t>
  </si>
  <si>
    <t xml:space="preserve">西班牙孕婦染茲卡，歐洲首例 </t>
  </si>
  <si>
    <t xml:space="preserve">教宗讚揚中國大陸之言論招致批評 </t>
  </si>
  <si>
    <t xml:space="preserve">「國際記者聯盟」：25年來至少2,297名記者遇害 </t>
  </si>
  <si>
    <t xml:space="preserve">法國擬延長國家緊急狀態 </t>
  </si>
  <si>
    <t xml:space="preserve">教宗對中國大陸釋出善意 </t>
  </si>
  <si>
    <t xml:space="preserve">西班牙國王要求第二大黨籌組新政府 </t>
  </si>
  <si>
    <t xml:space="preserve">防英脫歐，「歐盟」提四大改革方向 </t>
  </si>
  <si>
    <t xml:space="preserve">「伊斯蘭國」受害性奴獲諾貝爾和平獎提名 </t>
  </si>
  <si>
    <t xml:space="preserve">WHO將「茲卡病毒」列為全球緊急公衛事件 </t>
  </si>
  <si>
    <t xml:space="preserve">為難民兒童受教權請命，馬拉拉籲全球募款助學 </t>
  </si>
  <si>
    <t xml:space="preserve">希臘島民獲連署提名「諾貝爾和平獎」 </t>
  </si>
  <si>
    <t xml:space="preserve">對抗IS，荷蘭宣布加入敘利亞空襲行動 </t>
  </si>
  <si>
    <t xml:space="preserve">德國南部難民收留中心遭扔擲手榴彈 </t>
  </si>
  <si>
    <t xml:space="preserve">瑞士檢方調查大馬主權基金遭盜領40億美元案件 </t>
  </si>
  <si>
    <t xml:space="preserve"> 芬蘭</t>
  </si>
  <si>
    <t xml:space="preserve">芬蘭擬驅離2萬名申請庇護遭拒之難民 </t>
  </si>
  <si>
    <t xml:space="preserve">抵擋難民潮，德國庇護政策緊縮 </t>
  </si>
  <si>
    <t xml:space="preserve">伊朗總統訪法簽署經濟協議 </t>
  </si>
  <si>
    <t xml:space="preserve">法國司法部長陶比拉請辭 </t>
  </si>
  <si>
    <t xml:space="preserve">瑞典將遣返不符庇護申請標準之移民 </t>
  </si>
  <si>
    <t xml:space="preserve">丹麥國會通過具爭議性的移民法案 </t>
  </si>
  <si>
    <t xml:space="preserve">世衛：茲卡病毒恐蔓延全美洲 </t>
  </si>
  <si>
    <t xml:space="preserve">經濟制裁解除，伊朗總統訪問義大利 </t>
  </si>
  <si>
    <t xml:space="preserve">大陸釋放瑞典維權人士，瑞典關注桂民海安危 </t>
  </si>
  <si>
    <t xml:space="preserve">巴黎恐攻歹徒揚言攻擊英國 </t>
  </si>
  <si>
    <t xml:space="preserve">匈牙利擬修憲限制自由，民眾上街抗議 </t>
  </si>
  <si>
    <t xml:space="preserve"> 葡萄牙</t>
  </si>
  <si>
    <t xml:space="preserve">葡萄牙總統大選，中間偏右派候選人當選 </t>
  </si>
  <si>
    <t xml:space="preserve">法國：對俄制裁可望今夏解除 </t>
  </si>
  <si>
    <t xml:space="preserve">法總理：「歐盟」恐因連串危機分崩離析 </t>
  </si>
  <si>
    <t xml:space="preserve"> 美國</t>
  </si>
  <si>
    <t xml:space="preserve">英國支持IMF總裁爭取連任 </t>
  </si>
  <si>
    <t xml:space="preserve">奧地利縮減接收庇護申請者的人數 </t>
  </si>
  <si>
    <t xml:space="preserve">反IS聯軍將在布魯塞爾共商大計 </t>
  </si>
  <si>
    <t xml:space="preserve">法國進入經濟緊急狀態，擬斥資20億歐元救經濟 </t>
  </si>
  <si>
    <t xml:space="preserve">俄羅斯「豬流感」疫情漸趨嚴重 </t>
  </si>
  <si>
    <t xml:space="preserve">禁止川普入境英國？英國會展開辯論 </t>
  </si>
  <si>
    <t xml:space="preserve">科隆集體性騷擾案，德國警方逮捕首名嫌犯 </t>
  </si>
  <si>
    <t xml:space="preserve">英首相助穆斯林女性學英文，解決性別歧視 </t>
  </si>
  <si>
    <t xml:space="preserve">國際油價跌破30美元大關 </t>
  </si>
  <si>
    <t xml:space="preserve">俄羅斯擬向阿富汗提供軍武 </t>
  </si>
  <si>
    <t xml:space="preserve">普亭宣稱俄國研發出最有效伊波拉疫苗 </t>
  </si>
  <si>
    <t xml:space="preserve">基輔與親俄叛軍再次達成停火協議 </t>
  </si>
  <si>
    <t xml:space="preserve">梅克爾：封鎖邊境恐衝擊「歐盟單一市場」 </t>
  </si>
  <si>
    <t xml:space="preserve">科隆性侵事件影響，梅克爾聲勢下滑 </t>
  </si>
  <si>
    <t xml:space="preserve">加泰隆尼亞選出新主席，將繼續推動獨立 </t>
  </si>
  <si>
    <t xml:space="preserve">波蘭政府召見德國大使，對德方批評言論表達關切 </t>
  </si>
  <si>
    <t>USA and Canada</t>
  </si>
  <si>
    <t xml:space="preserve">川普獲得304張選舉人票，正式當選美國總統 </t>
  </si>
  <si>
    <t xml:space="preserve">美國國防部：中國大陸將交還無人潛航器 </t>
  </si>
  <si>
    <t xml:space="preserve">俄網攻干預美國大選，白宮稱普亭知情 </t>
  </si>
  <si>
    <t xml:space="preserve"> 加拿大</t>
  </si>
  <si>
    <t xml:space="preserve">加拿大國防部長：加國將繼續參與在伊拉克的軍事行動 </t>
  </si>
  <si>
    <t xml:space="preserve">美國聯準會宣布升息1碼 </t>
  </si>
  <si>
    <t xml:space="preserve">美國防部證實IS領袖遭無人機擊斃 </t>
  </si>
  <si>
    <t xml:space="preserve">俄羅斯是否介入美國大選，共和黨議員擬調查 </t>
  </si>
  <si>
    <t xml:space="preserve">美國將增派200名軍事人員赴敘利亞協助打擊IS </t>
  </si>
  <si>
    <t xml:space="preserve">加拿大聯邦政府與大部分省分簽署全國性氣候協議 </t>
  </si>
  <si>
    <t xml:space="preserve">川普提名速食連鎖集團執行長接管勞工部 </t>
  </si>
  <si>
    <t xml:space="preserve">墨西哥對美出口超越加拿大 </t>
  </si>
  <si>
    <t xml:space="preserve">美國副總統拜登將訪問加拿大 </t>
  </si>
  <si>
    <t xml:space="preserve">日本軟銀總裁會晤川普，承諾在美投資500億美元 </t>
  </si>
  <si>
    <t xml:space="preserve">高爾與川普會談，就氣候變遷議題尋求共同點 </t>
  </si>
  <si>
    <t xml:space="preserve">杜魯道政府似將擱置選制改革計畫 </t>
  </si>
  <si>
    <t xml:space="preserve">川普推特發文抨擊中國大陸 </t>
  </si>
  <si>
    <t xml:space="preserve">美大學籲川普不要驅逐無證學生 </t>
  </si>
  <si>
    <t xml:space="preserve">聯合國：年輕人口激增，全球人口增至74億 </t>
  </si>
  <si>
    <t xml:space="preserve">加拿大通過大型輸油管興建計畫 </t>
  </si>
  <si>
    <t xml:space="preserve">聯合國安理會一致同意擴大制裁北韓 </t>
  </si>
  <si>
    <t xml:space="preserve">白宮：歐巴馬不會出席卡斯楚葬禮 </t>
  </si>
  <si>
    <t xml:space="preserve">川普選定台裔趙小蘭出任運輸部長 </t>
  </si>
  <si>
    <t xml:space="preserve">聯合國30日表決對北韓制裁案 </t>
  </si>
  <si>
    <t xml:space="preserve">南韓陷政治動盪，美國重申對韓安全承諾 </t>
  </si>
  <si>
    <t xml:space="preserve">柯琳頓陣營稱將參與重驗總統選票作業 </t>
  </si>
  <si>
    <t xml:space="preserve">卡斯楚逝世，美國準副總統稱「古巴顯露新希望曙光」 </t>
  </si>
  <si>
    <t xml:space="preserve">美國綠黨募得350萬美元，將申請重新計票 </t>
  </si>
  <si>
    <t xml:space="preserve">聯合國將對北韓祭出更嚴厲制裁案 </t>
  </si>
  <si>
    <t xml:space="preserve">川普提名南卡州長出任駐聯合國大使 </t>
  </si>
  <si>
    <t xml:space="preserve">加拿大：墨西哥公民下月起免簽入境 </t>
  </si>
  <si>
    <t xml:space="preserve">川普譴責白人優越主義運動「另類右派」 </t>
  </si>
  <si>
    <t xml:space="preserve">美國務院：年終歐洲恐攻風險有升高之虞 </t>
  </si>
  <si>
    <t xml:space="preserve">川普揭櫫上任後六大優先工作 </t>
  </si>
  <si>
    <t xml:space="preserve">歐巴馬促TPP成員國致力公平貿易 </t>
  </si>
  <si>
    <t xml:space="preserve">美國發射歷來最先進氣象衛星GOES-R </t>
  </si>
  <si>
    <t xml:space="preserve">美復甦力道強勁，葉倫：升息時機近了 </t>
  </si>
  <si>
    <t xml:space="preserve">美媒：川普延攬前國防情報局長出任國安顧問 </t>
  </si>
  <si>
    <t xml:space="preserve">憂川普對俄立場軟化，美眾議院先發制人 </t>
  </si>
  <si>
    <t xml:space="preserve">歐巴馬：川普會信守北約承諾 </t>
  </si>
  <si>
    <t xml:space="preserve">川普公布兩項重要人事任命 </t>
  </si>
  <si>
    <t xml:space="preserve">川普接受專訪稱：上任後將驅逐300萬非法移民 </t>
  </si>
  <si>
    <t xml:space="preserve">歐巴馬邀請川普至白宮商討交接事宜 </t>
  </si>
  <si>
    <t xml:space="preserve">全美各大城市出現反川普示威遊行 </t>
  </si>
  <si>
    <t xml:space="preserve">川普入主白宮，副手彭斯將扮演溝通橋樑 </t>
  </si>
  <si>
    <t xml:space="preserve">柯琳頓敗選感言，籲民眾以開放心胸接納川普 </t>
  </si>
  <si>
    <t xml:space="preserve">川普選舉人票大幅領先，柯琳頓陣營暫未承認敗選 </t>
  </si>
  <si>
    <t xml:space="preserve">恐暴露於伊波拉病毒環境，加拿大實驗室研究員已隔離觀察 </t>
  </si>
  <si>
    <t xml:space="preserve">選前最後民調：柯琳頓有九成機會當選 </t>
  </si>
  <si>
    <t xml:space="preserve">美國第一位女性司法部長辭世 </t>
  </si>
  <si>
    <t xml:space="preserve">FBI：柯琳頓電郵案查無犯罪證據，維持不起訴建議 </t>
  </si>
  <si>
    <t xml:space="preserve">憂柯琳頓勝選實施槍枝管制，美國槍枝銷售大增 </t>
  </si>
  <si>
    <t xml:space="preserve">白宮：TPP未過，美國對日出口拱手讓陸 </t>
  </si>
  <si>
    <t xml:space="preserve">美國總統大選選情陷入膠著 </t>
  </si>
  <si>
    <t xml:space="preserve">聯準會維持利率不變，暗示12月將升息 </t>
  </si>
  <si>
    <t xml:space="preserve">最新民調：柯琳頓領先川普6個百分點 </t>
  </si>
  <si>
    <t xml:space="preserve">柯琳頓陣營要求FBI公布川普與俄羅斯的關係 </t>
  </si>
  <si>
    <t xml:space="preserve">川普民調領先柯琳頓，金融市場陷入不安 </t>
  </si>
  <si>
    <t xml:space="preserve">白宮：不會捍衛或批評FBI重啟柯琳頓電郵案的決定 </t>
  </si>
  <si>
    <t xml:space="preserve">加拿大：2017年移民名額為30萬人 </t>
  </si>
  <si>
    <t xml:space="preserve">FBI選前重啟電郵案調查，民主黨：此舉恐已違法 </t>
  </si>
  <si>
    <t xml:space="preserve">美國最新民調：柯琳頓與川普平分秋色，投票率成關鍵 </t>
  </si>
  <si>
    <t xml:space="preserve">白宮：歐巴馬總統為98名囚犯減刑 </t>
  </si>
  <si>
    <t xml:space="preserve">寂寞星球：加拿大獲選為2017年最佳旅遊地 </t>
  </si>
  <si>
    <t xml:space="preserve">美國民調：多數人看好柯琳頓當選，對計票公正性有信心 </t>
  </si>
  <si>
    <t xml:space="preserve">加拿大：CETA結果必須等歐洲做出決定 </t>
  </si>
  <si>
    <t xml:space="preserve">「歐記健保」2017年保費將調漲25% </t>
  </si>
  <si>
    <t xml:space="preserve">美國最新民調：柯琳頓領先川普12個百分點 </t>
  </si>
  <si>
    <t xml:space="preserve">南加州觀光巴士撞上卡車，13死31傷 </t>
  </si>
  <si>
    <t xml:space="preserve">川普：假如是我贏得大選，就會接受選舉結果 </t>
  </si>
  <si>
    <t xml:space="preserve">菲總統要與美國「分道揚鑣」，美國務院：令人不解 </t>
  </si>
  <si>
    <t xml:space="preserve">美國展開第三輪總統候選人電視辯論 </t>
  </si>
  <si>
    <t xml:space="preserve">阿富汗聯軍基地遭攻擊，美籍人士2死3傷 </t>
  </si>
  <si>
    <t xml:space="preserve">美國要求伊朗釋放被判刑的美國公民 </t>
  </si>
  <si>
    <t xml:space="preserve">美國防部長支持伊拉克解放摩蘇爾之行動 </t>
  </si>
  <si>
    <t xml:space="preserve">聯合國宣布葉門將停火72小時 </t>
  </si>
  <si>
    <t xml:space="preserve">美國強烈譴責北韓試射飛彈 </t>
  </si>
  <si>
    <t xml:space="preserve">北卡州共和黨辦公室遭縱火 </t>
  </si>
  <si>
    <t xml:space="preserve">美國歌手巴布狄倫獲頒諾貝爾文學獎 </t>
  </si>
  <si>
    <t xml:space="preserve">聯合國正式任命古特瑞斯擔任秘書長 </t>
  </si>
  <si>
    <t xml:space="preserve">美國國務卿凱瑞將與俄羅斯等國談判敘利亞問題 </t>
  </si>
  <si>
    <t xml:space="preserve">美國防部：「伊斯蘭國」以無人機發動攻擊 </t>
  </si>
  <si>
    <t xml:space="preserve">歐巴馬呼籲「共和黨」停止支持川普選總統 </t>
  </si>
  <si>
    <t xml:space="preserve">颶風馬修造成美國北卡州洪水氾濫 </t>
  </si>
  <si>
    <t xml:space="preserve">美眾議院議長萊恩表示不再為川普辯護 </t>
  </si>
  <si>
    <t xml:space="preserve">美國展開第二輪總統候選人電視辯論 </t>
  </si>
  <si>
    <t xml:space="preserve">加拿大國會批准「巴黎氣候協定」 </t>
  </si>
  <si>
    <t xml:space="preserve">「巴黎氣候協定」跨過門檻，將於30天內生效 </t>
  </si>
  <si>
    <t xml:space="preserve">美陸軍參謀長：美軍有能力擊垮所有潛在對手 </t>
  </si>
  <si>
    <t xml:space="preserve">美海軍軍令部長：維護南海「航行自由」立場不變 </t>
  </si>
  <si>
    <t xml:space="preserve">提高企業所有權透明度，G20財金首長將討論資訊共享 </t>
  </si>
  <si>
    <t xml:space="preserve">美國：不再與俄國就敘利亞停火事宜進行磋商 </t>
  </si>
  <si>
    <t xml:space="preserve">美國籲哥倫比亞政府與叛軍保持對話 </t>
  </si>
  <si>
    <t xml:space="preserve">美國退出網路監管，網路進入全球共治時代 </t>
  </si>
  <si>
    <t xml:space="preserve">美防長重申：新政府續推「亞洲再平衡」政策 </t>
  </si>
  <si>
    <t xml:space="preserve">避免政府無法運作，美國會通過臨時開支法案 </t>
  </si>
  <si>
    <t xml:space="preserve">五角大廈：過去1月空襲殲滅18名IS高層 </t>
  </si>
  <si>
    <t xml:space="preserve">美防長：加派600名美軍赴伊拉克協助訓練 </t>
  </si>
  <si>
    <t xml:space="preserve">美國參議院推翻歐巴馬否決JASTA法案之決定 </t>
  </si>
  <si>
    <t xml:space="preserve">歐巴馬否決911罹難者家屬可告沙國法案 </t>
  </si>
  <si>
    <t xml:space="preserve">「雅虎」證實5億用戶資料遭駭 </t>
  </si>
  <si>
    <t xml:space="preserve">美警槍殺手無寸鐵非裔牧師 </t>
  </si>
  <si>
    <t xml:space="preserve">川普揚言退出巴黎氣候協定，遭近400名科學家聯名抨擊 </t>
  </si>
  <si>
    <t xml:space="preserve">「富國銀行」涉盜開帳戶，美參議員要求執行長下台 </t>
  </si>
  <si>
    <t xml:space="preserve">歐巴馬：50國承諾接收36萬名難民 </t>
  </si>
  <si>
    <t xml:space="preserve">聯合國救援車隊遭空襲，美國：俄羅斯應負責 </t>
  </si>
  <si>
    <t xml:space="preserve">第71屆聯合國大會於紐約揭開序幕 </t>
  </si>
  <si>
    <t xml:space="preserve">紐約爆炸案嫌犯與警方交火後落網 </t>
  </si>
  <si>
    <t xml:space="preserve">美國紐約發生爆炸事件，29人受傷 </t>
  </si>
  <si>
    <t xml:space="preserve">美國明尼蘇達發生持刀砍人事件，調查局不排除為恐攻 </t>
  </si>
  <si>
    <t xml:space="preserve">柯琳頓靜養期間，歐巴馬代打助選 </t>
  </si>
  <si>
    <t xml:space="preserve">美俄外長協議聯手空襲「伊斯蘭國」，美國防部不以為然 </t>
  </si>
  <si>
    <t xml:space="preserve">柯琳頓健康狀況引疑慮，將公布健康報告釋疑 </t>
  </si>
  <si>
    <t xml:space="preserve">美國佛羅里達清真寺遭人縱火 </t>
  </si>
  <si>
    <t xml:space="preserve">歐巴馬紀念911：「美國人絕不屈服於恐懼」 </t>
  </si>
  <si>
    <t xml:space="preserve">柯琳頓911紀念活動暈眩離場 </t>
  </si>
  <si>
    <t xml:space="preserve">白宮任命空軍退役准將出任美國首位聯邦資安長 </t>
  </si>
  <si>
    <t xml:space="preserve">美國當局呼籲搭機旅客勿在機上使用三星Note 7手機 </t>
  </si>
  <si>
    <t xml:space="preserve">川普：若當選，將大幅擴編美軍經費 </t>
  </si>
  <si>
    <t xml:space="preserve">歐巴馬與杜特蒂在「東協」峰會晚宴短暫互動 </t>
  </si>
  <si>
    <t xml:space="preserve">歐巴馬承諾撥款9,000萬美元協助寮國清除未爆彈 </t>
  </si>
  <si>
    <t xml:space="preserve">美韓領袖峰會，歐巴馬承諾對北韓加強制裁 </t>
  </si>
  <si>
    <t xml:space="preserve">歐巴馬抵達寮國進行歷史性訪問 </t>
  </si>
  <si>
    <t xml:space="preserve">白宮取消歐巴馬與菲律賓總統的會面 </t>
  </si>
  <si>
    <t xml:space="preserve">歐巴馬與土國總統會面，盼修補兩國關係 </t>
  </si>
  <si>
    <t xml:space="preserve">俄羅斯造橋連結克里米亞，美國擴大制裁名單 </t>
  </si>
  <si>
    <t xml:space="preserve">歐巴馬亞洲行首訪中途島，盼世人重視氣候變遷議題 </t>
  </si>
  <si>
    <t xml:space="preserve">相隔逾半世紀，美國首架直航班機飛抵古巴 </t>
  </si>
  <si>
    <t xml:space="preserve">川普與墨西哥總統會面，避談邊界牆費用誰買單 </t>
  </si>
  <si>
    <t xml:space="preserve">美國：孕婦應避免前往新加坡 </t>
  </si>
  <si>
    <t xml:space="preserve">歐巴馬9月4日將與土耳其總統舉行會談 </t>
  </si>
  <si>
    <t xml:space="preserve">加拿大總理前往中國大陸訪問 </t>
  </si>
  <si>
    <t xml:space="preserve">聯準會主席：升息機率增強 </t>
  </si>
  <si>
    <t xml:space="preserve">川普稱將開發追蹤系統，協助當局控管移民 </t>
  </si>
  <si>
    <t xml:space="preserve">美國防部：伊朗船艦4度在波斯灣逼近美艦 </t>
  </si>
  <si>
    <t xml:space="preserve">白宮譴責敘利亞政府使用化學武器 </t>
  </si>
  <si>
    <t xml:space="preserve">北韓發射潛射彈道飛彈，安理會對此召開緊急會議 </t>
  </si>
  <si>
    <t xml:space="preserve">加拿大皇家騎警允許女警包頭巾 </t>
  </si>
  <si>
    <t xml:space="preserve">茲卡病毒擴散，美佛州新增5起茲卡病例 </t>
  </si>
  <si>
    <t xml:space="preserve">歐巴馬赴路州探視洪水災區 </t>
  </si>
  <si>
    <t xml:space="preserve">FBI發現柯琳頓近1萬5,000封未公布電郵 </t>
  </si>
  <si>
    <t xml:space="preserve">美軍將首度在美國本土外部署新型戰機「F35B」 </t>
  </si>
  <si>
    <t xml:space="preserve">邁阿密海灘出現茲卡個案，美籲孕婦勿前往該地 </t>
  </si>
  <si>
    <t xml:space="preserve">「共和黨」總統候選人川普似放軟移民問題立場 </t>
  </si>
  <si>
    <t xml:space="preserve">美國司法部稱將逐步淘汰私營監獄 </t>
  </si>
  <si>
    <t xml:space="preserve">美證實支付伊朗4億美元，作為確保人質獲釋的籌碼 </t>
  </si>
  <si>
    <t xml:space="preserve">美國南加州驚傳大火，當局撤離逾8萬名居民 </t>
  </si>
  <si>
    <t xml:space="preserve">美國紐約市共有49名孕婦感染茲卡病毒 </t>
  </si>
  <si>
    <t xml:space="preserve">美國路易斯安那州大雨成災，釀至少11死 </t>
  </si>
  <si>
    <t xml:space="preserve">「共和黨」總統候選人川普公布其反恐計畫 </t>
  </si>
  <si>
    <t xml:space="preserve">美國將15名關灣囚犯移監阿聯 </t>
  </si>
  <si>
    <t xml:space="preserve">美國2名穆斯林遭槍擊身亡 </t>
  </si>
  <si>
    <t xml:space="preserve">威州非裔男子遭警方擊斃，引發民眾上街抗議 </t>
  </si>
  <si>
    <t xml:space="preserve">「聯合國安理會」開會討論克里米亞緊張局勢 </t>
  </si>
  <si>
    <t xml:space="preserve">加拿大警方擊斃1名「伊斯蘭國」支持者 </t>
  </si>
  <si>
    <t xml:space="preserve">美軍已在敘伊兩國殲滅逾4萬「伊斯蘭國」戰士 </t>
  </si>
  <si>
    <t xml:space="preserve">THAAD風波延燒，「聯合國」暫不發譴責北韓聲明 </t>
  </si>
  <si>
    <t xml:space="preserve">宣揚槍枝管制，全美將同步舉行百場演唱會 </t>
  </si>
  <si>
    <t xml:space="preserve">美「共和黨」反川普人士宣布參選總統 </t>
  </si>
  <si>
    <t xml:space="preserve">美國務院籲北京釋放遭關押之律師及人權運動者 </t>
  </si>
  <si>
    <t xml:space="preserve">駐外使節遭譏，美召菲外交官赴國務院說明 </t>
  </si>
  <si>
    <t xml:space="preserve">美國建議「聯合國」在南蘇丹派駐維和部隊 </t>
  </si>
  <si>
    <t xml:space="preserve">美國務院：支持台灣有意義參與「國際民航組織」 </t>
  </si>
  <si>
    <t xml:space="preserve">美執法人員首例：華府捷運警察被控向IS提供物資 </t>
  </si>
  <si>
    <t xml:space="preserve">美國麻州通過「薪資平等法」，開啟男女同工同酬新頁 </t>
  </si>
  <si>
    <t xml:space="preserve">新加坡總理訪美，籲美國會儘速通過TPP </t>
  </si>
  <si>
    <t xml:space="preserve">美國邁阿密傳出14起本土「茲卡」病例 </t>
  </si>
  <si>
    <t xml:space="preserve">美國德州新法允許學生攜槍進入校園 </t>
  </si>
  <si>
    <t xml:space="preserve">美國兩黨總統候選人民調各有領先 </t>
  </si>
  <si>
    <t xml:space="preserve">美兩黨總統候選人將聽取情治簡報 </t>
  </si>
  <si>
    <t xml:space="preserve">FBI局長警告：IS一旦遭擊敗，大批恐怖份子恐流亡西方 </t>
  </si>
  <si>
    <t xml:space="preserve">歐巴馬力挺柯琳頓：下任總統最佳人選 </t>
  </si>
  <si>
    <t xml:space="preserve">川普對俄公開喊話：找出柯琳頓消失的電郵 </t>
  </si>
  <si>
    <t xml:space="preserve">柯琳頓獲提名，成為美國史上首位女性總統候選人 </t>
  </si>
  <si>
    <t xml:space="preserve">美「民主黨」高層電郵遭駭，矛頭指向俄羅斯 </t>
  </si>
  <si>
    <t xml:space="preserve">桑德斯現身「民主黨」全代會，力挺柯琳頓 </t>
  </si>
  <si>
    <t xml:space="preserve">蜜雪兒出席「民主黨」全代會，感性演說打動全場 </t>
  </si>
  <si>
    <t xml:space="preserve">「維基解密」公布電郵，桑德斯疑遭「民主黨」打壓 </t>
  </si>
  <si>
    <t xml:space="preserve">柯琳頓公布副手人選為維州參議員凱恩 </t>
  </si>
  <si>
    <t xml:space="preserve">佛州警方打傷手無寸鐵的非裔治療師 </t>
  </si>
  <si>
    <t xml:space="preserve">川普承諾打造「更安全」的美國 </t>
  </si>
  <si>
    <t xml:space="preserve">克魯茲演說未挺川普，籲黨員「依良心」投票 </t>
  </si>
  <si>
    <t xml:space="preserve">川普稱當選後將放棄防衛「北約」盟國之責 </t>
  </si>
  <si>
    <t xml:space="preserve">美「共和黨」正式提名川普為總統候選人 </t>
  </si>
  <si>
    <t xml:space="preserve">奧蘭多夜店槍手曾因穆斯林身分遭譏 </t>
  </si>
  <si>
    <t xml:space="preserve">美媒最新民調：柯琳頓依然領先川普5個百分點 </t>
  </si>
  <si>
    <t xml:space="preserve">美國路州又傳殺警案，歐巴馬嚴厲譴責 </t>
  </si>
  <si>
    <t xml:space="preserve">歐巴馬致電恭賀梅伊出任英相 </t>
  </si>
  <si>
    <t xml:space="preserve">歐巴馬譴責尼斯恐攻，承諾協助法國調查 </t>
  </si>
  <si>
    <t xml:space="preserve">最新民調：川普在關鍵搖擺州贏過柯琳頓 </t>
  </si>
  <si>
    <t xml:space="preserve">桑德斯為柯琳頓站台，力挺柯入主白宮 </t>
  </si>
  <si>
    <t xml:space="preserve">美國將增兵560人助伊拉克對抗IS </t>
  </si>
  <si>
    <t xml:space="preserve">美國務院將重啟柯琳頓「電郵門」案內部調查 </t>
  </si>
  <si>
    <t xml:space="preserve">戴秉國華府談南海，北京態度轉趨強硬 </t>
  </si>
  <si>
    <t xml:space="preserve">電郵案偵察終結，美國司法部不起訴柯琳頓 </t>
  </si>
  <si>
    <t xml:space="preserve">柯琳頓「電郵門」事件，FBI建議不起訴 </t>
  </si>
  <si>
    <t xml:space="preserve">歐巴馬首次為柯琳頓站台 </t>
  </si>
  <si>
    <t xml:space="preserve">美媒最新民調，柯琳頓僅領先川普6% </t>
  </si>
  <si>
    <t xml:space="preserve">加國總理：身分證性別欄擬增「中性」選項 </t>
  </si>
  <si>
    <t xml:space="preserve">歐巴馬擬與俄羅斯聯手打擊敘利亞恐怖份子 </t>
  </si>
  <si>
    <t xml:space="preserve">美國軍方取消對跨性別人士的服役禁令 </t>
  </si>
  <si>
    <t xml:space="preserve">歐巴馬：英國脫歐或對全球經濟造成長期影響 </t>
  </si>
  <si>
    <t xml:space="preserve">伊斯坦堡機場遭恐攻，美方強烈譴責 </t>
  </si>
  <si>
    <t xml:space="preserve">美國眾議院公布班加西攻擊事件報告 </t>
  </si>
  <si>
    <t xml:space="preserve">美國國務院：俄國騷擾美方外交官的情況增加 </t>
  </si>
  <si>
    <t xml:space="preserve">美國最高法院推翻德州對墮胎之限制 </t>
  </si>
  <si>
    <t xml:space="preserve">美國軍方可望解除跨性別人士服役禁令 </t>
  </si>
  <si>
    <t xml:space="preserve">美國西維吉尼亞州百年洪災，造成至少24人罹難 </t>
  </si>
  <si>
    <t xml:space="preserve">「民主黨」眾議員結束占領議場，矢言續推槍管法案 </t>
  </si>
  <si>
    <t xml:space="preserve">美國最高法院阻擋歐巴馬保證非法移民之行政命令 </t>
  </si>
  <si>
    <t xml:space="preserve">美國籲中國大陸於南海仲裁出爐後切勿挑釁 </t>
  </si>
  <si>
    <t xml:space="preserve">要求表決槍管法案，美「民主黨」眾議員占領議場 </t>
  </si>
  <si>
    <t xml:space="preserve">美聯準會：英國「脫歐」將對經濟造成重大影響 </t>
  </si>
  <si>
    <t xml:space="preserve">美國強烈譴責北韓試射飛彈之舉 </t>
  </si>
  <si>
    <t xml:space="preserve">美國參議院否決4項槍枝管制法案 </t>
  </si>
  <si>
    <t xml:space="preserve">試圖奪警槍射殺川普，英國男子遭起訴 </t>
  </si>
  <si>
    <t xml:space="preserve">美國西南部遭熱浪侵襲，各地紛紛傳出森林大火 </t>
  </si>
  <si>
    <t xml:space="preserve">加拿大參議院通過安樂死法案 </t>
  </si>
  <si>
    <t xml:space="preserve">桑德斯：願與柯琳頓合作以徹底打敗川普 </t>
  </si>
  <si>
    <t xml:space="preserve">致力男女平權，加拿大下議院通過國歌內容微調 </t>
  </si>
  <si>
    <t xml:space="preserve">歐巴馬第4度在白宮接見達賴喇嘛 </t>
  </si>
  <si>
    <t xml:space="preserve">美駐「聯合國」副大使籲各國保護LGBT </t>
  </si>
  <si>
    <t xml:space="preserve">美國「民主黨」總統初選最終戰，柯琳頓獲勝 </t>
  </si>
  <si>
    <t xml:space="preserve">奧蘭多夜店槍擊案：歐巴馬稱暫查無外力指使 </t>
  </si>
  <si>
    <t xml:space="preserve">美國奧蘭多夜店驚傳槍擊案，共50死53傷 </t>
  </si>
  <si>
    <t xml:space="preserve">五角大廈：美偵察機在東海遭中國戰機「高速」攔截 </t>
  </si>
  <si>
    <t xml:space="preserve">美國總統提名戰最後一哩，柯琳頓可望出線 </t>
  </si>
  <si>
    <t xml:space="preserve">美國務卿：中國一旦設南海「防空識別區」恐破壞區域穩定 </t>
  </si>
  <si>
    <t xml:space="preserve">拳王阿里逝世，享壽74歲 </t>
  </si>
  <si>
    <t xml:space="preserve">「天安門事件」滿27週年，美國務院籲北京尊重人權 </t>
  </si>
  <si>
    <t xml:space="preserve">歐巴馬籲美國會通過「聯合國海洋法公約」 </t>
  </si>
  <si>
    <t xml:space="preserve">「安理會」發表聲明譴責北韓試射飛彈 </t>
  </si>
  <si>
    <t xml:space="preserve">美方再度邀請中國參與「環太平洋軍演」 </t>
  </si>
  <si>
    <t xml:space="preserve">美民調：川普支持度直追柯琳頓 </t>
  </si>
  <si>
    <t xml:space="preserve">美軍「電磁炮」研發幾近完成階段 </t>
  </si>
  <si>
    <t xml:space="preserve">美國NASA成功搭設首座充氣式太空艙 </t>
  </si>
  <si>
    <t xml:space="preserve">黨代表票達到門檻，川普宣布贏得「共和黨」初選 </t>
  </si>
  <si>
    <t xml:space="preserve">抵制恐怖組織擄人作法，加國盼G7嚴正反對「交錢放人」 </t>
  </si>
  <si>
    <t xml:space="preserve">美法律用語禁用「東方人」及「黑人」等歧視性字眼 </t>
  </si>
  <si>
    <t xml:space="preserve">推動以巴復談，美國務卿6月出席巴黎會議 </t>
  </si>
  <si>
    <t xml:space="preserve">美民調：柯琳頓較受亞裔選民青睞 </t>
  </si>
  <si>
    <t xml:space="preserve">歐巴馬籲「和平解決」南海爭端 </t>
  </si>
  <si>
    <t xml:space="preserve">美中將在夏威夷召開「海上軍事安全磋商機制」 </t>
  </si>
  <si>
    <t xml:space="preserve">美軍接收最新型匿蹤驅逐艦「宋瓦特號」 </t>
  </si>
  <si>
    <t xml:space="preserve">美國國際貿易委員會：TPP將對美國經濟產生溫和刺激效應 </t>
  </si>
  <si>
    <t xml:space="preserve">美國防部：中國大陸戰機在南海攔截美偵察機 </t>
  </si>
  <si>
    <t xml:space="preserve">美商務部將中國大陸冷軋扁鋼進口稅提高至522% </t>
  </si>
  <si>
    <t xml:space="preserve">世界愛滋病大會，穆斯林國家要求禁止LGBT團體與會 </t>
  </si>
  <si>
    <t xml:space="preserve">柯琳頓再拿下肯塔基州，幾乎篤定獲民主黨總統提名 </t>
  </si>
  <si>
    <t xml:space="preserve">美參議院通過911法案，允許受難家屬控告沙國政府 </t>
  </si>
  <si>
    <t xml:space="preserve">加拿大推出跨性別者保護法案 </t>
  </si>
  <si>
    <t xml:space="preserve">美國防部報告譴責北京在南海之行徑 </t>
  </si>
  <si>
    <t xml:space="preserve">加國亞伯達省野火肆虐，當地政府推出APP提供災民正確消息 </t>
  </si>
  <si>
    <t xml:space="preserve">傳可能參選南韓總統，潘基文月底日韓行受矚目 </t>
  </si>
  <si>
    <t xml:space="preserve">禁穆斯林入境美國，川普：倫敦市長例外 </t>
  </si>
  <si>
    <t xml:space="preserve">加拿大野火肆虐，總理婉謝各國援助 </t>
  </si>
  <si>
    <t xml:space="preserve">民主黨西維吉尼亞州初選，桑德斯獲勝 </t>
  </si>
  <si>
    <t xml:space="preserve">歧視同志與跨性別法案引發美司法部與北卡州互告 </t>
  </si>
  <si>
    <t xml:space="preserve">川普政策大轉彎，贊成提高富人稅和最低工資 </t>
  </si>
  <si>
    <t xml:space="preserve">加拿大中部野火肆虐，兩成住家遭燒毀 </t>
  </si>
  <si>
    <t xml:space="preserve">美共和黨準總統候選人川普支持英國脫歐 </t>
  </si>
  <si>
    <t xml:space="preserve">白宮：歐巴馬6月29日將在加拿大國會發表演說 </t>
  </si>
  <si>
    <t xml:space="preserve">凱西克宣布退選，「共和黨」總統參選人剩川普一人 </t>
  </si>
  <si>
    <t xml:space="preserve">加拿大中部森林大火，數萬人被迫撤離家園 </t>
  </si>
  <si>
    <t xml:space="preserve">印州初選關鍵一役慘敗，克魯茲宣布退選 </t>
  </si>
  <si>
    <t xml:space="preserve">忌憚大陸潛艦頻入印度洋，美印商討合作反潛 </t>
  </si>
  <si>
    <t xml:space="preserve">睽違半世紀，美國郵輪「美麗號」首航古巴 </t>
  </si>
  <si>
    <t xml:space="preserve">川普重砲抨擊中國大陸對美國貿易順差 </t>
  </si>
  <si>
    <t xml:space="preserve">選情不樂觀，桑德斯裁撤數百名工作人員 </t>
  </si>
  <si>
    <t xml:space="preserve">川普發表外交政策演說，強調「美國優先」 </t>
  </si>
  <si>
    <t xml:space="preserve">美聯準會維持利率不變，6月升息機率增 </t>
  </si>
  <si>
    <t xml:space="preserve">加國總理：絕對不會支付贖金給恐怖份子 </t>
  </si>
  <si>
    <t xml:space="preserve">美國東北5州初選：川普全贏、柯琳頓贏4州 </t>
  </si>
  <si>
    <t xml:space="preserve">加拿大人質遭菲律賓激進組織殺害 </t>
  </si>
  <si>
    <t xml:space="preserve">前美國官員：美國應支持臺灣在肯亞案立場 </t>
  </si>
  <si>
    <t xml:space="preserve">北韓提議暫停核試，歐巴馬：不會當真 </t>
  </si>
  <si>
    <t xml:space="preserve">加拿大總理在「聯合國」總部簽署巴黎氣候協定 </t>
  </si>
  <si>
    <t xml:space="preserve">加州發現長達800公尺的美墨毒品走私地道 </t>
  </si>
  <si>
    <t xml:space="preserve">美國務卿與伊朗外長將就解除經濟制裁進行討論 </t>
  </si>
  <si>
    <t xml:space="preserve">美國紙鈔將首次出現非裔女性頭像 </t>
  </si>
  <si>
    <t xml:space="preserve">美國就「巴拿馬文件」展開刑事調查 </t>
  </si>
  <si>
    <t xml:space="preserve">川普、柯琳頓贏得紐約州總統初選 </t>
  </si>
  <si>
    <t xml:space="preserve">美國總統歐巴馬赴沙烏地阿拉伯進行訪問 </t>
  </si>
  <si>
    <t xml:space="preserve">德州罕見暴雨造成5人死亡 </t>
  </si>
  <si>
    <t xml:space="preserve">美國稱俄國戰機對美偵察機做出挑釁舉動，俄方予以反駁 </t>
  </si>
  <si>
    <t xml:space="preserve">「共和黨」懷州總統初選，克魯茲大獲全勝 </t>
  </si>
  <si>
    <t xml:space="preserve">美國防部長將在南海登航母視察 </t>
  </si>
  <si>
    <t xml:space="preserve">俄國戰機掠過美驅逐艦，美國務卿凱瑞予以譴責 </t>
  </si>
  <si>
    <t xml:space="preserve">加拿大向國會提交安樂死法案 </t>
  </si>
  <si>
    <t xml:space="preserve">歐巴馬赴CIA總部，表達對抗「伊斯蘭國」決心 </t>
  </si>
  <si>
    <t xml:space="preserve">美國衛生官員證實茲卡病毒會造成新生兒缺陷 </t>
  </si>
  <si>
    <t xml:space="preserve">美國總統歐巴馬為同工同酬發聲 </t>
  </si>
  <si>
    <t xml:space="preserve">美國國務卿凱瑞為自貿協定辯護 </t>
  </si>
  <si>
    <t xml:space="preserve">美衛生官員：茲卡病毒比預期更可怕 </t>
  </si>
  <si>
    <t xml:space="preserve">介入利比亞卻規劃不周，歐巴馬稱任內最大錯誤 </t>
  </si>
  <si>
    <t xml:space="preserve">加拿大原住民社區進入緊急狀態 </t>
  </si>
  <si>
    <t xml:space="preserve">美國就業市場持續復甦，上週初領失業救濟金人數減少 </t>
  </si>
  <si>
    <t xml:space="preserve">加拿大國防部長：自由黨政府不會忽視國防 </t>
  </si>
  <si>
    <t xml:space="preserve">威斯康辛州初選，克魯茲、桑德斯勝出 </t>
  </si>
  <si>
    <t xml:space="preserve">美日韓峰會矢言遏止北韓威脅 </t>
  </si>
  <si>
    <t xml:space="preserve">美「中」領導人同意在北韓問題上合作 </t>
  </si>
  <si>
    <t xml:space="preserve">美國擬在東歐加強軍事力量以嚇阻俄國 </t>
  </si>
  <si>
    <t xml:space="preserve">加拿大外長揭櫫新外交政策原則 </t>
  </si>
  <si>
    <t xml:space="preserve">中國大陸若劃設南海防空識別區，美國：不會承認 </t>
  </si>
  <si>
    <t xml:space="preserve">美政府下令駐土耳其南部的軍事及外交人員眷屬撤離 </t>
  </si>
  <si>
    <t xml:space="preserve">美日韓領導人將舉行三邊會談，討論北韓核武問題 </t>
  </si>
  <si>
    <t xml:space="preserve">FBI成功解鎖兇嫌手機，與「蘋果」司法爭議落幕 </t>
  </si>
  <si>
    <t xml:space="preserve">挑戰「協和號」，美公司打造更快更便宜之超音速客機 </t>
  </si>
  <si>
    <t xml:space="preserve">美「中」元首峰會將於本月底登場 </t>
  </si>
  <si>
    <t xml:space="preserve">歐巴馬：消滅「伊斯蘭國」係任內首要任務 </t>
  </si>
  <si>
    <t xml:space="preserve">加拿大將擴大財政支出以拉抬經濟 </t>
  </si>
  <si>
    <t xml:space="preserve">布魯塞爾恐攻，歐巴馬致電比國總理 </t>
  </si>
  <si>
    <t xml:space="preserve">比京遭恐攻，溫哥華機場加派維安警力 </t>
  </si>
  <si>
    <t xml:space="preserve">「聯合國」：加拿大安置難民作為值得效法 </t>
  </si>
  <si>
    <t xml:space="preserve">美最大驅逐艦出海進行測試 </t>
  </si>
  <si>
    <t xml:space="preserve">歐巴馬訪古行將接見異議人士 </t>
  </si>
  <si>
    <t xml:space="preserve">歐巴馬擬4月出訪沙烏地阿拉伯及英國 </t>
  </si>
  <si>
    <t xml:space="preserve">加拿大爭取擔任2021年「聯合國」安理會非常任理事國 </t>
  </si>
  <si>
    <t xml:space="preserve">美國將禁止大西洋油氣鑽探活動 </t>
  </si>
  <si>
    <t xml:space="preserve">美國會支持臺灣入國際刑警組織 </t>
  </si>
  <si>
    <t xml:space="preserve">歐巴馬承諾訪問古巴期間將提人權議題 </t>
  </si>
  <si>
    <t xml:space="preserve">加拿大總理訪美，稱美加關係像手足 </t>
  </si>
  <si>
    <t xml:space="preserve">加拿大人氣總理赴美訪問，歐巴馬國宴款待 </t>
  </si>
  <si>
    <t xml:space="preserve">美政府可能進一步放寬對古巴的旅遊與貿易限制 </t>
  </si>
  <si>
    <t xml:space="preserve">前紐約市長彭博：不會參選美國總統 </t>
  </si>
  <si>
    <t xml:space="preserve">美國前第一夫人南西雷根辭世 </t>
  </si>
  <si>
    <t xml:space="preserve">加拿大低碳經濟閉門會議，杜魯道：碳定價不可或缺 </t>
  </si>
  <si>
    <t xml:space="preserve">美共和黨總統初選，川普和羅姆尼大打口水戰 </t>
  </si>
  <si>
    <t xml:space="preserve">美太平洋司令提議組「小北約」，抗衡中國大陸 </t>
  </si>
  <si>
    <t xml:space="preserve">加拿大自由黨在大選後支持率升高 </t>
  </si>
  <si>
    <t xml:space="preserve">「聯合國」對北韓制裁案預計延至2日表決 </t>
  </si>
  <si>
    <t xml:space="preserve">「超級星期二」登場，川普和柯琳頓目前各拿下7州 </t>
  </si>
  <si>
    <t xml:space="preserve">美國向安理會提交制裁北韓之決議草案 </t>
  </si>
  <si>
    <t xml:space="preserve">氣候變遷加劇，熱浪恐每年侵襲全球6成地表 </t>
  </si>
  <si>
    <t xml:space="preserve">安理會制裁北韓草案，美國與中國大陸達成共識 </t>
  </si>
  <si>
    <t xml:space="preserve">IMF：全球經濟進一步走弱 </t>
  </si>
  <si>
    <t xml:space="preserve">美太平洋司令：持續在南海執行海空航行任務 </t>
  </si>
  <si>
    <t xml:space="preserve">內華達州「共和黨」初選，川普輕鬆取勝 </t>
  </si>
  <si>
    <t xml:space="preserve">歐巴馬向國會提交關閉關塔那摩監獄計畫 </t>
  </si>
  <si>
    <t xml:space="preserve">FBI要求「蘋果」破解槍手iPhone，比爾蓋茲表態支持 </t>
  </si>
  <si>
    <t xml:space="preserve">希拉蕊贏得內華達初選 </t>
  </si>
  <si>
    <t xml:space="preserve">傑布布希退出共和黨總統初選 </t>
  </si>
  <si>
    <t xml:space="preserve">歐巴馬簽署制裁北韓新法案 </t>
  </si>
  <si>
    <t xml:space="preserve">歐巴馬將赴古巴進行歷史性訪問 </t>
  </si>
  <si>
    <t xml:space="preserve">「聯合國兒童基金會」：非洲近百萬名兒童嚴重營養不良 </t>
  </si>
  <si>
    <t xml:space="preserve">歐巴馬直言川普不會當選 </t>
  </si>
  <si>
    <t xml:space="preserve">美國前總統小布希首度為胞弟站台 </t>
  </si>
  <si>
    <t xml:space="preserve">「東協」峰會加州登場，聚焦中國大陸及貿易 </t>
  </si>
  <si>
    <t xml:space="preserve">美最高法院大法官去世，繼任人選引發兩黨政治角力 </t>
  </si>
  <si>
    <t xml:space="preserve">歐巴馬首訪清真寺，盼促宗教和諧 </t>
  </si>
  <si>
    <t xml:space="preserve">民調：32%加拿大民眾支持TPP，半數民眾沒有意見 </t>
  </si>
  <si>
    <t xml:space="preserve">美國加碼援助敘利亞近10億美元 </t>
  </si>
  <si>
    <t xml:space="preserve">前聯邦參議員桑托榮退出共和黨總統初選 </t>
  </si>
  <si>
    <t xml:space="preserve">潘基文籲北韓放棄火箭發射計畫 </t>
  </si>
  <si>
    <t xml:space="preserve">美國愛荷華州初選，柯琳頓險勝 </t>
  </si>
  <si>
    <t xml:space="preserve">加強打擊IS，美擬增2017年軍費 </t>
  </si>
  <si>
    <t xml:space="preserve">共和黨總統參選人克魯茲贏得愛阿華州總統提名初選 </t>
  </si>
  <si>
    <t xml:space="preserve">美CDC：「世衛」籲全球共抗「茲卡病毒」 </t>
  </si>
  <si>
    <t xml:space="preserve">美國國務院：希拉蕊22封電郵內含「最高機密」資料 </t>
  </si>
  <si>
    <t xml:space="preserve">加國將簽署TPP，但國會未必批准 </t>
  </si>
  <si>
    <t xml:space="preserve">茲卡病毒肆虐，巴西將動員軍方宣導防疫措施 </t>
  </si>
  <si>
    <t xml:space="preserve">角逐「聯合國」秘書長職位，保加利亞兩位女性呼聲最高 </t>
  </si>
  <si>
    <t xml:space="preserve">紐約前市長彭博擬自掏腰包10億美元參選總統 </t>
  </si>
  <si>
    <t xml:space="preserve">歐巴馬承諾梅克爾將提供奧援，緩解難民危機 </t>
  </si>
  <si>
    <t xml:space="preserve">美國務院宣布赴美免簽新規定 </t>
  </si>
  <si>
    <t xml:space="preserve">新的一年美國經濟難有出色表現 </t>
  </si>
  <si>
    <t xml:space="preserve">加拿大經濟熄火，政府官員面臨壓力 </t>
  </si>
  <si>
    <t xml:space="preserve">美國將制裁伊朗彈道飛彈計畫 </t>
  </si>
  <si>
    <t>Asian</t>
  </si>
  <si>
    <t xml:space="preserve"> 南韓</t>
  </si>
  <si>
    <t xml:space="preserve">北韓駐英公使：投奔南韓是為了逃離奴役生活 </t>
  </si>
  <si>
    <t xml:space="preserve">俄羅斯駐土耳其大使遭槍擊身亡 </t>
  </si>
  <si>
    <t xml:space="preserve"> 日本</t>
  </si>
  <si>
    <t xml:space="preserve">圍堵禽流感疫情，日本與南韓再下令撲殺家禽 </t>
  </si>
  <si>
    <t xml:space="preserve">潘基文暗示有可能選南韓總統 </t>
  </si>
  <si>
    <t xml:space="preserve"> 索羅門群島</t>
  </si>
  <si>
    <t xml:space="preserve"> 敘利亞</t>
  </si>
  <si>
    <t xml:space="preserve">敘利亞阿勒坡叛軍展開撤離行動 </t>
  </si>
  <si>
    <t xml:space="preserve">日俄召開領袖高峰會，同意恢復防衛對話 </t>
  </si>
  <si>
    <t xml:space="preserve">日相安倍將與俄國總統普亭展開會談 </t>
  </si>
  <si>
    <t xml:space="preserve">日本眾議院通過賭場合法化法案 </t>
  </si>
  <si>
    <t xml:space="preserve"> 紐西蘭</t>
  </si>
  <si>
    <t xml:space="preserve">紐西蘭財長接任總理一職 </t>
  </si>
  <si>
    <t xml:space="preserve">敘利亞叛軍同意撤出阿勒坡 </t>
  </si>
  <si>
    <t xml:space="preserve"> 泰國</t>
  </si>
  <si>
    <t xml:space="preserve">新泰王登基後首度大赦10萬人 </t>
  </si>
  <si>
    <t xml:space="preserve"> 菲律賓</t>
  </si>
  <si>
    <t xml:space="preserve">菲恐怖組織阿布沙伊夫釋放2印尼籍人質 </t>
  </si>
  <si>
    <t xml:space="preserve"> 葉門</t>
  </si>
  <si>
    <t xml:space="preserve">葉門軍營遭伊斯蘭國自殺炸彈攻擊，至少50死 </t>
  </si>
  <si>
    <t xml:space="preserve">庫德族激進組織宣稱犯下伊斯坦堡連環爆炸案 </t>
  </si>
  <si>
    <t xml:space="preserve">南韓國會將就朴槿惠彈劾案進行表決 </t>
  </si>
  <si>
    <t xml:space="preserve">菲律賓防長：可能停止協助美軍巡邏南海 </t>
  </si>
  <si>
    <t xml:space="preserve">美日防長就兩國合作交換意見 </t>
  </si>
  <si>
    <t xml:space="preserve"> 印尼</t>
  </si>
  <si>
    <t xml:space="preserve">新任美駐菲大使向菲國總統遞交國書 </t>
  </si>
  <si>
    <t xml:space="preserve">美軍年底將歸還沖繩部分土地 </t>
  </si>
  <si>
    <t xml:space="preserve">青瓦台：朴槿惠願明年4月提前下台 </t>
  </si>
  <si>
    <t xml:space="preserve">創日相首例，安倍將赴珍珠港悼念犧牲者 </t>
  </si>
  <si>
    <t xml:space="preserve">紐西蘭總理宣布辭職 </t>
  </si>
  <si>
    <t xml:space="preserve"> 北韓</t>
  </si>
  <si>
    <t xml:space="preserve">北韓誓言強力反擊聯合國制裁 </t>
  </si>
  <si>
    <t xml:space="preserve">泰國王儲瓦吉拉隆功登基為新泰皇 </t>
  </si>
  <si>
    <t xml:space="preserve"> 澳洲</t>
  </si>
  <si>
    <t xml:space="preserve">澳洲民眾抗議政府難民政策不人道 </t>
  </si>
  <si>
    <t xml:space="preserve">國際特赦組織：印尼雇用童工生產棕櫚油 </t>
  </si>
  <si>
    <t xml:space="preserve">泰國國會將敦請王儲瓦吉拉隆功繼位 </t>
  </si>
  <si>
    <t xml:space="preserve">民怨難平息，朴槿惠願意提前下台 </t>
  </si>
  <si>
    <t xml:space="preserve">日本盼與澳、英、法加強安全合作 </t>
  </si>
  <si>
    <t xml:space="preserve">制裁北韓核試，安理會擬對北韓煤炭外銷設上限 </t>
  </si>
  <si>
    <t xml:space="preserve">日本外相下月赴俄，為日俄峰會探路 </t>
  </si>
  <si>
    <t xml:space="preserve">菲軍擊斃菲南11名效忠IS的恐怖份子 </t>
  </si>
  <si>
    <t xml:space="preserve"> 緬甸</t>
  </si>
  <si>
    <t xml:space="preserve">緬甸北部動亂9死，3,000人逃往中國大陸 </t>
  </si>
  <si>
    <t xml:space="preserve">日澳將簽署新安全協議 </t>
  </si>
  <si>
    <t xml:space="preserve"> 印度</t>
  </si>
  <si>
    <t xml:space="preserve">印度擬將高速公路作為戰機緊急起降跑道 </t>
  </si>
  <si>
    <t xml:space="preserve">查密友干政案，南韓檢調搜索樂天、SK集團 </t>
  </si>
  <si>
    <t xml:space="preserve">土耳其撤回性侵未成年少女可免責之法案 </t>
  </si>
  <si>
    <t xml:space="preserve"> 越南</t>
  </si>
  <si>
    <t xml:space="preserve">考量成本及安全疑慮，越南宣布停建核電廠 </t>
  </si>
  <si>
    <t xml:space="preserve"> 韓國</t>
  </si>
  <si>
    <t xml:space="preserve">南韓反對黨有意彈劾總統朴槿惠 </t>
  </si>
  <si>
    <t xml:space="preserve">菲律賓擬將黃岩島海域設為禁漁區 </t>
  </si>
  <si>
    <t xml:space="preserve">安倍：TPP少了美國，就沒有意義 </t>
  </si>
  <si>
    <t xml:space="preserve">印度火車出軌，至少百餘人罹難 </t>
  </si>
  <si>
    <t xml:space="preserve">敘利亞外長：盼川普停止軍援叛軍組織 </t>
  </si>
  <si>
    <t xml:space="preserve">安倍：我對川普很有信心 </t>
  </si>
  <si>
    <t xml:space="preserve">南韓舉行大學入學考，上班時間、股市開市延後一小時 </t>
  </si>
  <si>
    <t xml:space="preserve">越南：已停止推動TPP </t>
  </si>
  <si>
    <t xml:space="preserve">安倍盼與川普建立互信，重申美日同盟之重要性 </t>
  </si>
  <si>
    <t xml:space="preserve">日本一週內修復福岡博多車站前塌陷大洞 </t>
  </si>
  <si>
    <t xml:space="preserve">餘震不斷，紐西蘭出動直升機撤離受困遊客 </t>
  </si>
  <si>
    <t xml:space="preserve">日本將派自衛隊赴南蘇丹執行馳援護衛任務 </t>
  </si>
  <si>
    <t xml:space="preserve">南韓檢方本週將約談總統朴槿惠 </t>
  </si>
  <si>
    <t xml:space="preserve">防撞天燈，泰國清邁機場取消下週多個航班 </t>
  </si>
  <si>
    <t xml:space="preserve"> 阿富汗</t>
  </si>
  <si>
    <t xml:space="preserve">塔利班攻擊德國駐阿富汗領館，至少2死 </t>
  </si>
  <si>
    <t xml:space="preserve">安倍擬17日與川普在紐約會面 </t>
  </si>
  <si>
    <t xml:space="preserve">投資人恢復冷靜，亞股10日上演反彈行情 </t>
  </si>
  <si>
    <t xml:space="preserve">打擊貪腐，印度總理宣布廢除大面額紙鈔 </t>
  </si>
  <si>
    <t xml:space="preserve">澳洲國會否決舉行同性婚姻公投草案 </t>
  </si>
  <si>
    <t xml:space="preserve">調查密友干政醜聞，南韓檢方搜索三星集團 </t>
  </si>
  <si>
    <t xml:space="preserve">日媒：日印預計本週簽署核能合作協議 </t>
  </si>
  <si>
    <t xml:space="preserve">南韓檢方逮捕朴槿惠2名前幕僚 </t>
  </si>
  <si>
    <t xml:space="preserve">深陷密友干政醜聞，南韓總統公開道歉 </t>
  </si>
  <si>
    <t xml:space="preserve"> 黎巴嫩</t>
  </si>
  <si>
    <t xml:space="preserve">黎巴嫩總統提名遜尼派領導人擔任總理 </t>
  </si>
  <si>
    <t xml:space="preserve">日相安倍與翁山蘇姬會談，承諾提供緬甸金援 </t>
  </si>
  <si>
    <t xml:space="preserve">印尼快艇翻覆，釀至少18死 </t>
  </si>
  <si>
    <t xml:space="preserve">南韓政府提名新總理及財政部長 </t>
  </si>
  <si>
    <t xml:space="preserve"> 伊拉克</t>
  </si>
  <si>
    <t xml:space="preserve">伊拉克政府軍首度攻進摩蘇爾市區 </t>
  </si>
  <si>
    <t xml:space="preserve">南韓總統朴槿惠密友崔順實接受檢方調查 </t>
  </si>
  <si>
    <t xml:space="preserve">印度8名越獄囚犯遭警方擊斃 </t>
  </si>
  <si>
    <t xml:space="preserve">密友涉嫌干政，執政黨要求朴槿惠成立中立內閣 </t>
  </si>
  <si>
    <t xml:space="preserve">澳洲擬對搭船偷渡者祭出&lt;U+7EC8&gt;身簽證禁令 </t>
  </si>
  <si>
    <t xml:space="preserve">密友涉嫌干政，南韓總統朴槿惠支持率跌至新低 </t>
  </si>
  <si>
    <t xml:space="preserve">日本天皇叔父三笠宮逝世，享嵩壽百歲 </t>
  </si>
  <si>
    <t xml:space="preserve">日菲領導人展開會談 </t>
  </si>
  <si>
    <t xml:space="preserve">敘利亞伊德利布省遭空襲，多名孩童死亡 </t>
  </si>
  <si>
    <t xml:space="preserve">菲國總統杜特蒂訪日 </t>
  </si>
  <si>
    <t xml:space="preserve"> 巴基斯坦</t>
  </si>
  <si>
    <t xml:space="preserve">巴基斯坦警校遇襲，伊斯蘭國及塔利班分支承認犯行 </t>
  </si>
  <si>
    <t xml:space="preserve">巴基斯坦警察學校遇襲，釀至少44死 </t>
  </si>
  <si>
    <t xml:space="preserve">印度警方擊斃至少24名毛派叛軍 </t>
  </si>
  <si>
    <t xml:space="preserve">庫德族戰士攻進摩蘇爾附近城鎮 </t>
  </si>
  <si>
    <t xml:space="preserve">日本宇都宮市公園驚傳爆炸，釀1死3傷 </t>
  </si>
  <si>
    <t xml:space="preserve">土耳其空襲敘北庫德族，造成近200人喪生 </t>
  </si>
  <si>
    <t xml:space="preserve">北韓20日再度試射飛彈，失敗收場 </t>
  </si>
  <si>
    <t xml:space="preserve">菲律賓總統：準備向美國「說再見」 </t>
  </si>
  <si>
    <t xml:space="preserve">伊拉克政府軍擬收復境內最大基督教城鎮 </t>
  </si>
  <si>
    <t xml:space="preserve"> 馬來西亞</t>
  </si>
  <si>
    <t xml:space="preserve">摩蘇爾收復戰開打，大馬加強維安阻聖戰士回流 </t>
  </si>
  <si>
    <t xml:space="preserve"> 新加坡</t>
  </si>
  <si>
    <t xml:space="preserve">新加坡展開歷年最大反恐演習 </t>
  </si>
  <si>
    <t xml:space="preserve">菲政府軍8月間擊斃逾百名「阿布沙伊夫」成員 </t>
  </si>
  <si>
    <t xml:space="preserve">北韓試射中程飛彈以失敗收場 </t>
  </si>
  <si>
    <t xml:space="preserve">伊拉克準備展開摩蘇爾收復戰 </t>
  </si>
  <si>
    <t xml:space="preserve">泰王蒲美蓬駕崩，全國舉哀1年 </t>
  </si>
  <si>
    <t xml:space="preserve">推動法律改革，印尼矢言打擊走私及索賄公務員 </t>
  </si>
  <si>
    <t xml:space="preserve">菲政府邀「聯合國」派員調查「法外制裁」 </t>
  </si>
  <si>
    <t xml:space="preserve">喀布爾什葉派聖地遭槍手攻擊，釀14死數十傷 </t>
  </si>
  <si>
    <t xml:space="preserve">敦促北韓人民脫北，南韓總統促當局做好準備 </t>
  </si>
  <si>
    <t xml:space="preserve">涉「一馬」弊案，新加坡再關閉1家瑞士銀行 </t>
  </si>
  <si>
    <t xml:space="preserve">「世衛組織」：「茲卡」有席捲亞洲之虞 </t>
  </si>
  <si>
    <t xml:space="preserve"> 以色列</t>
  </si>
  <si>
    <t xml:space="preserve">以色列將於巴勒斯坦增闢屯墾區，美國強烈譴責 </t>
  </si>
  <si>
    <t xml:space="preserve">巴基斯坦修補法律漏洞，「榮譽殺人」將處無期徒刑 </t>
  </si>
  <si>
    <t xml:space="preserve">阿富汗獲國際援助152億美元 </t>
  </si>
  <si>
    <t xml:space="preserve">涉嫌詐騙美國民眾，印度警方逮捕750名嫌犯 </t>
  </si>
  <si>
    <t xml:space="preserve">印尼空軍將於南海舉行歷來最大規模軍演 </t>
  </si>
  <si>
    <t xml:space="preserve"> 沙烏地阿拉伯</t>
  </si>
  <si>
    <t xml:space="preserve">沙烏地阿拉伯在波灣舉行實彈演習 </t>
  </si>
  <si>
    <t xml:space="preserve">塔利班攻擊阿富汗東北大城昆都茲 </t>
  </si>
  <si>
    <t xml:space="preserve">日本細胞自噬專家大隅良典獨得諾貝爾醫學獎 </t>
  </si>
  <si>
    <t xml:space="preserve">泰國政府展現打貪決心，將設立反貪法院 </t>
  </si>
  <si>
    <t xml:space="preserve">印度批准巴黎氣候協定 </t>
  </si>
  <si>
    <t xml:space="preserve">菲總統杜特蒂：美菲10月聯合軍演是「最後一次」 </t>
  </si>
  <si>
    <t xml:space="preserve">喀什米爾邊境再爆衝突，印度與巴基斯坦各執一詞 </t>
  </si>
  <si>
    <t xml:space="preserve">美軍空襲阿富汗，傳造成無辜平民傷亡 </t>
  </si>
  <si>
    <t xml:space="preserve">以色列前總統暨諾貝爾和平獎得主裴瑞斯辭世 </t>
  </si>
  <si>
    <t xml:space="preserve"> 約旦</t>
  </si>
  <si>
    <t xml:space="preserve">約旦知名作家疑因冒犯伊斯蘭遭槍殺 </t>
  </si>
  <si>
    <t xml:space="preserve">印度將批准巴黎氣候協定 </t>
  </si>
  <si>
    <t xml:space="preserve">南韓：是時候重新考慮北韓的「聯合國」會籍 </t>
  </si>
  <si>
    <t xml:space="preserve">菲律賓總統計畫10月訪問日「中」 </t>
  </si>
  <si>
    <t xml:space="preserve">向北韓示威，美國2架轟炸機再度飛越南韓 </t>
  </si>
  <si>
    <t xml:space="preserve">喀什米爾地區爆衝突，印巴關係陷入高度緊張 </t>
  </si>
  <si>
    <t xml:space="preserve">日銀維持利率不變，改設長期利率目標 </t>
  </si>
  <si>
    <t xml:space="preserve">敘利亞停火協議結束，「聯合國」救援車隊遭空襲 </t>
  </si>
  <si>
    <t xml:space="preserve">北韓：火箭發動機測試成功 </t>
  </si>
  <si>
    <t xml:space="preserve">日本將提供28億美元援助難民及移民 </t>
  </si>
  <si>
    <t xml:space="preserve">泰國湄南河發生船難，多人死傷 </t>
  </si>
  <si>
    <t xml:space="preserve">美軍誤擊敘利亞政府軍，停火協議瀕臨破局 </t>
  </si>
  <si>
    <t xml:space="preserve">北韓東北地區洪災，十萬人無家可歸 </t>
  </si>
  <si>
    <t xml:space="preserve">澳洲政府計畫於明年2月舉行同性婚姻公投 </t>
  </si>
  <si>
    <t xml:space="preserve">北韓隨時將再次核試，美軍派轟炸機示威 </t>
  </si>
  <si>
    <t xml:space="preserve">敘利亞停火協議正式生效 </t>
  </si>
  <si>
    <t xml:space="preserve">北韓進行今年第2次核試 </t>
  </si>
  <si>
    <t xml:space="preserve">美俄就敘利亞問題達成協議 </t>
  </si>
  <si>
    <t xml:space="preserve"> 烏茲別克</t>
  </si>
  <si>
    <t xml:space="preserve">烏茲別克國會指派總理出任臨時總統 </t>
  </si>
  <si>
    <t xml:space="preserve">「塔利班」攻進阿富汗南部省份 </t>
  </si>
  <si>
    <t xml:space="preserve"> 寮國</t>
  </si>
  <si>
    <t xml:space="preserve">「東協」及美日「中」領導人召開東亞峰會 </t>
  </si>
  <si>
    <t xml:space="preserve">澳洲總理呼籲正視恐攻威脅 </t>
  </si>
  <si>
    <t xml:space="preserve">敘利亞反對派提出政治過渡計畫 </t>
  </si>
  <si>
    <t xml:space="preserve">日菲首次領袖會談，同意就南海問題加強合作 </t>
  </si>
  <si>
    <t xml:space="preserve">阿富汗首都發生3起爆炸案，釀至少41死 </t>
  </si>
  <si>
    <t xml:space="preserve">北韓朝日本海發射3枚彈道飛彈 </t>
  </si>
  <si>
    <t xml:space="preserve">敘利亞傳連環爆炸案，釀至少40死 </t>
  </si>
  <si>
    <t xml:space="preserve">菲總統家鄉遭恐攻，宣布國家進入「無法律狀態」 </t>
  </si>
  <si>
    <t xml:space="preserve">土耳其：已將「伊斯蘭國」逐出土敘邊界 </t>
  </si>
  <si>
    <t xml:space="preserve">「歐洲議會」議長赴土耳其商討土歐難民協議 </t>
  </si>
  <si>
    <t xml:space="preserve">馬來西亞出現首起茲卡確診病例 </t>
  </si>
  <si>
    <t xml:space="preserve">日相安倍赴俄與普亭展開會談 </t>
  </si>
  <si>
    <t xml:space="preserve">緬甸政府與少數民族展開和平談判 </t>
  </si>
  <si>
    <t xml:space="preserve">日本防衛省提出逾5兆日圓之國防預算 </t>
  </si>
  <si>
    <t xml:space="preserve"> 吉爾吉斯</t>
  </si>
  <si>
    <t xml:space="preserve">中國大陸駐吉爾吉斯大使館發生汽車爆炸案 </t>
  </si>
  <si>
    <t xml:space="preserve">「伊斯蘭國」發言人在敘利亞遭擊斃 </t>
  </si>
  <si>
    <t xml:space="preserve">菲軍方與「阿布沙伊夫」交火，12名軍人死亡 </t>
  </si>
  <si>
    <t xml:space="preserve">「伊斯蘭國」在葉門發動炸彈攻擊，釀至少50死 </t>
  </si>
  <si>
    <t xml:space="preserve">新加坡茲卡病毒本土感染病例增至41起 </t>
  </si>
  <si>
    <t xml:space="preserve">土耳其對敘利亞進行空襲，傳造成數十名平民死亡 </t>
  </si>
  <si>
    <t xml:space="preserve">「聯合國」：敘利亞政府曾發動化武攻擊 </t>
  </si>
  <si>
    <t xml:space="preserve">美土聯手助敘叛軍攻下「伊斯蘭國」根據地 </t>
  </si>
  <si>
    <t xml:space="preserve">泰國南部連續2起爆炸案，釀1死逾30傷 </t>
  </si>
  <si>
    <t xml:space="preserve">日韓「中」外長抗議北韓試射飛彈 </t>
  </si>
  <si>
    <t xml:space="preserve">日「中」韓本週三將在東京召開外長會議 </t>
  </si>
  <si>
    <t xml:space="preserve">土耳其總理：婚禮爆炸案非兒童炸彈客所為 </t>
  </si>
  <si>
    <t xml:space="preserve">土耳其兒童炸彈客造成至少51死69傷 </t>
  </si>
  <si>
    <t xml:space="preserve">美韓「乙支自由衛士」聯合軍演即日起展開 </t>
  </si>
  <si>
    <t xml:space="preserve">南韓在38度線附近舉行歷來最大砲兵演訓 </t>
  </si>
  <si>
    <t xml:space="preserve">菲律賓自日本接收首艘多功能巡邏艇 </t>
  </si>
  <si>
    <t xml:space="preserve">印尼國慶日炸沉逾60艘違法外國漁船 </t>
  </si>
  <si>
    <t xml:space="preserve">土耳其「庫德工人黨」汽車炸彈釀3死數十傷 </t>
  </si>
  <si>
    <t xml:space="preserve">菲特種部隊攻下「阿布沙伊夫」3處營地 </t>
  </si>
  <si>
    <t xml:space="preserve">南韓潛艦維修時爆炸，釀3死1傷 </t>
  </si>
  <si>
    <t xml:space="preserve">二戰結束71週年，安倍連續4年未赴「靖國神社」參拜 </t>
  </si>
  <si>
    <t xml:space="preserve">葉門「無國界醫生」醫院遭阿拉伯聯軍空襲 </t>
  </si>
  <si>
    <t xml:space="preserve">日本研發「地對艦飛彈」抗大陸挑釁 </t>
  </si>
  <si>
    <t xml:space="preserve">敘利亞反抗軍巴士遭自殺炸彈攻擊，至少15死25傷 </t>
  </si>
  <si>
    <t xml:space="preserve">縮短通關時間，日擬派員赴台韓實施境外入境檢查 </t>
  </si>
  <si>
    <t xml:space="preserve">泰國華欣接連發生2起爆炸 </t>
  </si>
  <si>
    <t xml:space="preserve">菲律賓監獄發生爆炸造成10死 </t>
  </si>
  <si>
    <t xml:space="preserve">土耳其「庫德工人黨」對警車發動攻擊 </t>
  </si>
  <si>
    <t xml:space="preserve">菲國總統揚言若緝毒受阻將實施戒嚴 </t>
  </si>
  <si>
    <t xml:space="preserve">阿勒坡留守醫師聯名呼籲歐巴馬設禁航區 </t>
  </si>
  <si>
    <t xml:space="preserve">日本外相：與中國大陸關係「明顯惡化」 </t>
  </si>
  <si>
    <t xml:space="preserve">印度人權鬥士結束史上最長16年絕食 </t>
  </si>
  <si>
    <t xml:space="preserve">巴基斯坦醫院遭自殺炸彈攻擊，至少70死 </t>
  </si>
  <si>
    <t xml:space="preserve">日本天皇暗示有意生前退位 </t>
  </si>
  <si>
    <t xml:space="preserve">土耳其總統支持恢復死刑 </t>
  </si>
  <si>
    <t xml:space="preserve">菲律賓總統公布百餘名涉毒政客名單 </t>
  </si>
  <si>
    <t xml:space="preserve"> 伊朗</t>
  </si>
  <si>
    <t xml:space="preserve">涉嫌洩露核武機密給美國，伊朗核子專家被處以絞刑 </t>
  </si>
  <si>
    <t xml:space="preserve">阿富汗旅遊小巴遇襲7傷，塔利班坦承犯案 </t>
  </si>
  <si>
    <t xml:space="preserve">人權團體批泰國軍方打壓反修憲人士 </t>
  </si>
  <si>
    <t xml:space="preserve">人權團體批澳洲默許虐待難民 </t>
  </si>
  <si>
    <t xml:space="preserve"> 阿拉伯聯合大公國</t>
  </si>
  <si>
    <t xml:space="preserve">阿聯酋班機迫降機場後起火，1消防員喪生 </t>
  </si>
  <si>
    <t xml:space="preserve">北韓試射導彈，落入日本外海 </t>
  </si>
  <si>
    <t xml:space="preserve">敘利亞伊德利布省遭有毒氯氣攻擊 </t>
  </si>
  <si>
    <t xml:space="preserve">沙國經濟不景氣，逾萬名失業印度勞工受困當地 </t>
  </si>
  <si>
    <t xml:space="preserve">俄羅斯軍機在敘利亞遭擊落，機上5人喪生 </t>
  </si>
  <si>
    <t xml:space="preserve">阿富汗美軍基地旁旅館大爆炸，塔利班坦承犯案 </t>
  </si>
  <si>
    <t xml:space="preserve">東京選出首位女知事 </t>
  </si>
  <si>
    <t xml:space="preserve">日本在韓成立慰安婦基金會，抗議民眾與警察爆發衝突 </t>
  </si>
  <si>
    <t xml:space="preserve">日本首相安倍：將推28兆日圓經濟刺激方案 </t>
  </si>
  <si>
    <t xml:space="preserve">無視國際抗議，印尼將處決14名毒犯 </t>
  </si>
  <si>
    <t xml:space="preserve">中國大陸：部署「薩德」有損「中」韓互信 </t>
  </si>
  <si>
    <t xml:space="preserve">日本安養院前員工持刀砍人，造成19死26傷 </t>
  </si>
  <si>
    <t xml:space="preserve">柬埔寨迫菲讓步，「東協」外長公報未提南海仲裁 </t>
  </si>
  <si>
    <t xml:space="preserve">阿富汗和平示威遭炸彈攻擊，至少80死230傷 </t>
  </si>
  <si>
    <t xml:space="preserve">取消美軍基地遷移許可，日本政府再告沖繩縣府 </t>
  </si>
  <si>
    <t xml:space="preserve">美國將沒收大馬主權基金資產，大馬政府：全面配合調查 </t>
  </si>
  <si>
    <t xml:space="preserve">土耳其總統宣布進入緊急狀態三個月 </t>
  </si>
  <si>
    <t xml:space="preserve">土耳其政府擴大整肅，牽連4萬5,000多人 </t>
  </si>
  <si>
    <t xml:space="preserve">北韓：19日飛彈試射為模擬對南韓的核彈攻擊 </t>
  </si>
  <si>
    <t xml:space="preserve">土耳其總統大規模整肅異己，美歐提出警告 </t>
  </si>
  <si>
    <t xml:space="preserve">北韓朝日本海發射三枚彈道飛彈 </t>
  </si>
  <si>
    <t xml:space="preserve">土耳其軍事政變失敗，至少265死 </t>
  </si>
  <si>
    <t xml:space="preserve"> 蒙古</t>
  </si>
  <si>
    <t xml:space="preserve">日相赴蒙古出席亞歐會議，與德國總理展開會談 </t>
  </si>
  <si>
    <t xml:space="preserve">敘利亞總統稱俄羅斯不曾要求他下台 </t>
  </si>
  <si>
    <t xml:space="preserve">日本宮內廳次長否認天皇生前退位報導 </t>
  </si>
  <si>
    <t xml:space="preserve">土耳其政府盼與敘利亞建立良好關係 </t>
  </si>
  <si>
    <t xml:space="preserve">日本外務省成立「網路安全保障政策室」 </t>
  </si>
  <si>
    <t xml:space="preserve">伊拉克首都又傳汽車炸彈攻擊，釀至少12死 </t>
  </si>
  <si>
    <t xml:space="preserve">敘利亞反叛軍在阿勒坡市發動攻擊 </t>
  </si>
  <si>
    <t xml:space="preserve">喀什米爾爆發示威暴動，釀至少30死 </t>
  </si>
  <si>
    <t xml:space="preserve">日參院選舉安倍大勝，拿到修憲門票 </t>
  </si>
  <si>
    <t xml:space="preserve">美韓同意在南韓部署「薩德」飛彈防禦系統 </t>
  </si>
  <si>
    <t xml:space="preserve">敘利亞政府軍宣布停火72小時 </t>
  </si>
  <si>
    <t xml:space="preserve">葉門亞丁軍事基地遭汽車炸彈攻擊 </t>
  </si>
  <si>
    <t xml:space="preserve">澳洲總理稱將為選舉結果負全責 </t>
  </si>
  <si>
    <t xml:space="preserve">伊拉克恐攻死亡人數攀升至250人 </t>
  </si>
  <si>
    <t xml:space="preserve"> 孟加拉</t>
  </si>
  <si>
    <t xml:space="preserve">孟加拉恐攻嫌犯多來自富裕家庭 </t>
  </si>
  <si>
    <t xml:space="preserve">沙烏地阿拉伯聖城麥地那遭自殺攻擊 </t>
  </si>
  <si>
    <t xml:space="preserve">美國駐吉達領事館附近發生自殺攻擊，造成2人受傷 </t>
  </si>
  <si>
    <t xml:space="preserve">澳洲國會大選開票，兩大陣營至今無一過半 </t>
  </si>
  <si>
    <t xml:space="preserve">伊拉克首都遭炸彈攻擊，釀至少125死 </t>
  </si>
  <si>
    <t xml:space="preserve">土耳其機場恐攻罹難者增至43人 </t>
  </si>
  <si>
    <t xml:space="preserve">美伊空襲殲滅數百「伊斯蘭國」聖戰士及車輛 </t>
  </si>
  <si>
    <t xml:space="preserve">蒙古主要反對黨拿下國會多數席次 </t>
  </si>
  <si>
    <t xml:space="preserve">土耳其機場恐攻造成至少41死239傷 </t>
  </si>
  <si>
    <t xml:space="preserve">土耳其機場驚傳恐攻，釀36死147傷 </t>
  </si>
  <si>
    <t xml:space="preserve">印尼擬擴建納土那群島軍事設施 </t>
  </si>
  <si>
    <t xml:space="preserve">以色列及土耳其宣布達成和解協議 </t>
  </si>
  <si>
    <t xml:space="preserve">緬甸宣示反毒決心，「國際禁毒日」焚毀大批毒品 </t>
  </si>
  <si>
    <t xml:space="preserve">再挫「伊斯蘭國」，伊拉克全面收復法魯賈 </t>
  </si>
  <si>
    <t xml:space="preserve">英國決定「脫歐」，日相急召內閣商討對策 </t>
  </si>
  <si>
    <t xml:space="preserve">全力捍衛主權，印尼總統在軍艦上召開內閣會議 </t>
  </si>
  <si>
    <t xml:space="preserve">印度雨季雷擊2天至少釀93死 </t>
  </si>
  <si>
    <t xml:space="preserve">「安理會」主席籲「聯合國」堅定回應北韓飛彈試射 </t>
  </si>
  <si>
    <t xml:space="preserve">「聯合國」：700多名醫療人員死於敘利亞內戰 </t>
  </si>
  <si>
    <t xml:space="preserve">菲國總統當選人：不會為南海爭議與中國大陸開戰 </t>
  </si>
  <si>
    <t xml:space="preserve"> 柬埔寨</t>
  </si>
  <si>
    <t xml:space="preserve">南海案宣判在即，柬埔寨總理稱不支持仲裁結果 </t>
  </si>
  <si>
    <t xml:space="preserve">扣船護主權，印尼總統要求持續嚴格執法 </t>
  </si>
  <si>
    <t xml:space="preserve">「沖繩縣民大會」決議要求美陸戰隊撤離 </t>
  </si>
  <si>
    <t xml:space="preserve">印尼土石流已造成至少35人喪生 </t>
  </si>
  <si>
    <t xml:space="preserve">聯合國「敘利亞調查委員會」：「伊斯蘭國」屠殺「亞茲迪人」 </t>
  </si>
  <si>
    <t xml:space="preserve"> 巴勒斯坦</t>
  </si>
  <si>
    <t xml:space="preserve">巴勒斯坦指控以色列切斷供水，導致巴人齋戒月無水可用 </t>
  </si>
  <si>
    <t xml:space="preserve">人權團體指「聯合國」援助不公 ，獨惠敘利亞政府軍掌控區 </t>
  </si>
  <si>
    <t xml:space="preserve">巴基斯坦撥款200萬美元助跨性別族群 </t>
  </si>
  <si>
    <t xml:space="preserve">達賴喇嘛籲翁山蘇姬解決洛興雅難民問題 </t>
  </si>
  <si>
    <t xml:space="preserve">疑挪用公款，東京都知事請辭下台 </t>
  </si>
  <si>
    <t xml:space="preserve">全球最危險國家，敘利亞連兩年登榜首 </t>
  </si>
  <si>
    <t xml:space="preserve">南韓外長訪古巴及俄羅斯，拉攏北韓盟友 </t>
  </si>
  <si>
    <t xml:space="preserve">少數族群頻遭攻擊，孟加拉警方逮5,000人 </t>
  </si>
  <si>
    <t xml:space="preserve"> 巴布亞紐幾內亞</t>
  </si>
  <si>
    <t xml:space="preserve">巴布亞紐幾內亞警方朝抗議學生開槍，釀至少4死 </t>
  </si>
  <si>
    <t xml:space="preserve">伊斯坦堡發生汽車炸彈攻擊，11人喪生 </t>
  </si>
  <si>
    <t xml:space="preserve">香格里拉對話：法國籲「歐盟」在南海巡航 </t>
  </si>
  <si>
    <t xml:space="preserve">暴雨肆虐澳洲新南威爾斯，造成3人死亡 </t>
  </si>
  <si>
    <t xml:space="preserve">日本男童失蹤6天後平安尋獲 </t>
  </si>
  <si>
    <t xml:space="preserve">香格里拉對話：泰、印支持依國際法解決南海爭端 </t>
  </si>
  <si>
    <t xml:space="preserve">土耳其總統：德國種族滅絕決議將重創兩國關係 </t>
  </si>
  <si>
    <t xml:space="preserve">菲總統當選人：不會放棄南海「斯卡伯勒淺灘」權利 </t>
  </si>
  <si>
    <t xml:space="preserve">日相安倍宣布消費稅延後調漲 </t>
  </si>
  <si>
    <t xml:space="preserve">朴槿惠訪非外交勝利，烏干達將中斷與北韓的軍事合作 </t>
  </si>
  <si>
    <t xml:space="preserve">印尼在納土那群島海域扣押中國籍漁船 </t>
  </si>
  <si>
    <t xml:space="preserve">歐巴馬「廣島行」獲日本民眾高度肯定 </t>
  </si>
  <si>
    <t xml:space="preserve">菲律賓總統指控中國違反南海協議 </t>
  </si>
  <si>
    <t xml:space="preserve">印尼宣布性侵兒童罪犯最高可處死刑和化學去勢 </t>
  </si>
  <si>
    <t xml:space="preserve">歐洲理事會主席赴日參加G7峰會，呼籲國際一同面對難民問題 </t>
  </si>
  <si>
    <t xml:space="preserve">G7峰會宣言草案將觸及南海問題 </t>
  </si>
  <si>
    <t xml:space="preserve">北韓海外餐廳員工再傳集體脫逃 </t>
  </si>
  <si>
    <t xml:space="preserve">土耳其：不給免簽，國會將阻擋歐土移民協議 </t>
  </si>
  <si>
    <t xml:space="preserve">印度與伊朗合作開發戰略港口 </t>
  </si>
  <si>
    <t xml:space="preserve">歐巴馬宣布全面對越南解除武器禁運 </t>
  </si>
  <si>
    <t xml:space="preserve">歐巴馬抵達越南訪問，象徵兩國關係回溫 </t>
  </si>
  <si>
    <t xml:space="preserve">駐日美軍涉嫌殺害沖繩女子，美國防部長道歉 </t>
  </si>
  <si>
    <t xml:space="preserve"> 斯里蘭卡</t>
  </si>
  <si>
    <t xml:space="preserve">斯里蘭卡土石流淹埋3村，造成58人死亡 </t>
  </si>
  <si>
    <t xml:space="preserve">伊拉克從「伊斯蘭國」手中收復魯特巴鎮 </t>
  </si>
  <si>
    <t xml:space="preserve">印度執政黨在東北省份選舉中取勝，擴大政治版圖 </t>
  </si>
  <si>
    <t xml:space="preserve">美國放寬對緬甸的經濟制裁 </t>
  </si>
  <si>
    <t xml:space="preserve">伊拉克再度遭爆炸攻擊，造成至少70人死亡 </t>
  </si>
  <si>
    <t xml:space="preserve">泰國將禁止遊客訪問達猜島 </t>
  </si>
  <si>
    <t xml:space="preserve">菲律賓總統當選人主張恢復死刑 </t>
  </si>
  <si>
    <t xml:space="preserve">「伊斯蘭國」對伊拉克天然氣廠發動自殺攻擊 </t>
  </si>
  <si>
    <t xml:space="preserve">孟加拉雷擊事件頻傳，造成逾50人死亡 </t>
  </si>
  <si>
    <t xml:space="preserve">朴槿惠月底將訪問非洲3國 </t>
  </si>
  <si>
    <t xml:space="preserve">葉門軍事基地遭自殺炸彈攻擊 </t>
  </si>
  <si>
    <t xml:space="preserve">日本：申奧過程乾淨合法 </t>
  </si>
  <si>
    <t xml:space="preserve">伊拉克首都發生3起爆炸案，釀至少88死 </t>
  </si>
  <si>
    <t xml:space="preserve">歐巴馬將與日相安倍一同訪問廣島 </t>
  </si>
  <si>
    <t xml:space="preserve">菲國總統大選，杜特蒂當選成定局 </t>
  </si>
  <si>
    <t xml:space="preserve">澳洲總理宣布解散國會 </t>
  </si>
  <si>
    <t xml:space="preserve">菲律賓舉行總統大選，杜特蒂選前民調領先 </t>
  </si>
  <si>
    <t xml:space="preserve">金正恩：國家主權受威脅才會動用核武 </t>
  </si>
  <si>
    <t xml:space="preserve">敘利亞北部難民營遭空襲，造成至少28死 </t>
  </si>
  <si>
    <t xml:space="preserve">睽違36年，北韓「勞動黨」召開黨代會 </t>
  </si>
  <si>
    <t xml:space="preserve">印尼、馬來西亞和菲律賓將進行海上聯合巡邏 </t>
  </si>
  <si>
    <t xml:space="preserve">與總統關係緊張，土耳其總理達夫托葛魯可能遭解職 </t>
  </si>
  <si>
    <t xml:space="preserve">美軍證實澳洲籍IS恐怖分子在伊拉克遭擊斃 </t>
  </si>
  <si>
    <t xml:space="preserve">遭菲激進組織綁架之人質懇求政府支付贖金 </t>
  </si>
  <si>
    <t xml:space="preserve">「聯合國」特使：葉門和談4日重啟 </t>
  </si>
  <si>
    <t xml:space="preserve">通膨率遠低於目標，澳洲央行宣布降息 </t>
  </si>
  <si>
    <t xml:space="preserve">捲入洗錢案，印度酒業大亨馬爾雅辭上議院席位 </t>
  </si>
  <si>
    <t xml:space="preserve">澳洲企業家萊特向媒體透露自己是比特幣創造者 </t>
  </si>
  <si>
    <t xml:space="preserve">南韓重啟打造船隻導航備用系統之計畫 </t>
  </si>
  <si>
    <t xml:space="preserve">土耳其自殺炸彈攻擊，釀1死13傷 </t>
  </si>
  <si>
    <t xml:space="preserve">南韓官員：北韓再度試射「舞水端」中程彈道飛彈 </t>
  </si>
  <si>
    <t xml:space="preserve">印度政府要求英國驅逐印度酒業大亨 </t>
  </si>
  <si>
    <t xml:space="preserve">澳洲將就難民收容問題與巴布亞紐幾內亞舉行會談 </t>
  </si>
  <si>
    <t xml:space="preserve">日本央行維持利率不變，市場大感意外 </t>
  </si>
  <si>
    <t xml:space="preserve">日本直升機護衛艦「伊勢號」抵菲律賓訪問 </t>
  </si>
  <si>
    <t xml:space="preserve">北韓勞動黨5月舉行全國代表大會，36年來首見 </t>
  </si>
  <si>
    <t xml:space="preserve">法國拿下澳洲新一代潛艦訂單 </t>
  </si>
  <si>
    <t xml:space="preserve">北韓可能準備試射舞水端中程飛彈 </t>
  </si>
  <si>
    <t xml:space="preserve">印尼政府擬設危機處理中心，迅速回應海外公民安全事件 </t>
  </si>
  <si>
    <t xml:space="preserve">北韓外長：美若停止美韓軍演，北韓將暫停核試 </t>
  </si>
  <si>
    <t xml:space="preserve">菲律賓：日直升機護衛艦「伊勢號」將於下週來訪 </t>
  </si>
  <si>
    <t xml:space="preserve">美軍開始以B-52轟炸機打擊IS </t>
  </si>
  <si>
    <t xml:space="preserve">「聯合國」：葉門即將展開和平談判 </t>
  </si>
  <si>
    <t xml:space="preserve">阿富汗首都驚傳「塔利班」貨車炸彈襲擊 </t>
  </si>
  <si>
    <t xml:space="preserve">安倍擬放棄於春季大祭期間參拜「靖國神社」 </t>
  </si>
  <si>
    <t xml:space="preserve">熊本強震：安倍稱最受臺灣慰問之語激勵 </t>
  </si>
  <si>
    <t xml:space="preserve">有效打擊IS，華府擬加派駐伊美軍 </t>
  </si>
  <si>
    <t xml:space="preserve">翁山蘇姬矢言修憲，建立緬甸民主制度 </t>
  </si>
  <si>
    <t xml:space="preserve">熊本強震：日本政府感謝臺灣各界關心 </t>
  </si>
  <si>
    <t xml:space="preserve">日本強震造成至少9死860傷 </t>
  </si>
  <si>
    <t xml:space="preserve">韓國會大選結果出爐，執政黨席次未過半 </t>
  </si>
  <si>
    <t xml:space="preserve">日本護衛艦二戰後首度停靠越南金蘭灣 </t>
  </si>
  <si>
    <t xml:space="preserve">印美原則上同意支援彼此軍事後勤 </t>
  </si>
  <si>
    <t xml:space="preserve">G7外長發表「廣島宣言」，籲提升擁核透明度 </t>
  </si>
  <si>
    <t xml:space="preserve">葉門交戰雙方暫時停火，本月下旬舉行談判 </t>
  </si>
  <si>
    <t xml:space="preserve">G7外長在日本廣島召開會議 </t>
  </si>
  <si>
    <t xml:space="preserve">北韓高階軍官罕見叛逃南韓 </t>
  </si>
  <si>
    <t xml:space="preserve">日本自衛隊軍機墜毀，機上6人全數罹難 </t>
  </si>
  <si>
    <t xml:space="preserve">南韓：北韓有能力在「蘆洞」飛彈上安裝核彈頭 </t>
  </si>
  <si>
    <t xml:space="preserve">日本外務大臣岸田文雄擬4月訪問北京 </t>
  </si>
  <si>
    <t xml:space="preserve">澳洲大學歷史用詞爭議，昆士蘭省長：學生應知道事實 </t>
  </si>
  <si>
    <t xml:space="preserve">緬甸首位文人總統宣誓就職，翁山蘇姬擁4官職 </t>
  </si>
  <si>
    <t xml:space="preserve">日本安保法正式上路，解禁集體自衛權 </t>
  </si>
  <si>
    <t xml:space="preserve">南韓民主人士空飄傳單，譴責北韓領導人金正恩 </t>
  </si>
  <si>
    <t xml:space="preserve">強化情蒐，日本啟用東海雷達站 </t>
  </si>
  <si>
    <t xml:space="preserve">敘利亞政府軍收復古城巴邁拉，有助打擊IS </t>
  </si>
  <si>
    <t xml:space="preserve">巴基斯坦公園遭自殺炸彈攻擊，至少67死300傷 </t>
  </si>
  <si>
    <t xml:space="preserve">日本「中國通」橫井裕出任駐陸大使 </t>
  </si>
  <si>
    <t xml:space="preserve">印尼承認巡邏船對臺灣漁船開火 </t>
  </si>
  <si>
    <t xml:space="preserve">紐西蘭國旗公投出爐，決定保留原本國旗 </t>
  </si>
  <si>
    <t xml:space="preserve">土耳其總統：去年就已將布魯塞爾恐攻案其中一名嫌犯驅逐出境 </t>
  </si>
  <si>
    <t xml:space="preserve">翁山蘇姬將出任緬甸外長 </t>
  </si>
  <si>
    <t xml:space="preserve">臺灣漁船在印尼海域遭槍擊 </t>
  </si>
  <si>
    <t xml:space="preserve">陸企租下澳洲達爾文港，美國憂軍情恐外洩 </t>
  </si>
  <si>
    <t xml:space="preserve">動作頻頻，北韓再度發射5枚短程飛行物 </t>
  </si>
  <si>
    <t xml:space="preserve">杜拜客機墜毀俄羅斯，機上62人全數罹難 </t>
  </si>
  <si>
    <t xml:space="preserve">澳洲總理：勞動法案若未通過將解散國會 </t>
  </si>
  <si>
    <t xml:space="preserve">土耳其伊斯坦堡鬧區傳自殺攻擊，5死36傷 </t>
  </si>
  <si>
    <t xml:space="preserve">澳洲參議院通過選制改革法案，為國會提前改選鋪路 </t>
  </si>
  <si>
    <t xml:space="preserve">北韓再度試射飛彈，疑為「蘆洞」中程飛彈 </t>
  </si>
  <si>
    <t xml:space="preserve">掌握恐攻情資，德國暫時關閉駐土耳其使館及學校 </t>
  </si>
  <si>
    <t xml:space="preserve">北韓判處一名美國大學生15年勞改 </t>
  </si>
  <si>
    <t xml:space="preserve">巴基斯坦白沙瓦發生巴士爆炸案，至少15死 </t>
  </si>
  <si>
    <t xml:space="preserve">印尼擊沉惡名昭彰的盜獵漁船 「維京號」 </t>
  </si>
  <si>
    <t xml:space="preserve">緬甸國會舉行表決，翁山蘇姬親信碇喬當選總統 </t>
  </si>
  <si>
    <t xml:space="preserve"> 杜拜</t>
  </si>
  <si>
    <t xml:space="preserve">難民營女老師獲全球教師獎 </t>
  </si>
  <si>
    <t xml:space="preserve">美航母史坦尼斯號加入韓美聯合軍演 </t>
  </si>
  <si>
    <t xml:space="preserve">土耳其首都市中心汽車炸彈攻擊，至少34死 </t>
  </si>
  <si>
    <t xml:space="preserve">日本將派蒼龍級潛艦參與聯合軍演，爭取澳洲採購合約 </t>
  </si>
  <si>
    <t xml:space="preserve">緬甸總統候選人，翁山蘇姬親信獲提名 </t>
  </si>
  <si>
    <t xml:space="preserve">北韓朝日本海發射2枚短程飛彈 </t>
  </si>
  <si>
    <t xml:space="preserve">伊朗試射飛彈意在警告以色列 </t>
  </si>
  <si>
    <t xml:space="preserve">伊朗再度試射彈道飛彈 </t>
  </si>
  <si>
    <t xml:space="preserve">金正恩稱北韓已擁有小型化核彈頭 </t>
  </si>
  <si>
    <t xml:space="preserve">北韓駭客試圖攻擊南韓鐵路系統 </t>
  </si>
  <si>
    <t xml:space="preserve">美韓舉行史上最大規模聯合軍演 </t>
  </si>
  <si>
    <t xml:space="preserve">執行安理會制裁決議，菲律賓扣押北韓貨輪 </t>
  </si>
  <si>
    <t xml:space="preserve">北韓下令軍方做好動用核武之準備 </t>
  </si>
  <si>
    <t xml:space="preserve">安理會甫通過制裁決議，北韓疑發射短程飛彈 </t>
  </si>
  <si>
    <t xml:space="preserve">紐西蘭就換國旗進行最後公投 </t>
  </si>
  <si>
    <t xml:space="preserve">越南百年大旱重創當地農業 </t>
  </si>
  <si>
    <t xml:space="preserve">澳洲去年第4季GDP年增3%，優於預期 </t>
  </si>
  <si>
    <t xml:space="preserve">安倍宣布將撥款135億日圓援助難民 </t>
  </si>
  <si>
    <t xml:space="preserve">伊朗國會大選，改革派獲多數席次 </t>
  </si>
  <si>
    <t xml:space="preserve">敘反對派控政府軍違反停火協議 </t>
  </si>
  <si>
    <t xml:space="preserve">被控洩漏國家機密遭逮，兩名土國記者終獲釋 </t>
  </si>
  <si>
    <t xml:space="preserve">澳洲指印尼恐攻威脅增，遊客需提高警覺 </t>
  </si>
  <si>
    <t xml:space="preserve">日本1月通膨率掉回零，通縮陰影再現 </t>
  </si>
  <si>
    <t xml:space="preserve">澳洲規劃未來10年國防預算增加299億澳幣 </t>
  </si>
  <si>
    <t xml:space="preserve">臺灣「富士康」斥資60億美元買下「夏普」 </t>
  </si>
  <si>
    <t xml:space="preserve">日兩在野黨擬合併迎戰參議院選舉 </t>
  </si>
  <si>
    <t xml:space="preserve">敘利亞內戰造成逾27萬人喪生 </t>
  </si>
  <si>
    <t xml:space="preserve"> 斐濟</t>
  </si>
  <si>
    <t xml:space="preserve">強烈熱帶氣旋襲斐濟，至少29人死亡 </t>
  </si>
  <si>
    <t xml:space="preserve">取締非法捕撈，印尼炸沉27艘外籍漁船 </t>
  </si>
  <si>
    <t xml:space="preserve">敘利亞停火協議將於27日生效 </t>
  </si>
  <si>
    <t xml:space="preserve">美艦隊司令籲澳洲派艦赴南海執行航行自由行動 </t>
  </si>
  <si>
    <t xml:space="preserve">敘利亞遭連環自殺炸彈攻擊 </t>
  </si>
  <si>
    <t xml:space="preserve">安卡拉遭恐怖攻擊，土耳其總統矢言報復 </t>
  </si>
  <si>
    <t xml:space="preserve">澳、紐就移民問題達成新協議 </t>
  </si>
  <si>
    <t xml:space="preserve">南韓：北韓準備對南韓發動恐攻 </t>
  </si>
  <si>
    <t xml:space="preserve">土耳其首都發生汽車爆炸，釀至少28死 </t>
  </si>
  <si>
    <t xml:space="preserve">美F-22匿蹤戰機飛抵南韓，威懾北韓 </t>
  </si>
  <si>
    <t xml:space="preserve">澳洲外長：希望中國大陸停止南海島礁建設 </t>
  </si>
  <si>
    <t xml:space="preserve"> 卡達</t>
  </si>
  <si>
    <t xml:space="preserve">沙烏地阿拉伯和俄羅斯同意凍結石油產量 </t>
  </si>
  <si>
    <t xml:space="preserve">韓美聯合軍演將達歷年最大規模 </t>
  </si>
  <si>
    <t xml:space="preserve">菲警遭共黨游擊隊突襲，6死8傷 </t>
  </si>
  <si>
    <t xml:space="preserve">南韓官員：北韓將開城收入用於核武計畫的說法仍待證實 </t>
  </si>
  <si>
    <t xml:space="preserve">埃及總統塞西月底將首度訪日 </t>
  </si>
  <si>
    <t xml:space="preserve">敘利亞醫院學校遭空襲，近50人喪生 </t>
  </si>
  <si>
    <t xml:space="preserve">澳洲外長出訪日本，將與日外務大臣討論北韓議題 </t>
  </si>
  <si>
    <t xml:space="preserve">日本調派神盾艦因應北韓飛彈 </t>
  </si>
  <si>
    <t xml:space="preserve">TPP在紐西蘭完成簽署 </t>
  </si>
  <si>
    <t xml:space="preserve">「聯合國」暫停敘利亞和談 </t>
  </si>
  <si>
    <t xml:space="preserve">南韓宣布新一輪振興景氣措施 </t>
  </si>
  <si>
    <t xml:space="preserve">北韓將於本月發射人造衛星 </t>
  </si>
  <si>
    <t xml:space="preserve">移居紐西蘭之澳洲移民淨流入人數創新高 </t>
  </si>
  <si>
    <t xml:space="preserve">「塔利班」對阿富汗首都警察局發動攻擊 </t>
  </si>
  <si>
    <t xml:space="preserve">緬甸國會今開議，翁山蘇姬時代來臨 </t>
  </si>
  <si>
    <t xml:space="preserve">美艦駛近西沙中建島，越南：尊重無害通行權 </t>
  </si>
  <si>
    <t xml:space="preserve">以色列拒絕法國就以巴問題所提之最後通牒 </t>
  </si>
  <si>
    <t xml:space="preserve">「伊斯蘭國」在敘利亞首都發動炸彈攻擊 </t>
  </si>
  <si>
    <t xml:space="preserve">伊朗無人機飛越美國航母 </t>
  </si>
  <si>
    <t xml:space="preserve">身陷收賄疑雲，日本經濟再生大臣請辭 </t>
  </si>
  <si>
    <t xml:space="preserve">日銀實施負利率，震撼市場 </t>
  </si>
  <si>
    <t xml:space="preserve">巴布亞紐幾內亞是全球女性處境最危險的國家 </t>
  </si>
  <si>
    <t xml:space="preserve">緬甸總統：民主轉移是人民的勝利 </t>
  </si>
  <si>
    <t xml:space="preserve">阮富仲連任越共總書記 </t>
  </si>
  <si>
    <t xml:space="preserve">日本天皇夫婦出訪菲律賓 </t>
  </si>
  <si>
    <t xml:space="preserve">斯里蘭卡銷毀非法象牙 </t>
  </si>
  <si>
    <t xml:space="preserve">提倡性別平等，澳洲退役將領獲選2016澳洲年度人物 </t>
  </si>
  <si>
    <t xml:space="preserve">聯合國特使：預計於29日展開敘利亞和談 </t>
  </si>
  <si>
    <t xml:space="preserve">法國總統歐蘭德抵印訪問 </t>
  </si>
  <si>
    <t xml:space="preserve">澳洲多位省長支持澳洲改為共和制 </t>
  </si>
  <si>
    <t xml:space="preserve">美國務卿施壓敘反對陣營參加和談 </t>
  </si>
  <si>
    <t xml:space="preserve">日本政府解除對伊朗的制裁措施 </t>
  </si>
  <si>
    <t xml:space="preserve">越共召開全代會，將選出下任領導人 </t>
  </si>
  <si>
    <t xml:space="preserve">120個人道組織籲終結敘利亞內戰 </t>
  </si>
  <si>
    <t xml:space="preserve">避險需求激勵日圓兌美元升至一年高點 </t>
  </si>
  <si>
    <t xml:space="preserve">「伊斯蘭國」摧毀伊拉克1,400年歷史之基督教修道院 </t>
  </si>
  <si>
    <t xml:space="preserve">最強美軍戰機F-22飛抵日本 </t>
  </si>
  <si>
    <t xml:space="preserve">習近平訪沙烏地，簽署14項協議、備忘錄 </t>
  </si>
  <si>
    <t xml:space="preserve">巴基斯坦大學發生槍擊案，造成至少20人死亡 </t>
  </si>
  <si>
    <t xml:space="preserve">敘利亞和談恐無法如期展開 </t>
  </si>
  <si>
    <t xml:space="preserve">巴基斯坦西北城市爆發炸彈攻擊，造成至少6人喪生 </t>
  </si>
  <si>
    <t xml:space="preserve">日相安倍籲G7重納俄羅斯 </t>
  </si>
  <si>
    <t xml:space="preserve">敘利亞300平民遭「伊斯蘭國」殺害 </t>
  </si>
  <si>
    <t xml:space="preserve">東京下起暴雪，逾百人受傷 </t>
  </si>
  <si>
    <t xml:space="preserve">美方證實數名美國公民在伊拉克遭綁架 </t>
  </si>
  <si>
    <t xml:space="preserve">北韓提有條件取消核試 </t>
  </si>
  <si>
    <t xml:space="preserve">稱慰安婦為妓女，日本自民黨議員失言致歉 </t>
  </si>
  <si>
    <t xml:space="preserve">雪梨歌劇院驚傳炸彈威脅，澳洲警方緊急疏散群眾 </t>
  </si>
  <si>
    <t xml:space="preserve">雅加達市中心發生恐攻，「伊斯蘭國」承認犯行 </t>
  </si>
  <si>
    <t xml:space="preserve">以色列暗中拉攏遜尼派國家，共同抗衡伊朗 </t>
  </si>
  <si>
    <t xml:space="preserve">伊朗移除核子反應爐核心 </t>
  </si>
  <si>
    <t xml:space="preserve">世界銀行：TPP對澳洲經濟貢獻不大 </t>
  </si>
  <si>
    <t xml:space="preserve">菲律賓擬向美國提供8軍事基地 </t>
  </si>
  <si>
    <t xml:space="preserve">土耳其警察總部遭汽車炸彈攻擊 </t>
  </si>
  <si>
    <t xml:space="preserve">雅加達市中心發生連環爆炸，至少6死 </t>
  </si>
  <si>
    <t xml:space="preserve">美軍誤闖伊朗海域遭扣案圓滿落幕 </t>
  </si>
  <si>
    <t xml:space="preserve">北韓無人機越軍事分界線，南韓開槍示警 </t>
  </si>
  <si>
    <t xml:space="preserve">美軍誤闖伊朗海域遭扣留，伊朗允諾放人 </t>
  </si>
  <si>
    <t xml:space="preserve">巴基斯坦西南部城市發生爆炸，至少14人死亡 </t>
  </si>
  <si>
    <t xml:space="preserve">菲最高法院裁定美菲國防合作協議合憲 </t>
  </si>
  <si>
    <t xml:space="preserve">土耳其伊斯坦堡遭自殺攻擊，造成10人死亡 </t>
  </si>
  <si>
    <t xml:space="preserve">阻「中」艦橫行釣島，日擬派軍艦驅離 </t>
  </si>
  <si>
    <t xml:space="preserve">阿富汗和平協商，四國代表齊聚巴國 </t>
  </si>
  <si>
    <t xml:space="preserve">「伊斯蘭國」在伊拉克首都發動攻擊，造成多人罹難 </t>
  </si>
  <si>
    <t xml:space="preserve">對應中國大陸填海造島行動，美、菲擬研商策略 </t>
  </si>
  <si>
    <t xml:space="preserve">緬甸召開全國和平會議 </t>
  </si>
  <si>
    <t xml:space="preserve">敘利亞城鎮400人瀕死，需緊急接受治療 </t>
  </si>
  <si>
    <t xml:space="preserve">美國擬在南韓部署更多「戰略資產」，但不會重新部署核武 </t>
  </si>
  <si>
    <t xml:space="preserve">抗議北京舉措，越南將增採南海石油 </t>
  </si>
  <si>
    <t xml:space="preserve">金正恩稱北韓核試為自衛性措施 </t>
  </si>
  <si>
    <t xml:space="preserve">北韓核試影響，南韓總統民調止跌回升 </t>
  </si>
  <si>
    <t xml:space="preserve"> 科威特</t>
  </si>
  <si>
    <t xml:space="preserve">科威特加入與伊朗斷交行列 </t>
  </si>
  <si>
    <t xml:space="preserve">美軍與「塔利班」交戰，造成一死兩傷 </t>
  </si>
  <si>
    <t xml:space="preserve">日相安倍籲同俄國簽署和平條約 </t>
  </si>
  <si>
    <t xml:space="preserve">日韓就慰安婦雕像搬遷問題意見分歧 </t>
  </si>
  <si>
    <t xml:space="preserve">翁山蘇姬：新政府的首要任務是建立和平 </t>
  </si>
  <si>
    <t xml:space="preserve">沙烏地阿拉伯盟邦與伊朗斷交 </t>
  </si>
  <si>
    <t xml:space="preserve">沙烏地阿拉伯宣布與伊朗斷交 </t>
  </si>
  <si>
    <t xml:space="preserve">土耳其駐兵伊拉克北部，加深兩國對立 </t>
  </si>
  <si>
    <t xml:space="preserve">土耳其破獲新年夜恐攻陰謀 </t>
  </si>
  <si>
    <t xml:space="preserve">北韓統一戰線部部長金養建車禍身亡 </t>
  </si>
  <si>
    <t xml:space="preserve">南韓獨佔世界前五大造船廠的時代宣告落幕 </t>
  </si>
  <si>
    <t xml:space="preserve">伊拉克總理視察拉馬迪戰果 </t>
  </si>
  <si>
    <t xml:space="preserve"> 澳大利亞</t>
  </si>
  <si>
    <t xml:space="preserve">身陷醜聞，澳洲兩位部長同日辭職 </t>
  </si>
  <si>
    <t>Cross-strait</t>
  </si>
  <si>
    <t xml:space="preserve"> 中國大陸</t>
  </si>
  <si>
    <t xml:space="preserve">美智庫：中國大陸在南海7人工島部署武器 </t>
  </si>
  <si>
    <t xml:space="preserve"> 香港</t>
  </si>
  <si>
    <t xml:space="preserve">香港法院判決游蕙禎及梁頌恆喪失議員資格 </t>
  </si>
  <si>
    <t xml:space="preserve">香港本土派議員宣誓就職再次受阻 </t>
  </si>
  <si>
    <t xml:space="preserve">香港立法會3議員宣誓遭判定無效 </t>
  </si>
  <si>
    <t xml:space="preserve"> 台灣</t>
  </si>
  <si>
    <t xml:space="preserve">美婦女議題大使赴台推動雙邊合作 </t>
  </si>
  <si>
    <t xml:space="preserve">香港「非建制派」奪下立法會35直選席次中19席 </t>
  </si>
  <si>
    <t xml:space="preserve">G20杭州峰會落幕，各國矢言解決鋼鐵產能過剩問題 </t>
  </si>
  <si>
    <t xml:space="preserve">中國大陸發射全球首枚量子衛星 </t>
  </si>
  <si>
    <t xml:space="preserve">香港學運領袖被判社會服務，免於牢獄之災 </t>
  </si>
  <si>
    <t xml:space="preserve">美國飛彈驅逐艦抵達青島進行交流 </t>
  </si>
  <si>
    <t xml:space="preserve">中國大陸9月將與俄羅斯在南海舉行聯合演習 </t>
  </si>
  <si>
    <t xml:space="preserve">台灣漁船登太平島，攜21桶淡水返航 </t>
  </si>
  <si>
    <t xml:space="preserve">華北地區洪災，百餘人死亡失蹤 </t>
  </si>
  <si>
    <t xml:space="preserve">香港3名學運領袖被判有罪 </t>
  </si>
  <si>
    <t xml:space="preserve">中國大陸將在南海再次舉行軍演 </t>
  </si>
  <si>
    <t xml:space="preserve">拒絕接受南海仲裁結果，台灣派艦巡航南海 </t>
  </si>
  <si>
    <t xml:space="preserve">台灣：南海仲裁結果「完全無法接受」 </t>
  </si>
  <si>
    <t xml:space="preserve">俄國總統出訪北京，強調雙邊戰略夥伴關係 </t>
  </si>
  <si>
    <t xml:space="preserve">日媒：中國大陸揚言退出海洋法公約 </t>
  </si>
  <si>
    <t xml:space="preserve">德國總理訪中，強調法治重要性 </t>
  </si>
  <si>
    <t xml:space="preserve">「美中戰略暨經濟對話」閉幕，南海問題仍無共識 </t>
  </si>
  <si>
    <t xml:space="preserve">美中第8輪「戰略暨經濟對話」在北京登場 </t>
  </si>
  <si>
    <t xml:space="preserve">台灣總統蔡英文登沱江艦出航，決心推動國防自主 </t>
  </si>
  <si>
    <t xml:space="preserve">「美中戰略暨經濟對話」6月初在北京召開 </t>
  </si>
  <si>
    <t xml:space="preserve">美國重量級議員宣布6月隨團訪臺 </t>
  </si>
  <si>
    <t xml:space="preserve">眼見為憑，臺灣邀請海牙仲裁庭登太平島 </t>
  </si>
  <si>
    <t xml:space="preserve">北京拒絕德國會人權委員會主席訪陸 </t>
  </si>
  <si>
    <t xml:space="preserve">不滿漁船遭扣，臺灣召見駐日代表並展開護漁任務 </t>
  </si>
  <si>
    <t xml:space="preserve"> 臺灣</t>
  </si>
  <si>
    <t xml:space="preserve">馬總統：日本沖之鳥「是礁非島」 </t>
  </si>
  <si>
    <t xml:space="preserve">港「泛民」中青代發表「香港前途決議文」 </t>
  </si>
  <si>
    <t xml:space="preserve">美國「全球入境計畫」納入臺灣 </t>
  </si>
  <si>
    <t xml:space="preserve">美國對臺灣消除核武原料表示肯定 </t>
  </si>
  <si>
    <t xml:space="preserve">雙英會：承諾政權順利轉移 </t>
  </si>
  <si>
    <t xml:space="preserve">馬總統邀請菲方代表與國際仲裁員前往太平島參觀 </t>
  </si>
  <si>
    <t xml:space="preserve">宣示南海主權，臺灣政府率媒體團登太平島 </t>
  </si>
  <si>
    <t xml:space="preserve">印尼抗議中國大陸海警船侵犯納土納海域 </t>
  </si>
  <si>
    <t xml:space="preserve">人權紀錄遭批評，北京召集親政府學者反擊美國 </t>
  </si>
  <si>
    <t xml:space="preserve">美日等12國同聲譴責中國大陸打壓維權人士 </t>
  </si>
  <si>
    <t xml:space="preserve">在臺日本留學生舉辦活動感謝臺灣對311地震之援助 </t>
  </si>
  <si>
    <t xml:space="preserve">臺南震災追思會，弔念117名罹難者 </t>
  </si>
  <si>
    <t xml:space="preserve">中國大陸將參加環太平洋軍演 </t>
  </si>
  <si>
    <t xml:space="preserve">香港無線電視台新聞使用簡體字字幕，引發民眾批評 </t>
  </si>
  <si>
    <t xml:space="preserve">中國大陸派遣戰機至永興島 </t>
  </si>
  <si>
    <t xml:space="preserve">香港電影金像獎頒獎典禮遭大陸禁播 </t>
  </si>
  <si>
    <t xml:space="preserve">衛星照片顯示中國大陸在南沙人工島部署雷達設施 </t>
  </si>
  <si>
    <t xml:space="preserve">臺灣行政院長：防災三法列優先法案 </t>
  </si>
  <si>
    <t xml:space="preserve">臺灣法院判決228受難日籍家屬勝訴 </t>
  </si>
  <si>
    <t xml:space="preserve">臺灣首座慰安婦紀念館「阿嬤家」9月正式營運 </t>
  </si>
  <si>
    <t xml:space="preserve">中國大陸在西沙永興島部署飛彈 </t>
  </si>
  <si>
    <t xml:space="preserve">揭「大飢荒」真相獲獎，中國大陸禁止記者赴美領獎 </t>
  </si>
  <si>
    <t xml:space="preserve">匈牙利著名作家將出席「臺北國際書展」 </t>
  </si>
  <si>
    <t xml:space="preserve">臺南維冠大樓搜救行動結束，114人罹難 </t>
  </si>
  <si>
    <t xml:space="preserve">中國大陸：已向北韓表明立場，不希望看到緊張升高 </t>
  </si>
  <si>
    <t xml:space="preserve">香港銅鑼灣書店案，3名失蹤職員在中國大陸接受調查 </t>
  </si>
  <si>
    <t xml:space="preserve">臺灣玻璃高跟鞋教堂，一圓少女紅毯夢 </t>
  </si>
  <si>
    <t xml:space="preserve">2016年經濟自由度指數，香港排名全球首位 </t>
  </si>
  <si>
    <t xml:space="preserve">首批陸客中轉抵臺 </t>
  </si>
  <si>
    <t xml:space="preserve">民進黨蘇嘉全當選臺灣立法院長 </t>
  </si>
  <si>
    <t xml:space="preserve">美驅逐艦駛入西沙中建島，中國大陸強烈抨擊 </t>
  </si>
  <si>
    <t xml:space="preserve">國際記者聯盟：2015年香港新聞自由倒退 </t>
  </si>
  <si>
    <t xml:space="preserve">加拿大公民遭中國大陸以間諜罪起訴　 </t>
  </si>
  <si>
    <t xml:space="preserve">凱瑞訪問北京，敦促中國大陸遏止北韓核武野心 </t>
  </si>
  <si>
    <t xml:space="preserve">馬總統將赴南沙太平島訪視 </t>
  </si>
  <si>
    <t xml:space="preserve">中國大陸國家統計局局長落馬，經濟數據再添疑雲 </t>
  </si>
  <si>
    <t xml:space="preserve">臺灣大選落幕，國安基金暫不退場護盤到4月 </t>
  </si>
  <si>
    <t xml:space="preserve">西方法界人士連署呼籲中國大陸釋放維權律師 </t>
  </si>
  <si>
    <t xml:space="preserve">臺灣參加挪威旅展，三太子文化吸睛 </t>
  </si>
  <si>
    <t xml:space="preserve">多名維權律師涉顛覆罪，遭北京當局逮捕 </t>
  </si>
  <si>
    <t xml:space="preserve">中國大陸前公安部副部長李東生收賄案一審宣判 </t>
  </si>
  <si>
    <t xml:space="preserve">英國外相對香港銅鑼灣書店案表示關切 </t>
  </si>
  <si>
    <t xml:space="preserve">中國大陸在永暑礁試行飛機起降 </t>
  </si>
  <si>
    <t xml:space="preserve">銅鑼灣書店5人失蹤，國際駭客擬攻擊中國大陸網站 </t>
  </si>
  <si>
    <t xml:space="preserve">中國大陸在永暑礁新建機場進行試飛引發越南抗議 </t>
  </si>
  <si>
    <t xml:space="preserve">中國大陸製造業持續萎縮 </t>
  </si>
  <si>
    <t xml:space="preserve">「馬習會」後，兩岸啟用熱線 </t>
  </si>
  <si>
    <t xml:space="preserve">臺日明年1月將就慰安婦議題展開協商 </t>
  </si>
  <si>
    <t xml:space="preserve">臺灣要求日本對臺籍慰安婦道歉、賠償 </t>
  </si>
  <si>
    <t xml:space="preserve">耗時15年，「故宮」南院終開幕 </t>
  </si>
  <si>
    <t xml:space="preserve">臺灣外交部要求日本速與臺灣協商慰安婦議題 </t>
  </si>
  <si>
    <t xml:space="preserve">中國大陸通過反恐法 </t>
  </si>
  <si>
    <t xml:space="preserve">批評中國大陸少數民族政策，法籍記者恐遭驅逐出境 </t>
  </si>
  <si>
    <t xml:space="preserve">3年訪臺57次，星國男成最狂熱「臺灣迷」 </t>
  </si>
  <si>
    <t xml:space="preserve">中國大陸公布2016年經濟藍圖 </t>
  </si>
  <si>
    <t xml:space="preserve">中國大陸知名維權律師浦志強被判緩刑3年 </t>
  </si>
  <si>
    <t xml:space="preserve">臺灣迎接第1,000萬名遊客 </t>
  </si>
  <si>
    <t xml:space="preserve">深圳工業區發生山崩，91人下落不明 </t>
  </si>
  <si>
    <t xml:space="preserve">美國B-52轟炸機誤闖南沙華陽礁上空 </t>
  </si>
  <si>
    <t xml:space="preserve">臺灣央行宣布降息 </t>
  </si>
  <si>
    <t xml:space="preserve">美國國務院正式通知國會對台軍售 </t>
  </si>
  <si>
    <t xml:space="preserve">臺灣拿下全球「開放資料指標」首位 </t>
  </si>
  <si>
    <t xml:space="preserve">中國大陸將在西沙永興島蓋加油站 </t>
  </si>
  <si>
    <t xml:space="preserve">睽違4年美國將首度對臺軍售 </t>
  </si>
  <si>
    <t>year</t>
    <phoneticPr fontId="18" type="noConversion"/>
  </si>
  <si>
    <t>month</t>
    <phoneticPr fontId="18" type="noConversion"/>
  </si>
  <si>
    <t>day</t>
    <phoneticPr fontId="18" type="noConversion"/>
  </si>
  <si>
    <t xml:space="preserve">厄瓜多沿海發生規模5/8強震，釀2死6傷 </t>
  </si>
  <si>
    <t xml:space="preserve">厄瓜多7/8強震，至少272死 </t>
  </si>
  <si>
    <t xml:space="preserve">義大利規模6/6強震導致1萬5,000人無家可歸 </t>
  </si>
  <si>
    <t xml:space="preserve">義大利中部連續發生規模5/5和6/1強震 </t>
  </si>
  <si>
    <t xml:space="preserve">義大利中部發生規模6/2強震 </t>
  </si>
  <si>
    <t xml:space="preserve">美國奧克拉荷馬州發生規模5/6地震 </t>
  </si>
  <si>
    <t xml:space="preserve">美國加州北部連5震，最強達4/5級 </t>
  </si>
  <si>
    <t xml:space="preserve">美國第1季經濟成長減至0/5%，創2年新低 </t>
  </si>
  <si>
    <t xml:space="preserve">美國去年第4季經濟成長僅0/7% </t>
  </si>
  <si>
    <t xml:space="preserve">IMF下修2016年全球經濟成長預測至3/4% </t>
  </si>
  <si>
    <t xml:space="preserve">索羅門群島外海又傳規模5/8強震 </t>
  </si>
  <si>
    <t xml:space="preserve">索羅門群島外海傳規模7/7強震 </t>
  </si>
  <si>
    <t xml:space="preserve">印尼6/5強震造成至少97死 </t>
  </si>
  <si>
    <t xml:space="preserve">日本東北部外海發生7/4強震，氣象廳發布海嘯警報 </t>
  </si>
  <si>
    <t xml:space="preserve">紐西蘭7/8強震，至少2死 </t>
  </si>
  <si>
    <t xml:space="preserve">緬甸規模6/8強震釀3死65佛塔毀損 </t>
  </si>
  <si>
    <t xml:space="preserve">印尼外海傳規模6/2地震 </t>
  </si>
  <si>
    <t xml:space="preserve">日本第4季GDP萎縮1/4%，安倍經濟學再受打擊 </t>
  </si>
  <si>
    <t xml:space="preserve">大馬檢方：首相未受賄，6/81億美元是沙國皇室捐款 </t>
  </si>
  <si>
    <t xml:space="preserve">印度發生6/8強震 </t>
  </si>
  <si>
    <t xml:space="preserve">中國大陸2015年經濟成長率6/9%，創下25年來新低 </t>
  </si>
  <si>
    <t>South Sudan</t>
  </si>
  <si>
    <t>Congo</t>
  </si>
  <si>
    <t>Zimbabwe</t>
  </si>
  <si>
    <t>Somalia</t>
  </si>
  <si>
    <t>Gambia</t>
  </si>
  <si>
    <t>Egypt</t>
  </si>
  <si>
    <t>Nigeria</t>
  </si>
  <si>
    <t>Ghana</t>
  </si>
  <si>
    <t>Cameroon</t>
  </si>
  <si>
    <t>Kenya</t>
  </si>
  <si>
    <t>Central African Republic</t>
  </si>
  <si>
    <t>Democratic Republic of the Congo</t>
  </si>
  <si>
    <t>Libya</t>
  </si>
  <si>
    <t>Ethiopia</t>
  </si>
  <si>
    <t>Luanda</t>
  </si>
  <si>
    <t>South Africa</t>
  </si>
  <si>
    <t>Mozambique</t>
  </si>
  <si>
    <t>Morocco</t>
  </si>
  <si>
    <t>Madagascar</t>
  </si>
  <si>
    <t>Niger</t>
  </si>
  <si>
    <t>Burundi</t>
  </si>
  <si>
    <t>Algeria</t>
  </si>
  <si>
    <t>Sudan</t>
  </si>
  <si>
    <t>Tanzania</t>
  </si>
  <si>
    <t>Benin</t>
  </si>
  <si>
    <t>Gabon</t>
  </si>
  <si>
    <t>Marley</t>
  </si>
  <si>
    <t>Zambia</t>
  </si>
  <si>
    <t>Sao Tome and Principe</t>
  </si>
  <si>
    <t>Tunisia</t>
  </si>
  <si>
    <t>Erectile Asia</t>
  </si>
  <si>
    <t>Senegal</t>
  </si>
  <si>
    <t>Uganda</t>
  </si>
  <si>
    <t>Chad</t>
  </si>
  <si>
    <t>Liberia</t>
  </si>
  <si>
    <t>Djibouti</t>
  </si>
  <si>
    <t>Burkina Faso</t>
  </si>
  <si>
    <t>Ivory Coast</t>
  </si>
  <si>
    <t>Angola</t>
  </si>
  <si>
    <t>Swaziland</t>
  </si>
  <si>
    <t>Colombia</t>
  </si>
  <si>
    <t>Ecuador</t>
  </si>
  <si>
    <t>Venezuela</t>
  </si>
  <si>
    <t>Cuba</t>
  </si>
  <si>
    <t>Mexico</t>
  </si>
  <si>
    <t>Chile</t>
  </si>
  <si>
    <t>Peru</t>
  </si>
  <si>
    <t>Brazil</t>
  </si>
  <si>
    <t>Bolivia</t>
  </si>
  <si>
    <t>Haiti</t>
  </si>
  <si>
    <t>Honduras</t>
  </si>
  <si>
    <t>Nicaragua</t>
  </si>
  <si>
    <t>El Salvador</t>
  </si>
  <si>
    <t>Argentina</t>
  </si>
  <si>
    <t>Belize</t>
  </si>
  <si>
    <t>Guatemala</t>
  </si>
  <si>
    <t>Panama</t>
  </si>
  <si>
    <t>Dominican Republic</t>
  </si>
  <si>
    <t>Dominican</t>
  </si>
  <si>
    <t>Jamaica</t>
  </si>
  <si>
    <t>Germany</t>
  </si>
  <si>
    <t>France</t>
  </si>
  <si>
    <t>Russia</t>
  </si>
  <si>
    <t>Belgium</t>
  </si>
  <si>
    <t>Italy</t>
  </si>
  <si>
    <t>Serbia</t>
  </si>
  <si>
    <t>United Kingdom</t>
  </si>
  <si>
    <t>Austria</t>
  </si>
  <si>
    <t>Ukraine</t>
  </si>
  <si>
    <t>Netherlands</t>
  </si>
  <si>
    <t>Switzerland</t>
  </si>
  <si>
    <t>Vatican</t>
  </si>
  <si>
    <t>Moldova</t>
  </si>
  <si>
    <t>Bulgaria</t>
  </si>
  <si>
    <t>Norway</t>
  </si>
  <si>
    <t>Poland</t>
  </si>
  <si>
    <t>Spain</t>
  </si>
  <si>
    <t>Montenegro</t>
  </si>
  <si>
    <t>Estonia</t>
  </si>
  <si>
    <t>Hungary</t>
  </si>
  <si>
    <t>Greece</t>
  </si>
  <si>
    <t>Luxembourg</t>
  </si>
  <si>
    <t>Croatia</t>
  </si>
  <si>
    <t>Denmark</t>
  </si>
  <si>
    <t>Sweden</t>
  </si>
  <si>
    <t>Iceland</t>
  </si>
  <si>
    <t>Turkey</t>
  </si>
  <si>
    <t>Romania</t>
  </si>
  <si>
    <t>Holy See</t>
  </si>
  <si>
    <t>Slovenia</t>
  </si>
  <si>
    <t>Macedonia</t>
  </si>
  <si>
    <t>Belarus</t>
  </si>
  <si>
    <t>Finland</t>
  </si>
  <si>
    <t>Portugal</t>
  </si>
  <si>
    <t>United States</t>
  </si>
  <si>
    <t>Canada</t>
  </si>
  <si>
    <t>South Korea</t>
  </si>
  <si>
    <t>Japan</t>
  </si>
  <si>
    <t>Solomon Islands</t>
  </si>
  <si>
    <t>Syria</t>
  </si>
  <si>
    <t>New Zealand</t>
  </si>
  <si>
    <t>Thailand</t>
  </si>
  <si>
    <t>Philippines</t>
  </si>
  <si>
    <t>Yemen</t>
  </si>
  <si>
    <t>Indonesia</t>
  </si>
  <si>
    <t>North Korea</t>
  </si>
  <si>
    <t>Australia</t>
  </si>
  <si>
    <t>Myanmar</t>
  </si>
  <si>
    <t>India</t>
  </si>
  <si>
    <t>Vietnam</t>
  </si>
  <si>
    <t>Korea</t>
  </si>
  <si>
    <t>Afghanistan</t>
  </si>
  <si>
    <t>Lebanon</t>
  </si>
  <si>
    <t>Iraq</t>
  </si>
  <si>
    <t>Pakistan</t>
  </si>
  <si>
    <t>Malaysia</t>
  </si>
  <si>
    <t>Singapore</t>
  </si>
  <si>
    <t>Israel</t>
  </si>
  <si>
    <t>Saudi-Arabia</t>
  </si>
  <si>
    <t>Jordan</t>
  </si>
  <si>
    <t>Uzbekistan</t>
  </si>
  <si>
    <t>Laos</t>
  </si>
  <si>
    <t>Kyrgyzstan</t>
  </si>
  <si>
    <t>Iran</t>
  </si>
  <si>
    <t>United Arab Emirates</t>
  </si>
  <si>
    <t>Mongolia</t>
  </si>
  <si>
    <t>Bengal</t>
  </si>
  <si>
    <t>Cambodia</t>
  </si>
  <si>
    <t>Palestine</t>
  </si>
  <si>
    <t>Papua New Guinea</t>
  </si>
  <si>
    <t>Sri Lanka</t>
  </si>
  <si>
    <t>Dubai</t>
  </si>
  <si>
    <t>Fiji</t>
  </si>
  <si>
    <t>Cadar</t>
  </si>
  <si>
    <t>Kuwait</t>
  </si>
  <si>
    <t>China Mainland</t>
  </si>
  <si>
    <t>Hong Kong</t>
  </si>
  <si>
    <t>Taiwan</t>
  </si>
  <si>
    <t>Place</t>
    <phoneticPr fontId="18" type="noConversion"/>
  </si>
  <si>
    <t>總計</t>
    <phoneticPr fontId="18" type="noConversion"/>
  </si>
  <si>
    <t>外交部的統計資料將兩岸三地另外分為Cross-strait</t>
    <phoneticPr fontId="18" type="noConversion"/>
  </si>
  <si>
    <t>他有些分類有點怪，ex: 澳洲、紐西蘭也被分類在亞洲</t>
    <phoneticPr fontId="18" type="noConversion"/>
  </si>
  <si>
    <t>包括Asian和Cross-strait分類</t>
    <phoneticPr fontId="18" type="noConversion"/>
  </si>
  <si>
    <t>總計</t>
    <phoneticPr fontId="18" type="noConversion"/>
  </si>
  <si>
    <t>總計</t>
    <phoneticPr fontId="18" type="noConversion"/>
  </si>
  <si>
    <t>2016/11/20 - 2016/12/21</t>
    <phoneticPr fontId="18" type="noConversion"/>
  </si>
  <si>
    <t>總計</t>
    <phoneticPr fontId="18" type="noConversion"/>
  </si>
  <si>
    <t>2016/10/20 - 2016/11/19</t>
    <phoneticPr fontId="18" type="noConversion"/>
  </si>
  <si>
    <t>總計</t>
    <phoneticPr fontId="18" type="noConversion"/>
  </si>
  <si>
    <t>2016/9/20 - 2016/10/19</t>
    <phoneticPr fontId="18" type="noConversion"/>
  </si>
  <si>
    <t>總計</t>
    <phoneticPr fontId="18" type="noConversion"/>
  </si>
  <si>
    <t>2016/8/20 - 2016/9/19</t>
    <phoneticPr fontId="18" type="noConversion"/>
  </si>
  <si>
    <t>總計</t>
    <phoneticPr fontId="18" type="noConversion"/>
  </si>
  <si>
    <t>2016/7/20 - 2016/8/19</t>
    <phoneticPr fontId="18" type="noConversion"/>
  </si>
  <si>
    <t>2016/6/20 - 2016/7/19</t>
    <phoneticPr fontId="18" type="noConversion"/>
  </si>
  <si>
    <t>2016/5/20 - 2016/6/19</t>
    <phoneticPr fontId="18" type="noConversion"/>
  </si>
  <si>
    <t>總計</t>
    <phoneticPr fontId="18" type="noConversion"/>
  </si>
  <si>
    <t>2016/4/20 - 2016/5/19</t>
    <phoneticPr fontId="18" type="noConversion"/>
  </si>
  <si>
    <t>2016/3/20 - 2016/4/19</t>
    <phoneticPr fontId="18" type="noConversion"/>
  </si>
  <si>
    <t>2016/2/20 - 2016/3/19</t>
    <phoneticPr fontId="18" type="noConversion"/>
  </si>
  <si>
    <t>2016/1/20 - 2016/2/19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</si>
  <si>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</si>
  <si>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</si>
  <si>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</si>
  <si>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一年的統計數據</t>
  </si>
  <si>
    <t>一年的統計數據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</si>
  <si>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</si>
  <si>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</si>
  <si>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</si>
  <si>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Asian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</si>
  <si>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</si>
  <si>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</si>
  <si>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</si>
  <si>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2016/9/20 - 2016/12/21</t>
    <phoneticPr fontId="18" type="noConversion"/>
  </si>
  <si>
    <t>2016/6/20 - 2016/9/19</t>
    <phoneticPr fontId="18" type="noConversion"/>
  </si>
  <si>
    <t>2015/12/16 - 2016/3/19</t>
    <phoneticPr fontId="18" type="noConversion"/>
  </si>
  <si>
    <t>2015/12/16 - 2016/1/19</t>
    <phoneticPr fontId="18" type="noConversion"/>
  </si>
  <si>
    <t>總計</t>
    <phoneticPr fontId="18" type="noConversion"/>
  </si>
  <si>
    <t>總計</t>
    <phoneticPr fontId="18" type="noConversion"/>
  </si>
  <si>
    <t>2016/3/20 - 2016/6/19</t>
    <phoneticPr fontId="18" type="noConversion"/>
  </si>
  <si>
    <t>總計</t>
    <phoneticPr fontId="18" type="noConversion"/>
  </si>
  <si>
    <t>總計</t>
    <phoneticPr fontId="18" type="noConversion"/>
  </si>
  <si>
    <t>總計</t>
    <phoneticPr fontId="18" type="noConversion"/>
  </si>
  <si>
    <t>2015/12/16 - 2016/12/21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</si>
  <si>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</si>
  <si>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</si>
  <si>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</si>
  <si>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</si>
  <si>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</si>
  <si>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</si>
  <si>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</si>
  <si>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</si>
  <si>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洲平均</t>
    <phoneticPr fontId="18" type="noConversion"/>
  </si>
  <si>
    <t>Africa</t>
    <phoneticPr fontId="18" type="noConversion"/>
  </si>
  <si>
    <t>Belgium</t>
    <phoneticPr fontId="18" type="noConversion"/>
  </si>
  <si>
    <t>France</t>
    <phoneticPr fontId="18" type="noConversion"/>
  </si>
  <si>
    <t>United Kingdom</t>
    <phoneticPr fontId="18" type="noConversion"/>
  </si>
  <si>
    <t>Germany</t>
    <phoneticPr fontId="18" type="noConversion"/>
  </si>
  <si>
    <t>Brazil</t>
    <phoneticPr fontId="18" type="noConversion"/>
  </si>
  <si>
    <t>China Mainland</t>
    <phoneticPr fontId="18" type="noConversion"/>
  </si>
  <si>
    <t>Canada</t>
    <phoneticPr fontId="18" type="noConversion"/>
  </si>
  <si>
    <t>Syria</t>
    <phoneticPr fontId="18" type="noConversion"/>
  </si>
  <si>
    <t>South Korea</t>
    <phoneticPr fontId="18" type="noConversion"/>
  </si>
  <si>
    <t>Taiwan</t>
    <phoneticPr fontId="18" type="noConversion"/>
  </si>
  <si>
    <t>Venezuela</t>
    <phoneticPr fontId="18" type="noConversion"/>
  </si>
  <si>
    <t>Russia</t>
    <phoneticPr fontId="18" type="noConversion"/>
  </si>
  <si>
    <t>Turkey</t>
    <phoneticPr fontId="18" type="noConversion"/>
  </si>
  <si>
    <t>Philippines</t>
    <phoneticPr fontId="18" type="noConversion"/>
  </si>
  <si>
    <t>North Korea</t>
    <phoneticPr fontId="18" type="noConversion"/>
  </si>
  <si>
    <t>Australia</t>
    <phoneticPr fontId="18" type="noConversion"/>
  </si>
  <si>
    <t>Colombia</t>
    <phoneticPr fontId="18" type="noConversion"/>
  </si>
  <si>
    <t>Nigeria</t>
    <phoneticPr fontId="18" type="noConversion"/>
  </si>
  <si>
    <t>Indonesia</t>
    <phoneticPr fontId="18" type="noConversion"/>
  </si>
  <si>
    <t>Iraq</t>
    <phoneticPr fontId="18" type="noConversion"/>
  </si>
  <si>
    <t>Italy</t>
    <phoneticPr fontId="18" type="noConversion"/>
  </si>
  <si>
    <t>India</t>
    <phoneticPr fontId="18" type="noConversion"/>
  </si>
  <si>
    <t>Mexico</t>
    <phoneticPr fontId="18" type="noConversion"/>
  </si>
  <si>
    <t>Austria</t>
    <phoneticPr fontId="18" type="noConversion"/>
  </si>
  <si>
    <t>Switzerland</t>
    <phoneticPr fontId="18" type="noConversion"/>
  </si>
  <si>
    <t>Cuba</t>
    <phoneticPr fontId="18" type="noConversion"/>
  </si>
  <si>
    <t>Egypt</t>
    <phoneticPr fontId="18" type="noConversion"/>
  </si>
  <si>
    <t>Myanmar</t>
    <phoneticPr fontId="18" type="noConversion"/>
  </si>
  <si>
    <t>Somalia</t>
    <phoneticPr fontId="18" type="noConversion"/>
  </si>
  <si>
    <t>Spain</t>
    <phoneticPr fontId="18" type="noConversion"/>
  </si>
  <si>
    <t>Greece</t>
    <phoneticPr fontId="18" type="noConversion"/>
  </si>
  <si>
    <t>Libya</t>
    <phoneticPr fontId="18" type="noConversion"/>
  </si>
  <si>
    <t>South Sudan</t>
    <phoneticPr fontId="18" type="noConversion"/>
  </si>
  <si>
    <t>緯度</t>
    <phoneticPr fontId="18" type="noConversion"/>
  </si>
  <si>
    <t>經度</t>
    <phoneticPr fontId="18" type="noConversion"/>
  </si>
  <si>
    <t>Erectile Asia</t>
    <phoneticPr fontId="18" type="noConversion"/>
  </si>
  <si>
    <t>United States</t>
    <phoneticPr fontId="18" type="noConversion"/>
  </si>
  <si>
    <t>['JPN',5]</t>
    <phoneticPr fontId="18" type="noConversion"/>
  </si>
  <si>
    <t>['TWN',12]</t>
    <phoneticPr fontId="18" type="noConversion"/>
  </si>
  <si>
    <t>['CHN',13]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</si>
</sst>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22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sz val="12"/>
      <name val="Calibri Light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0" fontId="0" fillId="0" borderId="0" xfId="0" applyNumberFormat="1">
      <alignment vertical="center"/>
    </xf>
    <xf numFmtId="176" fontId="0" fillId="0" borderId="0" xfId="42" applyNumberFormat="1" applyFont="1">
      <alignment vertical="center"/>
    </xf>
    <xf numFmtId="176" fontId="0" fillId="0" borderId="0" xfId="0" applyNumberFormat="1">
      <alignment vertical="center"/>
    </xf>
    <xf numFmtId="0" fontId="0" fillId="33" borderId="0" xfId="0" applyFill="1" applyAlignment="1">
      <alignment horizontal="left" vertical="center"/>
    </xf>
    <xf numFmtId="0" fontId="0" fillId="33" borderId="0" xfId="0" applyFill="1">
      <alignment vertical="center"/>
    </xf>
    <xf numFmtId="0" fontId="0" fillId="34" borderId="0" xfId="0" applyFill="1" applyAlignment="1">
      <alignment horizontal="left" vertical="center"/>
    </xf>
    <xf numFmtId="0" fontId="0" fillId="34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4" borderId="0" xfId="0" applyNumberFormat="1" applyFill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19" fillId="34" borderId="0" xfId="0" applyFont="1" applyFill="1" applyAlignment="1">
      <alignment horizontal="left" vertical="center"/>
    </xf>
    <xf numFmtId="0" fontId="20" fillId="34" borderId="0" xfId="0" applyFont="1" applyFill="1" applyAlignment="1">
      <alignment horizontal="left" vertical="center"/>
    </xf>
    <xf numFmtId="0" fontId="0" fillId="33" borderId="0" xfId="0" applyNumberFormat="1" applyFill="1">
      <alignment vertical="center"/>
    </xf>
    <xf numFmtId="0" fontId="19" fillId="34" borderId="0" xfId="0" applyNumberFormat="1" applyFont="1" applyFill="1" applyAlignment="1">
      <alignment horizontal="center" vertical="center"/>
    </xf>
    <xf numFmtId="0" fontId="20" fillId="34" borderId="0" xfId="0" applyNumberFormat="1" applyFont="1" applyFill="1" applyAlignment="1">
      <alignment horizontal="center" vertical="center"/>
    </xf>
    <xf numFmtId="176" fontId="0" fillId="34" borderId="0" xfId="42" applyNumberFormat="1" applyFont="1" applyFill="1">
      <alignment vertical="center"/>
    </xf>
    <xf numFmtId="176" fontId="0" fillId="33" borderId="0" xfId="42" applyNumberFormat="1" applyFont="1" applyFill="1">
      <alignment vertical="center"/>
    </xf>
    <xf numFmtId="0" fontId="0" fillId="34" borderId="0" xfId="0" applyFill="1">
      <alignment vertical="center"/>
    </xf>
    <xf numFmtId="0" fontId="0" fillId="34" borderId="0" xfId="0" applyNumberFormat="1" applyFill="1" applyAlignment="1">
      <alignment horizontal="left" vertical="center"/>
    </xf>
    <xf numFmtId="176" fontId="0" fillId="0" borderId="0" xfId="42" applyNumberFormat="1" applyFont="1" applyAlignment="1">
      <alignment horizontal="center" vertical="center"/>
    </xf>
    <xf numFmtId="176" fontId="0" fillId="34" borderId="0" xfId="42" applyNumberFormat="1" applyFont="1" applyFill="1" applyAlignment="1">
      <alignment horizontal="center" vertical="center"/>
    </xf>
    <xf numFmtId="176" fontId="0" fillId="33" borderId="0" xfId="42" applyNumberFormat="1" applyFont="1" applyFill="1" applyAlignment="1">
      <alignment horizontal="center" vertical="center"/>
    </xf>
    <xf numFmtId="0" fontId="0" fillId="35" borderId="0" xfId="0" applyFill="1" applyAlignment="1">
      <alignment horizontal="left" vertical="center"/>
    </xf>
    <xf numFmtId="0" fontId="0" fillId="35" borderId="0" xfId="0" applyFill="1">
      <alignment vertical="center"/>
    </xf>
    <xf numFmtId="49" fontId="21" fillId="0" borderId="0" xfId="0" applyNumberFormat="1" applyFont="1">
      <alignment vertical="center"/>
    </xf>
    <xf numFmtId="49" fontId="0" fillId="0" borderId="0" xfId="0" applyNumberFormat="1" applyAlignment="1">
      <alignment horizontal="center"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好" xfId="6" builtinId="26" customBuiltin="1"/>
    <cellStyle name="百分比" xfId="42" builtinId="5"/>
    <cellStyle name="計算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 1" xfId="18" builtinId="29" customBuiltin="1"/>
    <cellStyle name="輔色 2" xfId="22" builtinId="33" customBuiltin="1"/>
    <cellStyle name="輔色 3" xfId="26" builtinId="37" customBuiltin="1"/>
    <cellStyle name="輔色 4" xfId="30" builtinId="41" customBuiltin="1"/>
    <cellStyle name="輔色 5" xfId="34" builtinId="45" customBuiltin="1"/>
    <cellStyle name="輔色 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總計" xfId="17" builtinId="25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58"/>
  <sheetViews>
    <sheetView workbookViewId="0">
      <selection activeCell="E1374" sqref="E1374:G1858"/>
    </sheetView>
  </sheetViews>
  <sheetFormatPr baseColWidth="10" defaultColWidth="8.83203125" defaultRowHeight="15" x14ac:dyDescent="0.15"/>
  <cols>
    <col min="1" max="1" width="14.5" customWidth="1"/>
    <col min="2" max="2" width="9.33203125" bestFit="1" customWidth="1"/>
    <col min="7" max="7" width="15" customWidth="1"/>
  </cols>
  <sheetData>
    <row r="1" spans="1:8" x14ac:dyDescent="0.15">
      <c r="A1" t="s">
        <v>0</v>
      </c>
      <c r="B1" t="s">
        <v>1989</v>
      </c>
      <c r="C1" t="s">
        <v>1990</v>
      </c>
      <c r="D1" t="s">
        <v>1991</v>
      </c>
      <c r="E1" t="s">
        <v>1</v>
      </c>
      <c r="F1" t="s">
        <v>2</v>
      </c>
      <c r="G1" t="s">
        <v>2151</v>
      </c>
      <c r="H1" t="s">
        <v>3</v>
      </c>
    </row>
    <row r="2" spans="1:8" x14ac:dyDescent="0.15">
      <c r="A2">
        <v>42354</v>
      </c>
      <c r="B2">
        <f t="shared" ref="B2:B65" si="0">YEAR(A2)</f>
        <v>2015</v>
      </c>
      <c r="C2">
        <f t="shared" ref="C2:C65" si="1">MONTH(A2)</f>
        <v>12</v>
      </c>
      <c r="D2">
        <f t="shared" ref="D2:D65" si="2">DAY(A2)</f>
        <v>16</v>
      </c>
      <c r="E2" t="s">
        <v>1892</v>
      </c>
      <c r="F2" t="s">
        <v>1893</v>
      </c>
      <c r="G2" t="s">
        <v>2148</v>
      </c>
      <c r="H2" t="s">
        <v>1987</v>
      </c>
    </row>
    <row r="3" spans="1:8" x14ac:dyDescent="0.15">
      <c r="A3">
        <v>42354</v>
      </c>
      <c r="B3">
        <f t="shared" si="0"/>
        <v>2015</v>
      </c>
      <c r="C3">
        <f t="shared" si="1"/>
        <v>12</v>
      </c>
      <c r="D3">
        <f t="shared" si="2"/>
        <v>16</v>
      </c>
      <c r="E3" t="s">
        <v>1892</v>
      </c>
      <c r="F3" t="s">
        <v>1924</v>
      </c>
      <c r="G3" t="s">
        <v>2150</v>
      </c>
      <c r="H3" t="s">
        <v>1988</v>
      </c>
    </row>
    <row r="4" spans="1:8" x14ac:dyDescent="0.15">
      <c r="A4">
        <v>42355</v>
      </c>
      <c r="B4">
        <f t="shared" si="0"/>
        <v>2015</v>
      </c>
      <c r="C4">
        <f t="shared" si="1"/>
        <v>12</v>
      </c>
      <c r="D4">
        <f t="shared" si="2"/>
        <v>17</v>
      </c>
      <c r="E4" t="s">
        <v>1892</v>
      </c>
      <c r="F4" t="s">
        <v>1924</v>
      </c>
      <c r="G4" t="s">
        <v>2150</v>
      </c>
      <c r="H4" t="s">
        <v>1985</v>
      </c>
    </row>
    <row r="5" spans="1:8" x14ac:dyDescent="0.15">
      <c r="A5">
        <v>42355</v>
      </c>
      <c r="B5">
        <f t="shared" si="0"/>
        <v>2015</v>
      </c>
      <c r="C5">
        <f t="shared" si="1"/>
        <v>12</v>
      </c>
      <c r="D5">
        <f t="shared" si="2"/>
        <v>17</v>
      </c>
      <c r="E5" t="s">
        <v>1892</v>
      </c>
      <c r="F5" t="s">
        <v>1924</v>
      </c>
      <c r="G5" t="s">
        <v>2150</v>
      </c>
      <c r="H5" t="s">
        <v>1986</v>
      </c>
    </row>
    <row r="6" spans="1:8" x14ac:dyDescent="0.15">
      <c r="A6">
        <v>42356</v>
      </c>
      <c r="B6">
        <f t="shared" si="0"/>
        <v>2015</v>
      </c>
      <c r="C6">
        <f t="shared" si="1"/>
        <v>12</v>
      </c>
      <c r="D6">
        <f t="shared" si="2"/>
        <v>18</v>
      </c>
      <c r="E6" t="s">
        <v>1892</v>
      </c>
      <c r="F6" t="s">
        <v>1924</v>
      </c>
      <c r="G6" t="s">
        <v>2150</v>
      </c>
      <c r="H6" t="s">
        <v>1984</v>
      </c>
    </row>
    <row r="7" spans="1:8" x14ac:dyDescent="0.15">
      <c r="A7">
        <v>42359</v>
      </c>
      <c r="B7">
        <f t="shared" si="0"/>
        <v>2015</v>
      </c>
      <c r="C7">
        <f t="shared" si="1"/>
        <v>12</v>
      </c>
      <c r="D7">
        <f t="shared" si="2"/>
        <v>21</v>
      </c>
      <c r="E7" t="s">
        <v>1892</v>
      </c>
      <c r="F7" t="s">
        <v>1924</v>
      </c>
      <c r="G7" t="s">
        <v>2150</v>
      </c>
      <c r="H7" t="s">
        <v>1981</v>
      </c>
    </row>
    <row r="8" spans="1:8" x14ac:dyDescent="0.15">
      <c r="A8">
        <v>42359</v>
      </c>
      <c r="B8">
        <f t="shared" si="0"/>
        <v>2015</v>
      </c>
      <c r="C8">
        <f t="shared" si="1"/>
        <v>12</v>
      </c>
      <c r="D8">
        <f t="shared" si="2"/>
        <v>21</v>
      </c>
      <c r="E8" t="s">
        <v>1892</v>
      </c>
      <c r="F8" t="s">
        <v>1893</v>
      </c>
      <c r="G8" t="s">
        <v>2148</v>
      </c>
      <c r="H8" t="s">
        <v>1982</v>
      </c>
    </row>
    <row r="9" spans="1:8" x14ac:dyDescent="0.15">
      <c r="A9">
        <v>42359</v>
      </c>
      <c r="B9">
        <f t="shared" si="0"/>
        <v>2015</v>
      </c>
      <c r="C9">
        <f t="shared" si="1"/>
        <v>12</v>
      </c>
      <c r="D9">
        <f t="shared" si="2"/>
        <v>21</v>
      </c>
      <c r="E9" t="s">
        <v>1892</v>
      </c>
      <c r="F9" t="s">
        <v>1893</v>
      </c>
      <c r="G9" t="s">
        <v>2148</v>
      </c>
      <c r="H9" t="s">
        <v>1983</v>
      </c>
    </row>
    <row r="10" spans="1:8" x14ac:dyDescent="0.15">
      <c r="A10">
        <v>42360</v>
      </c>
      <c r="B10">
        <f t="shared" si="0"/>
        <v>2015</v>
      </c>
      <c r="C10">
        <f t="shared" si="1"/>
        <v>12</v>
      </c>
      <c r="D10">
        <f t="shared" si="2"/>
        <v>22</v>
      </c>
      <c r="E10" t="s">
        <v>1892</v>
      </c>
      <c r="F10" t="s">
        <v>1893</v>
      </c>
      <c r="G10" t="s">
        <v>2148</v>
      </c>
      <c r="H10" t="s">
        <v>1980</v>
      </c>
    </row>
    <row r="11" spans="1:8" x14ac:dyDescent="0.15">
      <c r="A11">
        <v>42361</v>
      </c>
      <c r="B11">
        <f t="shared" si="0"/>
        <v>2015</v>
      </c>
      <c r="C11">
        <f t="shared" si="1"/>
        <v>12</v>
      </c>
      <c r="D11">
        <f t="shared" si="2"/>
        <v>23</v>
      </c>
      <c r="E11" t="s">
        <v>1892</v>
      </c>
      <c r="F11" t="s">
        <v>1893</v>
      </c>
      <c r="G11" t="s">
        <v>2148</v>
      </c>
      <c r="H11" t="s">
        <v>1979</v>
      </c>
    </row>
    <row r="12" spans="1:8" x14ac:dyDescent="0.15">
      <c r="A12">
        <v>42362</v>
      </c>
      <c r="B12">
        <f t="shared" si="0"/>
        <v>2015</v>
      </c>
      <c r="C12">
        <f t="shared" si="1"/>
        <v>12</v>
      </c>
      <c r="D12">
        <f t="shared" si="2"/>
        <v>24</v>
      </c>
      <c r="E12" t="s">
        <v>1892</v>
      </c>
      <c r="F12" t="s">
        <v>1924</v>
      </c>
      <c r="G12" t="s">
        <v>2150</v>
      </c>
      <c r="H12" t="s">
        <v>1978</v>
      </c>
    </row>
    <row r="13" spans="1:8" x14ac:dyDescent="0.15">
      <c r="A13">
        <v>42363</v>
      </c>
      <c r="B13">
        <f t="shared" si="0"/>
        <v>2015</v>
      </c>
      <c r="C13">
        <f t="shared" si="1"/>
        <v>12</v>
      </c>
      <c r="D13">
        <f t="shared" si="2"/>
        <v>25</v>
      </c>
      <c r="E13" t="s">
        <v>1892</v>
      </c>
      <c r="F13" t="s">
        <v>1893</v>
      </c>
      <c r="G13" t="s">
        <v>2148</v>
      </c>
      <c r="H13" t="s">
        <v>1977</v>
      </c>
    </row>
    <row r="14" spans="1:8" x14ac:dyDescent="0.15">
      <c r="A14">
        <v>42366</v>
      </c>
      <c r="B14">
        <f t="shared" si="0"/>
        <v>2015</v>
      </c>
      <c r="C14">
        <f t="shared" si="1"/>
        <v>12</v>
      </c>
      <c r="D14">
        <f t="shared" si="2"/>
        <v>28</v>
      </c>
      <c r="E14" t="s">
        <v>1892</v>
      </c>
      <c r="F14" t="s">
        <v>1893</v>
      </c>
      <c r="G14" t="s">
        <v>2148</v>
      </c>
      <c r="H14" t="s">
        <v>1976</v>
      </c>
    </row>
    <row r="15" spans="1:8" x14ac:dyDescent="0.15">
      <c r="A15">
        <v>42367</v>
      </c>
      <c r="B15">
        <f t="shared" si="0"/>
        <v>2015</v>
      </c>
      <c r="C15">
        <f t="shared" si="1"/>
        <v>12</v>
      </c>
      <c r="D15">
        <f t="shared" si="2"/>
        <v>29</v>
      </c>
      <c r="E15" t="s">
        <v>1369</v>
      </c>
      <c r="F15" t="s">
        <v>1890</v>
      </c>
      <c r="G15" t="s">
        <v>2119</v>
      </c>
      <c r="H15" t="s">
        <v>1891</v>
      </c>
    </row>
    <row r="16" spans="1:8" x14ac:dyDescent="0.15">
      <c r="A16">
        <v>42367</v>
      </c>
      <c r="B16">
        <f t="shared" si="0"/>
        <v>2015</v>
      </c>
      <c r="C16">
        <f t="shared" si="1"/>
        <v>12</v>
      </c>
      <c r="D16">
        <f t="shared" si="2"/>
        <v>29</v>
      </c>
      <c r="E16" t="s">
        <v>1892</v>
      </c>
      <c r="F16" t="s">
        <v>1924</v>
      </c>
      <c r="G16" t="s">
        <v>2150</v>
      </c>
      <c r="H16" t="s">
        <v>1974</v>
      </c>
    </row>
    <row r="17" spans="1:8" x14ac:dyDescent="0.15">
      <c r="A17">
        <v>42367</v>
      </c>
      <c r="B17">
        <f t="shared" si="0"/>
        <v>2015</v>
      </c>
      <c r="C17">
        <f t="shared" si="1"/>
        <v>12</v>
      </c>
      <c r="D17">
        <f t="shared" si="2"/>
        <v>29</v>
      </c>
      <c r="E17" t="s">
        <v>1892</v>
      </c>
      <c r="F17" t="s">
        <v>1924</v>
      </c>
      <c r="G17" t="s">
        <v>2150</v>
      </c>
      <c r="H17" t="s">
        <v>1975</v>
      </c>
    </row>
    <row r="18" spans="1:8" x14ac:dyDescent="0.15">
      <c r="A18">
        <v>42368</v>
      </c>
      <c r="B18">
        <f t="shared" si="0"/>
        <v>2015</v>
      </c>
      <c r="C18">
        <f t="shared" si="1"/>
        <v>12</v>
      </c>
      <c r="D18">
        <f t="shared" si="2"/>
        <v>30</v>
      </c>
      <c r="E18" t="s">
        <v>1369</v>
      </c>
      <c r="F18" t="s">
        <v>1401</v>
      </c>
      <c r="G18" t="s">
        <v>2118</v>
      </c>
      <c r="H18" t="s">
        <v>1887</v>
      </c>
    </row>
    <row r="19" spans="1:8" x14ac:dyDescent="0.15">
      <c r="A19">
        <v>42368</v>
      </c>
      <c r="B19">
        <f t="shared" si="0"/>
        <v>2015</v>
      </c>
      <c r="C19">
        <f t="shared" si="1"/>
        <v>12</v>
      </c>
      <c r="D19">
        <f t="shared" si="2"/>
        <v>30</v>
      </c>
      <c r="E19" t="s">
        <v>1369</v>
      </c>
      <c r="F19" t="s">
        <v>1370</v>
      </c>
      <c r="G19" t="s">
        <v>2109</v>
      </c>
      <c r="H19" t="s">
        <v>1888</v>
      </c>
    </row>
    <row r="20" spans="1:8" x14ac:dyDescent="0.15">
      <c r="A20">
        <v>42368</v>
      </c>
      <c r="B20">
        <f t="shared" si="0"/>
        <v>2015</v>
      </c>
      <c r="C20">
        <f t="shared" si="1"/>
        <v>12</v>
      </c>
      <c r="D20">
        <f t="shared" si="2"/>
        <v>30</v>
      </c>
      <c r="E20" t="s">
        <v>1369</v>
      </c>
      <c r="F20" t="s">
        <v>1452</v>
      </c>
      <c r="G20" t="s">
        <v>2126</v>
      </c>
      <c r="H20" t="s">
        <v>1889</v>
      </c>
    </row>
    <row r="21" spans="1:8" x14ac:dyDescent="0.15">
      <c r="A21">
        <v>42368</v>
      </c>
      <c r="B21">
        <f t="shared" si="0"/>
        <v>2015</v>
      </c>
      <c r="C21">
        <f t="shared" si="1"/>
        <v>12</v>
      </c>
      <c r="D21">
        <f t="shared" si="2"/>
        <v>30</v>
      </c>
      <c r="E21" t="s">
        <v>1892</v>
      </c>
      <c r="F21" t="s">
        <v>1924</v>
      </c>
      <c r="G21" t="s">
        <v>2150</v>
      </c>
      <c r="H21" t="s">
        <v>1973</v>
      </c>
    </row>
    <row r="22" spans="1:8" x14ac:dyDescent="0.15">
      <c r="A22">
        <v>42369</v>
      </c>
      <c r="B22">
        <f t="shared" si="0"/>
        <v>2015</v>
      </c>
      <c r="C22">
        <f t="shared" si="1"/>
        <v>12</v>
      </c>
      <c r="D22">
        <f t="shared" si="2"/>
        <v>31</v>
      </c>
      <c r="E22" t="s">
        <v>1369</v>
      </c>
      <c r="F22" t="s">
        <v>1452</v>
      </c>
      <c r="G22" t="s">
        <v>2126</v>
      </c>
      <c r="H22" t="s">
        <v>1885</v>
      </c>
    </row>
    <row r="23" spans="1:8" x14ac:dyDescent="0.15">
      <c r="A23">
        <v>42369</v>
      </c>
      <c r="B23">
        <f t="shared" si="0"/>
        <v>2015</v>
      </c>
      <c r="C23">
        <f t="shared" si="1"/>
        <v>12</v>
      </c>
      <c r="D23">
        <f t="shared" si="2"/>
        <v>31</v>
      </c>
      <c r="E23" t="s">
        <v>1369</v>
      </c>
      <c r="F23" t="s">
        <v>818</v>
      </c>
      <c r="G23" t="s">
        <v>2099</v>
      </c>
      <c r="H23" t="s">
        <v>1886</v>
      </c>
    </row>
    <row r="24" spans="1:8" x14ac:dyDescent="0.15">
      <c r="A24">
        <v>42369</v>
      </c>
      <c r="B24">
        <f t="shared" si="0"/>
        <v>2015</v>
      </c>
      <c r="C24">
        <f t="shared" si="1"/>
        <v>12</v>
      </c>
      <c r="D24">
        <f t="shared" si="2"/>
        <v>31</v>
      </c>
      <c r="E24" t="s">
        <v>1892</v>
      </c>
      <c r="F24" t="s">
        <v>1924</v>
      </c>
      <c r="G24" t="s">
        <v>2150</v>
      </c>
      <c r="H24" t="s">
        <v>1971</v>
      </c>
    </row>
    <row r="25" spans="1:8" x14ac:dyDescent="0.15">
      <c r="A25">
        <v>42369</v>
      </c>
      <c r="B25">
        <f t="shared" si="0"/>
        <v>2015</v>
      </c>
      <c r="C25">
        <f t="shared" si="1"/>
        <v>12</v>
      </c>
      <c r="D25">
        <f t="shared" si="2"/>
        <v>31</v>
      </c>
      <c r="E25" t="s">
        <v>1892</v>
      </c>
      <c r="F25" t="s">
        <v>1924</v>
      </c>
      <c r="G25" t="s">
        <v>2150</v>
      </c>
      <c r="H25" t="s">
        <v>1972</v>
      </c>
    </row>
    <row r="26" spans="1:8" x14ac:dyDescent="0.15">
      <c r="A26">
        <v>42373</v>
      </c>
      <c r="B26">
        <f t="shared" si="0"/>
        <v>2016</v>
      </c>
      <c r="C26">
        <f t="shared" si="1"/>
        <v>1</v>
      </c>
      <c r="D26">
        <f t="shared" si="2"/>
        <v>4</v>
      </c>
      <c r="E26" t="s">
        <v>1369</v>
      </c>
      <c r="F26" t="s">
        <v>1493</v>
      </c>
      <c r="G26" t="s">
        <v>2131</v>
      </c>
      <c r="H26" t="s">
        <v>1884</v>
      </c>
    </row>
    <row r="27" spans="1:8" x14ac:dyDescent="0.15">
      <c r="A27">
        <v>42373</v>
      </c>
      <c r="B27">
        <f t="shared" si="0"/>
        <v>2016</v>
      </c>
      <c r="C27">
        <f t="shared" si="1"/>
        <v>1</v>
      </c>
      <c r="D27">
        <f t="shared" si="2"/>
        <v>4</v>
      </c>
      <c r="E27" t="s">
        <v>1369</v>
      </c>
      <c r="F27" t="s">
        <v>1416</v>
      </c>
      <c r="G27" t="s">
        <v>2121</v>
      </c>
      <c r="H27" t="s">
        <v>2011</v>
      </c>
    </row>
    <row r="28" spans="1:8" x14ac:dyDescent="0.15">
      <c r="A28">
        <v>42373</v>
      </c>
      <c r="B28">
        <f t="shared" si="0"/>
        <v>2016</v>
      </c>
      <c r="C28">
        <f t="shared" si="1"/>
        <v>1</v>
      </c>
      <c r="D28">
        <f t="shared" si="2"/>
        <v>4</v>
      </c>
      <c r="E28" t="s">
        <v>1892</v>
      </c>
      <c r="F28" t="s">
        <v>1895</v>
      </c>
      <c r="G28" t="s">
        <v>2149</v>
      </c>
      <c r="H28" t="s">
        <v>1968</v>
      </c>
    </row>
    <row r="29" spans="1:8" x14ac:dyDescent="0.15">
      <c r="A29">
        <v>42373</v>
      </c>
      <c r="B29">
        <f t="shared" si="0"/>
        <v>2016</v>
      </c>
      <c r="C29">
        <f t="shared" si="1"/>
        <v>1</v>
      </c>
      <c r="D29">
        <f t="shared" si="2"/>
        <v>4</v>
      </c>
      <c r="E29" t="s">
        <v>1892</v>
      </c>
      <c r="F29" t="s">
        <v>1893</v>
      </c>
      <c r="G29" t="s">
        <v>2148</v>
      </c>
      <c r="H29" t="s">
        <v>1969</v>
      </c>
    </row>
    <row r="30" spans="1:8" x14ac:dyDescent="0.15">
      <c r="A30">
        <v>42373</v>
      </c>
      <c r="B30">
        <f t="shared" si="0"/>
        <v>2016</v>
      </c>
      <c r="C30">
        <f t="shared" si="1"/>
        <v>1</v>
      </c>
      <c r="D30">
        <f t="shared" si="2"/>
        <v>4</v>
      </c>
      <c r="E30" t="s">
        <v>1892</v>
      </c>
      <c r="F30" t="s">
        <v>1893</v>
      </c>
      <c r="G30" t="s">
        <v>2148</v>
      </c>
      <c r="H30" t="s">
        <v>1970</v>
      </c>
    </row>
    <row r="31" spans="1:8" x14ac:dyDescent="0.15">
      <c r="A31">
        <v>42374</v>
      </c>
      <c r="B31">
        <f t="shared" si="0"/>
        <v>2016</v>
      </c>
      <c r="C31">
        <f t="shared" si="1"/>
        <v>1</v>
      </c>
      <c r="D31">
        <f t="shared" si="2"/>
        <v>5</v>
      </c>
      <c r="E31" t="s">
        <v>1369</v>
      </c>
      <c r="F31" t="s">
        <v>1370</v>
      </c>
      <c r="G31" t="s">
        <v>2109</v>
      </c>
      <c r="H31" t="s">
        <v>1881</v>
      </c>
    </row>
    <row r="32" spans="1:8" x14ac:dyDescent="0.15">
      <c r="A32">
        <v>42374</v>
      </c>
      <c r="B32">
        <f t="shared" si="0"/>
        <v>2016</v>
      </c>
      <c r="C32">
        <f t="shared" si="1"/>
        <v>1</v>
      </c>
      <c r="D32">
        <f t="shared" si="2"/>
        <v>5</v>
      </c>
      <c r="E32" t="s">
        <v>1369</v>
      </c>
      <c r="F32" t="s">
        <v>1413</v>
      </c>
      <c r="G32" t="s">
        <v>2120</v>
      </c>
      <c r="H32" t="s">
        <v>1882</v>
      </c>
    </row>
    <row r="33" spans="1:8" x14ac:dyDescent="0.15">
      <c r="A33">
        <v>42374</v>
      </c>
      <c r="B33">
        <f t="shared" si="0"/>
        <v>2016</v>
      </c>
      <c r="C33">
        <f t="shared" si="1"/>
        <v>1</v>
      </c>
      <c r="D33">
        <f t="shared" si="2"/>
        <v>5</v>
      </c>
      <c r="E33" t="s">
        <v>1369</v>
      </c>
      <c r="F33" t="s">
        <v>1493</v>
      </c>
      <c r="G33" t="s">
        <v>2131</v>
      </c>
      <c r="H33" t="s">
        <v>1883</v>
      </c>
    </row>
    <row r="34" spans="1:8" x14ac:dyDescent="0.15">
      <c r="A34">
        <v>42375</v>
      </c>
      <c r="B34">
        <f t="shared" si="0"/>
        <v>2016</v>
      </c>
      <c r="C34">
        <f t="shared" si="1"/>
        <v>1</v>
      </c>
      <c r="D34">
        <f t="shared" si="2"/>
        <v>6</v>
      </c>
      <c r="E34" t="s">
        <v>1369</v>
      </c>
      <c r="F34" t="s">
        <v>1877</v>
      </c>
      <c r="G34" t="s">
        <v>2147</v>
      </c>
      <c r="H34" t="s">
        <v>1878</v>
      </c>
    </row>
    <row r="35" spans="1:8" x14ac:dyDescent="0.15">
      <c r="A35">
        <v>42375</v>
      </c>
      <c r="B35">
        <f t="shared" si="0"/>
        <v>2016</v>
      </c>
      <c r="C35">
        <f t="shared" si="1"/>
        <v>1</v>
      </c>
      <c r="D35">
        <f t="shared" si="2"/>
        <v>6</v>
      </c>
      <c r="E35" t="s">
        <v>1369</v>
      </c>
      <c r="F35" t="s">
        <v>1437</v>
      </c>
      <c r="G35" t="s">
        <v>2124</v>
      </c>
      <c r="H35" t="s">
        <v>1879</v>
      </c>
    </row>
    <row r="36" spans="1:8" x14ac:dyDescent="0.15">
      <c r="A36">
        <v>42375</v>
      </c>
      <c r="B36">
        <f t="shared" si="0"/>
        <v>2016</v>
      </c>
      <c r="C36">
        <f t="shared" si="1"/>
        <v>1</v>
      </c>
      <c r="D36">
        <f t="shared" si="2"/>
        <v>6</v>
      </c>
      <c r="E36" t="s">
        <v>1369</v>
      </c>
      <c r="F36" t="s">
        <v>1373</v>
      </c>
      <c r="G36" t="s">
        <v>2110</v>
      </c>
      <c r="H36" t="s">
        <v>1880</v>
      </c>
    </row>
    <row r="37" spans="1:8" x14ac:dyDescent="0.15">
      <c r="A37">
        <v>42375</v>
      </c>
      <c r="B37">
        <f t="shared" si="0"/>
        <v>2016</v>
      </c>
      <c r="C37">
        <f t="shared" si="1"/>
        <v>1</v>
      </c>
      <c r="D37">
        <f t="shared" si="2"/>
        <v>6</v>
      </c>
      <c r="E37" t="s">
        <v>1892</v>
      </c>
      <c r="F37" t="s">
        <v>1893</v>
      </c>
      <c r="G37" t="s">
        <v>2148</v>
      </c>
      <c r="H37" t="s">
        <v>1966</v>
      </c>
    </row>
    <row r="38" spans="1:8" x14ac:dyDescent="0.15">
      <c r="A38">
        <v>42375</v>
      </c>
      <c r="B38">
        <f t="shared" si="0"/>
        <v>2016</v>
      </c>
      <c r="C38">
        <f t="shared" si="1"/>
        <v>1</v>
      </c>
      <c r="D38">
        <f t="shared" si="2"/>
        <v>6</v>
      </c>
      <c r="E38" t="s">
        <v>1892</v>
      </c>
      <c r="F38" t="s">
        <v>1893</v>
      </c>
      <c r="G38" t="s">
        <v>2148</v>
      </c>
      <c r="H38" t="s">
        <v>1967</v>
      </c>
    </row>
    <row r="39" spans="1:8" x14ac:dyDescent="0.15">
      <c r="A39">
        <v>42380</v>
      </c>
      <c r="B39">
        <f t="shared" si="0"/>
        <v>2016</v>
      </c>
      <c r="C39">
        <f t="shared" si="1"/>
        <v>1</v>
      </c>
      <c r="D39">
        <f t="shared" si="2"/>
        <v>11</v>
      </c>
      <c r="E39" t="s">
        <v>522</v>
      </c>
      <c r="F39" t="s">
        <v>614</v>
      </c>
      <c r="G39" t="s">
        <v>2089</v>
      </c>
      <c r="H39" t="s">
        <v>998</v>
      </c>
    </row>
    <row r="40" spans="1:8" x14ac:dyDescent="0.15">
      <c r="A40">
        <v>42380</v>
      </c>
      <c r="B40">
        <f t="shared" si="0"/>
        <v>2016</v>
      </c>
      <c r="C40">
        <f t="shared" si="1"/>
        <v>1</v>
      </c>
      <c r="D40">
        <f t="shared" si="2"/>
        <v>11</v>
      </c>
      <c r="E40" t="s">
        <v>522</v>
      </c>
      <c r="F40" t="s">
        <v>612</v>
      </c>
      <c r="G40" t="s">
        <v>2088</v>
      </c>
      <c r="H40" t="s">
        <v>999</v>
      </c>
    </row>
    <row r="41" spans="1:8" x14ac:dyDescent="0.15">
      <c r="A41">
        <v>42380</v>
      </c>
      <c r="B41">
        <f t="shared" si="0"/>
        <v>2016</v>
      </c>
      <c r="C41">
        <f t="shared" si="1"/>
        <v>1</v>
      </c>
      <c r="D41">
        <f t="shared" si="2"/>
        <v>11</v>
      </c>
      <c r="E41" t="s">
        <v>1369</v>
      </c>
      <c r="F41" t="s">
        <v>1401</v>
      </c>
      <c r="G41" t="s">
        <v>2118</v>
      </c>
      <c r="H41" t="s">
        <v>1875</v>
      </c>
    </row>
    <row r="42" spans="1:8" x14ac:dyDescent="0.15">
      <c r="A42">
        <v>42380</v>
      </c>
      <c r="B42">
        <f t="shared" si="0"/>
        <v>2016</v>
      </c>
      <c r="C42">
        <f t="shared" si="1"/>
        <v>1</v>
      </c>
      <c r="D42">
        <f t="shared" si="2"/>
        <v>11</v>
      </c>
      <c r="E42" t="s">
        <v>1369</v>
      </c>
      <c r="F42" t="s">
        <v>1370</v>
      </c>
      <c r="G42" t="s">
        <v>2109</v>
      </c>
      <c r="H42" t="s">
        <v>1876</v>
      </c>
    </row>
    <row r="43" spans="1:8" x14ac:dyDescent="0.15">
      <c r="A43">
        <v>42381</v>
      </c>
      <c r="B43">
        <f t="shared" si="0"/>
        <v>2016</v>
      </c>
      <c r="C43">
        <f t="shared" si="1"/>
        <v>1</v>
      </c>
      <c r="D43">
        <f t="shared" si="2"/>
        <v>12</v>
      </c>
      <c r="E43" t="s">
        <v>522</v>
      </c>
      <c r="F43" t="s">
        <v>523</v>
      </c>
      <c r="G43" t="s">
        <v>2073</v>
      </c>
      <c r="H43" t="s">
        <v>997</v>
      </c>
    </row>
    <row r="44" spans="1:8" x14ac:dyDescent="0.15">
      <c r="A44">
        <v>42381</v>
      </c>
      <c r="B44">
        <f t="shared" si="0"/>
        <v>2016</v>
      </c>
      <c r="C44">
        <f t="shared" si="1"/>
        <v>1</v>
      </c>
      <c r="D44">
        <f t="shared" si="2"/>
        <v>12</v>
      </c>
      <c r="E44" t="s">
        <v>1369</v>
      </c>
      <c r="F44" t="s">
        <v>1463</v>
      </c>
      <c r="G44" t="s">
        <v>2127</v>
      </c>
      <c r="H44" t="s">
        <v>1868</v>
      </c>
    </row>
    <row r="45" spans="1:8" x14ac:dyDescent="0.15">
      <c r="A45">
        <v>42381</v>
      </c>
      <c r="B45">
        <f t="shared" si="0"/>
        <v>2016</v>
      </c>
      <c r="C45">
        <f t="shared" si="1"/>
        <v>1</v>
      </c>
      <c r="D45">
        <f t="shared" si="2"/>
        <v>12</v>
      </c>
      <c r="E45" t="s">
        <v>1369</v>
      </c>
      <c r="F45" t="s">
        <v>1452</v>
      </c>
      <c r="G45" t="s">
        <v>2126</v>
      </c>
      <c r="H45" t="s">
        <v>1869</v>
      </c>
    </row>
    <row r="46" spans="1:8" x14ac:dyDescent="0.15">
      <c r="A46">
        <v>42381</v>
      </c>
      <c r="B46">
        <f t="shared" si="0"/>
        <v>2016</v>
      </c>
      <c r="C46">
        <f t="shared" si="1"/>
        <v>1</v>
      </c>
      <c r="D46">
        <f t="shared" si="2"/>
        <v>12</v>
      </c>
      <c r="E46" t="s">
        <v>1369</v>
      </c>
      <c r="F46" t="s">
        <v>1387</v>
      </c>
      <c r="G46" t="s">
        <v>2115</v>
      </c>
      <c r="H46" t="s">
        <v>1870</v>
      </c>
    </row>
    <row r="47" spans="1:8" x14ac:dyDescent="0.15">
      <c r="A47">
        <v>42381</v>
      </c>
      <c r="B47">
        <f t="shared" si="0"/>
        <v>2016</v>
      </c>
      <c r="C47">
        <f t="shared" si="1"/>
        <v>1</v>
      </c>
      <c r="D47">
        <f t="shared" si="2"/>
        <v>12</v>
      </c>
      <c r="E47" t="s">
        <v>1369</v>
      </c>
      <c r="F47" t="s">
        <v>1413</v>
      </c>
      <c r="G47" t="s">
        <v>2120</v>
      </c>
      <c r="H47" t="s">
        <v>1871</v>
      </c>
    </row>
    <row r="48" spans="1:8" x14ac:dyDescent="0.15">
      <c r="A48">
        <v>42381</v>
      </c>
      <c r="B48">
        <f t="shared" si="0"/>
        <v>2016</v>
      </c>
      <c r="C48">
        <f t="shared" si="1"/>
        <v>1</v>
      </c>
      <c r="D48">
        <f t="shared" si="2"/>
        <v>12</v>
      </c>
      <c r="E48" t="s">
        <v>1369</v>
      </c>
      <c r="F48" t="s">
        <v>1377</v>
      </c>
      <c r="G48" t="s">
        <v>2112</v>
      </c>
      <c r="H48" t="s">
        <v>1872</v>
      </c>
    </row>
    <row r="49" spans="1:8" x14ac:dyDescent="0.15">
      <c r="A49">
        <v>42381</v>
      </c>
      <c r="B49">
        <f t="shared" si="0"/>
        <v>2016</v>
      </c>
      <c r="C49">
        <f t="shared" si="1"/>
        <v>1</v>
      </c>
      <c r="D49">
        <f t="shared" si="2"/>
        <v>12</v>
      </c>
      <c r="E49" t="s">
        <v>1369</v>
      </c>
      <c r="F49" t="s">
        <v>1370</v>
      </c>
      <c r="G49" t="s">
        <v>2109</v>
      </c>
      <c r="H49" t="s">
        <v>1873</v>
      </c>
    </row>
    <row r="50" spans="1:8" x14ac:dyDescent="0.15">
      <c r="A50">
        <v>42381</v>
      </c>
      <c r="B50">
        <f t="shared" si="0"/>
        <v>2016</v>
      </c>
      <c r="C50">
        <f t="shared" si="1"/>
        <v>1</v>
      </c>
      <c r="D50">
        <f t="shared" si="2"/>
        <v>12</v>
      </c>
      <c r="E50" t="s">
        <v>1369</v>
      </c>
      <c r="F50" t="s">
        <v>1420</v>
      </c>
      <c r="G50" t="s">
        <v>2122</v>
      </c>
      <c r="H50" t="s">
        <v>1874</v>
      </c>
    </row>
    <row r="51" spans="1:8" x14ac:dyDescent="0.15">
      <c r="A51">
        <v>42381</v>
      </c>
      <c r="B51">
        <f t="shared" si="0"/>
        <v>2016</v>
      </c>
      <c r="C51">
        <f t="shared" si="1"/>
        <v>1</v>
      </c>
      <c r="D51">
        <f t="shared" si="2"/>
        <v>12</v>
      </c>
      <c r="E51" t="s">
        <v>1892</v>
      </c>
      <c r="F51" t="s">
        <v>1893</v>
      </c>
      <c r="G51" t="s">
        <v>2148</v>
      </c>
      <c r="H51" t="s">
        <v>1965</v>
      </c>
    </row>
    <row r="52" spans="1:8" x14ac:dyDescent="0.15">
      <c r="A52">
        <v>42382</v>
      </c>
      <c r="B52">
        <f t="shared" si="0"/>
        <v>2016</v>
      </c>
      <c r="C52">
        <f t="shared" si="1"/>
        <v>1</v>
      </c>
      <c r="D52">
        <f t="shared" si="2"/>
        <v>13</v>
      </c>
      <c r="E52" t="s">
        <v>522</v>
      </c>
      <c r="F52" t="s">
        <v>523</v>
      </c>
      <c r="G52" t="s">
        <v>2073</v>
      </c>
      <c r="H52" t="s">
        <v>996</v>
      </c>
    </row>
    <row r="53" spans="1:8" x14ac:dyDescent="0.15">
      <c r="A53">
        <v>42382</v>
      </c>
      <c r="B53">
        <f t="shared" si="0"/>
        <v>2016</v>
      </c>
      <c r="C53">
        <f t="shared" si="1"/>
        <v>1</v>
      </c>
      <c r="D53">
        <f t="shared" si="2"/>
        <v>13</v>
      </c>
      <c r="E53" t="s">
        <v>1369</v>
      </c>
      <c r="F53" t="s">
        <v>1422</v>
      </c>
      <c r="G53" t="s">
        <v>2123</v>
      </c>
      <c r="H53" t="s">
        <v>1862</v>
      </c>
    </row>
    <row r="54" spans="1:8" x14ac:dyDescent="0.15">
      <c r="A54">
        <v>42382</v>
      </c>
      <c r="B54">
        <f t="shared" si="0"/>
        <v>2016</v>
      </c>
      <c r="C54">
        <f t="shared" si="1"/>
        <v>1</v>
      </c>
      <c r="D54">
        <f t="shared" si="2"/>
        <v>13</v>
      </c>
      <c r="E54" t="s">
        <v>1369</v>
      </c>
      <c r="F54" t="s">
        <v>1577</v>
      </c>
      <c r="G54" t="s">
        <v>2136</v>
      </c>
      <c r="H54" t="s">
        <v>1863</v>
      </c>
    </row>
    <row r="55" spans="1:8" x14ac:dyDescent="0.15">
      <c r="A55">
        <v>42382</v>
      </c>
      <c r="B55">
        <f t="shared" si="0"/>
        <v>2016</v>
      </c>
      <c r="C55">
        <f t="shared" si="1"/>
        <v>1</v>
      </c>
      <c r="D55">
        <f t="shared" si="2"/>
        <v>13</v>
      </c>
      <c r="E55" t="s">
        <v>1369</v>
      </c>
      <c r="F55" t="s">
        <v>1463</v>
      </c>
      <c r="G55" t="s">
        <v>2127</v>
      </c>
      <c r="H55" t="s">
        <v>1864</v>
      </c>
    </row>
    <row r="56" spans="1:8" x14ac:dyDescent="0.15">
      <c r="A56">
        <v>42382</v>
      </c>
      <c r="B56">
        <f t="shared" si="0"/>
        <v>2016</v>
      </c>
      <c r="C56">
        <f t="shared" si="1"/>
        <v>1</v>
      </c>
      <c r="D56">
        <f t="shared" si="2"/>
        <v>13</v>
      </c>
      <c r="E56" t="s">
        <v>1369</v>
      </c>
      <c r="F56" t="s">
        <v>1387</v>
      </c>
      <c r="G56" t="s">
        <v>2115</v>
      </c>
      <c r="H56" t="s">
        <v>1865</v>
      </c>
    </row>
    <row r="57" spans="1:8" x14ac:dyDescent="0.15">
      <c r="A57">
        <v>42382</v>
      </c>
      <c r="B57">
        <f t="shared" si="0"/>
        <v>2016</v>
      </c>
      <c r="C57">
        <f t="shared" si="1"/>
        <v>1</v>
      </c>
      <c r="D57">
        <f t="shared" si="2"/>
        <v>13</v>
      </c>
      <c r="E57" t="s">
        <v>1369</v>
      </c>
      <c r="F57" t="s">
        <v>818</v>
      </c>
      <c r="G57" t="s">
        <v>2099</v>
      </c>
      <c r="H57" t="s">
        <v>1866</v>
      </c>
    </row>
    <row r="58" spans="1:8" x14ac:dyDescent="0.15">
      <c r="A58">
        <v>42382</v>
      </c>
      <c r="B58">
        <f t="shared" si="0"/>
        <v>2016</v>
      </c>
      <c r="C58">
        <f t="shared" si="1"/>
        <v>1</v>
      </c>
      <c r="D58">
        <f t="shared" si="2"/>
        <v>13</v>
      </c>
      <c r="E58" t="s">
        <v>1369</v>
      </c>
      <c r="F58" t="s">
        <v>1373</v>
      </c>
      <c r="G58" t="s">
        <v>2110</v>
      </c>
      <c r="H58" t="s">
        <v>1867</v>
      </c>
    </row>
    <row r="59" spans="1:8" x14ac:dyDescent="0.15">
      <c r="A59">
        <v>42382</v>
      </c>
      <c r="B59">
        <f t="shared" si="0"/>
        <v>2016</v>
      </c>
      <c r="C59">
        <f t="shared" si="1"/>
        <v>1</v>
      </c>
      <c r="D59">
        <f t="shared" si="2"/>
        <v>13</v>
      </c>
      <c r="E59" t="s">
        <v>1892</v>
      </c>
      <c r="F59" t="s">
        <v>1893</v>
      </c>
      <c r="G59" t="s">
        <v>2148</v>
      </c>
      <c r="H59" t="s">
        <v>1964</v>
      </c>
    </row>
    <row r="60" spans="1:8" x14ac:dyDescent="0.15">
      <c r="A60">
        <v>42383</v>
      </c>
      <c r="B60">
        <f t="shared" si="0"/>
        <v>2016</v>
      </c>
      <c r="C60">
        <f t="shared" si="1"/>
        <v>1</v>
      </c>
      <c r="D60">
        <f t="shared" si="2"/>
        <v>14</v>
      </c>
      <c r="E60" t="s">
        <v>522</v>
      </c>
      <c r="F60" t="s">
        <v>527</v>
      </c>
      <c r="G60" t="s">
        <v>2075</v>
      </c>
      <c r="H60" t="s">
        <v>994</v>
      </c>
    </row>
    <row r="61" spans="1:8" x14ac:dyDescent="0.15">
      <c r="A61">
        <v>42383</v>
      </c>
      <c r="B61">
        <f t="shared" si="0"/>
        <v>2016</v>
      </c>
      <c r="C61">
        <f t="shared" si="1"/>
        <v>1</v>
      </c>
      <c r="D61">
        <f t="shared" si="2"/>
        <v>14</v>
      </c>
      <c r="E61" t="s">
        <v>522</v>
      </c>
      <c r="F61" t="s">
        <v>552</v>
      </c>
      <c r="G61" t="s">
        <v>2081</v>
      </c>
      <c r="H61" t="s">
        <v>995</v>
      </c>
    </row>
    <row r="62" spans="1:8" x14ac:dyDescent="0.15">
      <c r="A62">
        <v>42383</v>
      </c>
      <c r="B62">
        <f t="shared" si="0"/>
        <v>2016</v>
      </c>
      <c r="C62">
        <f t="shared" si="1"/>
        <v>1</v>
      </c>
      <c r="D62">
        <f t="shared" si="2"/>
        <v>14</v>
      </c>
      <c r="E62" t="s">
        <v>1369</v>
      </c>
      <c r="F62" t="s">
        <v>1404</v>
      </c>
      <c r="G62" t="s">
        <v>2119</v>
      </c>
      <c r="H62" t="s">
        <v>1857</v>
      </c>
    </row>
    <row r="63" spans="1:8" x14ac:dyDescent="0.15">
      <c r="A63">
        <v>42383</v>
      </c>
      <c r="B63">
        <f t="shared" si="0"/>
        <v>2016</v>
      </c>
      <c r="C63">
        <f t="shared" si="1"/>
        <v>1</v>
      </c>
      <c r="D63">
        <f t="shared" si="2"/>
        <v>14</v>
      </c>
      <c r="E63" t="s">
        <v>1369</v>
      </c>
      <c r="F63" t="s">
        <v>1387</v>
      </c>
      <c r="G63" t="s">
        <v>2115</v>
      </c>
      <c r="H63" t="s">
        <v>1858</v>
      </c>
    </row>
    <row r="64" spans="1:8" x14ac:dyDescent="0.15">
      <c r="A64">
        <v>42383</v>
      </c>
      <c r="B64">
        <f t="shared" si="0"/>
        <v>2016</v>
      </c>
      <c r="C64">
        <f t="shared" si="1"/>
        <v>1</v>
      </c>
      <c r="D64">
        <f t="shared" si="2"/>
        <v>14</v>
      </c>
      <c r="E64" t="s">
        <v>1369</v>
      </c>
      <c r="F64" t="s">
        <v>818</v>
      </c>
      <c r="G64" t="s">
        <v>2099</v>
      </c>
      <c r="H64" t="s">
        <v>1859</v>
      </c>
    </row>
    <row r="65" spans="1:8" x14ac:dyDescent="0.15">
      <c r="A65">
        <v>42383</v>
      </c>
      <c r="B65">
        <f t="shared" si="0"/>
        <v>2016</v>
      </c>
      <c r="C65">
        <f t="shared" si="1"/>
        <v>1</v>
      </c>
      <c r="D65">
        <f t="shared" si="2"/>
        <v>14</v>
      </c>
      <c r="E65" t="s">
        <v>1369</v>
      </c>
      <c r="F65" t="s">
        <v>1395</v>
      </c>
      <c r="G65" t="s">
        <v>2117</v>
      </c>
      <c r="H65" t="s">
        <v>1860</v>
      </c>
    </row>
    <row r="66" spans="1:8" x14ac:dyDescent="0.15">
      <c r="A66">
        <v>42383</v>
      </c>
      <c r="B66">
        <f t="shared" ref="B66:B129" si="3">YEAR(A66)</f>
        <v>2016</v>
      </c>
      <c r="C66">
        <f t="shared" ref="C66:C129" si="4">MONTH(A66)</f>
        <v>1</v>
      </c>
      <c r="D66">
        <f t="shared" ref="D66:D129" si="5">DAY(A66)</f>
        <v>14</v>
      </c>
      <c r="E66" t="s">
        <v>1369</v>
      </c>
      <c r="F66" t="s">
        <v>1577</v>
      </c>
      <c r="G66" t="s">
        <v>2136</v>
      </c>
      <c r="H66" t="s">
        <v>1861</v>
      </c>
    </row>
    <row r="67" spans="1:8" x14ac:dyDescent="0.15">
      <c r="A67">
        <v>42384</v>
      </c>
      <c r="B67">
        <f t="shared" si="3"/>
        <v>2016</v>
      </c>
      <c r="C67">
        <f t="shared" si="4"/>
        <v>1</v>
      </c>
      <c r="D67">
        <f t="shared" si="5"/>
        <v>15</v>
      </c>
      <c r="E67" t="s">
        <v>522</v>
      </c>
      <c r="F67" t="s">
        <v>527</v>
      </c>
      <c r="G67" t="s">
        <v>2075</v>
      </c>
      <c r="H67" t="s">
        <v>993</v>
      </c>
    </row>
    <row r="68" spans="1:8" x14ac:dyDescent="0.15">
      <c r="A68">
        <v>42384</v>
      </c>
      <c r="B68">
        <f t="shared" si="3"/>
        <v>2016</v>
      </c>
      <c r="C68">
        <f t="shared" si="4"/>
        <v>1</v>
      </c>
      <c r="D68">
        <f t="shared" si="5"/>
        <v>15</v>
      </c>
      <c r="E68" t="s">
        <v>1369</v>
      </c>
      <c r="F68" t="s">
        <v>1373</v>
      </c>
      <c r="G68" t="s">
        <v>2110</v>
      </c>
      <c r="H68" t="s">
        <v>1852</v>
      </c>
    </row>
    <row r="69" spans="1:8" x14ac:dyDescent="0.15">
      <c r="A69">
        <v>42384</v>
      </c>
      <c r="B69">
        <f t="shared" si="3"/>
        <v>2016</v>
      </c>
      <c r="C69">
        <f t="shared" si="4"/>
        <v>1</v>
      </c>
      <c r="D69">
        <f t="shared" si="5"/>
        <v>15</v>
      </c>
      <c r="E69" t="s">
        <v>1369</v>
      </c>
      <c r="F69" t="s">
        <v>1404</v>
      </c>
      <c r="G69" t="s">
        <v>2119</v>
      </c>
      <c r="H69" t="s">
        <v>1853</v>
      </c>
    </row>
    <row r="70" spans="1:8" x14ac:dyDescent="0.15">
      <c r="A70">
        <v>42384</v>
      </c>
      <c r="B70">
        <f t="shared" si="3"/>
        <v>2016</v>
      </c>
      <c r="C70">
        <f t="shared" si="4"/>
        <v>1</v>
      </c>
      <c r="D70">
        <f t="shared" si="5"/>
        <v>15</v>
      </c>
      <c r="E70" t="s">
        <v>1369</v>
      </c>
      <c r="F70" t="s">
        <v>1395</v>
      </c>
      <c r="G70" t="s">
        <v>2117</v>
      </c>
      <c r="H70" t="s">
        <v>1854</v>
      </c>
    </row>
    <row r="71" spans="1:8" x14ac:dyDescent="0.15">
      <c r="A71">
        <v>42384</v>
      </c>
      <c r="B71">
        <f t="shared" si="3"/>
        <v>2016</v>
      </c>
      <c r="C71">
        <f t="shared" si="4"/>
        <v>1</v>
      </c>
      <c r="D71">
        <f t="shared" si="5"/>
        <v>15</v>
      </c>
      <c r="E71" t="s">
        <v>1369</v>
      </c>
      <c r="F71" t="s">
        <v>1487</v>
      </c>
      <c r="G71" t="s">
        <v>2130</v>
      </c>
      <c r="H71" t="s">
        <v>1855</v>
      </c>
    </row>
    <row r="72" spans="1:8" x14ac:dyDescent="0.15">
      <c r="A72">
        <v>42384</v>
      </c>
      <c r="B72">
        <f t="shared" si="3"/>
        <v>2016</v>
      </c>
      <c r="C72">
        <f t="shared" si="4"/>
        <v>1</v>
      </c>
      <c r="D72">
        <f t="shared" si="5"/>
        <v>15</v>
      </c>
      <c r="E72" t="s">
        <v>1369</v>
      </c>
      <c r="F72" t="s">
        <v>1577</v>
      </c>
      <c r="G72" t="s">
        <v>2136</v>
      </c>
      <c r="H72" t="s">
        <v>1856</v>
      </c>
    </row>
    <row r="73" spans="1:8" x14ac:dyDescent="0.15">
      <c r="A73">
        <v>42387</v>
      </c>
      <c r="B73">
        <f t="shared" si="3"/>
        <v>2016</v>
      </c>
      <c r="C73">
        <f t="shared" si="4"/>
        <v>1</v>
      </c>
      <c r="D73">
        <f t="shared" si="5"/>
        <v>18</v>
      </c>
      <c r="E73" t="s">
        <v>522</v>
      </c>
      <c r="F73" t="s">
        <v>536</v>
      </c>
      <c r="G73" t="s">
        <v>2079</v>
      </c>
      <c r="H73" t="s">
        <v>991</v>
      </c>
    </row>
    <row r="74" spans="1:8" x14ac:dyDescent="0.15">
      <c r="A74">
        <v>42387</v>
      </c>
      <c r="B74">
        <f t="shared" si="3"/>
        <v>2016</v>
      </c>
      <c r="C74">
        <f t="shared" si="4"/>
        <v>1</v>
      </c>
      <c r="D74">
        <f t="shared" si="5"/>
        <v>18</v>
      </c>
      <c r="E74" t="s">
        <v>522</v>
      </c>
      <c r="F74" t="s">
        <v>536</v>
      </c>
      <c r="G74" t="s">
        <v>2079</v>
      </c>
      <c r="H74" t="s">
        <v>992</v>
      </c>
    </row>
    <row r="75" spans="1:8" x14ac:dyDescent="0.15">
      <c r="A75">
        <v>42387</v>
      </c>
      <c r="B75">
        <f t="shared" si="3"/>
        <v>2016</v>
      </c>
      <c r="C75">
        <f t="shared" si="4"/>
        <v>1</v>
      </c>
      <c r="D75">
        <f t="shared" si="5"/>
        <v>18</v>
      </c>
      <c r="E75" t="s">
        <v>1000</v>
      </c>
      <c r="F75" t="s">
        <v>1004</v>
      </c>
      <c r="G75" t="s">
        <v>2108</v>
      </c>
      <c r="H75" t="s">
        <v>1367</v>
      </c>
    </row>
    <row r="76" spans="1:8" x14ac:dyDescent="0.15">
      <c r="A76">
        <v>42387</v>
      </c>
      <c r="B76">
        <f t="shared" si="3"/>
        <v>2016</v>
      </c>
      <c r="C76">
        <f t="shared" si="4"/>
        <v>1</v>
      </c>
      <c r="D76">
        <f t="shared" si="5"/>
        <v>18</v>
      </c>
      <c r="E76" t="s">
        <v>1000</v>
      </c>
      <c r="F76" t="s">
        <v>983</v>
      </c>
      <c r="G76" t="s">
        <v>2107</v>
      </c>
      <c r="H76" t="s">
        <v>1368</v>
      </c>
    </row>
    <row r="77" spans="1:8" x14ac:dyDescent="0.15">
      <c r="A77">
        <v>42387</v>
      </c>
      <c r="B77">
        <f t="shared" si="3"/>
        <v>2016</v>
      </c>
      <c r="C77">
        <f t="shared" si="4"/>
        <v>1</v>
      </c>
      <c r="D77">
        <f t="shared" si="5"/>
        <v>18</v>
      </c>
      <c r="E77" t="s">
        <v>1369</v>
      </c>
      <c r="F77" t="s">
        <v>1373</v>
      </c>
      <c r="G77" t="s">
        <v>2110</v>
      </c>
      <c r="H77" t="s">
        <v>1849</v>
      </c>
    </row>
    <row r="78" spans="1:8" x14ac:dyDescent="0.15">
      <c r="A78">
        <v>42387</v>
      </c>
      <c r="B78">
        <f t="shared" si="3"/>
        <v>2016</v>
      </c>
      <c r="C78">
        <f t="shared" si="4"/>
        <v>1</v>
      </c>
      <c r="D78">
        <f t="shared" si="5"/>
        <v>18</v>
      </c>
      <c r="E78" t="s">
        <v>1369</v>
      </c>
      <c r="F78" t="s">
        <v>1452</v>
      </c>
      <c r="G78" t="s">
        <v>2126</v>
      </c>
      <c r="H78" t="s">
        <v>1850</v>
      </c>
    </row>
    <row r="79" spans="1:8" x14ac:dyDescent="0.15">
      <c r="A79">
        <v>42387</v>
      </c>
      <c r="B79">
        <f t="shared" si="3"/>
        <v>2016</v>
      </c>
      <c r="C79">
        <f t="shared" si="4"/>
        <v>1</v>
      </c>
      <c r="D79">
        <f t="shared" si="5"/>
        <v>18</v>
      </c>
      <c r="E79" t="s">
        <v>1369</v>
      </c>
      <c r="F79" t="s">
        <v>1401</v>
      </c>
      <c r="G79" t="s">
        <v>2118</v>
      </c>
      <c r="H79" t="s">
        <v>1851</v>
      </c>
    </row>
    <row r="80" spans="1:8" x14ac:dyDescent="0.15">
      <c r="A80">
        <v>42387</v>
      </c>
      <c r="B80">
        <f t="shared" si="3"/>
        <v>2016</v>
      </c>
      <c r="C80">
        <f t="shared" si="4"/>
        <v>1</v>
      </c>
      <c r="D80">
        <f t="shared" si="5"/>
        <v>18</v>
      </c>
      <c r="E80" t="s">
        <v>1892</v>
      </c>
      <c r="F80" t="s">
        <v>608</v>
      </c>
      <c r="G80" t="s">
        <v>2087</v>
      </c>
      <c r="H80" t="s">
        <v>1963</v>
      </c>
    </row>
    <row r="81" spans="1:8" x14ac:dyDescent="0.15">
      <c r="A81">
        <v>42388</v>
      </c>
      <c r="B81">
        <f t="shared" si="3"/>
        <v>2016</v>
      </c>
      <c r="C81">
        <f t="shared" si="4"/>
        <v>1</v>
      </c>
      <c r="D81">
        <f t="shared" si="5"/>
        <v>19</v>
      </c>
      <c r="E81" t="s">
        <v>522</v>
      </c>
      <c r="F81" t="s">
        <v>536</v>
      </c>
      <c r="G81" t="s">
        <v>2079</v>
      </c>
      <c r="H81" t="s">
        <v>989</v>
      </c>
    </row>
    <row r="82" spans="1:8" x14ac:dyDescent="0.15">
      <c r="A82">
        <v>42388</v>
      </c>
      <c r="B82">
        <f t="shared" si="3"/>
        <v>2016</v>
      </c>
      <c r="C82">
        <f t="shared" si="4"/>
        <v>1</v>
      </c>
      <c r="D82">
        <f t="shared" si="5"/>
        <v>19</v>
      </c>
      <c r="E82" t="s">
        <v>522</v>
      </c>
      <c r="F82" t="s">
        <v>523</v>
      </c>
      <c r="G82" t="s">
        <v>2073</v>
      </c>
      <c r="H82" t="s">
        <v>990</v>
      </c>
    </row>
    <row r="83" spans="1:8" x14ac:dyDescent="0.15">
      <c r="A83">
        <v>42388</v>
      </c>
      <c r="B83">
        <f t="shared" si="3"/>
        <v>2016</v>
      </c>
      <c r="C83">
        <f t="shared" si="4"/>
        <v>1</v>
      </c>
      <c r="D83">
        <f t="shared" si="5"/>
        <v>19</v>
      </c>
      <c r="E83" t="s">
        <v>1369</v>
      </c>
      <c r="F83" t="s">
        <v>1463</v>
      </c>
      <c r="G83" t="s">
        <v>2127</v>
      </c>
      <c r="H83" t="s">
        <v>1846</v>
      </c>
    </row>
    <row r="84" spans="1:8" x14ac:dyDescent="0.15">
      <c r="A84">
        <v>42388</v>
      </c>
      <c r="B84">
        <f t="shared" si="3"/>
        <v>2016</v>
      </c>
      <c r="C84">
        <f t="shared" si="4"/>
        <v>1</v>
      </c>
      <c r="D84">
        <f t="shared" si="5"/>
        <v>19</v>
      </c>
      <c r="E84" t="s">
        <v>1369</v>
      </c>
      <c r="F84" t="s">
        <v>1373</v>
      </c>
      <c r="G84" t="s">
        <v>2110</v>
      </c>
      <c r="H84" t="s">
        <v>1847</v>
      </c>
    </row>
    <row r="85" spans="1:8" x14ac:dyDescent="0.15">
      <c r="A85">
        <v>42388</v>
      </c>
      <c r="B85">
        <f t="shared" si="3"/>
        <v>2016</v>
      </c>
      <c r="C85">
        <f t="shared" si="4"/>
        <v>1</v>
      </c>
      <c r="D85">
        <f t="shared" si="5"/>
        <v>19</v>
      </c>
      <c r="E85" t="s">
        <v>1369</v>
      </c>
      <c r="F85" t="s">
        <v>1377</v>
      </c>
      <c r="G85" t="s">
        <v>2112</v>
      </c>
      <c r="H85" t="s">
        <v>1848</v>
      </c>
    </row>
    <row r="86" spans="1:8" x14ac:dyDescent="0.15">
      <c r="A86">
        <v>42388</v>
      </c>
      <c r="B86">
        <f t="shared" si="3"/>
        <v>2016</v>
      </c>
      <c r="C86">
        <f t="shared" si="4"/>
        <v>1</v>
      </c>
      <c r="D86">
        <f t="shared" si="5"/>
        <v>19</v>
      </c>
      <c r="E86" t="s">
        <v>1892</v>
      </c>
      <c r="F86" t="s">
        <v>1899</v>
      </c>
      <c r="G86" t="s">
        <v>2150</v>
      </c>
      <c r="H86" t="s">
        <v>1961</v>
      </c>
    </row>
    <row r="87" spans="1:8" x14ac:dyDescent="0.15">
      <c r="A87">
        <v>42388</v>
      </c>
      <c r="B87">
        <f t="shared" si="3"/>
        <v>2016</v>
      </c>
      <c r="C87">
        <f t="shared" si="4"/>
        <v>1</v>
      </c>
      <c r="D87">
        <f t="shared" si="5"/>
        <v>19</v>
      </c>
      <c r="E87" t="s">
        <v>1892</v>
      </c>
      <c r="F87" t="s">
        <v>1893</v>
      </c>
      <c r="G87" t="s">
        <v>2148</v>
      </c>
      <c r="H87" t="s">
        <v>1962</v>
      </c>
    </row>
    <row r="88" spans="1:8" x14ac:dyDescent="0.15">
      <c r="A88">
        <v>42389</v>
      </c>
      <c r="B88">
        <f t="shared" si="3"/>
        <v>2016</v>
      </c>
      <c r="C88">
        <f t="shared" si="4"/>
        <v>1</v>
      </c>
      <c r="D88">
        <f t="shared" si="5"/>
        <v>20</v>
      </c>
      <c r="E88" t="s">
        <v>522</v>
      </c>
      <c r="F88" t="s">
        <v>525</v>
      </c>
      <c r="G88" t="s">
        <v>2074</v>
      </c>
      <c r="H88" t="s">
        <v>987</v>
      </c>
    </row>
    <row r="89" spans="1:8" x14ac:dyDescent="0.15">
      <c r="A89">
        <v>42389</v>
      </c>
      <c r="B89">
        <f t="shared" si="3"/>
        <v>2016</v>
      </c>
      <c r="C89">
        <f t="shared" si="4"/>
        <v>1</v>
      </c>
      <c r="D89">
        <f t="shared" si="5"/>
        <v>20</v>
      </c>
      <c r="E89" t="s">
        <v>522</v>
      </c>
      <c r="F89" t="s">
        <v>527</v>
      </c>
      <c r="G89" t="s">
        <v>2075</v>
      </c>
      <c r="H89" t="s">
        <v>988</v>
      </c>
    </row>
    <row r="90" spans="1:8" x14ac:dyDescent="0.15">
      <c r="A90">
        <v>42389</v>
      </c>
      <c r="B90">
        <f t="shared" si="3"/>
        <v>2016</v>
      </c>
      <c r="C90">
        <f t="shared" si="4"/>
        <v>1</v>
      </c>
      <c r="D90">
        <f t="shared" si="5"/>
        <v>20</v>
      </c>
      <c r="E90" t="s">
        <v>1000</v>
      </c>
      <c r="F90" t="s">
        <v>983</v>
      </c>
      <c r="G90" t="s">
        <v>2107</v>
      </c>
      <c r="H90" t="s">
        <v>2001</v>
      </c>
    </row>
    <row r="91" spans="1:8" x14ac:dyDescent="0.15">
      <c r="A91">
        <v>42389</v>
      </c>
      <c r="B91">
        <f t="shared" si="3"/>
        <v>2016</v>
      </c>
      <c r="C91">
        <f t="shared" si="4"/>
        <v>1</v>
      </c>
      <c r="D91">
        <f t="shared" si="5"/>
        <v>20</v>
      </c>
      <c r="E91" t="s">
        <v>1000</v>
      </c>
      <c r="F91" t="s">
        <v>983</v>
      </c>
      <c r="G91" t="s">
        <v>2107</v>
      </c>
      <c r="H91" t="s">
        <v>1366</v>
      </c>
    </row>
    <row r="92" spans="1:8" x14ac:dyDescent="0.15">
      <c r="A92">
        <v>42389</v>
      </c>
      <c r="B92">
        <f t="shared" si="3"/>
        <v>2016</v>
      </c>
      <c r="C92">
        <f t="shared" si="4"/>
        <v>1</v>
      </c>
      <c r="D92">
        <f t="shared" si="5"/>
        <v>20</v>
      </c>
      <c r="E92" t="s">
        <v>1369</v>
      </c>
      <c r="F92" t="s">
        <v>1493</v>
      </c>
      <c r="G92" t="s">
        <v>2131</v>
      </c>
      <c r="H92" t="s">
        <v>1843</v>
      </c>
    </row>
    <row r="93" spans="1:8" x14ac:dyDescent="0.15">
      <c r="A93">
        <v>42389</v>
      </c>
      <c r="B93">
        <f t="shared" si="3"/>
        <v>2016</v>
      </c>
      <c r="C93">
        <f t="shared" si="4"/>
        <v>1</v>
      </c>
      <c r="D93">
        <f t="shared" si="5"/>
        <v>20</v>
      </c>
      <c r="E93" t="s">
        <v>1369</v>
      </c>
      <c r="F93" t="s">
        <v>1463</v>
      </c>
      <c r="G93" t="s">
        <v>2127</v>
      </c>
      <c r="H93" t="s">
        <v>1844</v>
      </c>
    </row>
    <row r="94" spans="1:8" x14ac:dyDescent="0.15">
      <c r="A94">
        <v>42389</v>
      </c>
      <c r="B94">
        <f t="shared" si="3"/>
        <v>2016</v>
      </c>
      <c r="C94">
        <f t="shared" si="4"/>
        <v>1</v>
      </c>
      <c r="D94">
        <f t="shared" si="5"/>
        <v>20</v>
      </c>
      <c r="E94" t="s">
        <v>1369</v>
      </c>
      <c r="F94" t="s">
        <v>1377</v>
      </c>
      <c r="G94" t="s">
        <v>2112</v>
      </c>
      <c r="H94" t="s">
        <v>1845</v>
      </c>
    </row>
    <row r="95" spans="1:8" x14ac:dyDescent="0.15">
      <c r="A95">
        <v>42389</v>
      </c>
      <c r="B95">
        <f t="shared" si="3"/>
        <v>2016</v>
      </c>
      <c r="C95">
        <f t="shared" si="4"/>
        <v>1</v>
      </c>
      <c r="D95">
        <f t="shared" si="5"/>
        <v>20</v>
      </c>
      <c r="E95" t="s">
        <v>1892</v>
      </c>
      <c r="F95" t="s">
        <v>1893</v>
      </c>
      <c r="G95" t="s">
        <v>2148</v>
      </c>
      <c r="H95" t="s">
        <v>2012</v>
      </c>
    </row>
    <row r="96" spans="1:8" x14ac:dyDescent="0.15">
      <c r="A96">
        <v>42390</v>
      </c>
      <c r="B96">
        <f t="shared" si="3"/>
        <v>2016</v>
      </c>
      <c r="C96">
        <f t="shared" si="4"/>
        <v>1</v>
      </c>
      <c r="D96">
        <f t="shared" si="5"/>
        <v>21</v>
      </c>
      <c r="E96" t="s">
        <v>522</v>
      </c>
      <c r="F96" t="s">
        <v>983</v>
      </c>
      <c r="G96" t="s">
        <v>2107</v>
      </c>
      <c r="H96" t="s">
        <v>984</v>
      </c>
    </row>
    <row r="97" spans="1:8" x14ac:dyDescent="0.15">
      <c r="A97">
        <v>42390</v>
      </c>
      <c r="B97">
        <f t="shared" si="3"/>
        <v>2016</v>
      </c>
      <c r="C97">
        <f t="shared" si="4"/>
        <v>1</v>
      </c>
      <c r="D97">
        <f t="shared" si="5"/>
        <v>21</v>
      </c>
      <c r="E97" t="s">
        <v>522</v>
      </c>
      <c r="F97" t="s">
        <v>549</v>
      </c>
      <c r="G97" t="s">
        <v>2080</v>
      </c>
      <c r="H97" t="s">
        <v>985</v>
      </c>
    </row>
    <row r="98" spans="1:8" x14ac:dyDescent="0.15">
      <c r="A98">
        <v>42390</v>
      </c>
      <c r="B98">
        <f t="shared" si="3"/>
        <v>2016</v>
      </c>
      <c r="C98">
        <f t="shared" si="4"/>
        <v>1</v>
      </c>
      <c r="D98">
        <f t="shared" si="5"/>
        <v>21</v>
      </c>
      <c r="E98" t="s">
        <v>522</v>
      </c>
      <c r="F98" t="s">
        <v>529</v>
      </c>
      <c r="G98" t="s">
        <v>2076</v>
      </c>
      <c r="H98" t="s">
        <v>986</v>
      </c>
    </row>
    <row r="99" spans="1:8" x14ac:dyDescent="0.15">
      <c r="A99">
        <v>42390</v>
      </c>
      <c r="B99">
        <f t="shared" si="3"/>
        <v>2016</v>
      </c>
      <c r="C99">
        <f t="shared" si="4"/>
        <v>1</v>
      </c>
      <c r="D99">
        <f t="shared" si="5"/>
        <v>21</v>
      </c>
      <c r="E99" t="s">
        <v>1369</v>
      </c>
      <c r="F99" t="s">
        <v>1377</v>
      </c>
      <c r="G99" t="s">
        <v>2112</v>
      </c>
      <c r="H99" t="s">
        <v>1839</v>
      </c>
    </row>
    <row r="100" spans="1:8" x14ac:dyDescent="0.15">
      <c r="A100">
        <v>42390</v>
      </c>
      <c r="B100">
        <f t="shared" si="3"/>
        <v>2016</v>
      </c>
      <c r="C100">
        <f t="shared" si="4"/>
        <v>1</v>
      </c>
      <c r="D100">
        <f t="shared" si="5"/>
        <v>21</v>
      </c>
      <c r="E100" t="s">
        <v>1369</v>
      </c>
      <c r="F100" t="s">
        <v>1373</v>
      </c>
      <c r="G100" t="s">
        <v>2110</v>
      </c>
      <c r="H100" t="s">
        <v>1840</v>
      </c>
    </row>
    <row r="101" spans="1:8" x14ac:dyDescent="0.15">
      <c r="A101">
        <v>42390</v>
      </c>
      <c r="B101">
        <f t="shared" si="3"/>
        <v>2016</v>
      </c>
      <c r="C101">
        <f t="shared" si="4"/>
        <v>1</v>
      </c>
      <c r="D101">
        <f t="shared" si="5"/>
        <v>21</v>
      </c>
      <c r="E101" t="s">
        <v>1369</v>
      </c>
      <c r="F101" t="s">
        <v>1452</v>
      </c>
      <c r="G101" t="s">
        <v>2126</v>
      </c>
      <c r="H101" t="s">
        <v>1841</v>
      </c>
    </row>
    <row r="102" spans="1:8" x14ac:dyDescent="0.15">
      <c r="A102">
        <v>42390</v>
      </c>
      <c r="B102">
        <f t="shared" si="3"/>
        <v>2016</v>
      </c>
      <c r="C102">
        <f t="shared" si="4"/>
        <v>1</v>
      </c>
      <c r="D102">
        <f t="shared" si="5"/>
        <v>21</v>
      </c>
      <c r="E102" t="s">
        <v>1369</v>
      </c>
      <c r="F102" t="s">
        <v>1373</v>
      </c>
      <c r="G102" t="s">
        <v>2110</v>
      </c>
      <c r="H102" t="s">
        <v>1842</v>
      </c>
    </row>
    <row r="103" spans="1:8" x14ac:dyDescent="0.15">
      <c r="A103">
        <v>42391</v>
      </c>
      <c r="B103">
        <f t="shared" si="3"/>
        <v>2016</v>
      </c>
      <c r="C103">
        <f t="shared" si="4"/>
        <v>1</v>
      </c>
      <c r="D103">
        <f t="shared" si="5"/>
        <v>22</v>
      </c>
      <c r="E103" t="s">
        <v>522</v>
      </c>
      <c r="F103" t="s">
        <v>562</v>
      </c>
      <c r="G103" t="s">
        <v>2083</v>
      </c>
      <c r="H103" t="s">
        <v>982</v>
      </c>
    </row>
    <row r="104" spans="1:8" x14ac:dyDescent="0.15">
      <c r="A104">
        <v>42391</v>
      </c>
      <c r="B104">
        <f t="shared" si="3"/>
        <v>2016</v>
      </c>
      <c r="C104">
        <f t="shared" si="4"/>
        <v>1</v>
      </c>
      <c r="D104">
        <f t="shared" si="5"/>
        <v>22</v>
      </c>
      <c r="E104" t="s">
        <v>1000</v>
      </c>
      <c r="F104" t="s">
        <v>983</v>
      </c>
      <c r="G104" t="s">
        <v>2107</v>
      </c>
      <c r="H104" t="s">
        <v>1364</v>
      </c>
    </row>
    <row r="105" spans="1:8" x14ac:dyDescent="0.15">
      <c r="A105">
        <v>42391</v>
      </c>
      <c r="B105">
        <f t="shared" si="3"/>
        <v>2016</v>
      </c>
      <c r="C105">
        <f t="shared" si="4"/>
        <v>1</v>
      </c>
      <c r="D105">
        <f t="shared" si="5"/>
        <v>22</v>
      </c>
      <c r="E105" t="s">
        <v>1000</v>
      </c>
      <c r="F105" t="s">
        <v>983</v>
      </c>
      <c r="G105" t="s">
        <v>2107</v>
      </c>
      <c r="H105" t="s">
        <v>1365</v>
      </c>
    </row>
    <row r="106" spans="1:8" x14ac:dyDescent="0.15">
      <c r="A106">
        <v>42391</v>
      </c>
      <c r="B106">
        <f t="shared" si="3"/>
        <v>2016</v>
      </c>
      <c r="C106">
        <f t="shared" si="4"/>
        <v>1</v>
      </c>
      <c r="D106">
        <f t="shared" si="5"/>
        <v>22</v>
      </c>
      <c r="E106" t="s">
        <v>1369</v>
      </c>
      <c r="F106" t="s">
        <v>1373</v>
      </c>
      <c r="G106" t="s">
        <v>2110</v>
      </c>
      <c r="H106" t="s">
        <v>1837</v>
      </c>
    </row>
    <row r="107" spans="1:8" x14ac:dyDescent="0.15">
      <c r="A107">
        <v>42391</v>
      </c>
      <c r="B107">
        <f t="shared" si="3"/>
        <v>2016</v>
      </c>
      <c r="C107">
        <f t="shared" si="4"/>
        <v>1</v>
      </c>
      <c r="D107">
        <f t="shared" si="5"/>
        <v>22</v>
      </c>
      <c r="E107" t="s">
        <v>1369</v>
      </c>
      <c r="F107" t="s">
        <v>1420</v>
      </c>
      <c r="G107" t="s">
        <v>2122</v>
      </c>
      <c r="H107" t="s">
        <v>1838</v>
      </c>
    </row>
    <row r="108" spans="1:8" x14ac:dyDescent="0.15">
      <c r="A108">
        <v>42394</v>
      </c>
      <c r="B108">
        <f t="shared" si="3"/>
        <v>2016</v>
      </c>
      <c r="C108">
        <f t="shared" si="4"/>
        <v>1</v>
      </c>
      <c r="D108">
        <f t="shared" si="5"/>
        <v>25</v>
      </c>
      <c r="E108" t="s">
        <v>522</v>
      </c>
      <c r="F108" t="s">
        <v>536</v>
      </c>
      <c r="G108" t="s">
        <v>2079</v>
      </c>
      <c r="H108" t="s">
        <v>977</v>
      </c>
    </row>
    <row r="109" spans="1:8" x14ac:dyDescent="0.15">
      <c r="A109">
        <v>42394</v>
      </c>
      <c r="B109">
        <f t="shared" si="3"/>
        <v>2016</v>
      </c>
      <c r="C109">
        <f t="shared" si="4"/>
        <v>1</v>
      </c>
      <c r="D109">
        <f t="shared" si="5"/>
        <v>25</v>
      </c>
      <c r="E109" t="s">
        <v>522</v>
      </c>
      <c r="F109" t="s">
        <v>643</v>
      </c>
      <c r="G109" t="s">
        <v>2092</v>
      </c>
      <c r="H109" t="s">
        <v>978</v>
      </c>
    </row>
    <row r="110" spans="1:8" x14ac:dyDescent="0.15">
      <c r="A110">
        <v>42394</v>
      </c>
      <c r="B110">
        <f t="shared" si="3"/>
        <v>2016</v>
      </c>
      <c r="C110">
        <f t="shared" si="4"/>
        <v>1</v>
      </c>
      <c r="D110">
        <f t="shared" si="5"/>
        <v>25</v>
      </c>
      <c r="E110" t="s">
        <v>522</v>
      </c>
      <c r="F110" t="s">
        <v>979</v>
      </c>
      <c r="G110" t="s">
        <v>2106</v>
      </c>
      <c r="H110" t="s">
        <v>980</v>
      </c>
    </row>
    <row r="111" spans="1:8" x14ac:dyDescent="0.15">
      <c r="A111">
        <v>42394</v>
      </c>
      <c r="B111">
        <f t="shared" si="3"/>
        <v>2016</v>
      </c>
      <c r="C111">
        <f t="shared" si="4"/>
        <v>1</v>
      </c>
      <c r="D111">
        <f t="shared" si="5"/>
        <v>25</v>
      </c>
      <c r="E111" t="s">
        <v>522</v>
      </c>
      <c r="F111" t="s">
        <v>527</v>
      </c>
      <c r="G111" t="s">
        <v>2075</v>
      </c>
      <c r="H111" t="s">
        <v>981</v>
      </c>
    </row>
    <row r="112" spans="1:8" x14ac:dyDescent="0.15">
      <c r="A112">
        <v>42394</v>
      </c>
      <c r="B112">
        <f t="shared" si="3"/>
        <v>2016</v>
      </c>
      <c r="C112">
        <f t="shared" si="4"/>
        <v>1</v>
      </c>
      <c r="D112">
        <f t="shared" si="5"/>
        <v>25</v>
      </c>
      <c r="E112" t="s">
        <v>1000</v>
      </c>
      <c r="F112" t="s">
        <v>983</v>
      </c>
      <c r="G112" t="s">
        <v>2107</v>
      </c>
      <c r="H112" t="s">
        <v>1363</v>
      </c>
    </row>
    <row r="113" spans="1:8" x14ac:dyDescent="0.15">
      <c r="A113">
        <v>42394</v>
      </c>
      <c r="B113">
        <f t="shared" si="3"/>
        <v>2016</v>
      </c>
      <c r="C113">
        <f t="shared" si="4"/>
        <v>1</v>
      </c>
      <c r="D113">
        <f t="shared" si="5"/>
        <v>25</v>
      </c>
      <c r="E113" t="s">
        <v>1369</v>
      </c>
      <c r="F113" t="s">
        <v>1416</v>
      </c>
      <c r="G113" t="s">
        <v>2121</v>
      </c>
      <c r="H113" t="s">
        <v>1834</v>
      </c>
    </row>
    <row r="114" spans="1:8" x14ac:dyDescent="0.15">
      <c r="A114">
        <v>42394</v>
      </c>
      <c r="B114">
        <f t="shared" si="3"/>
        <v>2016</v>
      </c>
      <c r="C114">
        <f t="shared" si="4"/>
        <v>1</v>
      </c>
      <c r="D114">
        <f t="shared" si="5"/>
        <v>25</v>
      </c>
      <c r="E114" t="s">
        <v>1369</v>
      </c>
      <c r="F114" t="s">
        <v>1404</v>
      </c>
      <c r="G114" t="s">
        <v>2119</v>
      </c>
      <c r="H114" t="s">
        <v>1835</v>
      </c>
    </row>
    <row r="115" spans="1:8" x14ac:dyDescent="0.15">
      <c r="A115">
        <v>42394</v>
      </c>
      <c r="B115">
        <f t="shared" si="3"/>
        <v>2016</v>
      </c>
      <c r="C115">
        <f t="shared" si="4"/>
        <v>1</v>
      </c>
      <c r="D115">
        <f t="shared" si="5"/>
        <v>25</v>
      </c>
      <c r="E115" t="s">
        <v>1369</v>
      </c>
      <c r="F115" t="s">
        <v>1377</v>
      </c>
      <c r="G115" t="s">
        <v>2112</v>
      </c>
      <c r="H115" t="s">
        <v>1836</v>
      </c>
    </row>
    <row r="116" spans="1:8" x14ac:dyDescent="0.15">
      <c r="A116">
        <v>42395</v>
      </c>
      <c r="B116">
        <f t="shared" si="3"/>
        <v>2016</v>
      </c>
      <c r="C116">
        <f t="shared" si="4"/>
        <v>1</v>
      </c>
      <c r="D116">
        <f t="shared" si="5"/>
        <v>26</v>
      </c>
      <c r="E116" t="s">
        <v>4</v>
      </c>
      <c r="F116" t="s">
        <v>25</v>
      </c>
      <c r="G116" t="s">
        <v>2021</v>
      </c>
      <c r="H116" t="s">
        <v>273</v>
      </c>
    </row>
    <row r="117" spans="1:8" x14ac:dyDescent="0.15">
      <c r="A117">
        <v>42395</v>
      </c>
      <c r="B117">
        <f t="shared" si="3"/>
        <v>2016</v>
      </c>
      <c r="C117">
        <f t="shared" si="4"/>
        <v>1</v>
      </c>
      <c r="D117">
        <f t="shared" si="5"/>
        <v>26</v>
      </c>
      <c r="E117" t="s">
        <v>522</v>
      </c>
      <c r="F117" t="s">
        <v>562</v>
      </c>
      <c r="G117" t="s">
        <v>2083</v>
      </c>
      <c r="H117" t="s">
        <v>974</v>
      </c>
    </row>
    <row r="118" spans="1:8" x14ac:dyDescent="0.15">
      <c r="A118">
        <v>42395</v>
      </c>
      <c r="B118">
        <f t="shared" si="3"/>
        <v>2016</v>
      </c>
      <c r="C118">
        <f t="shared" si="4"/>
        <v>1</v>
      </c>
      <c r="D118">
        <f t="shared" si="5"/>
        <v>26</v>
      </c>
      <c r="E118" t="s">
        <v>522</v>
      </c>
      <c r="F118" t="s">
        <v>532</v>
      </c>
      <c r="G118" t="s">
        <v>2077</v>
      </c>
      <c r="H118" t="s">
        <v>975</v>
      </c>
    </row>
    <row r="119" spans="1:8" x14ac:dyDescent="0.15">
      <c r="A119">
        <v>42395</v>
      </c>
      <c r="B119">
        <f t="shared" si="3"/>
        <v>2016</v>
      </c>
      <c r="C119">
        <f t="shared" si="4"/>
        <v>1</v>
      </c>
      <c r="D119">
        <f t="shared" si="5"/>
        <v>26</v>
      </c>
      <c r="E119" t="s">
        <v>522</v>
      </c>
      <c r="F119" t="s">
        <v>709</v>
      </c>
      <c r="G119" t="s">
        <v>2097</v>
      </c>
      <c r="H119" t="s">
        <v>976</v>
      </c>
    </row>
    <row r="120" spans="1:8" x14ac:dyDescent="0.15">
      <c r="A120">
        <v>42395</v>
      </c>
      <c r="B120">
        <f t="shared" si="3"/>
        <v>2016</v>
      </c>
      <c r="C120">
        <f t="shared" si="4"/>
        <v>1</v>
      </c>
      <c r="D120">
        <f t="shared" si="5"/>
        <v>26</v>
      </c>
      <c r="E120" t="s">
        <v>1369</v>
      </c>
      <c r="F120" t="s">
        <v>1404</v>
      </c>
      <c r="G120" t="s">
        <v>2119</v>
      </c>
      <c r="H120" t="s">
        <v>1832</v>
      </c>
    </row>
    <row r="121" spans="1:8" x14ac:dyDescent="0.15">
      <c r="A121">
        <v>42395</v>
      </c>
      <c r="B121">
        <f t="shared" si="3"/>
        <v>2016</v>
      </c>
      <c r="C121">
        <f t="shared" si="4"/>
        <v>1</v>
      </c>
      <c r="D121">
        <f t="shared" si="5"/>
        <v>26</v>
      </c>
      <c r="E121" t="s">
        <v>1369</v>
      </c>
      <c r="F121" t="s">
        <v>1473</v>
      </c>
      <c r="G121" t="s">
        <v>2128</v>
      </c>
      <c r="H121" t="s">
        <v>2010</v>
      </c>
    </row>
    <row r="122" spans="1:8" x14ac:dyDescent="0.15">
      <c r="A122">
        <v>42395</v>
      </c>
      <c r="B122">
        <f t="shared" si="3"/>
        <v>2016</v>
      </c>
      <c r="C122">
        <f t="shared" si="4"/>
        <v>1</v>
      </c>
      <c r="D122">
        <f t="shared" si="5"/>
        <v>26</v>
      </c>
      <c r="E122" t="s">
        <v>1369</v>
      </c>
      <c r="F122" t="s">
        <v>1377</v>
      </c>
      <c r="G122" t="s">
        <v>2112</v>
      </c>
      <c r="H122" t="s">
        <v>1833</v>
      </c>
    </row>
    <row r="123" spans="1:8" x14ac:dyDescent="0.15">
      <c r="A123">
        <v>42396</v>
      </c>
      <c r="B123">
        <f t="shared" si="3"/>
        <v>2016</v>
      </c>
      <c r="C123">
        <f t="shared" si="4"/>
        <v>1</v>
      </c>
      <c r="D123">
        <f t="shared" si="5"/>
        <v>27</v>
      </c>
      <c r="E123" t="s">
        <v>522</v>
      </c>
      <c r="F123" t="s">
        <v>675</v>
      </c>
      <c r="G123" t="s">
        <v>2096</v>
      </c>
      <c r="H123" t="s">
        <v>973</v>
      </c>
    </row>
    <row r="124" spans="1:8" x14ac:dyDescent="0.15">
      <c r="A124">
        <v>42396</v>
      </c>
      <c r="B124">
        <f t="shared" si="3"/>
        <v>2016</v>
      </c>
      <c r="C124">
        <f t="shared" si="4"/>
        <v>1</v>
      </c>
      <c r="D124">
        <f t="shared" si="5"/>
        <v>27</v>
      </c>
      <c r="E124" t="s">
        <v>1000</v>
      </c>
      <c r="F124" t="s">
        <v>1004</v>
      </c>
      <c r="G124" t="s">
        <v>2108</v>
      </c>
      <c r="H124" t="s">
        <v>1360</v>
      </c>
    </row>
    <row r="125" spans="1:8" x14ac:dyDescent="0.15">
      <c r="A125">
        <v>42396</v>
      </c>
      <c r="B125">
        <f t="shared" si="3"/>
        <v>2016</v>
      </c>
      <c r="C125">
        <f t="shared" si="4"/>
        <v>1</v>
      </c>
      <c r="D125">
        <f t="shared" si="5"/>
        <v>27</v>
      </c>
      <c r="E125" t="s">
        <v>1000</v>
      </c>
      <c r="F125" t="s">
        <v>289</v>
      </c>
      <c r="G125" t="s">
        <v>2060</v>
      </c>
      <c r="H125" t="s">
        <v>1361</v>
      </c>
    </row>
    <row r="126" spans="1:8" x14ac:dyDescent="0.15">
      <c r="A126">
        <v>42396</v>
      </c>
      <c r="B126">
        <f t="shared" si="3"/>
        <v>2016</v>
      </c>
      <c r="C126">
        <f t="shared" si="4"/>
        <v>1</v>
      </c>
      <c r="D126">
        <f t="shared" si="5"/>
        <v>27</v>
      </c>
      <c r="E126" t="s">
        <v>1000</v>
      </c>
      <c r="F126" t="s">
        <v>983</v>
      </c>
      <c r="G126" t="s">
        <v>2107</v>
      </c>
      <c r="H126" t="s">
        <v>1362</v>
      </c>
    </row>
    <row r="127" spans="1:8" x14ac:dyDescent="0.15">
      <c r="A127">
        <v>42396</v>
      </c>
      <c r="B127">
        <f t="shared" si="3"/>
        <v>2016</v>
      </c>
      <c r="C127">
        <f t="shared" si="4"/>
        <v>1</v>
      </c>
      <c r="D127">
        <f t="shared" si="5"/>
        <v>27</v>
      </c>
      <c r="E127" t="s">
        <v>1369</v>
      </c>
      <c r="F127" t="s">
        <v>1387</v>
      </c>
      <c r="G127" t="s">
        <v>2115</v>
      </c>
      <c r="H127" t="s">
        <v>1830</v>
      </c>
    </row>
    <row r="128" spans="1:8" x14ac:dyDescent="0.15">
      <c r="A128">
        <v>42396</v>
      </c>
      <c r="B128">
        <f t="shared" si="3"/>
        <v>2016</v>
      </c>
      <c r="C128">
        <f t="shared" si="4"/>
        <v>1</v>
      </c>
      <c r="D128">
        <f t="shared" si="5"/>
        <v>27</v>
      </c>
      <c r="E128" t="s">
        <v>1369</v>
      </c>
      <c r="F128" t="s">
        <v>1679</v>
      </c>
      <c r="G128" t="s">
        <v>2143</v>
      </c>
      <c r="H128" t="s">
        <v>1831</v>
      </c>
    </row>
    <row r="129" spans="1:8" x14ac:dyDescent="0.15">
      <c r="A129">
        <v>42396</v>
      </c>
      <c r="B129">
        <f t="shared" si="3"/>
        <v>2016</v>
      </c>
      <c r="C129">
        <f t="shared" si="4"/>
        <v>1</v>
      </c>
      <c r="D129">
        <f t="shared" si="5"/>
        <v>27</v>
      </c>
      <c r="E129" t="s">
        <v>1892</v>
      </c>
      <c r="F129" t="s">
        <v>1899</v>
      </c>
      <c r="G129" t="s">
        <v>2150</v>
      </c>
      <c r="H129" t="s">
        <v>1959</v>
      </c>
    </row>
    <row r="130" spans="1:8" x14ac:dyDescent="0.15">
      <c r="A130">
        <v>42396</v>
      </c>
      <c r="B130">
        <f t="shared" ref="B130:B193" si="6">YEAR(A130)</f>
        <v>2016</v>
      </c>
      <c r="C130">
        <f t="shared" ref="C130:C193" si="7">MONTH(A130)</f>
        <v>1</v>
      </c>
      <c r="D130">
        <f t="shared" ref="D130:D193" si="8">DAY(A130)</f>
        <v>27</v>
      </c>
      <c r="E130" t="s">
        <v>1892</v>
      </c>
      <c r="F130" t="s">
        <v>1893</v>
      </c>
      <c r="G130" t="s">
        <v>2148</v>
      </c>
      <c r="H130" t="s">
        <v>1960</v>
      </c>
    </row>
    <row r="131" spans="1:8" x14ac:dyDescent="0.15">
      <c r="A131">
        <v>42397</v>
      </c>
      <c r="B131">
        <f t="shared" si="6"/>
        <v>2016</v>
      </c>
      <c r="C131">
        <f t="shared" si="7"/>
        <v>1</v>
      </c>
      <c r="D131">
        <f t="shared" si="8"/>
        <v>28</v>
      </c>
      <c r="E131" t="s">
        <v>4</v>
      </c>
      <c r="F131" t="s">
        <v>20</v>
      </c>
      <c r="G131" t="s">
        <v>2019</v>
      </c>
      <c r="H131" t="s">
        <v>272</v>
      </c>
    </row>
    <row r="132" spans="1:8" x14ac:dyDescent="0.15">
      <c r="A132">
        <v>42397</v>
      </c>
      <c r="B132">
        <f t="shared" si="6"/>
        <v>2016</v>
      </c>
      <c r="C132">
        <f t="shared" si="7"/>
        <v>1</v>
      </c>
      <c r="D132">
        <f t="shared" si="8"/>
        <v>28</v>
      </c>
      <c r="E132" t="s">
        <v>522</v>
      </c>
      <c r="F132" t="s">
        <v>525</v>
      </c>
      <c r="G132" t="s">
        <v>2074</v>
      </c>
      <c r="H132" t="s">
        <v>971</v>
      </c>
    </row>
    <row r="133" spans="1:8" x14ac:dyDescent="0.15">
      <c r="A133">
        <v>42397</v>
      </c>
      <c r="B133">
        <f t="shared" si="6"/>
        <v>2016</v>
      </c>
      <c r="C133">
        <f t="shared" si="7"/>
        <v>1</v>
      </c>
      <c r="D133">
        <f t="shared" si="8"/>
        <v>28</v>
      </c>
      <c r="E133" t="s">
        <v>522</v>
      </c>
      <c r="F133" t="s">
        <v>709</v>
      </c>
      <c r="G133" t="s">
        <v>2097</v>
      </c>
      <c r="H133" t="s">
        <v>972</v>
      </c>
    </row>
    <row r="134" spans="1:8" x14ac:dyDescent="0.15">
      <c r="A134">
        <v>42397</v>
      </c>
      <c r="B134">
        <f t="shared" si="6"/>
        <v>2016</v>
      </c>
      <c r="C134">
        <f t="shared" si="7"/>
        <v>1</v>
      </c>
      <c r="D134">
        <f t="shared" si="8"/>
        <v>28</v>
      </c>
      <c r="E134" t="s">
        <v>1369</v>
      </c>
      <c r="F134" t="s">
        <v>1656</v>
      </c>
      <c r="G134" t="s">
        <v>2142</v>
      </c>
      <c r="H134" t="s">
        <v>1827</v>
      </c>
    </row>
    <row r="135" spans="1:8" x14ac:dyDescent="0.15">
      <c r="A135">
        <v>42397</v>
      </c>
      <c r="B135">
        <f t="shared" si="6"/>
        <v>2016</v>
      </c>
      <c r="C135">
        <f t="shared" si="7"/>
        <v>1</v>
      </c>
      <c r="D135">
        <f t="shared" si="8"/>
        <v>28</v>
      </c>
      <c r="E135" t="s">
        <v>1369</v>
      </c>
      <c r="F135" t="s">
        <v>1413</v>
      </c>
      <c r="G135" t="s">
        <v>2120</v>
      </c>
      <c r="H135" t="s">
        <v>1828</v>
      </c>
    </row>
    <row r="136" spans="1:8" x14ac:dyDescent="0.15">
      <c r="A136">
        <v>42397</v>
      </c>
      <c r="B136">
        <f t="shared" si="6"/>
        <v>2016</v>
      </c>
      <c r="C136">
        <f t="shared" si="7"/>
        <v>1</v>
      </c>
      <c r="D136">
        <f t="shared" si="8"/>
        <v>28</v>
      </c>
      <c r="E136" t="s">
        <v>1369</v>
      </c>
      <c r="F136" t="s">
        <v>1420</v>
      </c>
      <c r="G136" t="s">
        <v>2122</v>
      </c>
      <c r="H136" t="s">
        <v>1829</v>
      </c>
    </row>
    <row r="137" spans="1:8" x14ac:dyDescent="0.15">
      <c r="A137">
        <v>42397</v>
      </c>
      <c r="B137">
        <f t="shared" si="6"/>
        <v>2016</v>
      </c>
      <c r="C137">
        <f t="shared" si="7"/>
        <v>1</v>
      </c>
      <c r="D137">
        <f t="shared" si="8"/>
        <v>28</v>
      </c>
      <c r="E137" t="s">
        <v>1892</v>
      </c>
      <c r="F137" t="s">
        <v>1893</v>
      </c>
      <c r="G137" t="s">
        <v>2148</v>
      </c>
      <c r="H137" t="s">
        <v>1958</v>
      </c>
    </row>
    <row r="138" spans="1:8" x14ac:dyDescent="0.15">
      <c r="A138">
        <v>42398</v>
      </c>
      <c r="B138">
        <f t="shared" si="6"/>
        <v>2016</v>
      </c>
      <c r="C138">
        <f t="shared" si="7"/>
        <v>1</v>
      </c>
      <c r="D138">
        <f t="shared" si="8"/>
        <v>29</v>
      </c>
      <c r="E138" t="s">
        <v>4</v>
      </c>
      <c r="F138" t="s">
        <v>44</v>
      </c>
      <c r="G138" t="s">
        <v>2028</v>
      </c>
      <c r="H138" t="s">
        <v>271</v>
      </c>
    </row>
    <row r="139" spans="1:8" x14ac:dyDescent="0.15">
      <c r="A139">
        <v>42398</v>
      </c>
      <c r="B139">
        <f t="shared" si="6"/>
        <v>2016</v>
      </c>
      <c r="C139">
        <f t="shared" si="7"/>
        <v>1</v>
      </c>
      <c r="D139">
        <f t="shared" si="8"/>
        <v>29</v>
      </c>
      <c r="E139" t="s">
        <v>522</v>
      </c>
      <c r="F139" t="s">
        <v>967</v>
      </c>
      <c r="G139" t="s">
        <v>2105</v>
      </c>
      <c r="H139" t="s">
        <v>968</v>
      </c>
    </row>
    <row r="140" spans="1:8" x14ac:dyDescent="0.15">
      <c r="A140">
        <v>42398</v>
      </c>
      <c r="B140">
        <f t="shared" si="6"/>
        <v>2016</v>
      </c>
      <c r="C140">
        <f t="shared" si="7"/>
        <v>1</v>
      </c>
      <c r="D140">
        <f t="shared" si="8"/>
        <v>29</v>
      </c>
      <c r="E140" t="s">
        <v>522</v>
      </c>
      <c r="F140" t="s">
        <v>523</v>
      </c>
      <c r="G140" t="s">
        <v>2073</v>
      </c>
      <c r="H140" t="s">
        <v>969</v>
      </c>
    </row>
    <row r="141" spans="1:8" x14ac:dyDescent="0.15">
      <c r="A141">
        <v>42398</v>
      </c>
      <c r="B141">
        <f t="shared" si="6"/>
        <v>2016</v>
      </c>
      <c r="C141">
        <f t="shared" si="7"/>
        <v>1</v>
      </c>
      <c r="D141">
        <f t="shared" si="8"/>
        <v>29</v>
      </c>
      <c r="E141" t="s">
        <v>522</v>
      </c>
      <c r="F141" t="s">
        <v>525</v>
      </c>
      <c r="G141" t="s">
        <v>2074</v>
      </c>
      <c r="H141" t="s">
        <v>970</v>
      </c>
    </row>
    <row r="142" spans="1:8" x14ac:dyDescent="0.15">
      <c r="A142">
        <v>42398</v>
      </c>
      <c r="B142">
        <f t="shared" si="6"/>
        <v>2016</v>
      </c>
      <c r="C142">
        <f t="shared" si="7"/>
        <v>1</v>
      </c>
      <c r="D142">
        <f t="shared" si="8"/>
        <v>29</v>
      </c>
      <c r="E142" t="s">
        <v>1369</v>
      </c>
      <c r="F142" t="s">
        <v>1373</v>
      </c>
      <c r="G142" t="s">
        <v>2110</v>
      </c>
      <c r="H142" t="s">
        <v>1825</v>
      </c>
    </row>
    <row r="143" spans="1:8" x14ac:dyDescent="0.15">
      <c r="A143">
        <v>42398</v>
      </c>
      <c r="B143">
        <f t="shared" si="6"/>
        <v>2016</v>
      </c>
      <c r="C143">
        <f t="shared" si="7"/>
        <v>1</v>
      </c>
      <c r="D143">
        <f t="shared" si="8"/>
        <v>29</v>
      </c>
      <c r="E143" t="s">
        <v>1369</v>
      </c>
      <c r="F143" t="s">
        <v>1373</v>
      </c>
      <c r="G143" t="s">
        <v>2110</v>
      </c>
      <c r="H143" t="s">
        <v>1826</v>
      </c>
    </row>
    <row r="144" spans="1:8" x14ac:dyDescent="0.15">
      <c r="A144">
        <v>42398</v>
      </c>
      <c r="B144">
        <f t="shared" si="6"/>
        <v>2016</v>
      </c>
      <c r="C144">
        <f t="shared" si="7"/>
        <v>1</v>
      </c>
      <c r="D144">
        <f t="shared" si="8"/>
        <v>29</v>
      </c>
      <c r="E144" t="s">
        <v>1892</v>
      </c>
      <c r="F144" t="s">
        <v>1893</v>
      </c>
      <c r="G144" t="s">
        <v>2148</v>
      </c>
      <c r="H144" t="s">
        <v>1957</v>
      </c>
    </row>
    <row r="145" spans="1:8" x14ac:dyDescent="0.15">
      <c r="A145">
        <v>42399</v>
      </c>
      <c r="B145">
        <f t="shared" si="6"/>
        <v>2016</v>
      </c>
      <c r="C145">
        <f t="shared" si="7"/>
        <v>1</v>
      </c>
      <c r="D145">
        <f t="shared" si="8"/>
        <v>30</v>
      </c>
      <c r="E145" t="s">
        <v>4</v>
      </c>
      <c r="F145" t="s">
        <v>29</v>
      </c>
      <c r="G145" t="s">
        <v>2023</v>
      </c>
      <c r="H145" t="s">
        <v>270</v>
      </c>
    </row>
    <row r="146" spans="1:8" x14ac:dyDescent="0.15">
      <c r="A146">
        <v>42399</v>
      </c>
      <c r="B146">
        <f t="shared" si="6"/>
        <v>2016</v>
      </c>
      <c r="C146">
        <f t="shared" si="7"/>
        <v>1</v>
      </c>
      <c r="D146">
        <f t="shared" si="8"/>
        <v>30</v>
      </c>
      <c r="E146" t="s">
        <v>522</v>
      </c>
      <c r="F146" t="s">
        <v>557</v>
      </c>
      <c r="G146" t="s">
        <v>2082</v>
      </c>
      <c r="H146" t="s">
        <v>964</v>
      </c>
    </row>
    <row r="147" spans="1:8" x14ac:dyDescent="0.15">
      <c r="A147">
        <v>42399</v>
      </c>
      <c r="B147">
        <f t="shared" si="6"/>
        <v>2016</v>
      </c>
      <c r="C147">
        <f t="shared" si="7"/>
        <v>1</v>
      </c>
      <c r="D147">
        <f t="shared" si="8"/>
        <v>30</v>
      </c>
      <c r="E147" t="s">
        <v>522</v>
      </c>
      <c r="F147" t="s">
        <v>523</v>
      </c>
      <c r="G147" t="s">
        <v>2073</v>
      </c>
      <c r="H147" t="s">
        <v>965</v>
      </c>
    </row>
    <row r="148" spans="1:8" x14ac:dyDescent="0.15">
      <c r="A148">
        <v>42399</v>
      </c>
      <c r="B148">
        <f t="shared" si="6"/>
        <v>2016</v>
      </c>
      <c r="C148">
        <f t="shared" si="7"/>
        <v>1</v>
      </c>
      <c r="D148">
        <f t="shared" si="8"/>
        <v>30</v>
      </c>
      <c r="E148" t="s">
        <v>522</v>
      </c>
      <c r="F148" t="s">
        <v>562</v>
      </c>
      <c r="G148" t="s">
        <v>2083</v>
      </c>
      <c r="H148" t="s">
        <v>966</v>
      </c>
    </row>
    <row r="149" spans="1:8" x14ac:dyDescent="0.15">
      <c r="A149">
        <v>42399</v>
      </c>
      <c r="B149">
        <f t="shared" si="6"/>
        <v>2016</v>
      </c>
      <c r="C149">
        <f t="shared" si="7"/>
        <v>1</v>
      </c>
      <c r="D149">
        <f t="shared" si="8"/>
        <v>30</v>
      </c>
      <c r="E149" t="s">
        <v>1000</v>
      </c>
      <c r="F149" t="s">
        <v>983</v>
      </c>
      <c r="G149" t="s">
        <v>2107</v>
      </c>
      <c r="H149" t="s">
        <v>2000</v>
      </c>
    </row>
    <row r="150" spans="1:8" x14ac:dyDescent="0.15">
      <c r="A150">
        <v>42399</v>
      </c>
      <c r="B150">
        <f t="shared" si="6"/>
        <v>2016</v>
      </c>
      <c r="C150">
        <f t="shared" si="7"/>
        <v>1</v>
      </c>
      <c r="D150">
        <f t="shared" si="8"/>
        <v>30</v>
      </c>
      <c r="E150" t="s">
        <v>1000</v>
      </c>
      <c r="F150" t="s">
        <v>983</v>
      </c>
      <c r="G150" t="s">
        <v>2107</v>
      </c>
      <c r="H150" t="s">
        <v>1359</v>
      </c>
    </row>
    <row r="151" spans="1:8" x14ac:dyDescent="0.15">
      <c r="A151">
        <v>42399</v>
      </c>
      <c r="B151">
        <f t="shared" si="6"/>
        <v>2016</v>
      </c>
      <c r="C151">
        <f t="shared" si="7"/>
        <v>1</v>
      </c>
      <c r="D151">
        <f t="shared" si="8"/>
        <v>30</v>
      </c>
      <c r="E151" t="s">
        <v>1369</v>
      </c>
      <c r="F151" t="s">
        <v>1577</v>
      </c>
      <c r="G151" t="s">
        <v>2136</v>
      </c>
      <c r="H151" t="s">
        <v>1824</v>
      </c>
    </row>
    <row r="152" spans="1:8" x14ac:dyDescent="0.15">
      <c r="A152">
        <v>42399</v>
      </c>
      <c r="B152">
        <f t="shared" si="6"/>
        <v>2016</v>
      </c>
      <c r="C152">
        <f t="shared" si="7"/>
        <v>1</v>
      </c>
      <c r="D152">
        <f t="shared" si="8"/>
        <v>30</v>
      </c>
      <c r="E152" t="s">
        <v>1892</v>
      </c>
      <c r="F152" t="s">
        <v>1895</v>
      </c>
      <c r="G152" t="s">
        <v>2149</v>
      </c>
      <c r="H152" t="s">
        <v>1956</v>
      </c>
    </row>
    <row r="153" spans="1:8" x14ac:dyDescent="0.15">
      <c r="A153">
        <v>42401</v>
      </c>
      <c r="B153">
        <f t="shared" si="6"/>
        <v>2016</v>
      </c>
      <c r="C153">
        <f t="shared" si="7"/>
        <v>2</v>
      </c>
      <c r="D153">
        <f t="shared" si="8"/>
        <v>1</v>
      </c>
      <c r="E153" t="s">
        <v>4</v>
      </c>
      <c r="F153" t="s">
        <v>38</v>
      </c>
      <c r="G153" t="s">
        <v>2026</v>
      </c>
      <c r="H153" t="s">
        <v>268</v>
      </c>
    </row>
    <row r="154" spans="1:8" x14ac:dyDescent="0.15">
      <c r="A154">
        <v>42401</v>
      </c>
      <c r="B154">
        <f t="shared" si="6"/>
        <v>2016</v>
      </c>
      <c r="C154">
        <f t="shared" si="7"/>
        <v>2</v>
      </c>
      <c r="D154">
        <f t="shared" si="8"/>
        <v>1</v>
      </c>
      <c r="E154" t="s">
        <v>4</v>
      </c>
      <c r="F154" t="s">
        <v>20</v>
      </c>
      <c r="G154" t="s">
        <v>2019</v>
      </c>
      <c r="H154" t="s">
        <v>269</v>
      </c>
    </row>
    <row r="155" spans="1:8" x14ac:dyDescent="0.15">
      <c r="A155">
        <v>42401</v>
      </c>
      <c r="B155">
        <f t="shared" si="6"/>
        <v>2016</v>
      </c>
      <c r="C155">
        <f t="shared" si="7"/>
        <v>2</v>
      </c>
      <c r="D155">
        <f t="shared" si="8"/>
        <v>1</v>
      </c>
      <c r="E155" t="s">
        <v>522</v>
      </c>
      <c r="F155" t="s">
        <v>536</v>
      </c>
      <c r="G155" t="s">
        <v>2079</v>
      </c>
      <c r="H155" t="s">
        <v>962</v>
      </c>
    </row>
    <row r="156" spans="1:8" x14ac:dyDescent="0.15">
      <c r="A156">
        <v>42401</v>
      </c>
      <c r="B156">
        <f t="shared" si="6"/>
        <v>2016</v>
      </c>
      <c r="C156">
        <f t="shared" si="7"/>
        <v>2</v>
      </c>
      <c r="D156">
        <f t="shared" si="8"/>
        <v>1</v>
      </c>
      <c r="E156" t="s">
        <v>522</v>
      </c>
      <c r="F156" t="s">
        <v>655</v>
      </c>
      <c r="G156" t="s">
        <v>2093</v>
      </c>
      <c r="H156" t="s">
        <v>963</v>
      </c>
    </row>
    <row r="157" spans="1:8" x14ac:dyDescent="0.15">
      <c r="A157">
        <v>42401</v>
      </c>
      <c r="B157">
        <f t="shared" si="6"/>
        <v>2016</v>
      </c>
      <c r="C157">
        <f t="shared" si="7"/>
        <v>2</v>
      </c>
      <c r="D157">
        <f t="shared" si="8"/>
        <v>1</v>
      </c>
      <c r="E157" t="s">
        <v>1369</v>
      </c>
      <c r="F157" t="s">
        <v>1413</v>
      </c>
      <c r="G157" t="s">
        <v>2120</v>
      </c>
      <c r="H157" t="s">
        <v>1820</v>
      </c>
    </row>
    <row r="158" spans="1:8" x14ac:dyDescent="0.15">
      <c r="A158">
        <v>42401</v>
      </c>
      <c r="B158">
        <f t="shared" si="6"/>
        <v>2016</v>
      </c>
      <c r="C158">
        <f t="shared" si="7"/>
        <v>2</v>
      </c>
      <c r="D158">
        <f t="shared" si="8"/>
        <v>1</v>
      </c>
      <c r="E158" t="s">
        <v>1369</v>
      </c>
      <c r="F158" t="s">
        <v>1420</v>
      </c>
      <c r="G158" t="s">
        <v>2122</v>
      </c>
      <c r="H158" t="s">
        <v>1821</v>
      </c>
    </row>
    <row r="159" spans="1:8" x14ac:dyDescent="0.15">
      <c r="A159">
        <v>42401</v>
      </c>
      <c r="B159">
        <f t="shared" si="6"/>
        <v>2016</v>
      </c>
      <c r="C159">
        <f t="shared" si="7"/>
        <v>2</v>
      </c>
      <c r="D159">
        <f t="shared" si="8"/>
        <v>1</v>
      </c>
      <c r="E159" t="s">
        <v>1369</v>
      </c>
      <c r="F159" t="s">
        <v>1487</v>
      </c>
      <c r="G159" t="s">
        <v>2130</v>
      </c>
      <c r="H159" t="s">
        <v>1822</v>
      </c>
    </row>
    <row r="160" spans="1:8" x14ac:dyDescent="0.15">
      <c r="A160">
        <v>42401</v>
      </c>
      <c r="B160">
        <f t="shared" si="6"/>
        <v>2016</v>
      </c>
      <c r="C160">
        <f t="shared" si="7"/>
        <v>2</v>
      </c>
      <c r="D160">
        <f t="shared" si="8"/>
        <v>1</v>
      </c>
      <c r="E160" t="s">
        <v>1369</v>
      </c>
      <c r="F160" t="s">
        <v>1377</v>
      </c>
      <c r="G160" t="s">
        <v>2112</v>
      </c>
      <c r="H160" t="s">
        <v>1823</v>
      </c>
    </row>
    <row r="161" spans="1:8" x14ac:dyDescent="0.15">
      <c r="A161">
        <v>42401</v>
      </c>
      <c r="B161">
        <f t="shared" si="6"/>
        <v>2016</v>
      </c>
      <c r="C161">
        <f t="shared" si="7"/>
        <v>2</v>
      </c>
      <c r="D161">
        <f t="shared" si="8"/>
        <v>1</v>
      </c>
      <c r="E161" t="s">
        <v>1892</v>
      </c>
      <c r="F161" t="s">
        <v>1899</v>
      </c>
      <c r="G161" t="s">
        <v>2150</v>
      </c>
      <c r="H161" t="s">
        <v>1954</v>
      </c>
    </row>
    <row r="162" spans="1:8" x14ac:dyDescent="0.15">
      <c r="A162">
        <v>42401</v>
      </c>
      <c r="B162">
        <f t="shared" si="6"/>
        <v>2016</v>
      </c>
      <c r="C162">
        <f t="shared" si="7"/>
        <v>2</v>
      </c>
      <c r="D162">
        <f t="shared" si="8"/>
        <v>1</v>
      </c>
      <c r="E162" t="s">
        <v>1892</v>
      </c>
      <c r="F162" t="s">
        <v>1893</v>
      </c>
      <c r="G162" t="s">
        <v>2148</v>
      </c>
      <c r="H162" t="s">
        <v>1955</v>
      </c>
    </row>
    <row r="163" spans="1:8" x14ac:dyDescent="0.15">
      <c r="A163">
        <v>42402</v>
      </c>
      <c r="B163">
        <f t="shared" si="6"/>
        <v>2016</v>
      </c>
      <c r="C163">
        <f t="shared" si="7"/>
        <v>2</v>
      </c>
      <c r="D163">
        <f t="shared" si="8"/>
        <v>2</v>
      </c>
      <c r="E163" t="s">
        <v>4</v>
      </c>
      <c r="F163" t="s">
        <v>266</v>
      </c>
      <c r="G163" t="s">
        <v>2052</v>
      </c>
      <c r="H163" t="s">
        <v>267</v>
      </c>
    </row>
    <row r="164" spans="1:8" x14ac:dyDescent="0.15">
      <c r="A164">
        <v>42402</v>
      </c>
      <c r="B164">
        <f t="shared" si="6"/>
        <v>2016</v>
      </c>
      <c r="C164">
        <f t="shared" si="7"/>
        <v>2</v>
      </c>
      <c r="D164">
        <f t="shared" si="8"/>
        <v>2</v>
      </c>
      <c r="E164" t="s">
        <v>522</v>
      </c>
      <c r="F164" t="s">
        <v>608</v>
      </c>
      <c r="G164" t="s">
        <v>2087</v>
      </c>
      <c r="H164" t="s">
        <v>960</v>
      </c>
    </row>
    <row r="165" spans="1:8" x14ac:dyDescent="0.15">
      <c r="A165">
        <v>42402</v>
      </c>
      <c r="B165">
        <f t="shared" si="6"/>
        <v>2016</v>
      </c>
      <c r="C165">
        <f t="shared" si="7"/>
        <v>2</v>
      </c>
      <c r="D165">
        <f t="shared" si="8"/>
        <v>2</v>
      </c>
      <c r="E165" t="s">
        <v>522</v>
      </c>
      <c r="F165" t="s">
        <v>562</v>
      </c>
      <c r="G165" t="s">
        <v>2083</v>
      </c>
      <c r="H165" t="s">
        <v>961</v>
      </c>
    </row>
    <row r="166" spans="1:8" x14ac:dyDescent="0.15">
      <c r="A166">
        <v>42402</v>
      </c>
      <c r="B166">
        <f t="shared" si="6"/>
        <v>2016</v>
      </c>
      <c r="C166">
        <f t="shared" si="7"/>
        <v>2</v>
      </c>
      <c r="D166">
        <f t="shared" si="8"/>
        <v>2</v>
      </c>
      <c r="E166" t="s">
        <v>1000</v>
      </c>
      <c r="F166" t="s">
        <v>983</v>
      </c>
      <c r="G166" t="s">
        <v>2107</v>
      </c>
      <c r="H166" t="s">
        <v>1357</v>
      </c>
    </row>
    <row r="167" spans="1:8" x14ac:dyDescent="0.15">
      <c r="A167">
        <v>42402</v>
      </c>
      <c r="B167">
        <f t="shared" si="6"/>
        <v>2016</v>
      </c>
      <c r="C167">
        <f t="shared" si="7"/>
        <v>2</v>
      </c>
      <c r="D167">
        <f t="shared" si="8"/>
        <v>2</v>
      </c>
      <c r="E167" t="s">
        <v>1000</v>
      </c>
      <c r="F167" t="s">
        <v>983</v>
      </c>
      <c r="G167" t="s">
        <v>2107</v>
      </c>
      <c r="H167" t="s">
        <v>1358</v>
      </c>
    </row>
    <row r="168" spans="1:8" x14ac:dyDescent="0.15">
      <c r="A168">
        <v>42402</v>
      </c>
      <c r="B168">
        <f t="shared" si="6"/>
        <v>2016</v>
      </c>
      <c r="C168">
        <f t="shared" si="7"/>
        <v>2</v>
      </c>
      <c r="D168">
        <f t="shared" si="8"/>
        <v>2</v>
      </c>
      <c r="E168" t="s">
        <v>1369</v>
      </c>
      <c r="F168" t="s">
        <v>1382</v>
      </c>
      <c r="G168" t="s">
        <v>2113</v>
      </c>
      <c r="H168" t="s">
        <v>1818</v>
      </c>
    </row>
    <row r="169" spans="1:8" x14ac:dyDescent="0.15">
      <c r="A169">
        <v>42402</v>
      </c>
      <c r="B169">
        <f t="shared" si="6"/>
        <v>2016</v>
      </c>
      <c r="C169">
        <f t="shared" si="7"/>
        <v>2</v>
      </c>
      <c r="D169">
        <f t="shared" si="8"/>
        <v>2</v>
      </c>
      <c r="E169" t="s">
        <v>1369</v>
      </c>
      <c r="F169" t="s">
        <v>1437</v>
      </c>
      <c r="G169" t="s">
        <v>2124</v>
      </c>
      <c r="H169" t="s">
        <v>1819</v>
      </c>
    </row>
    <row r="170" spans="1:8" x14ac:dyDescent="0.15">
      <c r="A170">
        <v>42402</v>
      </c>
      <c r="B170">
        <f t="shared" si="6"/>
        <v>2016</v>
      </c>
      <c r="C170">
        <f t="shared" si="7"/>
        <v>2</v>
      </c>
      <c r="D170">
        <f t="shared" si="8"/>
        <v>2</v>
      </c>
      <c r="E170" t="s">
        <v>1892</v>
      </c>
      <c r="F170" t="s">
        <v>1899</v>
      </c>
      <c r="G170" t="s">
        <v>2150</v>
      </c>
      <c r="H170" t="s">
        <v>1953</v>
      </c>
    </row>
    <row r="171" spans="1:8" x14ac:dyDescent="0.15">
      <c r="A171">
        <v>42403</v>
      </c>
      <c r="B171">
        <f t="shared" si="6"/>
        <v>2016</v>
      </c>
      <c r="C171">
        <f t="shared" si="7"/>
        <v>2</v>
      </c>
      <c r="D171">
        <f t="shared" si="8"/>
        <v>3</v>
      </c>
      <c r="E171" t="s">
        <v>4</v>
      </c>
      <c r="F171" t="s">
        <v>12</v>
      </c>
      <c r="G171" t="s">
        <v>2016</v>
      </c>
      <c r="H171" t="s">
        <v>265</v>
      </c>
    </row>
    <row r="172" spans="1:8" x14ac:dyDescent="0.15">
      <c r="A172">
        <v>42403</v>
      </c>
      <c r="B172">
        <f t="shared" si="6"/>
        <v>2016</v>
      </c>
      <c r="C172">
        <f t="shared" si="7"/>
        <v>2</v>
      </c>
      <c r="D172">
        <f t="shared" si="8"/>
        <v>3</v>
      </c>
      <c r="E172" t="s">
        <v>522</v>
      </c>
      <c r="F172" t="s">
        <v>569</v>
      </c>
      <c r="G172" t="s">
        <v>2084</v>
      </c>
      <c r="H172" t="s">
        <v>957</v>
      </c>
    </row>
    <row r="173" spans="1:8" x14ac:dyDescent="0.15">
      <c r="A173">
        <v>42403</v>
      </c>
      <c r="B173">
        <f t="shared" si="6"/>
        <v>2016</v>
      </c>
      <c r="C173">
        <f t="shared" si="7"/>
        <v>2</v>
      </c>
      <c r="D173">
        <f t="shared" si="8"/>
        <v>3</v>
      </c>
      <c r="E173" t="s">
        <v>522</v>
      </c>
      <c r="F173" t="s">
        <v>614</v>
      </c>
      <c r="G173" t="s">
        <v>2089</v>
      </c>
      <c r="H173" t="s">
        <v>958</v>
      </c>
    </row>
    <row r="174" spans="1:8" x14ac:dyDescent="0.15">
      <c r="A174">
        <v>42403</v>
      </c>
      <c r="B174">
        <f t="shared" si="6"/>
        <v>2016</v>
      </c>
      <c r="C174">
        <f t="shared" si="7"/>
        <v>2</v>
      </c>
      <c r="D174">
        <f t="shared" si="8"/>
        <v>3</v>
      </c>
      <c r="E174" t="s">
        <v>522</v>
      </c>
      <c r="F174" t="s">
        <v>529</v>
      </c>
      <c r="G174" t="s">
        <v>2076</v>
      </c>
      <c r="H174" t="s">
        <v>959</v>
      </c>
    </row>
    <row r="175" spans="1:8" x14ac:dyDescent="0.15">
      <c r="A175">
        <v>42403</v>
      </c>
      <c r="B175">
        <f t="shared" si="6"/>
        <v>2016</v>
      </c>
      <c r="C175">
        <f t="shared" si="7"/>
        <v>2</v>
      </c>
      <c r="D175">
        <f t="shared" si="8"/>
        <v>3</v>
      </c>
      <c r="E175" t="s">
        <v>1000</v>
      </c>
      <c r="F175" t="s">
        <v>983</v>
      </c>
      <c r="G175" t="s">
        <v>2107</v>
      </c>
      <c r="H175" t="s">
        <v>1355</v>
      </c>
    </row>
    <row r="176" spans="1:8" x14ac:dyDescent="0.15">
      <c r="A176">
        <v>42403</v>
      </c>
      <c r="B176">
        <f t="shared" si="6"/>
        <v>2016</v>
      </c>
      <c r="C176">
        <f t="shared" si="7"/>
        <v>2</v>
      </c>
      <c r="D176">
        <f t="shared" si="8"/>
        <v>3</v>
      </c>
      <c r="E176" t="s">
        <v>1000</v>
      </c>
      <c r="F176" t="s">
        <v>983</v>
      </c>
      <c r="G176" t="s">
        <v>2107</v>
      </c>
      <c r="H176" t="s">
        <v>1356</v>
      </c>
    </row>
    <row r="177" spans="1:8" x14ac:dyDescent="0.15">
      <c r="A177">
        <v>42403</v>
      </c>
      <c r="B177">
        <f t="shared" si="6"/>
        <v>2016</v>
      </c>
      <c r="C177">
        <f t="shared" si="7"/>
        <v>2</v>
      </c>
      <c r="D177">
        <f t="shared" si="8"/>
        <v>3</v>
      </c>
      <c r="E177" t="s">
        <v>1369</v>
      </c>
      <c r="F177" t="s">
        <v>1370</v>
      </c>
      <c r="G177" t="s">
        <v>2109</v>
      </c>
      <c r="H177" t="s">
        <v>1816</v>
      </c>
    </row>
    <row r="178" spans="1:8" x14ac:dyDescent="0.15">
      <c r="A178">
        <v>42403</v>
      </c>
      <c r="B178">
        <f t="shared" si="6"/>
        <v>2016</v>
      </c>
      <c r="C178">
        <f t="shared" si="7"/>
        <v>2</v>
      </c>
      <c r="D178">
        <f t="shared" si="8"/>
        <v>3</v>
      </c>
      <c r="E178" t="s">
        <v>1369</v>
      </c>
      <c r="F178" t="s">
        <v>1401</v>
      </c>
      <c r="G178" t="s">
        <v>2118</v>
      </c>
      <c r="H178" t="s">
        <v>1817</v>
      </c>
    </row>
    <row r="179" spans="1:8" x14ac:dyDescent="0.15">
      <c r="A179">
        <v>42403</v>
      </c>
      <c r="B179">
        <f t="shared" si="6"/>
        <v>2016</v>
      </c>
      <c r="C179">
        <f t="shared" si="7"/>
        <v>2</v>
      </c>
      <c r="D179">
        <f t="shared" si="8"/>
        <v>3</v>
      </c>
      <c r="E179" t="s">
        <v>1892</v>
      </c>
      <c r="F179" t="s">
        <v>1924</v>
      </c>
      <c r="G179" t="s">
        <v>2150</v>
      </c>
      <c r="H179" t="s">
        <v>1951</v>
      </c>
    </row>
    <row r="180" spans="1:8" x14ac:dyDescent="0.15">
      <c r="A180">
        <v>42403</v>
      </c>
      <c r="B180">
        <f t="shared" si="6"/>
        <v>2016</v>
      </c>
      <c r="C180">
        <f t="shared" si="7"/>
        <v>2</v>
      </c>
      <c r="D180">
        <f t="shared" si="8"/>
        <v>3</v>
      </c>
      <c r="E180" t="s">
        <v>1892</v>
      </c>
      <c r="F180" t="s">
        <v>1895</v>
      </c>
      <c r="G180" t="s">
        <v>2149</v>
      </c>
      <c r="H180" t="s">
        <v>1952</v>
      </c>
    </row>
    <row r="181" spans="1:8" x14ac:dyDescent="0.15">
      <c r="A181">
        <v>42404</v>
      </c>
      <c r="B181">
        <f t="shared" si="6"/>
        <v>2016</v>
      </c>
      <c r="C181">
        <f t="shared" si="7"/>
        <v>2</v>
      </c>
      <c r="D181">
        <f t="shared" si="8"/>
        <v>4</v>
      </c>
      <c r="E181" t="s">
        <v>522</v>
      </c>
      <c r="F181" t="s">
        <v>569</v>
      </c>
      <c r="G181" t="s">
        <v>2084</v>
      </c>
      <c r="H181" t="s">
        <v>954</v>
      </c>
    </row>
    <row r="182" spans="1:8" x14ac:dyDescent="0.15">
      <c r="A182">
        <v>42404</v>
      </c>
      <c r="B182">
        <f t="shared" si="6"/>
        <v>2016</v>
      </c>
      <c r="C182">
        <f t="shared" si="7"/>
        <v>2</v>
      </c>
      <c r="D182">
        <f t="shared" si="8"/>
        <v>4</v>
      </c>
      <c r="E182" t="s">
        <v>522</v>
      </c>
      <c r="F182" t="s">
        <v>529</v>
      </c>
      <c r="G182" t="s">
        <v>2076</v>
      </c>
      <c r="H182" t="s">
        <v>955</v>
      </c>
    </row>
    <row r="183" spans="1:8" x14ac:dyDescent="0.15">
      <c r="A183">
        <v>42404</v>
      </c>
      <c r="B183">
        <f t="shared" si="6"/>
        <v>2016</v>
      </c>
      <c r="C183">
        <f t="shared" si="7"/>
        <v>2</v>
      </c>
      <c r="D183">
        <f t="shared" si="8"/>
        <v>4</v>
      </c>
      <c r="E183" t="s">
        <v>522</v>
      </c>
      <c r="F183" t="s">
        <v>525</v>
      </c>
      <c r="G183" t="s">
        <v>2074</v>
      </c>
      <c r="H183" t="s">
        <v>956</v>
      </c>
    </row>
    <row r="184" spans="1:8" x14ac:dyDescent="0.15">
      <c r="A184">
        <v>42404</v>
      </c>
      <c r="B184">
        <f t="shared" si="6"/>
        <v>2016</v>
      </c>
      <c r="C184">
        <f t="shared" si="7"/>
        <v>2</v>
      </c>
      <c r="D184">
        <f t="shared" si="8"/>
        <v>4</v>
      </c>
      <c r="E184" t="s">
        <v>1000</v>
      </c>
      <c r="F184" t="s">
        <v>983</v>
      </c>
      <c r="G184" t="s">
        <v>2107</v>
      </c>
      <c r="H184" t="s">
        <v>1353</v>
      </c>
    </row>
    <row r="185" spans="1:8" x14ac:dyDescent="0.15">
      <c r="A185">
        <v>42404</v>
      </c>
      <c r="B185">
        <f t="shared" si="6"/>
        <v>2016</v>
      </c>
      <c r="C185">
        <f t="shared" si="7"/>
        <v>2</v>
      </c>
      <c r="D185">
        <f t="shared" si="8"/>
        <v>4</v>
      </c>
      <c r="E185" t="s">
        <v>1000</v>
      </c>
      <c r="F185" t="s">
        <v>983</v>
      </c>
      <c r="G185" t="s">
        <v>2107</v>
      </c>
      <c r="H185" t="s">
        <v>1354</v>
      </c>
    </row>
    <row r="186" spans="1:8" x14ac:dyDescent="0.15">
      <c r="A186">
        <v>42404</v>
      </c>
      <c r="B186">
        <f t="shared" si="6"/>
        <v>2016</v>
      </c>
      <c r="C186">
        <f t="shared" si="7"/>
        <v>2</v>
      </c>
      <c r="D186">
        <f t="shared" si="8"/>
        <v>4</v>
      </c>
      <c r="E186" t="s">
        <v>1369</v>
      </c>
      <c r="F186" t="s">
        <v>1382</v>
      </c>
      <c r="G186" t="s">
        <v>2113</v>
      </c>
      <c r="H186" t="s">
        <v>1814</v>
      </c>
    </row>
    <row r="187" spans="1:8" x14ac:dyDescent="0.15">
      <c r="A187">
        <v>42404</v>
      </c>
      <c r="B187">
        <f t="shared" si="6"/>
        <v>2016</v>
      </c>
      <c r="C187">
        <f t="shared" si="7"/>
        <v>2</v>
      </c>
      <c r="D187">
        <f t="shared" si="8"/>
        <v>4</v>
      </c>
      <c r="E187" t="s">
        <v>1369</v>
      </c>
      <c r="F187" t="s">
        <v>1377</v>
      </c>
      <c r="G187" t="s">
        <v>2112</v>
      </c>
      <c r="H187" t="s">
        <v>1815</v>
      </c>
    </row>
    <row r="188" spans="1:8" x14ac:dyDescent="0.15">
      <c r="A188">
        <v>42405</v>
      </c>
      <c r="B188">
        <f t="shared" si="6"/>
        <v>2016</v>
      </c>
      <c r="C188">
        <f t="shared" si="7"/>
        <v>2</v>
      </c>
      <c r="D188">
        <f t="shared" si="8"/>
        <v>5</v>
      </c>
      <c r="E188" t="s">
        <v>522</v>
      </c>
      <c r="F188" t="s">
        <v>527</v>
      </c>
      <c r="G188" t="s">
        <v>2075</v>
      </c>
      <c r="H188" t="s">
        <v>951</v>
      </c>
    </row>
    <row r="189" spans="1:8" x14ac:dyDescent="0.15">
      <c r="A189">
        <v>42405</v>
      </c>
      <c r="B189">
        <f t="shared" si="6"/>
        <v>2016</v>
      </c>
      <c r="C189">
        <f t="shared" si="7"/>
        <v>2</v>
      </c>
      <c r="D189">
        <f t="shared" si="8"/>
        <v>5</v>
      </c>
      <c r="E189" t="s">
        <v>522</v>
      </c>
      <c r="F189" t="s">
        <v>655</v>
      </c>
      <c r="G189" t="s">
        <v>2093</v>
      </c>
      <c r="H189" t="s">
        <v>952</v>
      </c>
    </row>
    <row r="190" spans="1:8" x14ac:dyDescent="0.15">
      <c r="A190">
        <v>42405</v>
      </c>
      <c r="B190">
        <f t="shared" si="6"/>
        <v>2016</v>
      </c>
      <c r="C190">
        <f t="shared" si="7"/>
        <v>2</v>
      </c>
      <c r="D190">
        <f t="shared" si="8"/>
        <v>5</v>
      </c>
      <c r="E190" t="s">
        <v>522</v>
      </c>
      <c r="F190" t="s">
        <v>614</v>
      </c>
      <c r="G190" t="s">
        <v>2089</v>
      </c>
      <c r="H190" t="s">
        <v>953</v>
      </c>
    </row>
    <row r="191" spans="1:8" x14ac:dyDescent="0.15">
      <c r="A191">
        <v>42405</v>
      </c>
      <c r="B191">
        <f t="shared" si="6"/>
        <v>2016</v>
      </c>
      <c r="C191">
        <f t="shared" si="7"/>
        <v>2</v>
      </c>
      <c r="D191">
        <f t="shared" si="8"/>
        <v>5</v>
      </c>
      <c r="E191" t="s">
        <v>1000</v>
      </c>
      <c r="F191" t="s">
        <v>983</v>
      </c>
      <c r="G191" t="s">
        <v>2107</v>
      </c>
      <c r="H191" t="s">
        <v>1350</v>
      </c>
    </row>
    <row r="192" spans="1:8" x14ac:dyDescent="0.15">
      <c r="A192">
        <v>42405</v>
      </c>
      <c r="B192">
        <f t="shared" si="6"/>
        <v>2016</v>
      </c>
      <c r="C192">
        <f t="shared" si="7"/>
        <v>2</v>
      </c>
      <c r="D192">
        <f t="shared" si="8"/>
        <v>5</v>
      </c>
      <c r="E192" t="s">
        <v>1000</v>
      </c>
      <c r="F192" t="s">
        <v>1004</v>
      </c>
      <c r="G192" t="s">
        <v>2108</v>
      </c>
      <c r="H192" t="s">
        <v>1351</v>
      </c>
    </row>
    <row r="193" spans="1:8" x14ac:dyDescent="0.15">
      <c r="A193">
        <v>42405</v>
      </c>
      <c r="B193">
        <f t="shared" si="6"/>
        <v>2016</v>
      </c>
      <c r="C193">
        <f t="shared" si="7"/>
        <v>2</v>
      </c>
      <c r="D193">
        <f t="shared" si="8"/>
        <v>5</v>
      </c>
      <c r="E193" t="s">
        <v>1000</v>
      </c>
      <c r="F193" t="s">
        <v>983</v>
      </c>
      <c r="G193" t="s">
        <v>2107</v>
      </c>
      <c r="H193" t="s">
        <v>1352</v>
      </c>
    </row>
    <row r="194" spans="1:8" x14ac:dyDescent="0.15">
      <c r="A194">
        <v>42405</v>
      </c>
      <c r="B194">
        <f t="shared" ref="B194:B257" si="9">YEAR(A194)</f>
        <v>2016</v>
      </c>
      <c r="C194">
        <f t="shared" ref="C194:C257" si="10">MONTH(A194)</f>
        <v>2</v>
      </c>
      <c r="D194">
        <f t="shared" ref="D194:D257" si="11">DAY(A194)</f>
        <v>5</v>
      </c>
      <c r="E194" t="s">
        <v>1369</v>
      </c>
      <c r="F194" t="s">
        <v>1373</v>
      </c>
      <c r="G194" t="s">
        <v>2110</v>
      </c>
      <c r="H194" t="s">
        <v>1813</v>
      </c>
    </row>
    <row r="195" spans="1:8" x14ac:dyDescent="0.15">
      <c r="A195">
        <v>42405</v>
      </c>
      <c r="B195">
        <f t="shared" si="9"/>
        <v>2016</v>
      </c>
      <c r="C195">
        <f t="shared" si="10"/>
        <v>2</v>
      </c>
      <c r="D195">
        <f t="shared" si="11"/>
        <v>5</v>
      </c>
      <c r="E195" t="s">
        <v>1892</v>
      </c>
      <c r="F195" t="s">
        <v>1893</v>
      </c>
      <c r="G195" t="s">
        <v>2148</v>
      </c>
      <c r="H195" t="s">
        <v>1949</v>
      </c>
    </row>
    <row r="196" spans="1:8" x14ac:dyDescent="0.15">
      <c r="A196">
        <v>42405</v>
      </c>
      <c r="B196">
        <f t="shared" si="9"/>
        <v>2016</v>
      </c>
      <c r="C196">
        <f t="shared" si="10"/>
        <v>2</v>
      </c>
      <c r="D196">
        <f t="shared" si="11"/>
        <v>5</v>
      </c>
      <c r="E196" t="s">
        <v>1892</v>
      </c>
      <c r="F196" t="s">
        <v>1895</v>
      </c>
      <c r="G196" t="s">
        <v>2149</v>
      </c>
      <c r="H196" t="s">
        <v>1950</v>
      </c>
    </row>
    <row r="197" spans="1:8" x14ac:dyDescent="0.15">
      <c r="A197">
        <v>42415</v>
      </c>
      <c r="B197">
        <f t="shared" si="9"/>
        <v>2016</v>
      </c>
      <c r="C197">
        <f t="shared" si="10"/>
        <v>2</v>
      </c>
      <c r="D197">
        <f t="shared" si="11"/>
        <v>15</v>
      </c>
      <c r="E197" t="s">
        <v>4</v>
      </c>
      <c r="F197" t="s">
        <v>29</v>
      </c>
      <c r="G197" t="s">
        <v>2023</v>
      </c>
      <c r="H197" t="s">
        <v>263</v>
      </c>
    </row>
    <row r="198" spans="1:8" x14ac:dyDescent="0.15">
      <c r="A198">
        <v>42415</v>
      </c>
      <c r="B198">
        <f t="shared" si="9"/>
        <v>2016</v>
      </c>
      <c r="C198">
        <f t="shared" si="10"/>
        <v>2</v>
      </c>
      <c r="D198">
        <f t="shared" si="11"/>
        <v>15</v>
      </c>
      <c r="E198" t="s">
        <v>4</v>
      </c>
      <c r="F198" t="s">
        <v>20</v>
      </c>
      <c r="G198" t="s">
        <v>2019</v>
      </c>
      <c r="H198" t="s">
        <v>264</v>
      </c>
    </row>
    <row r="199" spans="1:8" x14ac:dyDescent="0.15">
      <c r="A199">
        <v>42415</v>
      </c>
      <c r="B199">
        <f t="shared" si="9"/>
        <v>2016</v>
      </c>
      <c r="C199">
        <f t="shared" si="10"/>
        <v>2</v>
      </c>
      <c r="D199">
        <f t="shared" si="11"/>
        <v>15</v>
      </c>
      <c r="E199" t="s">
        <v>1000</v>
      </c>
      <c r="F199" t="s">
        <v>983</v>
      </c>
      <c r="G199" t="s">
        <v>2107</v>
      </c>
      <c r="H199" t="s">
        <v>1349</v>
      </c>
    </row>
    <row r="200" spans="1:8" x14ac:dyDescent="0.15">
      <c r="A200">
        <v>42415</v>
      </c>
      <c r="B200">
        <f t="shared" si="9"/>
        <v>2016</v>
      </c>
      <c r="C200">
        <f t="shared" si="10"/>
        <v>2</v>
      </c>
      <c r="D200">
        <f t="shared" si="11"/>
        <v>15</v>
      </c>
      <c r="E200" t="s">
        <v>1369</v>
      </c>
      <c r="F200" t="s">
        <v>1373</v>
      </c>
      <c r="G200" t="s">
        <v>2110</v>
      </c>
      <c r="H200" t="s">
        <v>1812</v>
      </c>
    </row>
    <row r="201" spans="1:8" x14ac:dyDescent="0.15">
      <c r="A201">
        <v>42415</v>
      </c>
      <c r="B201">
        <f t="shared" si="9"/>
        <v>2016</v>
      </c>
      <c r="C201">
        <f t="shared" si="10"/>
        <v>2</v>
      </c>
      <c r="D201">
        <f t="shared" si="11"/>
        <v>15</v>
      </c>
      <c r="E201" t="s">
        <v>1369</v>
      </c>
      <c r="F201" t="s">
        <v>1373</v>
      </c>
      <c r="G201" t="s">
        <v>2110</v>
      </c>
      <c r="H201" t="s">
        <v>2009</v>
      </c>
    </row>
    <row r="202" spans="1:8" x14ac:dyDescent="0.15">
      <c r="A202">
        <v>42415</v>
      </c>
      <c r="B202">
        <f t="shared" si="9"/>
        <v>2016</v>
      </c>
      <c r="C202">
        <f t="shared" si="10"/>
        <v>2</v>
      </c>
      <c r="D202">
        <f t="shared" si="11"/>
        <v>15</v>
      </c>
      <c r="E202" t="s">
        <v>1892</v>
      </c>
      <c r="F202" t="s">
        <v>1924</v>
      </c>
      <c r="G202" t="s">
        <v>2150</v>
      </c>
      <c r="H202" t="s">
        <v>1947</v>
      </c>
    </row>
    <row r="203" spans="1:8" x14ac:dyDescent="0.15">
      <c r="A203">
        <v>42415</v>
      </c>
      <c r="B203">
        <f t="shared" si="9"/>
        <v>2016</v>
      </c>
      <c r="C203">
        <f t="shared" si="10"/>
        <v>2</v>
      </c>
      <c r="D203">
        <f t="shared" si="11"/>
        <v>15</v>
      </c>
      <c r="E203" t="s">
        <v>1892</v>
      </c>
      <c r="F203" t="s">
        <v>1899</v>
      </c>
      <c r="G203" t="s">
        <v>2150</v>
      </c>
      <c r="H203" t="s">
        <v>1948</v>
      </c>
    </row>
    <row r="204" spans="1:8" x14ac:dyDescent="0.15">
      <c r="A204">
        <v>42416</v>
      </c>
      <c r="B204">
        <f t="shared" si="9"/>
        <v>2016</v>
      </c>
      <c r="C204">
        <f t="shared" si="10"/>
        <v>2</v>
      </c>
      <c r="D204">
        <f t="shared" si="11"/>
        <v>16</v>
      </c>
      <c r="E204" t="s">
        <v>4</v>
      </c>
      <c r="F204" t="s">
        <v>181</v>
      </c>
      <c r="G204" t="s">
        <v>2045</v>
      </c>
      <c r="H204" t="s">
        <v>260</v>
      </c>
    </row>
    <row r="205" spans="1:8" x14ac:dyDescent="0.15">
      <c r="A205">
        <v>42416</v>
      </c>
      <c r="B205">
        <f t="shared" si="9"/>
        <v>2016</v>
      </c>
      <c r="C205">
        <f t="shared" si="10"/>
        <v>2</v>
      </c>
      <c r="D205">
        <f t="shared" si="11"/>
        <v>16</v>
      </c>
      <c r="E205" t="s">
        <v>4</v>
      </c>
      <c r="F205" t="s">
        <v>261</v>
      </c>
      <c r="G205" t="s">
        <v>2051</v>
      </c>
      <c r="H205" t="s">
        <v>262</v>
      </c>
    </row>
    <row r="206" spans="1:8" x14ac:dyDescent="0.15">
      <c r="A206">
        <v>42416</v>
      </c>
      <c r="B206">
        <f t="shared" si="9"/>
        <v>2016</v>
      </c>
      <c r="C206">
        <f t="shared" si="10"/>
        <v>2</v>
      </c>
      <c r="D206">
        <f t="shared" si="11"/>
        <v>16</v>
      </c>
      <c r="E206" t="s">
        <v>522</v>
      </c>
      <c r="F206" t="s">
        <v>529</v>
      </c>
      <c r="G206" t="s">
        <v>2076</v>
      </c>
      <c r="H206" t="s">
        <v>948</v>
      </c>
    </row>
    <row r="207" spans="1:8" x14ac:dyDescent="0.15">
      <c r="A207">
        <v>42416</v>
      </c>
      <c r="B207">
        <f t="shared" si="9"/>
        <v>2016</v>
      </c>
      <c r="C207">
        <f t="shared" si="10"/>
        <v>2</v>
      </c>
      <c r="D207">
        <f t="shared" si="11"/>
        <v>16</v>
      </c>
      <c r="E207" t="s">
        <v>522</v>
      </c>
      <c r="F207" t="s">
        <v>949</v>
      </c>
      <c r="G207" t="s">
        <v>2104</v>
      </c>
      <c r="H207" t="s">
        <v>950</v>
      </c>
    </row>
    <row r="208" spans="1:8" x14ac:dyDescent="0.15">
      <c r="A208">
        <v>42416</v>
      </c>
      <c r="B208">
        <f t="shared" si="9"/>
        <v>2016</v>
      </c>
      <c r="C208">
        <f t="shared" si="10"/>
        <v>2</v>
      </c>
      <c r="D208">
        <f t="shared" si="11"/>
        <v>16</v>
      </c>
      <c r="E208" t="s">
        <v>1000</v>
      </c>
      <c r="F208" t="s">
        <v>983</v>
      </c>
      <c r="G208" t="s">
        <v>2107</v>
      </c>
      <c r="H208" t="s">
        <v>1347</v>
      </c>
    </row>
    <row r="209" spans="1:8" x14ac:dyDescent="0.15">
      <c r="A209">
        <v>42416</v>
      </c>
      <c r="B209">
        <f t="shared" si="9"/>
        <v>2016</v>
      </c>
      <c r="C209">
        <f t="shared" si="10"/>
        <v>2</v>
      </c>
      <c r="D209">
        <f t="shared" si="11"/>
        <v>16</v>
      </c>
      <c r="E209" t="s">
        <v>1000</v>
      </c>
      <c r="F209" t="s">
        <v>983</v>
      </c>
      <c r="G209" t="s">
        <v>2107</v>
      </c>
      <c r="H209" t="s">
        <v>1348</v>
      </c>
    </row>
    <row r="210" spans="1:8" x14ac:dyDescent="0.15">
      <c r="A210">
        <v>42416</v>
      </c>
      <c r="B210">
        <f t="shared" si="9"/>
        <v>2016</v>
      </c>
      <c r="C210">
        <f t="shared" si="10"/>
        <v>2</v>
      </c>
      <c r="D210">
        <f t="shared" si="11"/>
        <v>16</v>
      </c>
      <c r="E210" t="s">
        <v>1369</v>
      </c>
      <c r="F210" t="s">
        <v>1370</v>
      </c>
      <c r="G210" t="s">
        <v>2109</v>
      </c>
      <c r="H210" t="s">
        <v>1809</v>
      </c>
    </row>
    <row r="211" spans="1:8" x14ac:dyDescent="0.15">
      <c r="A211">
        <v>42416</v>
      </c>
      <c r="B211">
        <f t="shared" si="9"/>
        <v>2016</v>
      </c>
      <c r="C211">
        <f t="shared" si="10"/>
        <v>2</v>
      </c>
      <c r="D211">
        <f t="shared" si="11"/>
        <v>16</v>
      </c>
      <c r="E211" t="s">
        <v>1369</v>
      </c>
      <c r="F211" t="s">
        <v>1373</v>
      </c>
      <c r="G211" t="s">
        <v>2110</v>
      </c>
      <c r="H211" t="s">
        <v>1810</v>
      </c>
    </row>
    <row r="212" spans="1:8" x14ac:dyDescent="0.15">
      <c r="A212">
        <v>42416</v>
      </c>
      <c r="B212">
        <f t="shared" si="9"/>
        <v>2016</v>
      </c>
      <c r="C212">
        <f t="shared" si="10"/>
        <v>2</v>
      </c>
      <c r="D212">
        <f t="shared" si="11"/>
        <v>16</v>
      </c>
      <c r="E212" t="s">
        <v>1369</v>
      </c>
      <c r="F212" t="s">
        <v>1377</v>
      </c>
      <c r="G212" t="s">
        <v>2112</v>
      </c>
      <c r="H212" t="s">
        <v>1811</v>
      </c>
    </row>
    <row r="213" spans="1:8" x14ac:dyDescent="0.15">
      <c r="A213">
        <v>42416</v>
      </c>
      <c r="B213">
        <f t="shared" si="9"/>
        <v>2016</v>
      </c>
      <c r="C213">
        <f t="shared" si="10"/>
        <v>2</v>
      </c>
      <c r="D213">
        <f t="shared" si="11"/>
        <v>16</v>
      </c>
      <c r="E213" t="s">
        <v>1892</v>
      </c>
      <c r="F213" t="s">
        <v>1893</v>
      </c>
      <c r="G213" t="s">
        <v>2148</v>
      </c>
      <c r="H213" t="s">
        <v>1946</v>
      </c>
    </row>
    <row r="214" spans="1:8" x14ac:dyDescent="0.15">
      <c r="A214">
        <v>42417</v>
      </c>
      <c r="B214">
        <f t="shared" si="9"/>
        <v>2016</v>
      </c>
      <c r="C214">
        <f t="shared" si="10"/>
        <v>2</v>
      </c>
      <c r="D214">
        <f t="shared" si="11"/>
        <v>17</v>
      </c>
      <c r="E214" t="s">
        <v>4</v>
      </c>
      <c r="F214" t="s">
        <v>163</v>
      </c>
      <c r="G214" t="s">
        <v>2044</v>
      </c>
      <c r="H214" t="s">
        <v>259</v>
      </c>
    </row>
    <row r="215" spans="1:8" x14ac:dyDescent="0.15">
      <c r="A215">
        <v>42417</v>
      </c>
      <c r="B215">
        <f t="shared" si="9"/>
        <v>2016</v>
      </c>
      <c r="C215">
        <f t="shared" si="10"/>
        <v>2</v>
      </c>
      <c r="D215">
        <f t="shared" si="11"/>
        <v>17</v>
      </c>
      <c r="E215" t="s">
        <v>522</v>
      </c>
      <c r="F215" t="s">
        <v>529</v>
      </c>
      <c r="G215" t="s">
        <v>2076</v>
      </c>
      <c r="H215" t="s">
        <v>946</v>
      </c>
    </row>
    <row r="216" spans="1:8" x14ac:dyDescent="0.15">
      <c r="A216">
        <v>42417</v>
      </c>
      <c r="B216">
        <f t="shared" si="9"/>
        <v>2016</v>
      </c>
      <c r="C216">
        <f t="shared" si="10"/>
        <v>2</v>
      </c>
      <c r="D216">
        <f t="shared" si="11"/>
        <v>17</v>
      </c>
      <c r="E216" t="s">
        <v>522</v>
      </c>
      <c r="F216" t="s">
        <v>525</v>
      </c>
      <c r="G216" t="s">
        <v>2074</v>
      </c>
      <c r="H216" t="s">
        <v>947</v>
      </c>
    </row>
    <row r="217" spans="1:8" x14ac:dyDescent="0.15">
      <c r="A217">
        <v>42417</v>
      </c>
      <c r="B217">
        <f t="shared" si="9"/>
        <v>2016</v>
      </c>
      <c r="C217">
        <f t="shared" si="10"/>
        <v>2</v>
      </c>
      <c r="D217">
        <f t="shared" si="11"/>
        <v>17</v>
      </c>
      <c r="E217" t="s">
        <v>1000</v>
      </c>
      <c r="F217" t="s">
        <v>983</v>
      </c>
      <c r="G217" t="s">
        <v>2107</v>
      </c>
      <c r="H217" t="s">
        <v>1346</v>
      </c>
    </row>
    <row r="218" spans="1:8" x14ac:dyDescent="0.15">
      <c r="A218">
        <v>42417</v>
      </c>
      <c r="B218">
        <f t="shared" si="9"/>
        <v>2016</v>
      </c>
      <c r="C218">
        <f t="shared" si="10"/>
        <v>2</v>
      </c>
      <c r="D218">
        <f t="shared" si="11"/>
        <v>17</v>
      </c>
      <c r="E218" t="s">
        <v>1369</v>
      </c>
      <c r="F218" t="s">
        <v>1370</v>
      </c>
      <c r="G218" t="s">
        <v>2109</v>
      </c>
      <c r="H218" t="s">
        <v>1803</v>
      </c>
    </row>
    <row r="219" spans="1:8" x14ac:dyDescent="0.15">
      <c r="A219">
        <v>42417</v>
      </c>
      <c r="B219">
        <f t="shared" si="9"/>
        <v>2016</v>
      </c>
      <c r="C219">
        <f t="shared" si="10"/>
        <v>2</v>
      </c>
      <c r="D219">
        <f t="shared" si="11"/>
        <v>17</v>
      </c>
      <c r="E219" t="s">
        <v>1369</v>
      </c>
      <c r="F219" t="s">
        <v>1404</v>
      </c>
      <c r="G219" t="s">
        <v>2119</v>
      </c>
      <c r="H219" t="s">
        <v>1804</v>
      </c>
    </row>
    <row r="220" spans="1:8" x14ac:dyDescent="0.15">
      <c r="A220">
        <v>42417</v>
      </c>
      <c r="B220">
        <f t="shared" si="9"/>
        <v>2016</v>
      </c>
      <c r="C220">
        <f t="shared" si="10"/>
        <v>2</v>
      </c>
      <c r="D220">
        <f t="shared" si="11"/>
        <v>17</v>
      </c>
      <c r="E220" t="s">
        <v>1369</v>
      </c>
      <c r="F220" t="s">
        <v>1805</v>
      </c>
      <c r="G220" t="s">
        <v>2146</v>
      </c>
      <c r="H220" t="s">
        <v>1806</v>
      </c>
    </row>
    <row r="221" spans="1:8" x14ac:dyDescent="0.15">
      <c r="A221">
        <v>42417</v>
      </c>
      <c r="B221">
        <f t="shared" si="9"/>
        <v>2016</v>
      </c>
      <c r="C221">
        <f t="shared" si="10"/>
        <v>2</v>
      </c>
      <c r="D221">
        <f t="shared" si="11"/>
        <v>17</v>
      </c>
      <c r="E221" t="s">
        <v>1369</v>
      </c>
      <c r="F221" t="s">
        <v>1422</v>
      </c>
      <c r="G221" t="s">
        <v>2123</v>
      </c>
      <c r="H221" t="s">
        <v>1807</v>
      </c>
    </row>
    <row r="222" spans="1:8" x14ac:dyDescent="0.15">
      <c r="A222">
        <v>42417</v>
      </c>
      <c r="B222">
        <f t="shared" si="9"/>
        <v>2016</v>
      </c>
      <c r="C222">
        <f t="shared" si="10"/>
        <v>2</v>
      </c>
      <c r="D222">
        <f t="shared" si="11"/>
        <v>17</v>
      </c>
      <c r="E222" t="s">
        <v>1369</v>
      </c>
      <c r="F222" t="s">
        <v>1387</v>
      </c>
      <c r="G222" t="s">
        <v>2115</v>
      </c>
      <c r="H222" t="s">
        <v>1808</v>
      </c>
    </row>
    <row r="223" spans="1:8" x14ac:dyDescent="0.15">
      <c r="A223">
        <v>42418</v>
      </c>
      <c r="B223">
        <f t="shared" si="9"/>
        <v>2016</v>
      </c>
      <c r="C223">
        <f t="shared" si="10"/>
        <v>2</v>
      </c>
      <c r="D223">
        <f t="shared" si="11"/>
        <v>18</v>
      </c>
      <c r="E223" t="s">
        <v>4</v>
      </c>
      <c r="F223" t="s">
        <v>181</v>
      </c>
      <c r="G223" t="s">
        <v>2045</v>
      </c>
      <c r="H223" t="s">
        <v>258</v>
      </c>
    </row>
    <row r="224" spans="1:8" x14ac:dyDescent="0.15">
      <c r="A224">
        <v>42418</v>
      </c>
      <c r="B224">
        <f t="shared" si="9"/>
        <v>2016</v>
      </c>
      <c r="C224">
        <f t="shared" si="10"/>
        <v>2</v>
      </c>
      <c r="D224">
        <f t="shared" si="11"/>
        <v>18</v>
      </c>
      <c r="E224" t="s">
        <v>522</v>
      </c>
      <c r="F224" t="s">
        <v>562</v>
      </c>
      <c r="G224" t="s">
        <v>2083</v>
      </c>
      <c r="H224" t="s">
        <v>945</v>
      </c>
    </row>
    <row r="225" spans="1:8" x14ac:dyDescent="0.15">
      <c r="A225">
        <v>42418</v>
      </c>
      <c r="B225">
        <f t="shared" si="9"/>
        <v>2016</v>
      </c>
      <c r="C225">
        <f t="shared" si="10"/>
        <v>2</v>
      </c>
      <c r="D225">
        <f t="shared" si="11"/>
        <v>18</v>
      </c>
      <c r="E225" t="s">
        <v>1000</v>
      </c>
      <c r="F225" t="s">
        <v>983</v>
      </c>
      <c r="G225" t="s">
        <v>2107</v>
      </c>
      <c r="H225" t="s">
        <v>1344</v>
      </c>
    </row>
    <row r="226" spans="1:8" x14ac:dyDescent="0.15">
      <c r="A226">
        <v>42418</v>
      </c>
      <c r="B226">
        <f t="shared" si="9"/>
        <v>2016</v>
      </c>
      <c r="C226">
        <f t="shared" si="10"/>
        <v>2</v>
      </c>
      <c r="D226">
        <f t="shared" si="11"/>
        <v>18</v>
      </c>
      <c r="E226" t="s">
        <v>1000</v>
      </c>
      <c r="F226" t="s">
        <v>983</v>
      </c>
      <c r="G226" t="s">
        <v>2107</v>
      </c>
      <c r="H226" t="s">
        <v>1345</v>
      </c>
    </row>
    <row r="227" spans="1:8" x14ac:dyDescent="0.15">
      <c r="A227">
        <v>42418</v>
      </c>
      <c r="B227">
        <f t="shared" si="9"/>
        <v>2016</v>
      </c>
      <c r="C227">
        <f t="shared" si="10"/>
        <v>2</v>
      </c>
      <c r="D227">
        <f t="shared" si="11"/>
        <v>18</v>
      </c>
      <c r="E227" t="s">
        <v>1369</v>
      </c>
      <c r="F227" t="s">
        <v>1370</v>
      </c>
      <c r="G227" t="s">
        <v>2109</v>
      </c>
      <c r="H227" t="s">
        <v>1801</v>
      </c>
    </row>
    <row r="228" spans="1:8" x14ac:dyDescent="0.15">
      <c r="A228">
        <v>42418</v>
      </c>
      <c r="B228">
        <f t="shared" si="9"/>
        <v>2016</v>
      </c>
      <c r="C228">
        <f t="shared" si="10"/>
        <v>2</v>
      </c>
      <c r="D228">
        <f t="shared" si="11"/>
        <v>18</v>
      </c>
      <c r="E228" t="s">
        <v>1369</v>
      </c>
      <c r="F228" t="s">
        <v>1395</v>
      </c>
      <c r="G228" t="s">
        <v>2117</v>
      </c>
      <c r="H228" t="s">
        <v>2008</v>
      </c>
    </row>
    <row r="229" spans="1:8" x14ac:dyDescent="0.15">
      <c r="A229">
        <v>42418</v>
      </c>
      <c r="B229">
        <f t="shared" si="9"/>
        <v>2016</v>
      </c>
      <c r="C229">
        <f t="shared" si="10"/>
        <v>2</v>
      </c>
      <c r="D229">
        <f t="shared" si="11"/>
        <v>18</v>
      </c>
      <c r="E229" t="s">
        <v>1369</v>
      </c>
      <c r="F229" t="s">
        <v>818</v>
      </c>
      <c r="G229" t="s">
        <v>2099</v>
      </c>
      <c r="H229" t="s">
        <v>1802</v>
      </c>
    </row>
    <row r="230" spans="1:8" x14ac:dyDescent="0.15">
      <c r="A230">
        <v>42418</v>
      </c>
      <c r="B230">
        <f t="shared" si="9"/>
        <v>2016</v>
      </c>
      <c r="C230">
        <f t="shared" si="10"/>
        <v>2</v>
      </c>
      <c r="D230">
        <f t="shared" si="11"/>
        <v>18</v>
      </c>
      <c r="E230" t="s">
        <v>1892</v>
      </c>
      <c r="F230" t="s">
        <v>1899</v>
      </c>
      <c r="G230" t="s">
        <v>2150</v>
      </c>
      <c r="H230" t="s">
        <v>1943</v>
      </c>
    </row>
    <row r="231" spans="1:8" x14ac:dyDescent="0.15">
      <c r="A231">
        <v>42418</v>
      </c>
      <c r="B231">
        <f t="shared" si="9"/>
        <v>2016</v>
      </c>
      <c r="C231">
        <f t="shared" si="10"/>
        <v>2</v>
      </c>
      <c r="D231">
        <f t="shared" si="11"/>
        <v>18</v>
      </c>
      <c r="E231" t="s">
        <v>1892</v>
      </c>
      <c r="F231" t="s">
        <v>1924</v>
      </c>
      <c r="G231" t="s">
        <v>2150</v>
      </c>
      <c r="H231" t="s">
        <v>1944</v>
      </c>
    </row>
    <row r="232" spans="1:8" x14ac:dyDescent="0.15">
      <c r="A232">
        <v>42418</v>
      </c>
      <c r="B232">
        <f t="shared" si="9"/>
        <v>2016</v>
      </c>
      <c r="C232">
        <f t="shared" si="10"/>
        <v>2</v>
      </c>
      <c r="D232">
        <f t="shared" si="11"/>
        <v>18</v>
      </c>
      <c r="E232" t="s">
        <v>1892</v>
      </c>
      <c r="F232" t="s">
        <v>1893</v>
      </c>
      <c r="G232" t="s">
        <v>2148</v>
      </c>
      <c r="H232" t="s">
        <v>1945</v>
      </c>
    </row>
    <row r="233" spans="1:8" x14ac:dyDescent="0.15">
      <c r="A233">
        <v>42419</v>
      </c>
      <c r="B233">
        <f t="shared" si="9"/>
        <v>2016</v>
      </c>
      <c r="C233">
        <f t="shared" si="10"/>
        <v>2</v>
      </c>
      <c r="D233">
        <f t="shared" si="11"/>
        <v>19</v>
      </c>
      <c r="E233" t="s">
        <v>4</v>
      </c>
      <c r="F233" t="s">
        <v>181</v>
      </c>
      <c r="G233" t="s">
        <v>2045</v>
      </c>
      <c r="H233" t="s">
        <v>256</v>
      </c>
    </row>
    <row r="234" spans="1:8" x14ac:dyDescent="0.15">
      <c r="A234">
        <v>42419</v>
      </c>
      <c r="B234">
        <f t="shared" si="9"/>
        <v>2016</v>
      </c>
      <c r="C234">
        <f t="shared" si="10"/>
        <v>2</v>
      </c>
      <c r="D234">
        <f t="shared" si="11"/>
        <v>19</v>
      </c>
      <c r="E234" t="s">
        <v>4</v>
      </c>
      <c r="F234" t="s">
        <v>20</v>
      </c>
      <c r="G234" t="s">
        <v>2019</v>
      </c>
      <c r="H234" t="s">
        <v>257</v>
      </c>
    </row>
    <row r="235" spans="1:8" x14ac:dyDescent="0.15">
      <c r="A235">
        <v>42419</v>
      </c>
      <c r="B235">
        <f t="shared" si="9"/>
        <v>2016</v>
      </c>
      <c r="C235">
        <f t="shared" si="10"/>
        <v>2</v>
      </c>
      <c r="D235">
        <f t="shared" si="11"/>
        <v>19</v>
      </c>
      <c r="E235" t="s">
        <v>522</v>
      </c>
      <c r="F235" t="s">
        <v>549</v>
      </c>
      <c r="G235" t="s">
        <v>2080</v>
      </c>
      <c r="H235" t="s">
        <v>940</v>
      </c>
    </row>
    <row r="236" spans="1:8" x14ac:dyDescent="0.15">
      <c r="A236">
        <v>42419</v>
      </c>
      <c r="B236">
        <f t="shared" si="9"/>
        <v>2016</v>
      </c>
      <c r="C236">
        <f t="shared" si="10"/>
        <v>2</v>
      </c>
      <c r="D236">
        <f t="shared" si="11"/>
        <v>19</v>
      </c>
      <c r="E236" t="s">
        <v>522</v>
      </c>
      <c r="F236" t="s">
        <v>529</v>
      </c>
      <c r="G236" t="s">
        <v>2076</v>
      </c>
      <c r="H236" t="s">
        <v>941</v>
      </c>
    </row>
    <row r="237" spans="1:8" x14ac:dyDescent="0.15">
      <c r="A237">
        <v>42419</v>
      </c>
      <c r="B237">
        <f t="shared" si="9"/>
        <v>2016</v>
      </c>
      <c r="C237">
        <f t="shared" si="10"/>
        <v>2</v>
      </c>
      <c r="D237">
        <f t="shared" si="11"/>
        <v>19</v>
      </c>
      <c r="E237" t="s">
        <v>522</v>
      </c>
      <c r="F237" t="s">
        <v>529</v>
      </c>
      <c r="G237" t="s">
        <v>2076</v>
      </c>
      <c r="H237" t="s">
        <v>942</v>
      </c>
    </row>
    <row r="238" spans="1:8" x14ac:dyDescent="0.15">
      <c r="A238">
        <v>42419</v>
      </c>
      <c r="B238">
        <f t="shared" si="9"/>
        <v>2016</v>
      </c>
      <c r="C238">
        <f t="shared" si="10"/>
        <v>2</v>
      </c>
      <c r="D238">
        <f t="shared" si="11"/>
        <v>19</v>
      </c>
      <c r="E238" t="s">
        <v>522</v>
      </c>
      <c r="F238" t="s">
        <v>562</v>
      </c>
      <c r="G238" t="s">
        <v>2083</v>
      </c>
      <c r="H238" t="s">
        <v>943</v>
      </c>
    </row>
    <row r="239" spans="1:8" x14ac:dyDescent="0.15">
      <c r="A239">
        <v>42419</v>
      </c>
      <c r="B239">
        <f t="shared" si="9"/>
        <v>2016</v>
      </c>
      <c r="C239">
        <f t="shared" si="10"/>
        <v>2</v>
      </c>
      <c r="D239">
        <f t="shared" si="11"/>
        <v>19</v>
      </c>
      <c r="E239" t="s">
        <v>522</v>
      </c>
      <c r="F239" t="s">
        <v>552</v>
      </c>
      <c r="G239" t="s">
        <v>2081</v>
      </c>
      <c r="H239" t="s">
        <v>944</v>
      </c>
    </row>
    <row r="240" spans="1:8" x14ac:dyDescent="0.15">
      <c r="A240">
        <v>42419</v>
      </c>
      <c r="B240">
        <f t="shared" si="9"/>
        <v>2016</v>
      </c>
      <c r="C240">
        <f t="shared" si="10"/>
        <v>2</v>
      </c>
      <c r="D240">
        <f t="shared" si="11"/>
        <v>19</v>
      </c>
      <c r="E240" t="s">
        <v>1000</v>
      </c>
      <c r="F240" t="s">
        <v>983</v>
      </c>
      <c r="G240" t="s">
        <v>2107</v>
      </c>
      <c r="H240" t="s">
        <v>1343</v>
      </c>
    </row>
    <row r="241" spans="1:8" x14ac:dyDescent="0.15">
      <c r="A241">
        <v>42419</v>
      </c>
      <c r="B241">
        <f t="shared" si="9"/>
        <v>2016</v>
      </c>
      <c r="C241">
        <f t="shared" si="10"/>
        <v>2</v>
      </c>
      <c r="D241">
        <f t="shared" si="11"/>
        <v>19</v>
      </c>
      <c r="E241" t="s">
        <v>1369</v>
      </c>
      <c r="F241" t="s">
        <v>818</v>
      </c>
      <c r="G241" t="s">
        <v>2099</v>
      </c>
      <c r="H241" t="s">
        <v>1799</v>
      </c>
    </row>
    <row r="242" spans="1:8" x14ac:dyDescent="0.15">
      <c r="A242">
        <v>42419</v>
      </c>
      <c r="B242">
        <f t="shared" si="9"/>
        <v>2016</v>
      </c>
      <c r="C242">
        <f t="shared" si="10"/>
        <v>2</v>
      </c>
      <c r="D242">
        <f t="shared" si="11"/>
        <v>19</v>
      </c>
      <c r="E242" t="s">
        <v>1369</v>
      </c>
      <c r="F242" t="s">
        <v>1404</v>
      </c>
      <c r="G242" t="s">
        <v>2119</v>
      </c>
      <c r="H242" t="s">
        <v>1800</v>
      </c>
    </row>
    <row r="243" spans="1:8" x14ac:dyDescent="0.15">
      <c r="A243">
        <v>42422</v>
      </c>
      <c r="B243">
        <f t="shared" si="9"/>
        <v>2016</v>
      </c>
      <c r="C243">
        <f t="shared" si="10"/>
        <v>2</v>
      </c>
      <c r="D243">
        <f t="shared" si="11"/>
        <v>22</v>
      </c>
      <c r="E243" t="s">
        <v>4</v>
      </c>
      <c r="F243" t="s">
        <v>29</v>
      </c>
      <c r="G243" t="s">
        <v>2023</v>
      </c>
      <c r="H243" t="s">
        <v>254</v>
      </c>
    </row>
    <row r="244" spans="1:8" x14ac:dyDescent="0.15">
      <c r="A244">
        <v>42422</v>
      </c>
      <c r="B244">
        <f t="shared" si="9"/>
        <v>2016</v>
      </c>
      <c r="C244">
        <f t="shared" si="10"/>
        <v>2</v>
      </c>
      <c r="D244">
        <f t="shared" si="11"/>
        <v>22</v>
      </c>
      <c r="E244" t="s">
        <v>4</v>
      </c>
      <c r="F244" t="s">
        <v>70</v>
      </c>
      <c r="G244" t="s">
        <v>2032</v>
      </c>
      <c r="H244" t="s">
        <v>255</v>
      </c>
    </row>
    <row r="245" spans="1:8" x14ac:dyDescent="0.15">
      <c r="A245">
        <v>42422</v>
      </c>
      <c r="B245">
        <f t="shared" si="9"/>
        <v>2016</v>
      </c>
      <c r="C245">
        <f t="shared" si="10"/>
        <v>2</v>
      </c>
      <c r="D245">
        <f t="shared" si="11"/>
        <v>22</v>
      </c>
      <c r="E245" t="s">
        <v>522</v>
      </c>
      <c r="F245" t="s">
        <v>523</v>
      </c>
      <c r="G245" t="s">
        <v>2073</v>
      </c>
      <c r="H245" t="s">
        <v>938</v>
      </c>
    </row>
    <row r="246" spans="1:8" x14ac:dyDescent="0.15">
      <c r="A246">
        <v>42422</v>
      </c>
      <c r="B246">
        <f t="shared" si="9"/>
        <v>2016</v>
      </c>
      <c r="C246">
        <f t="shared" si="10"/>
        <v>2</v>
      </c>
      <c r="D246">
        <f t="shared" si="11"/>
        <v>22</v>
      </c>
      <c r="E246" t="s">
        <v>522</v>
      </c>
      <c r="F246" t="s">
        <v>536</v>
      </c>
      <c r="G246" t="s">
        <v>2079</v>
      </c>
      <c r="H246" t="s">
        <v>939</v>
      </c>
    </row>
    <row r="247" spans="1:8" x14ac:dyDescent="0.15">
      <c r="A247">
        <v>42422</v>
      </c>
      <c r="B247">
        <f t="shared" si="9"/>
        <v>2016</v>
      </c>
      <c r="C247">
        <f t="shared" si="10"/>
        <v>2</v>
      </c>
      <c r="D247">
        <f t="shared" si="11"/>
        <v>22</v>
      </c>
      <c r="E247" t="s">
        <v>1000</v>
      </c>
      <c r="F247" t="s">
        <v>983</v>
      </c>
      <c r="G247" t="s">
        <v>2107</v>
      </c>
      <c r="H247" t="s">
        <v>1341</v>
      </c>
    </row>
    <row r="248" spans="1:8" x14ac:dyDescent="0.15">
      <c r="A248">
        <v>42422</v>
      </c>
      <c r="B248">
        <f t="shared" si="9"/>
        <v>2016</v>
      </c>
      <c r="C248">
        <f t="shared" si="10"/>
        <v>2</v>
      </c>
      <c r="D248">
        <f t="shared" si="11"/>
        <v>22</v>
      </c>
      <c r="E248" t="s">
        <v>1000</v>
      </c>
      <c r="F248" t="s">
        <v>983</v>
      </c>
      <c r="G248" t="s">
        <v>2107</v>
      </c>
      <c r="H248" t="s">
        <v>1342</v>
      </c>
    </row>
    <row r="249" spans="1:8" x14ac:dyDescent="0.15">
      <c r="A249">
        <v>42422</v>
      </c>
      <c r="B249">
        <f t="shared" si="9"/>
        <v>2016</v>
      </c>
      <c r="C249">
        <f t="shared" si="10"/>
        <v>2</v>
      </c>
      <c r="D249">
        <f t="shared" si="11"/>
        <v>22</v>
      </c>
      <c r="E249" t="s">
        <v>1369</v>
      </c>
      <c r="F249" t="s">
        <v>1404</v>
      </c>
      <c r="G249" t="s">
        <v>2119</v>
      </c>
      <c r="H249" t="s">
        <v>1797</v>
      </c>
    </row>
    <row r="250" spans="1:8" x14ac:dyDescent="0.15">
      <c r="A250">
        <v>42422</v>
      </c>
      <c r="B250">
        <f t="shared" si="9"/>
        <v>2016</v>
      </c>
      <c r="C250">
        <f t="shared" si="10"/>
        <v>2</v>
      </c>
      <c r="D250">
        <f t="shared" si="11"/>
        <v>22</v>
      </c>
      <c r="E250" t="s">
        <v>1369</v>
      </c>
      <c r="F250" t="s">
        <v>1377</v>
      </c>
      <c r="G250" t="s">
        <v>2112</v>
      </c>
      <c r="H250" t="s">
        <v>1798</v>
      </c>
    </row>
    <row r="251" spans="1:8" x14ac:dyDescent="0.15">
      <c r="A251">
        <v>42422</v>
      </c>
      <c r="B251">
        <f t="shared" si="9"/>
        <v>2016</v>
      </c>
      <c r="C251">
        <f t="shared" si="10"/>
        <v>2</v>
      </c>
      <c r="D251">
        <f t="shared" si="11"/>
        <v>22</v>
      </c>
      <c r="E251" t="s">
        <v>1892</v>
      </c>
      <c r="F251" t="s">
        <v>1924</v>
      </c>
      <c r="G251" t="s">
        <v>2150</v>
      </c>
      <c r="H251" t="s">
        <v>1942</v>
      </c>
    </row>
    <row r="252" spans="1:8" x14ac:dyDescent="0.15">
      <c r="A252">
        <v>42423</v>
      </c>
      <c r="B252">
        <f t="shared" si="9"/>
        <v>2016</v>
      </c>
      <c r="C252">
        <f t="shared" si="10"/>
        <v>2</v>
      </c>
      <c r="D252">
        <f t="shared" si="11"/>
        <v>23</v>
      </c>
      <c r="E252" t="s">
        <v>4</v>
      </c>
      <c r="F252" t="s">
        <v>38</v>
      </c>
      <c r="G252" t="s">
        <v>2026</v>
      </c>
      <c r="H252" t="s">
        <v>253</v>
      </c>
    </row>
    <row r="253" spans="1:8" x14ac:dyDescent="0.15">
      <c r="A253">
        <v>42423</v>
      </c>
      <c r="B253">
        <f t="shared" si="9"/>
        <v>2016</v>
      </c>
      <c r="C253">
        <f t="shared" si="10"/>
        <v>2</v>
      </c>
      <c r="D253">
        <f t="shared" si="11"/>
        <v>23</v>
      </c>
      <c r="E253" t="s">
        <v>274</v>
      </c>
      <c r="F253" t="s">
        <v>317</v>
      </c>
      <c r="G253" t="s">
        <v>2059</v>
      </c>
      <c r="H253" t="s">
        <v>521</v>
      </c>
    </row>
    <row r="254" spans="1:8" x14ac:dyDescent="0.15">
      <c r="A254">
        <v>42423</v>
      </c>
      <c r="B254">
        <f t="shared" si="9"/>
        <v>2016</v>
      </c>
      <c r="C254">
        <f t="shared" si="10"/>
        <v>2</v>
      </c>
      <c r="D254">
        <f t="shared" si="11"/>
        <v>23</v>
      </c>
      <c r="E254" t="s">
        <v>522</v>
      </c>
      <c r="F254" t="s">
        <v>926</v>
      </c>
      <c r="G254" t="s">
        <v>2103</v>
      </c>
      <c r="H254" t="s">
        <v>936</v>
      </c>
    </row>
    <row r="255" spans="1:8" x14ac:dyDescent="0.15">
      <c r="A255">
        <v>42423</v>
      </c>
      <c r="B255">
        <f t="shared" si="9"/>
        <v>2016</v>
      </c>
      <c r="C255">
        <f t="shared" si="10"/>
        <v>2</v>
      </c>
      <c r="D255">
        <f t="shared" si="11"/>
        <v>23</v>
      </c>
      <c r="E255" t="s">
        <v>522</v>
      </c>
      <c r="F255" t="s">
        <v>557</v>
      </c>
      <c r="G255" t="s">
        <v>2082</v>
      </c>
      <c r="H255" t="s">
        <v>937</v>
      </c>
    </row>
    <row r="256" spans="1:8" x14ac:dyDescent="0.15">
      <c r="A256">
        <v>42423</v>
      </c>
      <c r="B256">
        <f t="shared" si="9"/>
        <v>2016</v>
      </c>
      <c r="C256">
        <f t="shared" si="10"/>
        <v>2</v>
      </c>
      <c r="D256">
        <f t="shared" si="11"/>
        <v>23</v>
      </c>
      <c r="E256" t="s">
        <v>1000</v>
      </c>
      <c r="F256" t="s">
        <v>983</v>
      </c>
      <c r="G256" t="s">
        <v>2107</v>
      </c>
      <c r="H256" t="s">
        <v>1340</v>
      </c>
    </row>
    <row r="257" spans="1:8" x14ac:dyDescent="0.15">
      <c r="A257">
        <v>42423</v>
      </c>
      <c r="B257">
        <f t="shared" si="9"/>
        <v>2016</v>
      </c>
      <c r="C257">
        <f t="shared" si="10"/>
        <v>2</v>
      </c>
      <c r="D257">
        <f t="shared" si="11"/>
        <v>23</v>
      </c>
      <c r="E257" t="s">
        <v>1369</v>
      </c>
      <c r="F257" t="s">
        <v>1793</v>
      </c>
      <c r="G257" t="s">
        <v>2145</v>
      </c>
      <c r="H257" t="s">
        <v>1794</v>
      </c>
    </row>
    <row r="258" spans="1:8" x14ac:dyDescent="0.15">
      <c r="A258">
        <v>42423</v>
      </c>
      <c r="B258">
        <f t="shared" ref="B258:B321" si="12">YEAR(A258)</f>
        <v>2016</v>
      </c>
      <c r="C258">
        <f t="shared" ref="C258:C321" si="13">MONTH(A258)</f>
        <v>2</v>
      </c>
      <c r="D258">
        <f t="shared" ref="D258:D321" si="14">DAY(A258)</f>
        <v>23</v>
      </c>
      <c r="E258" t="s">
        <v>1369</v>
      </c>
      <c r="F258" t="s">
        <v>1395</v>
      </c>
      <c r="G258" t="s">
        <v>2117</v>
      </c>
      <c r="H258" t="s">
        <v>1795</v>
      </c>
    </row>
    <row r="259" spans="1:8" x14ac:dyDescent="0.15">
      <c r="A259">
        <v>42423</v>
      </c>
      <c r="B259">
        <f t="shared" si="12"/>
        <v>2016</v>
      </c>
      <c r="C259">
        <f t="shared" si="13"/>
        <v>2</v>
      </c>
      <c r="D259">
        <f t="shared" si="14"/>
        <v>23</v>
      </c>
      <c r="E259" t="s">
        <v>1369</v>
      </c>
      <c r="F259" t="s">
        <v>1377</v>
      </c>
      <c r="G259" t="s">
        <v>2112</v>
      </c>
      <c r="H259" t="s">
        <v>1796</v>
      </c>
    </row>
    <row r="260" spans="1:8" x14ac:dyDescent="0.15">
      <c r="A260">
        <v>42423</v>
      </c>
      <c r="B260">
        <f t="shared" si="12"/>
        <v>2016</v>
      </c>
      <c r="C260">
        <f t="shared" si="13"/>
        <v>2</v>
      </c>
      <c r="D260">
        <f t="shared" si="14"/>
        <v>23</v>
      </c>
      <c r="E260" t="s">
        <v>1892</v>
      </c>
      <c r="F260" t="s">
        <v>1893</v>
      </c>
      <c r="G260" t="s">
        <v>2148</v>
      </c>
      <c r="H260" t="s">
        <v>1941</v>
      </c>
    </row>
    <row r="261" spans="1:8" x14ac:dyDescent="0.15">
      <c r="A261">
        <v>42424</v>
      </c>
      <c r="B261">
        <f t="shared" si="12"/>
        <v>2016</v>
      </c>
      <c r="C261">
        <f t="shared" si="13"/>
        <v>2</v>
      </c>
      <c r="D261">
        <f t="shared" si="14"/>
        <v>24</v>
      </c>
      <c r="E261" t="s">
        <v>4</v>
      </c>
      <c r="F261" t="s">
        <v>73</v>
      </c>
      <c r="G261" t="s">
        <v>2033</v>
      </c>
      <c r="H261" t="s">
        <v>252</v>
      </c>
    </row>
    <row r="262" spans="1:8" x14ac:dyDescent="0.15">
      <c r="A262">
        <v>42424</v>
      </c>
      <c r="B262">
        <f t="shared" si="12"/>
        <v>2016</v>
      </c>
      <c r="C262">
        <f t="shared" si="13"/>
        <v>2</v>
      </c>
      <c r="D262">
        <f t="shared" si="14"/>
        <v>24</v>
      </c>
      <c r="E262" t="s">
        <v>274</v>
      </c>
      <c r="F262" t="s">
        <v>297</v>
      </c>
      <c r="G262" t="s">
        <v>2061</v>
      </c>
      <c r="H262" t="s">
        <v>520</v>
      </c>
    </row>
    <row r="263" spans="1:8" x14ac:dyDescent="0.15">
      <c r="A263">
        <v>42424</v>
      </c>
      <c r="B263">
        <f t="shared" si="12"/>
        <v>2016</v>
      </c>
      <c r="C263">
        <f t="shared" si="13"/>
        <v>2</v>
      </c>
      <c r="D263">
        <f t="shared" si="14"/>
        <v>24</v>
      </c>
      <c r="E263" t="s">
        <v>522</v>
      </c>
      <c r="F263" t="s">
        <v>557</v>
      </c>
      <c r="G263" t="s">
        <v>2082</v>
      </c>
      <c r="H263" t="s">
        <v>934</v>
      </c>
    </row>
    <row r="264" spans="1:8" x14ac:dyDescent="0.15">
      <c r="A264">
        <v>42424</v>
      </c>
      <c r="B264">
        <f t="shared" si="12"/>
        <v>2016</v>
      </c>
      <c r="C264">
        <f t="shared" si="13"/>
        <v>2</v>
      </c>
      <c r="D264">
        <f t="shared" si="14"/>
        <v>24</v>
      </c>
      <c r="E264" t="s">
        <v>522</v>
      </c>
      <c r="F264" t="s">
        <v>557</v>
      </c>
      <c r="G264" t="s">
        <v>2082</v>
      </c>
      <c r="H264" t="s">
        <v>935</v>
      </c>
    </row>
    <row r="265" spans="1:8" x14ac:dyDescent="0.15">
      <c r="A265">
        <v>42424</v>
      </c>
      <c r="B265">
        <f t="shared" si="12"/>
        <v>2016</v>
      </c>
      <c r="C265">
        <f t="shared" si="13"/>
        <v>2</v>
      </c>
      <c r="D265">
        <f t="shared" si="14"/>
        <v>24</v>
      </c>
      <c r="E265" t="s">
        <v>1000</v>
      </c>
      <c r="F265" t="s">
        <v>983</v>
      </c>
      <c r="G265" t="s">
        <v>2107</v>
      </c>
      <c r="H265" t="s">
        <v>1338</v>
      </c>
    </row>
    <row r="266" spans="1:8" x14ac:dyDescent="0.15">
      <c r="A266">
        <v>42424</v>
      </c>
      <c r="B266">
        <f t="shared" si="12"/>
        <v>2016</v>
      </c>
      <c r="C266">
        <f t="shared" si="13"/>
        <v>2</v>
      </c>
      <c r="D266">
        <f t="shared" si="14"/>
        <v>24</v>
      </c>
      <c r="E266" t="s">
        <v>1000</v>
      </c>
      <c r="F266" t="s">
        <v>983</v>
      </c>
      <c r="G266" t="s">
        <v>2107</v>
      </c>
      <c r="H266" t="s">
        <v>1339</v>
      </c>
    </row>
    <row r="267" spans="1:8" x14ac:dyDescent="0.15">
      <c r="A267">
        <v>42424</v>
      </c>
      <c r="B267">
        <f t="shared" si="12"/>
        <v>2016</v>
      </c>
      <c r="C267">
        <f t="shared" si="13"/>
        <v>2</v>
      </c>
      <c r="D267">
        <f t="shared" si="14"/>
        <v>24</v>
      </c>
      <c r="E267" t="s">
        <v>1369</v>
      </c>
      <c r="F267" t="s">
        <v>1373</v>
      </c>
      <c r="G267" t="s">
        <v>2110</v>
      </c>
      <c r="H267" t="s">
        <v>1791</v>
      </c>
    </row>
    <row r="268" spans="1:8" x14ac:dyDescent="0.15">
      <c r="A268">
        <v>42424</v>
      </c>
      <c r="B268">
        <f t="shared" si="12"/>
        <v>2016</v>
      </c>
      <c r="C268">
        <f t="shared" si="13"/>
        <v>2</v>
      </c>
      <c r="D268">
        <f t="shared" si="14"/>
        <v>24</v>
      </c>
      <c r="E268" t="s">
        <v>1369</v>
      </c>
      <c r="F268" t="s">
        <v>1377</v>
      </c>
      <c r="G268" t="s">
        <v>2112</v>
      </c>
      <c r="H268" t="s">
        <v>1792</v>
      </c>
    </row>
    <row r="269" spans="1:8" x14ac:dyDescent="0.15">
      <c r="A269">
        <v>42424</v>
      </c>
      <c r="B269">
        <f t="shared" si="12"/>
        <v>2016</v>
      </c>
      <c r="C269">
        <f t="shared" si="13"/>
        <v>2</v>
      </c>
      <c r="D269">
        <f t="shared" si="14"/>
        <v>24</v>
      </c>
      <c r="E269" t="s">
        <v>1892</v>
      </c>
      <c r="F269" t="s">
        <v>1893</v>
      </c>
      <c r="G269" t="s">
        <v>2148</v>
      </c>
      <c r="H269" t="s">
        <v>1939</v>
      </c>
    </row>
    <row r="270" spans="1:8" x14ac:dyDescent="0.15">
      <c r="A270">
        <v>42424</v>
      </c>
      <c r="B270">
        <f t="shared" si="12"/>
        <v>2016</v>
      </c>
      <c r="C270">
        <f t="shared" si="13"/>
        <v>2</v>
      </c>
      <c r="D270">
        <f t="shared" si="14"/>
        <v>24</v>
      </c>
      <c r="E270" t="s">
        <v>1892</v>
      </c>
      <c r="F270" t="s">
        <v>1895</v>
      </c>
      <c r="G270" t="s">
        <v>2149</v>
      </c>
      <c r="H270" t="s">
        <v>1940</v>
      </c>
    </row>
    <row r="271" spans="1:8" x14ac:dyDescent="0.15">
      <c r="A271">
        <v>42425</v>
      </c>
      <c r="B271">
        <f t="shared" si="12"/>
        <v>2016</v>
      </c>
      <c r="C271">
        <f t="shared" si="13"/>
        <v>2</v>
      </c>
      <c r="D271">
        <f t="shared" si="14"/>
        <v>25</v>
      </c>
      <c r="E271" t="s">
        <v>522</v>
      </c>
      <c r="F271" t="s">
        <v>614</v>
      </c>
      <c r="G271" t="s">
        <v>2089</v>
      </c>
      <c r="H271" t="s">
        <v>931</v>
      </c>
    </row>
    <row r="272" spans="1:8" x14ac:dyDescent="0.15">
      <c r="A272">
        <v>42425</v>
      </c>
      <c r="B272">
        <f t="shared" si="12"/>
        <v>2016</v>
      </c>
      <c r="C272">
        <f t="shared" si="13"/>
        <v>2</v>
      </c>
      <c r="D272">
        <f t="shared" si="14"/>
        <v>25</v>
      </c>
      <c r="E272" t="s">
        <v>522</v>
      </c>
      <c r="F272" t="s">
        <v>643</v>
      </c>
      <c r="G272" t="s">
        <v>2092</v>
      </c>
      <c r="H272" t="s">
        <v>932</v>
      </c>
    </row>
    <row r="273" spans="1:8" x14ac:dyDescent="0.15">
      <c r="A273">
        <v>42425</v>
      </c>
      <c r="B273">
        <f t="shared" si="12"/>
        <v>2016</v>
      </c>
      <c r="C273">
        <f t="shared" si="13"/>
        <v>2</v>
      </c>
      <c r="D273">
        <f t="shared" si="14"/>
        <v>25</v>
      </c>
      <c r="E273" t="s">
        <v>522</v>
      </c>
      <c r="F273" t="s">
        <v>529</v>
      </c>
      <c r="G273" t="s">
        <v>2076</v>
      </c>
      <c r="H273" t="s">
        <v>933</v>
      </c>
    </row>
    <row r="274" spans="1:8" x14ac:dyDescent="0.15">
      <c r="A274">
        <v>42425</v>
      </c>
      <c r="B274">
        <f t="shared" si="12"/>
        <v>2016</v>
      </c>
      <c r="C274">
        <f t="shared" si="13"/>
        <v>2</v>
      </c>
      <c r="D274">
        <f t="shared" si="14"/>
        <v>25</v>
      </c>
      <c r="E274" t="s">
        <v>1000</v>
      </c>
      <c r="F274" t="s">
        <v>983</v>
      </c>
      <c r="G274" t="s">
        <v>2107</v>
      </c>
      <c r="H274" t="s">
        <v>1334</v>
      </c>
    </row>
    <row r="275" spans="1:8" x14ac:dyDescent="0.15">
      <c r="A275">
        <v>42425</v>
      </c>
      <c r="B275">
        <f t="shared" si="12"/>
        <v>2016</v>
      </c>
      <c r="C275">
        <f t="shared" si="13"/>
        <v>2</v>
      </c>
      <c r="D275">
        <f t="shared" si="14"/>
        <v>25</v>
      </c>
      <c r="E275" t="s">
        <v>1000</v>
      </c>
      <c r="F275" t="s">
        <v>983</v>
      </c>
      <c r="G275" t="s">
        <v>2107</v>
      </c>
      <c r="H275" t="s">
        <v>1335</v>
      </c>
    </row>
    <row r="276" spans="1:8" x14ac:dyDescent="0.15">
      <c r="A276">
        <v>42425</v>
      </c>
      <c r="B276">
        <f t="shared" si="12"/>
        <v>2016</v>
      </c>
      <c r="C276">
        <f t="shared" si="13"/>
        <v>2</v>
      </c>
      <c r="D276">
        <f t="shared" si="14"/>
        <v>25</v>
      </c>
      <c r="E276" t="s">
        <v>1000</v>
      </c>
      <c r="F276" t="s">
        <v>983</v>
      </c>
      <c r="G276" t="s">
        <v>2107</v>
      </c>
      <c r="H276" t="s">
        <v>1336</v>
      </c>
    </row>
    <row r="277" spans="1:8" x14ac:dyDescent="0.15">
      <c r="A277">
        <v>42425</v>
      </c>
      <c r="B277">
        <f t="shared" si="12"/>
        <v>2016</v>
      </c>
      <c r="C277">
        <f t="shared" si="13"/>
        <v>2</v>
      </c>
      <c r="D277">
        <f t="shared" si="14"/>
        <v>25</v>
      </c>
      <c r="E277" t="s">
        <v>1000</v>
      </c>
      <c r="F277" t="s">
        <v>983</v>
      </c>
      <c r="G277" t="s">
        <v>2107</v>
      </c>
      <c r="H277" t="s">
        <v>1337</v>
      </c>
    </row>
    <row r="278" spans="1:8" x14ac:dyDescent="0.15">
      <c r="A278">
        <v>42425</v>
      </c>
      <c r="B278">
        <f t="shared" si="12"/>
        <v>2016</v>
      </c>
      <c r="C278">
        <f t="shared" si="13"/>
        <v>2</v>
      </c>
      <c r="D278">
        <f t="shared" si="14"/>
        <v>25</v>
      </c>
      <c r="E278" t="s">
        <v>1369</v>
      </c>
      <c r="F278" t="s">
        <v>1404</v>
      </c>
      <c r="G278" t="s">
        <v>2119</v>
      </c>
      <c r="H278" t="s">
        <v>1789</v>
      </c>
    </row>
    <row r="279" spans="1:8" x14ac:dyDescent="0.15">
      <c r="A279">
        <v>42425</v>
      </c>
      <c r="B279">
        <f t="shared" si="12"/>
        <v>2016</v>
      </c>
      <c r="C279">
        <f t="shared" si="13"/>
        <v>2</v>
      </c>
      <c r="D279">
        <f t="shared" si="14"/>
        <v>25</v>
      </c>
      <c r="E279" t="s">
        <v>1369</v>
      </c>
      <c r="F279" t="s">
        <v>1373</v>
      </c>
      <c r="G279" t="s">
        <v>2110</v>
      </c>
      <c r="H279" t="s">
        <v>1790</v>
      </c>
    </row>
    <row r="280" spans="1:8" x14ac:dyDescent="0.15">
      <c r="A280">
        <v>42425</v>
      </c>
      <c r="B280">
        <f t="shared" si="12"/>
        <v>2016</v>
      </c>
      <c r="C280">
        <f t="shared" si="13"/>
        <v>2</v>
      </c>
      <c r="D280">
        <f t="shared" si="14"/>
        <v>25</v>
      </c>
      <c r="E280" t="s">
        <v>1892</v>
      </c>
      <c r="F280" t="s">
        <v>1895</v>
      </c>
      <c r="G280" t="s">
        <v>2149</v>
      </c>
      <c r="H280" t="s">
        <v>1938</v>
      </c>
    </row>
    <row r="281" spans="1:8" x14ac:dyDescent="0.15">
      <c r="A281">
        <v>42426</v>
      </c>
      <c r="B281">
        <f t="shared" si="12"/>
        <v>2016</v>
      </c>
      <c r="C281">
        <f t="shared" si="13"/>
        <v>2</v>
      </c>
      <c r="D281">
        <f t="shared" si="14"/>
        <v>26</v>
      </c>
      <c r="E281" t="s">
        <v>4</v>
      </c>
      <c r="F281" t="s">
        <v>73</v>
      </c>
      <c r="G281" t="s">
        <v>2033</v>
      </c>
      <c r="H281" t="s">
        <v>251</v>
      </c>
    </row>
    <row r="282" spans="1:8" x14ac:dyDescent="0.15">
      <c r="A282">
        <v>42426</v>
      </c>
      <c r="B282">
        <f t="shared" si="12"/>
        <v>2016</v>
      </c>
      <c r="C282">
        <f t="shared" si="13"/>
        <v>2</v>
      </c>
      <c r="D282">
        <f t="shared" si="14"/>
        <v>26</v>
      </c>
      <c r="E282" t="s">
        <v>274</v>
      </c>
      <c r="F282" t="s">
        <v>289</v>
      </c>
      <c r="G282" t="s">
        <v>2060</v>
      </c>
      <c r="H282" t="s">
        <v>518</v>
      </c>
    </row>
    <row r="283" spans="1:8" x14ac:dyDescent="0.15">
      <c r="A283">
        <v>42426</v>
      </c>
      <c r="B283">
        <f t="shared" si="12"/>
        <v>2016</v>
      </c>
      <c r="C283">
        <f t="shared" si="13"/>
        <v>2</v>
      </c>
      <c r="D283">
        <f t="shared" si="14"/>
        <v>26</v>
      </c>
      <c r="E283" t="s">
        <v>274</v>
      </c>
      <c r="F283" t="s">
        <v>512</v>
      </c>
      <c r="G283" t="s">
        <v>2072</v>
      </c>
      <c r="H283" t="s">
        <v>519</v>
      </c>
    </row>
    <row r="284" spans="1:8" x14ac:dyDescent="0.15">
      <c r="A284">
        <v>42426</v>
      </c>
      <c r="B284">
        <f t="shared" si="12"/>
        <v>2016</v>
      </c>
      <c r="C284">
        <f t="shared" si="13"/>
        <v>2</v>
      </c>
      <c r="D284">
        <f t="shared" si="14"/>
        <v>26</v>
      </c>
      <c r="E284" t="s">
        <v>522</v>
      </c>
      <c r="F284" t="s">
        <v>523</v>
      </c>
      <c r="G284" t="s">
        <v>2073</v>
      </c>
      <c r="H284" t="s">
        <v>929</v>
      </c>
    </row>
    <row r="285" spans="1:8" x14ac:dyDescent="0.15">
      <c r="A285">
        <v>42426</v>
      </c>
      <c r="B285">
        <f t="shared" si="12"/>
        <v>2016</v>
      </c>
      <c r="C285">
        <f t="shared" si="13"/>
        <v>2</v>
      </c>
      <c r="D285">
        <f t="shared" si="14"/>
        <v>26</v>
      </c>
      <c r="E285" t="s">
        <v>522</v>
      </c>
      <c r="F285" t="s">
        <v>655</v>
      </c>
      <c r="G285" t="s">
        <v>2093</v>
      </c>
      <c r="H285" t="s">
        <v>930</v>
      </c>
    </row>
    <row r="286" spans="1:8" x14ac:dyDescent="0.15">
      <c r="A286">
        <v>42426</v>
      </c>
      <c r="B286">
        <f t="shared" si="12"/>
        <v>2016</v>
      </c>
      <c r="C286">
        <f t="shared" si="13"/>
        <v>2</v>
      </c>
      <c r="D286">
        <f t="shared" si="14"/>
        <v>26</v>
      </c>
      <c r="E286" t="s">
        <v>1000</v>
      </c>
      <c r="F286" t="s">
        <v>983</v>
      </c>
      <c r="G286" t="s">
        <v>2107</v>
      </c>
      <c r="H286" t="s">
        <v>1333</v>
      </c>
    </row>
    <row r="287" spans="1:8" x14ac:dyDescent="0.15">
      <c r="A287">
        <v>42426</v>
      </c>
      <c r="B287">
        <f t="shared" si="12"/>
        <v>2016</v>
      </c>
      <c r="C287">
        <f t="shared" si="13"/>
        <v>2</v>
      </c>
      <c r="D287">
        <f t="shared" si="14"/>
        <v>26</v>
      </c>
      <c r="E287" t="s">
        <v>1369</v>
      </c>
      <c r="F287" t="s">
        <v>818</v>
      </c>
      <c r="G287" t="s">
        <v>2099</v>
      </c>
      <c r="H287" t="s">
        <v>1786</v>
      </c>
    </row>
    <row r="288" spans="1:8" x14ac:dyDescent="0.15">
      <c r="A288">
        <v>42426</v>
      </c>
      <c r="B288">
        <f t="shared" si="12"/>
        <v>2016</v>
      </c>
      <c r="C288">
        <f t="shared" si="13"/>
        <v>2</v>
      </c>
      <c r="D288">
        <f t="shared" si="14"/>
        <v>26</v>
      </c>
      <c r="E288" t="s">
        <v>1369</v>
      </c>
      <c r="F288" t="s">
        <v>1404</v>
      </c>
      <c r="G288" t="s">
        <v>2119</v>
      </c>
      <c r="H288" t="s">
        <v>1787</v>
      </c>
    </row>
    <row r="289" spans="1:8" x14ac:dyDescent="0.15">
      <c r="A289">
        <v>42426</v>
      </c>
      <c r="B289">
        <f t="shared" si="12"/>
        <v>2016</v>
      </c>
      <c r="C289">
        <f t="shared" si="13"/>
        <v>2</v>
      </c>
      <c r="D289">
        <f t="shared" si="14"/>
        <v>26</v>
      </c>
      <c r="E289" t="s">
        <v>1369</v>
      </c>
      <c r="F289" t="s">
        <v>1373</v>
      </c>
      <c r="G289" t="s">
        <v>2110</v>
      </c>
      <c r="H289" t="s">
        <v>1788</v>
      </c>
    </row>
    <row r="290" spans="1:8" x14ac:dyDescent="0.15">
      <c r="A290">
        <v>42426</v>
      </c>
      <c r="B290">
        <f t="shared" si="12"/>
        <v>2016</v>
      </c>
      <c r="C290">
        <f t="shared" si="13"/>
        <v>2</v>
      </c>
      <c r="D290">
        <f t="shared" si="14"/>
        <v>26</v>
      </c>
      <c r="E290" t="s">
        <v>1892</v>
      </c>
      <c r="F290" t="s">
        <v>1893</v>
      </c>
      <c r="G290" t="s">
        <v>2148</v>
      </c>
      <c r="H290" t="s">
        <v>1937</v>
      </c>
    </row>
    <row r="291" spans="1:8" x14ac:dyDescent="0.15">
      <c r="A291">
        <v>42430</v>
      </c>
      <c r="B291">
        <f t="shared" si="12"/>
        <v>2016</v>
      </c>
      <c r="C291">
        <f t="shared" si="13"/>
        <v>3</v>
      </c>
      <c r="D291">
        <f t="shared" si="14"/>
        <v>1</v>
      </c>
      <c r="E291" t="s">
        <v>4</v>
      </c>
      <c r="F291" t="s">
        <v>12</v>
      </c>
      <c r="G291" t="s">
        <v>2016</v>
      </c>
      <c r="H291" t="s">
        <v>249</v>
      </c>
    </row>
    <row r="292" spans="1:8" x14ac:dyDescent="0.15">
      <c r="A292">
        <v>42430</v>
      </c>
      <c r="B292">
        <f t="shared" si="12"/>
        <v>2016</v>
      </c>
      <c r="C292">
        <f t="shared" si="13"/>
        <v>3</v>
      </c>
      <c r="D292">
        <f t="shared" si="14"/>
        <v>1</v>
      </c>
      <c r="E292" t="s">
        <v>4</v>
      </c>
      <c r="F292" t="s">
        <v>9</v>
      </c>
      <c r="G292" t="s">
        <v>2015</v>
      </c>
      <c r="H292" t="s">
        <v>250</v>
      </c>
    </row>
    <row r="293" spans="1:8" x14ac:dyDescent="0.15">
      <c r="A293">
        <v>42430</v>
      </c>
      <c r="B293">
        <f t="shared" si="12"/>
        <v>2016</v>
      </c>
      <c r="C293">
        <f t="shared" si="13"/>
        <v>3</v>
      </c>
      <c r="D293">
        <f t="shared" si="14"/>
        <v>1</v>
      </c>
      <c r="E293" t="s">
        <v>274</v>
      </c>
      <c r="F293" t="s">
        <v>275</v>
      </c>
      <c r="G293" t="s">
        <v>2053</v>
      </c>
      <c r="H293" t="s">
        <v>516</v>
      </c>
    </row>
    <row r="294" spans="1:8" x14ac:dyDescent="0.15">
      <c r="A294">
        <v>42430</v>
      </c>
      <c r="B294">
        <f t="shared" si="12"/>
        <v>2016</v>
      </c>
      <c r="C294">
        <f t="shared" si="13"/>
        <v>3</v>
      </c>
      <c r="D294">
        <f t="shared" si="14"/>
        <v>1</v>
      </c>
      <c r="E294" t="s">
        <v>274</v>
      </c>
      <c r="F294" t="s">
        <v>363</v>
      </c>
      <c r="G294" t="s">
        <v>2066</v>
      </c>
      <c r="H294" t="s">
        <v>517</v>
      </c>
    </row>
    <row r="295" spans="1:8" x14ac:dyDescent="0.15">
      <c r="A295">
        <v>42430</v>
      </c>
      <c r="B295">
        <f t="shared" si="12"/>
        <v>2016</v>
      </c>
      <c r="C295">
        <f t="shared" si="13"/>
        <v>3</v>
      </c>
      <c r="D295">
        <f t="shared" si="14"/>
        <v>1</v>
      </c>
      <c r="E295" t="s">
        <v>522</v>
      </c>
      <c r="F295" t="s">
        <v>536</v>
      </c>
      <c r="G295" t="s">
        <v>2079</v>
      </c>
      <c r="H295" t="s">
        <v>925</v>
      </c>
    </row>
    <row r="296" spans="1:8" x14ac:dyDescent="0.15">
      <c r="A296">
        <v>42430</v>
      </c>
      <c r="B296">
        <f t="shared" si="12"/>
        <v>2016</v>
      </c>
      <c r="C296">
        <f t="shared" si="13"/>
        <v>3</v>
      </c>
      <c r="D296">
        <f t="shared" si="14"/>
        <v>1</v>
      </c>
      <c r="E296" t="s">
        <v>522</v>
      </c>
      <c r="F296" t="s">
        <v>926</v>
      </c>
      <c r="G296" t="s">
        <v>2103</v>
      </c>
      <c r="H296" t="s">
        <v>927</v>
      </c>
    </row>
    <row r="297" spans="1:8" x14ac:dyDescent="0.15">
      <c r="A297">
        <v>42430</v>
      </c>
      <c r="B297">
        <f t="shared" si="12"/>
        <v>2016</v>
      </c>
      <c r="C297">
        <f t="shared" si="13"/>
        <v>3</v>
      </c>
      <c r="D297">
        <f t="shared" si="14"/>
        <v>1</v>
      </c>
      <c r="E297" t="s">
        <v>522</v>
      </c>
      <c r="F297" t="s">
        <v>525</v>
      </c>
      <c r="G297" t="s">
        <v>2074</v>
      </c>
      <c r="H297" t="s">
        <v>928</v>
      </c>
    </row>
    <row r="298" spans="1:8" x14ac:dyDescent="0.15">
      <c r="A298">
        <v>42430</v>
      </c>
      <c r="B298">
        <f t="shared" si="12"/>
        <v>2016</v>
      </c>
      <c r="C298">
        <f t="shared" si="13"/>
        <v>3</v>
      </c>
      <c r="D298">
        <f t="shared" si="14"/>
        <v>1</v>
      </c>
      <c r="E298" t="s">
        <v>1369</v>
      </c>
      <c r="F298" t="s">
        <v>1577</v>
      </c>
      <c r="G298" t="s">
        <v>2136</v>
      </c>
      <c r="H298" t="s">
        <v>1784</v>
      </c>
    </row>
    <row r="299" spans="1:8" x14ac:dyDescent="0.15">
      <c r="A299">
        <v>42430</v>
      </c>
      <c r="B299">
        <f t="shared" si="12"/>
        <v>2016</v>
      </c>
      <c r="C299">
        <f t="shared" si="13"/>
        <v>3</v>
      </c>
      <c r="D299">
        <f t="shared" si="14"/>
        <v>1</v>
      </c>
      <c r="E299" t="s">
        <v>1369</v>
      </c>
      <c r="F299" t="s">
        <v>1377</v>
      </c>
      <c r="G299" t="s">
        <v>2112</v>
      </c>
      <c r="H299" t="s">
        <v>1785</v>
      </c>
    </row>
    <row r="300" spans="1:8" x14ac:dyDescent="0.15">
      <c r="A300">
        <v>42430</v>
      </c>
      <c r="B300">
        <f t="shared" si="12"/>
        <v>2016</v>
      </c>
      <c r="C300">
        <f t="shared" si="13"/>
        <v>3</v>
      </c>
      <c r="D300">
        <f t="shared" si="14"/>
        <v>1</v>
      </c>
      <c r="E300" t="s">
        <v>1892</v>
      </c>
      <c r="F300" t="s">
        <v>1899</v>
      </c>
      <c r="G300" t="s">
        <v>2150</v>
      </c>
      <c r="H300" t="s">
        <v>1936</v>
      </c>
    </row>
    <row r="301" spans="1:8" x14ac:dyDescent="0.15">
      <c r="A301">
        <v>42431</v>
      </c>
      <c r="B301">
        <f t="shared" si="12"/>
        <v>2016</v>
      </c>
      <c r="C301">
        <f t="shared" si="13"/>
        <v>3</v>
      </c>
      <c r="D301">
        <f t="shared" si="14"/>
        <v>2</v>
      </c>
      <c r="E301" t="s">
        <v>522</v>
      </c>
      <c r="F301" t="s">
        <v>529</v>
      </c>
      <c r="G301" t="s">
        <v>2076</v>
      </c>
      <c r="H301" t="s">
        <v>921</v>
      </c>
    </row>
    <row r="302" spans="1:8" x14ac:dyDescent="0.15">
      <c r="A302">
        <v>42431</v>
      </c>
      <c r="B302">
        <f t="shared" si="12"/>
        <v>2016</v>
      </c>
      <c r="C302">
        <f t="shared" si="13"/>
        <v>3</v>
      </c>
      <c r="D302">
        <f t="shared" si="14"/>
        <v>2</v>
      </c>
      <c r="E302" t="s">
        <v>522</v>
      </c>
      <c r="F302" t="s">
        <v>562</v>
      </c>
      <c r="G302" t="s">
        <v>2083</v>
      </c>
      <c r="H302" t="s">
        <v>922</v>
      </c>
    </row>
    <row r="303" spans="1:8" x14ac:dyDescent="0.15">
      <c r="A303">
        <v>42431</v>
      </c>
      <c r="B303">
        <f t="shared" si="12"/>
        <v>2016</v>
      </c>
      <c r="C303">
        <f t="shared" si="13"/>
        <v>3</v>
      </c>
      <c r="D303">
        <f t="shared" si="14"/>
        <v>2</v>
      </c>
      <c r="E303" t="s">
        <v>522</v>
      </c>
      <c r="F303" t="s">
        <v>549</v>
      </c>
      <c r="G303" t="s">
        <v>2080</v>
      </c>
      <c r="H303" t="s">
        <v>923</v>
      </c>
    </row>
    <row r="304" spans="1:8" x14ac:dyDescent="0.15">
      <c r="A304">
        <v>42431</v>
      </c>
      <c r="B304">
        <f t="shared" si="12"/>
        <v>2016</v>
      </c>
      <c r="C304">
        <f t="shared" si="13"/>
        <v>3</v>
      </c>
      <c r="D304">
        <f t="shared" si="14"/>
        <v>2</v>
      </c>
      <c r="E304" t="s">
        <v>522</v>
      </c>
      <c r="F304" t="s">
        <v>527</v>
      </c>
      <c r="G304" t="s">
        <v>2075</v>
      </c>
      <c r="H304" t="s">
        <v>924</v>
      </c>
    </row>
    <row r="305" spans="1:8" x14ac:dyDescent="0.15">
      <c r="A305">
        <v>42431</v>
      </c>
      <c r="B305">
        <f t="shared" si="12"/>
        <v>2016</v>
      </c>
      <c r="C305">
        <f t="shared" si="13"/>
        <v>3</v>
      </c>
      <c r="D305">
        <f t="shared" si="14"/>
        <v>2</v>
      </c>
      <c r="E305" t="s">
        <v>1000</v>
      </c>
      <c r="F305" t="s">
        <v>983</v>
      </c>
      <c r="G305" t="s">
        <v>2107</v>
      </c>
      <c r="H305" t="s">
        <v>1331</v>
      </c>
    </row>
    <row r="306" spans="1:8" x14ac:dyDescent="0.15">
      <c r="A306">
        <v>42431</v>
      </c>
      <c r="B306">
        <f t="shared" si="12"/>
        <v>2016</v>
      </c>
      <c r="C306">
        <f t="shared" si="13"/>
        <v>3</v>
      </c>
      <c r="D306">
        <f t="shared" si="14"/>
        <v>2</v>
      </c>
      <c r="E306" t="s">
        <v>1000</v>
      </c>
      <c r="F306" t="s">
        <v>983</v>
      </c>
      <c r="G306" t="s">
        <v>2107</v>
      </c>
      <c r="H306" t="s">
        <v>1332</v>
      </c>
    </row>
    <row r="307" spans="1:8" x14ac:dyDescent="0.15">
      <c r="A307">
        <v>42431</v>
      </c>
      <c r="B307">
        <f t="shared" si="12"/>
        <v>2016</v>
      </c>
      <c r="C307">
        <f t="shared" si="13"/>
        <v>3</v>
      </c>
      <c r="D307">
        <f t="shared" si="14"/>
        <v>2</v>
      </c>
      <c r="E307" t="s">
        <v>1369</v>
      </c>
      <c r="F307" t="s">
        <v>1420</v>
      </c>
      <c r="G307" t="s">
        <v>2122</v>
      </c>
      <c r="H307" t="s">
        <v>1781</v>
      </c>
    </row>
    <row r="308" spans="1:8" x14ac:dyDescent="0.15">
      <c r="A308">
        <v>42431</v>
      </c>
      <c r="B308">
        <f t="shared" si="12"/>
        <v>2016</v>
      </c>
      <c r="C308">
        <f t="shared" si="13"/>
        <v>3</v>
      </c>
      <c r="D308">
        <f t="shared" si="14"/>
        <v>2</v>
      </c>
      <c r="E308" t="s">
        <v>1369</v>
      </c>
      <c r="F308" t="s">
        <v>1404</v>
      </c>
      <c r="G308" t="s">
        <v>2119</v>
      </c>
      <c r="H308" t="s">
        <v>1782</v>
      </c>
    </row>
    <row r="309" spans="1:8" x14ac:dyDescent="0.15">
      <c r="A309">
        <v>42431</v>
      </c>
      <c r="B309">
        <f t="shared" si="12"/>
        <v>2016</v>
      </c>
      <c r="C309">
        <f t="shared" si="13"/>
        <v>3</v>
      </c>
      <c r="D309">
        <f t="shared" si="14"/>
        <v>2</v>
      </c>
      <c r="E309" t="s">
        <v>1369</v>
      </c>
      <c r="F309" t="s">
        <v>1373</v>
      </c>
      <c r="G309" t="s">
        <v>2110</v>
      </c>
      <c r="H309" t="s">
        <v>1783</v>
      </c>
    </row>
    <row r="310" spans="1:8" x14ac:dyDescent="0.15">
      <c r="A310">
        <v>42432</v>
      </c>
      <c r="B310">
        <f t="shared" si="12"/>
        <v>2016</v>
      </c>
      <c r="C310">
        <f t="shared" si="13"/>
        <v>3</v>
      </c>
      <c r="D310">
        <f t="shared" si="14"/>
        <v>3</v>
      </c>
      <c r="E310" t="s">
        <v>4</v>
      </c>
      <c r="F310" t="s">
        <v>17</v>
      </c>
      <c r="G310" t="s">
        <v>2018</v>
      </c>
      <c r="H310" t="s">
        <v>247</v>
      </c>
    </row>
    <row r="311" spans="1:8" x14ac:dyDescent="0.15">
      <c r="A311">
        <v>42432</v>
      </c>
      <c r="B311">
        <f t="shared" si="12"/>
        <v>2016</v>
      </c>
      <c r="C311">
        <f t="shared" si="13"/>
        <v>3</v>
      </c>
      <c r="D311">
        <f t="shared" si="14"/>
        <v>3</v>
      </c>
      <c r="E311" t="s">
        <v>4</v>
      </c>
      <c r="F311" t="s">
        <v>93</v>
      </c>
      <c r="G311" t="s">
        <v>2036</v>
      </c>
      <c r="H311" t="s">
        <v>248</v>
      </c>
    </row>
    <row r="312" spans="1:8" x14ac:dyDescent="0.15">
      <c r="A312">
        <v>42432</v>
      </c>
      <c r="B312">
        <f t="shared" si="12"/>
        <v>2016</v>
      </c>
      <c r="C312">
        <f t="shared" si="13"/>
        <v>3</v>
      </c>
      <c r="D312">
        <f t="shared" si="14"/>
        <v>3</v>
      </c>
      <c r="E312" t="s">
        <v>274</v>
      </c>
      <c r="F312" t="s">
        <v>289</v>
      </c>
      <c r="G312" t="s">
        <v>2060</v>
      </c>
      <c r="H312" t="s">
        <v>514</v>
      </c>
    </row>
    <row r="313" spans="1:8" x14ac:dyDescent="0.15">
      <c r="A313">
        <v>42432</v>
      </c>
      <c r="B313">
        <f t="shared" si="12"/>
        <v>2016</v>
      </c>
      <c r="C313">
        <f t="shared" si="13"/>
        <v>3</v>
      </c>
      <c r="D313">
        <f t="shared" si="14"/>
        <v>3</v>
      </c>
      <c r="E313" t="s">
        <v>274</v>
      </c>
      <c r="F313" t="s">
        <v>283</v>
      </c>
      <c r="G313" t="s">
        <v>2057</v>
      </c>
      <c r="H313" t="s">
        <v>515</v>
      </c>
    </row>
    <row r="314" spans="1:8" x14ac:dyDescent="0.15">
      <c r="A314">
        <v>42432</v>
      </c>
      <c r="B314">
        <f t="shared" si="12"/>
        <v>2016</v>
      </c>
      <c r="C314">
        <f t="shared" si="13"/>
        <v>3</v>
      </c>
      <c r="D314">
        <f t="shared" si="14"/>
        <v>3</v>
      </c>
      <c r="E314" t="s">
        <v>522</v>
      </c>
      <c r="F314" t="s">
        <v>529</v>
      </c>
      <c r="G314" t="s">
        <v>2076</v>
      </c>
      <c r="H314" t="s">
        <v>919</v>
      </c>
    </row>
    <row r="315" spans="1:8" x14ac:dyDescent="0.15">
      <c r="A315">
        <v>42432</v>
      </c>
      <c r="B315">
        <f t="shared" si="12"/>
        <v>2016</v>
      </c>
      <c r="C315">
        <f t="shared" si="13"/>
        <v>3</v>
      </c>
      <c r="D315">
        <f t="shared" si="14"/>
        <v>3</v>
      </c>
      <c r="E315" t="s">
        <v>522</v>
      </c>
      <c r="F315" t="s">
        <v>525</v>
      </c>
      <c r="G315" t="s">
        <v>2074</v>
      </c>
      <c r="H315" t="s">
        <v>920</v>
      </c>
    </row>
    <row r="316" spans="1:8" x14ac:dyDescent="0.15">
      <c r="A316">
        <v>42432</v>
      </c>
      <c r="B316">
        <f t="shared" si="12"/>
        <v>2016</v>
      </c>
      <c r="C316">
        <f t="shared" si="13"/>
        <v>3</v>
      </c>
      <c r="D316">
        <f t="shared" si="14"/>
        <v>3</v>
      </c>
      <c r="E316" t="s">
        <v>1000</v>
      </c>
      <c r="F316" t="s">
        <v>983</v>
      </c>
      <c r="G316" t="s">
        <v>2107</v>
      </c>
      <c r="H316" t="s">
        <v>1329</v>
      </c>
    </row>
    <row r="317" spans="1:8" x14ac:dyDescent="0.15">
      <c r="A317">
        <v>42432</v>
      </c>
      <c r="B317">
        <f t="shared" si="12"/>
        <v>2016</v>
      </c>
      <c r="C317">
        <f t="shared" si="13"/>
        <v>3</v>
      </c>
      <c r="D317">
        <f t="shared" si="14"/>
        <v>3</v>
      </c>
      <c r="E317" t="s">
        <v>1000</v>
      </c>
      <c r="F317" t="s">
        <v>1004</v>
      </c>
      <c r="G317" t="s">
        <v>2108</v>
      </c>
      <c r="H317" t="s">
        <v>1330</v>
      </c>
    </row>
    <row r="318" spans="1:8" x14ac:dyDescent="0.15">
      <c r="A318">
        <v>42432</v>
      </c>
      <c r="B318">
        <f t="shared" si="12"/>
        <v>2016</v>
      </c>
      <c r="C318">
        <f t="shared" si="13"/>
        <v>3</v>
      </c>
      <c r="D318">
        <f t="shared" si="14"/>
        <v>3</v>
      </c>
      <c r="E318" t="s">
        <v>1369</v>
      </c>
      <c r="F318" t="s">
        <v>1401</v>
      </c>
      <c r="G318" t="s">
        <v>2118</v>
      </c>
      <c r="H318" t="s">
        <v>1779</v>
      </c>
    </row>
    <row r="319" spans="1:8" x14ac:dyDescent="0.15">
      <c r="A319">
        <v>42432</v>
      </c>
      <c r="B319">
        <f t="shared" si="12"/>
        <v>2016</v>
      </c>
      <c r="C319">
        <f t="shared" si="13"/>
        <v>3</v>
      </c>
      <c r="D319">
        <f t="shared" si="14"/>
        <v>3</v>
      </c>
      <c r="E319" t="s">
        <v>1369</v>
      </c>
      <c r="F319" t="s">
        <v>1382</v>
      </c>
      <c r="G319" t="s">
        <v>2113</v>
      </c>
      <c r="H319" t="s">
        <v>1780</v>
      </c>
    </row>
    <row r="320" spans="1:8" x14ac:dyDescent="0.15">
      <c r="A320">
        <v>42433</v>
      </c>
      <c r="B320">
        <f t="shared" si="12"/>
        <v>2016</v>
      </c>
      <c r="C320">
        <f t="shared" si="13"/>
        <v>3</v>
      </c>
      <c r="D320">
        <f t="shared" si="14"/>
        <v>4</v>
      </c>
      <c r="E320" t="s">
        <v>522</v>
      </c>
      <c r="F320" t="s">
        <v>529</v>
      </c>
      <c r="G320" t="s">
        <v>2076</v>
      </c>
      <c r="H320" t="s">
        <v>917</v>
      </c>
    </row>
    <row r="321" spans="1:8" x14ac:dyDescent="0.15">
      <c r="A321">
        <v>42433</v>
      </c>
      <c r="B321">
        <f t="shared" si="12"/>
        <v>2016</v>
      </c>
      <c r="C321">
        <f t="shared" si="13"/>
        <v>3</v>
      </c>
      <c r="D321">
        <f t="shared" si="14"/>
        <v>4</v>
      </c>
      <c r="E321" t="s">
        <v>522</v>
      </c>
      <c r="F321" t="s">
        <v>527</v>
      </c>
      <c r="G321" t="s">
        <v>2075</v>
      </c>
      <c r="H321" t="s">
        <v>918</v>
      </c>
    </row>
    <row r="322" spans="1:8" x14ac:dyDescent="0.15">
      <c r="A322">
        <v>42433</v>
      </c>
      <c r="B322">
        <f t="shared" ref="B322:B385" si="15">YEAR(A322)</f>
        <v>2016</v>
      </c>
      <c r="C322">
        <f t="shared" ref="C322:C385" si="16">MONTH(A322)</f>
        <v>3</v>
      </c>
      <c r="D322">
        <f t="shared" ref="D322:D385" si="17">DAY(A322)</f>
        <v>4</v>
      </c>
      <c r="E322" t="s">
        <v>1000</v>
      </c>
      <c r="F322" t="s">
        <v>1004</v>
      </c>
      <c r="G322" t="s">
        <v>2108</v>
      </c>
      <c r="H322" t="s">
        <v>1327</v>
      </c>
    </row>
    <row r="323" spans="1:8" x14ac:dyDescent="0.15">
      <c r="A323">
        <v>42433</v>
      </c>
      <c r="B323">
        <f t="shared" si="15"/>
        <v>2016</v>
      </c>
      <c r="C323">
        <f t="shared" si="16"/>
        <v>3</v>
      </c>
      <c r="D323">
        <f t="shared" si="17"/>
        <v>4</v>
      </c>
      <c r="E323" t="s">
        <v>1000</v>
      </c>
      <c r="F323" t="s">
        <v>983</v>
      </c>
      <c r="G323" t="s">
        <v>2107</v>
      </c>
      <c r="H323" t="s">
        <v>1328</v>
      </c>
    </row>
    <row r="324" spans="1:8" x14ac:dyDescent="0.15">
      <c r="A324">
        <v>42433</v>
      </c>
      <c r="B324">
        <f t="shared" si="15"/>
        <v>2016</v>
      </c>
      <c r="C324">
        <f t="shared" si="16"/>
        <v>3</v>
      </c>
      <c r="D324">
        <f t="shared" si="17"/>
        <v>4</v>
      </c>
      <c r="E324" t="s">
        <v>1369</v>
      </c>
      <c r="F324" t="s">
        <v>1401</v>
      </c>
      <c r="G324" t="s">
        <v>2118</v>
      </c>
      <c r="H324" t="s">
        <v>1778</v>
      </c>
    </row>
    <row r="325" spans="1:8" x14ac:dyDescent="0.15">
      <c r="A325">
        <v>42436</v>
      </c>
      <c r="B325">
        <f t="shared" si="15"/>
        <v>2016</v>
      </c>
      <c r="C325">
        <f t="shared" si="16"/>
        <v>3</v>
      </c>
      <c r="D325">
        <f t="shared" si="17"/>
        <v>7</v>
      </c>
      <c r="E325" t="s">
        <v>4</v>
      </c>
      <c r="F325" t="s">
        <v>96</v>
      </c>
      <c r="G325" t="s">
        <v>2037</v>
      </c>
      <c r="H325" t="s">
        <v>246</v>
      </c>
    </row>
    <row r="326" spans="1:8" x14ac:dyDescent="0.15">
      <c r="A326">
        <v>42436</v>
      </c>
      <c r="B326">
        <f t="shared" si="15"/>
        <v>2016</v>
      </c>
      <c r="C326">
        <f t="shared" si="16"/>
        <v>3</v>
      </c>
      <c r="D326">
        <f t="shared" si="17"/>
        <v>7</v>
      </c>
      <c r="E326" t="s">
        <v>274</v>
      </c>
      <c r="F326" t="s">
        <v>512</v>
      </c>
      <c r="G326" t="s">
        <v>2072</v>
      </c>
      <c r="H326" t="s">
        <v>513</v>
      </c>
    </row>
    <row r="327" spans="1:8" x14ac:dyDescent="0.15">
      <c r="A327">
        <v>42436</v>
      </c>
      <c r="B327">
        <f t="shared" si="15"/>
        <v>2016</v>
      </c>
      <c r="C327">
        <f t="shared" si="16"/>
        <v>3</v>
      </c>
      <c r="D327">
        <f t="shared" si="17"/>
        <v>7</v>
      </c>
      <c r="E327" t="s">
        <v>522</v>
      </c>
      <c r="F327" t="s">
        <v>529</v>
      </c>
      <c r="G327" t="s">
        <v>2076</v>
      </c>
      <c r="H327" t="s">
        <v>915</v>
      </c>
    </row>
    <row r="328" spans="1:8" x14ac:dyDescent="0.15">
      <c r="A328">
        <v>42436</v>
      </c>
      <c r="B328">
        <f t="shared" si="15"/>
        <v>2016</v>
      </c>
      <c r="C328">
        <f t="shared" si="16"/>
        <v>3</v>
      </c>
      <c r="D328">
        <f t="shared" si="17"/>
        <v>7</v>
      </c>
      <c r="E328" t="s">
        <v>522</v>
      </c>
      <c r="F328" t="s">
        <v>549</v>
      </c>
      <c r="G328" t="s">
        <v>2080</v>
      </c>
      <c r="H328" t="s">
        <v>916</v>
      </c>
    </row>
    <row r="329" spans="1:8" x14ac:dyDescent="0.15">
      <c r="A329">
        <v>42436</v>
      </c>
      <c r="B329">
        <f t="shared" si="15"/>
        <v>2016</v>
      </c>
      <c r="C329">
        <f t="shared" si="16"/>
        <v>3</v>
      </c>
      <c r="D329">
        <f t="shared" si="17"/>
        <v>7</v>
      </c>
      <c r="E329" t="s">
        <v>1000</v>
      </c>
      <c r="F329" t="s">
        <v>983</v>
      </c>
      <c r="G329" t="s">
        <v>2107</v>
      </c>
      <c r="H329" t="s">
        <v>1326</v>
      </c>
    </row>
    <row r="330" spans="1:8" x14ac:dyDescent="0.15">
      <c r="A330">
        <v>42436</v>
      </c>
      <c r="B330">
        <f t="shared" si="15"/>
        <v>2016</v>
      </c>
      <c r="C330">
        <f t="shared" si="16"/>
        <v>3</v>
      </c>
      <c r="D330">
        <f t="shared" si="17"/>
        <v>7</v>
      </c>
      <c r="E330" t="s">
        <v>1369</v>
      </c>
      <c r="F330" t="s">
        <v>1370</v>
      </c>
      <c r="G330" t="s">
        <v>2109</v>
      </c>
      <c r="H330" t="s">
        <v>1776</v>
      </c>
    </row>
    <row r="331" spans="1:8" x14ac:dyDescent="0.15">
      <c r="A331">
        <v>42436</v>
      </c>
      <c r="B331">
        <f t="shared" si="15"/>
        <v>2016</v>
      </c>
      <c r="C331">
        <f t="shared" si="16"/>
        <v>3</v>
      </c>
      <c r="D331">
        <f t="shared" si="17"/>
        <v>7</v>
      </c>
      <c r="E331" t="s">
        <v>1369</v>
      </c>
      <c r="F331" t="s">
        <v>1387</v>
      </c>
      <c r="G331" t="s">
        <v>2115</v>
      </c>
      <c r="H331" t="s">
        <v>1777</v>
      </c>
    </row>
    <row r="332" spans="1:8" x14ac:dyDescent="0.15">
      <c r="A332">
        <v>42436</v>
      </c>
      <c r="B332">
        <f t="shared" si="15"/>
        <v>2016</v>
      </c>
      <c r="C332">
        <f t="shared" si="16"/>
        <v>3</v>
      </c>
      <c r="D332">
        <f t="shared" si="17"/>
        <v>7</v>
      </c>
      <c r="E332" t="s">
        <v>1892</v>
      </c>
      <c r="F332" t="s">
        <v>1899</v>
      </c>
      <c r="G332" t="s">
        <v>2150</v>
      </c>
      <c r="H332" t="s">
        <v>1935</v>
      </c>
    </row>
    <row r="333" spans="1:8" x14ac:dyDescent="0.15">
      <c r="A333">
        <v>42437</v>
      </c>
      <c r="B333">
        <f t="shared" si="15"/>
        <v>2016</v>
      </c>
      <c r="C333">
        <f t="shared" si="16"/>
        <v>3</v>
      </c>
      <c r="D333">
        <f t="shared" si="17"/>
        <v>8</v>
      </c>
      <c r="E333" t="s">
        <v>4</v>
      </c>
      <c r="F333" t="s">
        <v>127</v>
      </c>
      <c r="G333" t="s">
        <v>2042</v>
      </c>
      <c r="H333" t="s">
        <v>244</v>
      </c>
    </row>
    <row r="334" spans="1:8" x14ac:dyDescent="0.15">
      <c r="A334">
        <v>42437</v>
      </c>
      <c r="B334">
        <f t="shared" si="15"/>
        <v>2016</v>
      </c>
      <c r="C334">
        <f t="shared" si="16"/>
        <v>3</v>
      </c>
      <c r="D334">
        <f t="shared" si="17"/>
        <v>8</v>
      </c>
      <c r="E334" t="s">
        <v>4</v>
      </c>
      <c r="F334" t="s">
        <v>12</v>
      </c>
      <c r="G334" t="s">
        <v>2016</v>
      </c>
      <c r="H334" t="s">
        <v>245</v>
      </c>
    </row>
    <row r="335" spans="1:8" x14ac:dyDescent="0.15">
      <c r="A335">
        <v>42437</v>
      </c>
      <c r="B335">
        <f t="shared" si="15"/>
        <v>2016</v>
      </c>
      <c r="C335">
        <f t="shared" si="16"/>
        <v>3</v>
      </c>
      <c r="D335">
        <f t="shared" si="17"/>
        <v>8</v>
      </c>
      <c r="E335" t="s">
        <v>522</v>
      </c>
      <c r="F335" t="s">
        <v>529</v>
      </c>
      <c r="G335" t="s">
        <v>2076</v>
      </c>
      <c r="H335" t="s">
        <v>913</v>
      </c>
    </row>
    <row r="336" spans="1:8" x14ac:dyDescent="0.15">
      <c r="A336">
        <v>42437</v>
      </c>
      <c r="B336">
        <f t="shared" si="15"/>
        <v>2016</v>
      </c>
      <c r="C336">
        <f t="shared" si="16"/>
        <v>3</v>
      </c>
      <c r="D336">
        <f t="shared" si="17"/>
        <v>8</v>
      </c>
      <c r="E336" t="s">
        <v>522</v>
      </c>
      <c r="F336" t="s">
        <v>529</v>
      </c>
      <c r="G336" t="s">
        <v>2076</v>
      </c>
      <c r="H336" t="s">
        <v>914</v>
      </c>
    </row>
    <row r="337" spans="1:8" x14ac:dyDescent="0.15">
      <c r="A337">
        <v>42437</v>
      </c>
      <c r="B337">
        <f t="shared" si="15"/>
        <v>2016</v>
      </c>
      <c r="C337">
        <f t="shared" si="16"/>
        <v>3</v>
      </c>
      <c r="D337">
        <f t="shared" si="17"/>
        <v>8</v>
      </c>
      <c r="E337" t="s">
        <v>1000</v>
      </c>
      <c r="F337" t="s">
        <v>983</v>
      </c>
      <c r="G337" t="s">
        <v>2107</v>
      </c>
      <c r="H337" t="s">
        <v>1325</v>
      </c>
    </row>
    <row r="338" spans="1:8" x14ac:dyDescent="0.15">
      <c r="A338">
        <v>42437</v>
      </c>
      <c r="B338">
        <f t="shared" si="15"/>
        <v>2016</v>
      </c>
      <c r="C338">
        <f t="shared" si="16"/>
        <v>3</v>
      </c>
      <c r="D338">
        <f t="shared" si="17"/>
        <v>8</v>
      </c>
      <c r="E338" t="s">
        <v>1369</v>
      </c>
      <c r="F338" t="s">
        <v>1422</v>
      </c>
      <c r="G338" t="s">
        <v>2123</v>
      </c>
      <c r="H338" t="s">
        <v>1775</v>
      </c>
    </row>
    <row r="339" spans="1:8" x14ac:dyDescent="0.15">
      <c r="A339">
        <v>42438</v>
      </c>
      <c r="B339">
        <f t="shared" si="15"/>
        <v>2016</v>
      </c>
      <c r="C339">
        <f t="shared" si="16"/>
        <v>3</v>
      </c>
      <c r="D339">
        <f t="shared" si="17"/>
        <v>9</v>
      </c>
      <c r="E339" t="s">
        <v>274</v>
      </c>
      <c r="F339" t="s">
        <v>336</v>
      </c>
      <c r="G339" t="s">
        <v>2065</v>
      </c>
      <c r="H339" t="s">
        <v>511</v>
      </c>
    </row>
    <row r="340" spans="1:8" x14ac:dyDescent="0.15">
      <c r="A340">
        <v>42438</v>
      </c>
      <c r="B340">
        <f t="shared" si="15"/>
        <v>2016</v>
      </c>
      <c r="C340">
        <f t="shared" si="16"/>
        <v>3</v>
      </c>
      <c r="D340">
        <f t="shared" si="17"/>
        <v>9</v>
      </c>
      <c r="E340" t="s">
        <v>522</v>
      </c>
      <c r="F340" t="s">
        <v>562</v>
      </c>
      <c r="G340" t="s">
        <v>2083</v>
      </c>
      <c r="H340" t="s">
        <v>911</v>
      </c>
    </row>
    <row r="341" spans="1:8" x14ac:dyDescent="0.15">
      <c r="A341">
        <v>42438</v>
      </c>
      <c r="B341">
        <f t="shared" si="15"/>
        <v>2016</v>
      </c>
      <c r="C341">
        <f t="shared" si="16"/>
        <v>3</v>
      </c>
      <c r="D341">
        <f t="shared" si="17"/>
        <v>9</v>
      </c>
      <c r="E341" t="s">
        <v>522</v>
      </c>
      <c r="F341" t="s">
        <v>529</v>
      </c>
      <c r="G341" t="s">
        <v>2076</v>
      </c>
      <c r="H341" t="s">
        <v>912</v>
      </c>
    </row>
    <row r="342" spans="1:8" x14ac:dyDescent="0.15">
      <c r="A342">
        <v>42438</v>
      </c>
      <c r="B342">
        <f t="shared" si="15"/>
        <v>2016</v>
      </c>
      <c r="C342">
        <f t="shared" si="16"/>
        <v>3</v>
      </c>
      <c r="D342">
        <f t="shared" si="17"/>
        <v>9</v>
      </c>
      <c r="E342" t="s">
        <v>1000</v>
      </c>
      <c r="F342" t="s">
        <v>983</v>
      </c>
      <c r="G342" t="s">
        <v>2107</v>
      </c>
      <c r="H342" t="s">
        <v>1324</v>
      </c>
    </row>
    <row r="343" spans="1:8" x14ac:dyDescent="0.15">
      <c r="A343">
        <v>42438</v>
      </c>
      <c r="B343">
        <f t="shared" si="15"/>
        <v>2016</v>
      </c>
      <c r="C343">
        <f t="shared" si="16"/>
        <v>3</v>
      </c>
      <c r="D343">
        <f t="shared" si="17"/>
        <v>9</v>
      </c>
      <c r="E343" t="s">
        <v>1369</v>
      </c>
      <c r="F343" t="s">
        <v>1577</v>
      </c>
      <c r="G343" t="s">
        <v>2136</v>
      </c>
      <c r="H343" t="s">
        <v>1773</v>
      </c>
    </row>
    <row r="344" spans="1:8" x14ac:dyDescent="0.15">
      <c r="A344">
        <v>42438</v>
      </c>
      <c r="B344">
        <f t="shared" si="15"/>
        <v>2016</v>
      </c>
      <c r="C344">
        <f t="shared" si="16"/>
        <v>3</v>
      </c>
      <c r="D344">
        <f t="shared" si="17"/>
        <v>9</v>
      </c>
      <c r="E344" t="s">
        <v>1369</v>
      </c>
      <c r="F344" t="s">
        <v>1401</v>
      </c>
      <c r="G344" t="s">
        <v>2118</v>
      </c>
      <c r="H344" t="s">
        <v>1774</v>
      </c>
    </row>
    <row r="345" spans="1:8" x14ac:dyDescent="0.15">
      <c r="A345">
        <v>42439</v>
      </c>
      <c r="B345">
        <f t="shared" si="15"/>
        <v>2016</v>
      </c>
      <c r="C345">
        <f t="shared" si="16"/>
        <v>3</v>
      </c>
      <c r="D345">
        <f t="shared" si="17"/>
        <v>10</v>
      </c>
      <c r="E345" t="s">
        <v>4</v>
      </c>
      <c r="F345" t="s">
        <v>12</v>
      </c>
      <c r="G345" t="s">
        <v>2016</v>
      </c>
      <c r="H345" t="s">
        <v>243</v>
      </c>
    </row>
    <row r="346" spans="1:8" x14ac:dyDescent="0.15">
      <c r="A346">
        <v>42439</v>
      </c>
      <c r="B346">
        <f t="shared" si="15"/>
        <v>2016</v>
      </c>
      <c r="C346">
        <f t="shared" si="16"/>
        <v>3</v>
      </c>
      <c r="D346">
        <f t="shared" si="17"/>
        <v>10</v>
      </c>
      <c r="E346" t="s">
        <v>274</v>
      </c>
      <c r="F346" t="s">
        <v>287</v>
      </c>
      <c r="G346" t="s">
        <v>2059</v>
      </c>
      <c r="H346" t="s">
        <v>510</v>
      </c>
    </row>
    <row r="347" spans="1:8" x14ac:dyDescent="0.15">
      <c r="A347">
        <v>42439</v>
      </c>
      <c r="B347">
        <f t="shared" si="15"/>
        <v>2016</v>
      </c>
      <c r="C347">
        <f t="shared" si="16"/>
        <v>3</v>
      </c>
      <c r="D347">
        <f t="shared" si="17"/>
        <v>10</v>
      </c>
      <c r="E347" t="s">
        <v>522</v>
      </c>
      <c r="F347" t="s">
        <v>908</v>
      </c>
      <c r="G347" t="s">
        <v>2102</v>
      </c>
      <c r="H347" t="s">
        <v>910</v>
      </c>
    </row>
    <row r="348" spans="1:8" x14ac:dyDescent="0.15">
      <c r="A348">
        <v>42439</v>
      </c>
      <c r="B348">
        <f t="shared" si="15"/>
        <v>2016</v>
      </c>
      <c r="C348">
        <f t="shared" si="16"/>
        <v>3</v>
      </c>
      <c r="D348">
        <f t="shared" si="17"/>
        <v>10</v>
      </c>
      <c r="E348" t="s">
        <v>1000</v>
      </c>
      <c r="F348" t="s">
        <v>983</v>
      </c>
      <c r="G348" t="s">
        <v>2107</v>
      </c>
      <c r="H348" t="s">
        <v>1323</v>
      </c>
    </row>
    <row r="349" spans="1:8" x14ac:dyDescent="0.15">
      <c r="A349">
        <v>42439</v>
      </c>
      <c r="B349">
        <f t="shared" si="15"/>
        <v>2016</v>
      </c>
      <c r="C349">
        <f t="shared" si="16"/>
        <v>3</v>
      </c>
      <c r="D349">
        <f t="shared" si="17"/>
        <v>10</v>
      </c>
      <c r="E349" t="s">
        <v>1369</v>
      </c>
      <c r="F349" t="s">
        <v>1413</v>
      </c>
      <c r="G349" t="s">
        <v>2120</v>
      </c>
      <c r="H349" t="s">
        <v>1770</v>
      </c>
    </row>
    <row r="350" spans="1:8" x14ac:dyDescent="0.15">
      <c r="A350">
        <v>42439</v>
      </c>
      <c r="B350">
        <f t="shared" si="15"/>
        <v>2016</v>
      </c>
      <c r="C350">
        <f t="shared" si="16"/>
        <v>3</v>
      </c>
      <c r="D350">
        <f t="shared" si="17"/>
        <v>10</v>
      </c>
      <c r="E350" t="s">
        <v>1369</v>
      </c>
      <c r="F350" t="s">
        <v>1401</v>
      </c>
      <c r="G350" t="s">
        <v>2118</v>
      </c>
      <c r="H350" t="s">
        <v>1771</v>
      </c>
    </row>
    <row r="351" spans="1:8" x14ac:dyDescent="0.15">
      <c r="A351">
        <v>42439</v>
      </c>
      <c r="B351">
        <f t="shared" si="15"/>
        <v>2016</v>
      </c>
      <c r="C351">
        <f t="shared" si="16"/>
        <v>3</v>
      </c>
      <c r="D351">
        <f t="shared" si="17"/>
        <v>10</v>
      </c>
      <c r="E351" t="s">
        <v>1369</v>
      </c>
      <c r="F351" t="s">
        <v>1577</v>
      </c>
      <c r="G351" t="s">
        <v>2136</v>
      </c>
      <c r="H351" t="s">
        <v>1772</v>
      </c>
    </row>
    <row r="352" spans="1:8" x14ac:dyDescent="0.15">
      <c r="A352">
        <v>42440</v>
      </c>
      <c r="B352">
        <f t="shared" si="15"/>
        <v>2016</v>
      </c>
      <c r="C352">
        <f t="shared" si="16"/>
        <v>3</v>
      </c>
      <c r="D352">
        <f t="shared" si="17"/>
        <v>11</v>
      </c>
      <c r="E352" t="s">
        <v>522</v>
      </c>
      <c r="F352" t="s">
        <v>523</v>
      </c>
      <c r="G352" t="s">
        <v>2073</v>
      </c>
      <c r="H352" t="s">
        <v>907</v>
      </c>
    </row>
    <row r="353" spans="1:8" x14ac:dyDescent="0.15">
      <c r="A353">
        <v>42440</v>
      </c>
      <c r="B353">
        <f t="shared" si="15"/>
        <v>2016</v>
      </c>
      <c r="C353">
        <f t="shared" si="16"/>
        <v>3</v>
      </c>
      <c r="D353">
        <f t="shared" si="17"/>
        <v>11</v>
      </c>
      <c r="E353" t="s">
        <v>522</v>
      </c>
      <c r="F353" t="s">
        <v>908</v>
      </c>
      <c r="G353" t="s">
        <v>2102</v>
      </c>
      <c r="H353" t="s">
        <v>909</v>
      </c>
    </row>
    <row r="354" spans="1:8" x14ac:dyDescent="0.15">
      <c r="A354">
        <v>42440</v>
      </c>
      <c r="B354">
        <f t="shared" si="15"/>
        <v>2016</v>
      </c>
      <c r="C354">
        <f t="shared" si="16"/>
        <v>3</v>
      </c>
      <c r="D354">
        <f t="shared" si="17"/>
        <v>11</v>
      </c>
      <c r="E354" t="s">
        <v>1000</v>
      </c>
      <c r="F354" t="s">
        <v>983</v>
      </c>
      <c r="G354" t="s">
        <v>2107</v>
      </c>
      <c r="H354" t="s">
        <v>1322</v>
      </c>
    </row>
    <row r="355" spans="1:8" x14ac:dyDescent="0.15">
      <c r="A355">
        <v>42440</v>
      </c>
      <c r="B355">
        <f t="shared" si="15"/>
        <v>2016</v>
      </c>
      <c r="C355">
        <f t="shared" si="16"/>
        <v>3</v>
      </c>
      <c r="D355">
        <f t="shared" si="17"/>
        <v>11</v>
      </c>
      <c r="E355" t="s">
        <v>1369</v>
      </c>
      <c r="F355" t="s">
        <v>1373</v>
      </c>
      <c r="G355" t="s">
        <v>2110</v>
      </c>
      <c r="H355" t="s">
        <v>1769</v>
      </c>
    </row>
    <row r="356" spans="1:8" x14ac:dyDescent="0.15">
      <c r="A356">
        <v>42440</v>
      </c>
      <c r="B356">
        <f t="shared" si="15"/>
        <v>2016</v>
      </c>
      <c r="C356">
        <f t="shared" si="16"/>
        <v>3</v>
      </c>
      <c r="D356">
        <f t="shared" si="17"/>
        <v>11</v>
      </c>
      <c r="E356" t="s">
        <v>1892</v>
      </c>
      <c r="F356" t="s">
        <v>1893</v>
      </c>
      <c r="G356" t="s">
        <v>2148</v>
      </c>
      <c r="H356" t="s">
        <v>1934</v>
      </c>
    </row>
    <row r="357" spans="1:8" x14ac:dyDescent="0.15">
      <c r="A357">
        <v>42443</v>
      </c>
      <c r="B357">
        <f t="shared" si="15"/>
        <v>2016</v>
      </c>
      <c r="C357">
        <f t="shared" si="16"/>
        <v>3</v>
      </c>
      <c r="D357">
        <f t="shared" si="17"/>
        <v>14</v>
      </c>
      <c r="E357" t="s">
        <v>4</v>
      </c>
      <c r="F357" t="s">
        <v>241</v>
      </c>
      <c r="G357" t="s">
        <v>2050</v>
      </c>
      <c r="H357" t="s">
        <v>242</v>
      </c>
    </row>
    <row r="358" spans="1:8" x14ac:dyDescent="0.15">
      <c r="A358">
        <v>42443</v>
      </c>
      <c r="B358">
        <f t="shared" si="15"/>
        <v>2016</v>
      </c>
      <c r="C358">
        <f t="shared" si="16"/>
        <v>3</v>
      </c>
      <c r="D358">
        <f t="shared" si="17"/>
        <v>14</v>
      </c>
      <c r="E358" t="s">
        <v>274</v>
      </c>
      <c r="F358" t="s">
        <v>281</v>
      </c>
      <c r="G358" t="s">
        <v>2056</v>
      </c>
      <c r="H358" t="s">
        <v>509</v>
      </c>
    </row>
    <row r="359" spans="1:8" x14ac:dyDescent="0.15">
      <c r="A359">
        <v>42443</v>
      </c>
      <c r="B359">
        <f t="shared" si="15"/>
        <v>2016</v>
      </c>
      <c r="C359">
        <f t="shared" si="16"/>
        <v>3</v>
      </c>
      <c r="D359">
        <f t="shared" si="17"/>
        <v>14</v>
      </c>
      <c r="E359" t="s">
        <v>522</v>
      </c>
      <c r="F359" t="s">
        <v>523</v>
      </c>
      <c r="G359" t="s">
        <v>2073</v>
      </c>
      <c r="H359" t="s">
        <v>906</v>
      </c>
    </row>
    <row r="360" spans="1:8" x14ac:dyDescent="0.15">
      <c r="A360">
        <v>42443</v>
      </c>
      <c r="B360">
        <f t="shared" si="15"/>
        <v>2016</v>
      </c>
      <c r="C360">
        <f t="shared" si="16"/>
        <v>3</v>
      </c>
      <c r="D360">
        <f t="shared" si="17"/>
        <v>14</v>
      </c>
      <c r="E360" t="s">
        <v>1000</v>
      </c>
      <c r="F360" t="s">
        <v>983</v>
      </c>
      <c r="G360" t="s">
        <v>2107</v>
      </c>
      <c r="H360" t="s">
        <v>1321</v>
      </c>
    </row>
    <row r="361" spans="1:8" x14ac:dyDescent="0.15">
      <c r="A361">
        <v>42443</v>
      </c>
      <c r="B361">
        <f t="shared" si="15"/>
        <v>2016</v>
      </c>
      <c r="C361">
        <f t="shared" si="16"/>
        <v>3</v>
      </c>
      <c r="D361">
        <f t="shared" si="17"/>
        <v>14</v>
      </c>
      <c r="E361" t="s">
        <v>1369</v>
      </c>
      <c r="F361" t="s">
        <v>1370</v>
      </c>
      <c r="G361" t="s">
        <v>2109</v>
      </c>
      <c r="H361" t="s">
        <v>1767</v>
      </c>
    </row>
    <row r="362" spans="1:8" x14ac:dyDescent="0.15">
      <c r="A362">
        <v>42443</v>
      </c>
      <c r="B362">
        <f t="shared" si="15"/>
        <v>2016</v>
      </c>
      <c r="C362">
        <f t="shared" si="16"/>
        <v>3</v>
      </c>
      <c r="D362">
        <f t="shared" si="17"/>
        <v>14</v>
      </c>
      <c r="E362" t="s">
        <v>1369</v>
      </c>
      <c r="F362" t="s">
        <v>818</v>
      </c>
      <c r="G362" t="s">
        <v>2099</v>
      </c>
      <c r="H362" t="s">
        <v>1768</v>
      </c>
    </row>
    <row r="363" spans="1:8" x14ac:dyDescent="0.15">
      <c r="A363">
        <v>42443</v>
      </c>
      <c r="B363">
        <f t="shared" si="15"/>
        <v>2016</v>
      </c>
      <c r="C363">
        <f t="shared" si="16"/>
        <v>3</v>
      </c>
      <c r="D363">
        <f t="shared" si="17"/>
        <v>14</v>
      </c>
      <c r="E363" t="s">
        <v>1892</v>
      </c>
      <c r="F363" t="s">
        <v>1893</v>
      </c>
      <c r="G363" t="s">
        <v>2148</v>
      </c>
      <c r="H363" t="s">
        <v>1933</v>
      </c>
    </row>
    <row r="364" spans="1:8" x14ac:dyDescent="0.15">
      <c r="A364">
        <v>42444</v>
      </c>
      <c r="B364">
        <f t="shared" si="15"/>
        <v>2016</v>
      </c>
      <c r="C364">
        <f t="shared" si="16"/>
        <v>3</v>
      </c>
      <c r="D364">
        <f t="shared" si="17"/>
        <v>15</v>
      </c>
      <c r="E364" t="s">
        <v>4</v>
      </c>
      <c r="F364" t="s">
        <v>73</v>
      </c>
      <c r="G364" t="s">
        <v>2033</v>
      </c>
      <c r="H364" t="s">
        <v>240</v>
      </c>
    </row>
    <row r="365" spans="1:8" x14ac:dyDescent="0.15">
      <c r="A365">
        <v>42444</v>
      </c>
      <c r="B365">
        <f t="shared" si="15"/>
        <v>2016</v>
      </c>
      <c r="C365">
        <f t="shared" si="16"/>
        <v>3</v>
      </c>
      <c r="D365">
        <f t="shared" si="17"/>
        <v>15</v>
      </c>
      <c r="E365" t="s">
        <v>274</v>
      </c>
      <c r="F365" t="s">
        <v>289</v>
      </c>
      <c r="G365" t="s">
        <v>2060</v>
      </c>
      <c r="H365" t="s">
        <v>508</v>
      </c>
    </row>
    <row r="366" spans="1:8" x14ac:dyDescent="0.15">
      <c r="A366">
        <v>42444</v>
      </c>
      <c r="B366">
        <f t="shared" si="15"/>
        <v>2016</v>
      </c>
      <c r="C366">
        <f t="shared" si="16"/>
        <v>3</v>
      </c>
      <c r="D366">
        <f t="shared" si="17"/>
        <v>15</v>
      </c>
      <c r="E366" t="s">
        <v>522</v>
      </c>
      <c r="F366" t="s">
        <v>523</v>
      </c>
      <c r="G366" t="s">
        <v>2073</v>
      </c>
      <c r="H366" t="s">
        <v>904</v>
      </c>
    </row>
    <row r="367" spans="1:8" x14ac:dyDescent="0.15">
      <c r="A367">
        <v>42444</v>
      </c>
      <c r="B367">
        <f t="shared" si="15"/>
        <v>2016</v>
      </c>
      <c r="C367">
        <f t="shared" si="16"/>
        <v>3</v>
      </c>
      <c r="D367">
        <f t="shared" si="17"/>
        <v>15</v>
      </c>
      <c r="E367" t="s">
        <v>522</v>
      </c>
      <c r="F367" t="s">
        <v>527</v>
      </c>
      <c r="G367" t="s">
        <v>2075</v>
      </c>
      <c r="H367" t="s">
        <v>905</v>
      </c>
    </row>
    <row r="368" spans="1:8" x14ac:dyDescent="0.15">
      <c r="A368">
        <v>42444</v>
      </c>
      <c r="B368">
        <f t="shared" si="15"/>
        <v>2016</v>
      </c>
      <c r="C368">
        <f t="shared" si="16"/>
        <v>3</v>
      </c>
      <c r="D368">
        <f t="shared" si="17"/>
        <v>15</v>
      </c>
      <c r="E368" t="s">
        <v>1000</v>
      </c>
      <c r="F368" t="s">
        <v>983</v>
      </c>
      <c r="G368" t="s">
        <v>2107</v>
      </c>
      <c r="H368" t="s">
        <v>1320</v>
      </c>
    </row>
    <row r="369" spans="1:8" x14ac:dyDescent="0.15">
      <c r="A369">
        <v>42444</v>
      </c>
      <c r="B369">
        <f t="shared" si="15"/>
        <v>2016</v>
      </c>
      <c r="C369">
        <f t="shared" si="16"/>
        <v>3</v>
      </c>
      <c r="D369">
        <f t="shared" si="17"/>
        <v>15</v>
      </c>
      <c r="E369" t="s">
        <v>1369</v>
      </c>
      <c r="F369" t="s">
        <v>1413</v>
      </c>
      <c r="G369" t="s">
        <v>2120</v>
      </c>
      <c r="H369" t="s">
        <v>1764</v>
      </c>
    </row>
    <row r="370" spans="1:8" x14ac:dyDescent="0.15">
      <c r="A370">
        <v>42444</v>
      </c>
      <c r="B370">
        <f t="shared" si="15"/>
        <v>2016</v>
      </c>
      <c r="C370">
        <f t="shared" si="16"/>
        <v>3</v>
      </c>
      <c r="D370">
        <f t="shared" si="17"/>
        <v>15</v>
      </c>
      <c r="E370" t="s">
        <v>1369</v>
      </c>
      <c r="F370" t="s">
        <v>1765</v>
      </c>
      <c r="G370" t="s">
        <v>2144</v>
      </c>
      <c r="H370" t="s">
        <v>1766</v>
      </c>
    </row>
    <row r="371" spans="1:8" x14ac:dyDescent="0.15">
      <c r="A371">
        <v>42445</v>
      </c>
      <c r="B371">
        <f t="shared" si="15"/>
        <v>2016</v>
      </c>
      <c r="C371">
        <f t="shared" si="16"/>
        <v>3</v>
      </c>
      <c r="D371">
        <f t="shared" si="17"/>
        <v>16</v>
      </c>
      <c r="E371" t="s">
        <v>4</v>
      </c>
      <c r="F371" t="s">
        <v>237</v>
      </c>
      <c r="G371" t="s">
        <v>2049</v>
      </c>
      <c r="H371" t="s">
        <v>238</v>
      </c>
    </row>
    <row r="372" spans="1:8" x14ac:dyDescent="0.15">
      <c r="A372">
        <v>42445</v>
      </c>
      <c r="B372">
        <f t="shared" si="15"/>
        <v>2016</v>
      </c>
      <c r="C372">
        <f t="shared" si="16"/>
        <v>3</v>
      </c>
      <c r="D372">
        <f t="shared" si="17"/>
        <v>16</v>
      </c>
      <c r="E372" t="s">
        <v>4</v>
      </c>
      <c r="F372" t="s">
        <v>9</v>
      </c>
      <c r="G372" t="s">
        <v>2015</v>
      </c>
      <c r="H372" t="s">
        <v>239</v>
      </c>
    </row>
    <row r="373" spans="1:8" x14ac:dyDescent="0.15">
      <c r="A373">
        <v>42445</v>
      </c>
      <c r="B373">
        <f t="shared" si="15"/>
        <v>2016</v>
      </c>
      <c r="C373">
        <f t="shared" si="16"/>
        <v>3</v>
      </c>
      <c r="D373">
        <f t="shared" si="17"/>
        <v>16</v>
      </c>
      <c r="E373" t="s">
        <v>274</v>
      </c>
      <c r="F373" t="s">
        <v>363</v>
      </c>
      <c r="G373" t="s">
        <v>2066</v>
      </c>
      <c r="H373" t="s">
        <v>507</v>
      </c>
    </row>
    <row r="374" spans="1:8" x14ac:dyDescent="0.15">
      <c r="A374">
        <v>42445</v>
      </c>
      <c r="B374">
        <f t="shared" si="15"/>
        <v>2016</v>
      </c>
      <c r="C374">
        <f t="shared" si="16"/>
        <v>3</v>
      </c>
      <c r="D374">
        <f t="shared" si="17"/>
        <v>16</v>
      </c>
      <c r="E374" t="s">
        <v>522</v>
      </c>
      <c r="F374" t="s">
        <v>549</v>
      </c>
      <c r="G374" t="s">
        <v>2080</v>
      </c>
      <c r="H374" t="s">
        <v>903</v>
      </c>
    </row>
    <row r="375" spans="1:8" x14ac:dyDescent="0.15">
      <c r="A375">
        <v>42445</v>
      </c>
      <c r="B375">
        <f t="shared" si="15"/>
        <v>2016</v>
      </c>
      <c r="C375">
        <f t="shared" si="16"/>
        <v>3</v>
      </c>
      <c r="D375">
        <f t="shared" si="17"/>
        <v>16</v>
      </c>
      <c r="E375" t="s">
        <v>1000</v>
      </c>
      <c r="F375" t="s">
        <v>983</v>
      </c>
      <c r="G375" t="s">
        <v>2107</v>
      </c>
      <c r="H375" t="s">
        <v>1319</v>
      </c>
    </row>
    <row r="376" spans="1:8" x14ac:dyDescent="0.15">
      <c r="A376">
        <v>42445</v>
      </c>
      <c r="B376">
        <f t="shared" si="15"/>
        <v>2016</v>
      </c>
      <c r="C376">
        <f t="shared" si="16"/>
        <v>3</v>
      </c>
      <c r="D376">
        <f t="shared" si="17"/>
        <v>16</v>
      </c>
      <c r="E376" t="s">
        <v>1369</v>
      </c>
      <c r="F376" t="s">
        <v>1463</v>
      </c>
      <c r="G376" t="s">
        <v>2127</v>
      </c>
      <c r="H376" t="s">
        <v>1762</v>
      </c>
    </row>
    <row r="377" spans="1:8" x14ac:dyDescent="0.15">
      <c r="A377">
        <v>42445</v>
      </c>
      <c r="B377">
        <f t="shared" si="15"/>
        <v>2016</v>
      </c>
      <c r="C377">
        <f t="shared" si="16"/>
        <v>3</v>
      </c>
      <c r="D377">
        <f t="shared" si="17"/>
        <v>16</v>
      </c>
      <c r="E377" t="s">
        <v>1369</v>
      </c>
      <c r="F377" t="s">
        <v>1395</v>
      </c>
      <c r="G377" t="s">
        <v>2117</v>
      </c>
      <c r="H377" t="s">
        <v>1763</v>
      </c>
    </row>
    <row r="378" spans="1:8" x14ac:dyDescent="0.15">
      <c r="A378">
        <v>42446</v>
      </c>
      <c r="B378">
        <f t="shared" si="15"/>
        <v>2016</v>
      </c>
      <c r="C378">
        <f t="shared" si="16"/>
        <v>3</v>
      </c>
      <c r="D378">
        <f t="shared" si="17"/>
        <v>17</v>
      </c>
      <c r="E378" t="s">
        <v>4</v>
      </c>
      <c r="F378" t="s">
        <v>20</v>
      </c>
      <c r="G378" t="s">
        <v>2019</v>
      </c>
      <c r="H378" t="s">
        <v>235</v>
      </c>
    </row>
    <row r="379" spans="1:8" x14ac:dyDescent="0.15">
      <c r="A379">
        <v>42446</v>
      </c>
      <c r="B379">
        <f t="shared" si="15"/>
        <v>2016</v>
      </c>
      <c r="C379">
        <f t="shared" si="16"/>
        <v>3</v>
      </c>
      <c r="D379">
        <f t="shared" si="17"/>
        <v>17</v>
      </c>
      <c r="E379" t="s">
        <v>4</v>
      </c>
      <c r="F379" t="s">
        <v>59</v>
      </c>
      <c r="G379" t="s">
        <v>2030</v>
      </c>
      <c r="H379" t="s">
        <v>236</v>
      </c>
    </row>
    <row r="380" spans="1:8" x14ac:dyDescent="0.15">
      <c r="A380">
        <v>42446</v>
      </c>
      <c r="B380">
        <f t="shared" si="15"/>
        <v>2016</v>
      </c>
      <c r="C380">
        <f t="shared" si="16"/>
        <v>3</v>
      </c>
      <c r="D380">
        <f t="shared" si="17"/>
        <v>17</v>
      </c>
      <c r="E380" t="s">
        <v>274</v>
      </c>
      <c r="F380" t="s">
        <v>363</v>
      </c>
      <c r="G380" t="s">
        <v>2066</v>
      </c>
      <c r="H380" t="s">
        <v>505</v>
      </c>
    </row>
    <row r="381" spans="1:8" x14ac:dyDescent="0.15">
      <c r="A381">
        <v>42446</v>
      </c>
      <c r="B381">
        <f t="shared" si="15"/>
        <v>2016</v>
      </c>
      <c r="C381">
        <f t="shared" si="16"/>
        <v>3</v>
      </c>
      <c r="D381">
        <f t="shared" si="17"/>
        <v>17</v>
      </c>
      <c r="E381" t="s">
        <v>274</v>
      </c>
      <c r="F381" t="s">
        <v>289</v>
      </c>
      <c r="G381" t="s">
        <v>2060</v>
      </c>
      <c r="H381" t="s">
        <v>506</v>
      </c>
    </row>
    <row r="382" spans="1:8" x14ac:dyDescent="0.15">
      <c r="A382">
        <v>42446</v>
      </c>
      <c r="B382">
        <f t="shared" si="15"/>
        <v>2016</v>
      </c>
      <c r="C382">
        <f t="shared" si="16"/>
        <v>3</v>
      </c>
      <c r="D382">
        <f t="shared" si="17"/>
        <v>17</v>
      </c>
      <c r="E382" t="s">
        <v>522</v>
      </c>
      <c r="F382" t="s">
        <v>529</v>
      </c>
      <c r="G382" t="s">
        <v>2076</v>
      </c>
      <c r="H382" t="s">
        <v>901</v>
      </c>
    </row>
    <row r="383" spans="1:8" x14ac:dyDescent="0.15">
      <c r="A383">
        <v>42446</v>
      </c>
      <c r="B383">
        <f t="shared" si="15"/>
        <v>2016</v>
      </c>
      <c r="C383">
        <f t="shared" si="16"/>
        <v>3</v>
      </c>
      <c r="D383">
        <f t="shared" si="17"/>
        <v>17</v>
      </c>
      <c r="E383" t="s">
        <v>522</v>
      </c>
      <c r="F383" t="s">
        <v>523</v>
      </c>
      <c r="G383" t="s">
        <v>2073</v>
      </c>
      <c r="H383" t="s">
        <v>902</v>
      </c>
    </row>
    <row r="384" spans="1:8" x14ac:dyDescent="0.15">
      <c r="A384">
        <v>42446</v>
      </c>
      <c r="B384">
        <f t="shared" si="15"/>
        <v>2016</v>
      </c>
      <c r="C384">
        <f t="shared" si="16"/>
        <v>3</v>
      </c>
      <c r="D384">
        <f t="shared" si="17"/>
        <v>17</v>
      </c>
      <c r="E384" t="s">
        <v>1000</v>
      </c>
      <c r="F384" t="s">
        <v>983</v>
      </c>
      <c r="G384" t="s">
        <v>2107</v>
      </c>
      <c r="H384" t="s">
        <v>1317</v>
      </c>
    </row>
    <row r="385" spans="1:8" x14ac:dyDescent="0.15">
      <c r="A385">
        <v>42446</v>
      </c>
      <c r="B385">
        <f t="shared" si="15"/>
        <v>2016</v>
      </c>
      <c r="C385">
        <f t="shared" si="16"/>
        <v>3</v>
      </c>
      <c r="D385">
        <f t="shared" si="17"/>
        <v>17</v>
      </c>
      <c r="E385" t="s">
        <v>1000</v>
      </c>
      <c r="F385" t="s">
        <v>1004</v>
      </c>
      <c r="G385" t="s">
        <v>2108</v>
      </c>
      <c r="H385" t="s">
        <v>1318</v>
      </c>
    </row>
    <row r="386" spans="1:8" x14ac:dyDescent="0.15">
      <c r="A386">
        <v>42446</v>
      </c>
      <c r="B386">
        <f t="shared" ref="B386:B449" si="18">YEAR(A386)</f>
        <v>2016</v>
      </c>
      <c r="C386">
        <f t="shared" ref="C386:C449" si="19">MONTH(A386)</f>
        <v>3</v>
      </c>
      <c r="D386">
        <f t="shared" ref="D386:D449" si="20">DAY(A386)</f>
        <v>17</v>
      </c>
      <c r="E386" t="s">
        <v>1369</v>
      </c>
      <c r="F386" t="s">
        <v>1401</v>
      </c>
      <c r="G386" t="s">
        <v>2118</v>
      </c>
      <c r="H386" t="s">
        <v>1761</v>
      </c>
    </row>
    <row r="387" spans="1:8" x14ac:dyDescent="0.15">
      <c r="A387">
        <v>42447</v>
      </c>
      <c r="B387">
        <f t="shared" si="18"/>
        <v>2016</v>
      </c>
      <c r="C387">
        <f t="shared" si="19"/>
        <v>3</v>
      </c>
      <c r="D387">
        <f t="shared" si="20"/>
        <v>18</v>
      </c>
      <c r="E387" t="s">
        <v>4</v>
      </c>
      <c r="F387" t="s">
        <v>25</v>
      </c>
      <c r="G387" t="s">
        <v>2021</v>
      </c>
      <c r="H387" t="s">
        <v>234</v>
      </c>
    </row>
    <row r="388" spans="1:8" x14ac:dyDescent="0.15">
      <c r="A388">
        <v>42447</v>
      </c>
      <c r="B388">
        <f t="shared" si="18"/>
        <v>2016</v>
      </c>
      <c r="C388">
        <f t="shared" si="19"/>
        <v>3</v>
      </c>
      <c r="D388">
        <f t="shared" si="20"/>
        <v>18</v>
      </c>
      <c r="E388" t="s">
        <v>274</v>
      </c>
      <c r="F388" t="s">
        <v>285</v>
      </c>
      <c r="G388" t="s">
        <v>2058</v>
      </c>
      <c r="H388" t="s">
        <v>503</v>
      </c>
    </row>
    <row r="389" spans="1:8" x14ac:dyDescent="0.15">
      <c r="A389">
        <v>42447</v>
      </c>
      <c r="B389">
        <f t="shared" si="18"/>
        <v>2016</v>
      </c>
      <c r="C389">
        <f t="shared" si="19"/>
        <v>3</v>
      </c>
      <c r="D389">
        <f t="shared" si="20"/>
        <v>18</v>
      </c>
      <c r="E389" t="s">
        <v>274</v>
      </c>
      <c r="F389" t="s">
        <v>289</v>
      </c>
      <c r="G389" t="s">
        <v>2060</v>
      </c>
      <c r="H389" t="s">
        <v>504</v>
      </c>
    </row>
    <row r="390" spans="1:8" x14ac:dyDescent="0.15">
      <c r="A390">
        <v>42447</v>
      </c>
      <c r="B390">
        <f t="shared" si="18"/>
        <v>2016</v>
      </c>
      <c r="C390">
        <f t="shared" si="19"/>
        <v>3</v>
      </c>
      <c r="D390">
        <f t="shared" si="20"/>
        <v>18</v>
      </c>
      <c r="E390" t="s">
        <v>522</v>
      </c>
      <c r="F390" t="s">
        <v>529</v>
      </c>
      <c r="G390" t="s">
        <v>2076</v>
      </c>
      <c r="H390" t="s">
        <v>900</v>
      </c>
    </row>
    <row r="391" spans="1:8" x14ac:dyDescent="0.15">
      <c r="A391">
        <v>42447</v>
      </c>
      <c r="B391">
        <f t="shared" si="18"/>
        <v>2016</v>
      </c>
      <c r="C391">
        <f t="shared" si="19"/>
        <v>3</v>
      </c>
      <c r="D391">
        <f t="shared" si="20"/>
        <v>18</v>
      </c>
      <c r="E391" t="s">
        <v>1000</v>
      </c>
      <c r="F391" t="s">
        <v>983</v>
      </c>
      <c r="G391" t="s">
        <v>2107</v>
      </c>
      <c r="H391" t="s">
        <v>1316</v>
      </c>
    </row>
    <row r="392" spans="1:8" x14ac:dyDescent="0.15">
      <c r="A392">
        <v>42447</v>
      </c>
      <c r="B392">
        <f t="shared" si="18"/>
        <v>2016</v>
      </c>
      <c r="C392">
        <f t="shared" si="19"/>
        <v>3</v>
      </c>
      <c r="D392">
        <f t="shared" si="20"/>
        <v>18</v>
      </c>
      <c r="E392" t="s">
        <v>1369</v>
      </c>
      <c r="F392" t="s">
        <v>1404</v>
      </c>
      <c r="G392" t="s">
        <v>2119</v>
      </c>
      <c r="H392" t="s">
        <v>1758</v>
      </c>
    </row>
    <row r="393" spans="1:8" x14ac:dyDescent="0.15">
      <c r="A393">
        <v>42447</v>
      </c>
      <c r="B393">
        <f t="shared" si="18"/>
        <v>2016</v>
      </c>
      <c r="C393">
        <f t="shared" si="19"/>
        <v>3</v>
      </c>
      <c r="D393">
        <f t="shared" si="20"/>
        <v>18</v>
      </c>
      <c r="E393" t="s">
        <v>1369</v>
      </c>
      <c r="F393" t="s">
        <v>1401</v>
      </c>
      <c r="G393" t="s">
        <v>2118</v>
      </c>
      <c r="H393" t="s">
        <v>1759</v>
      </c>
    </row>
    <row r="394" spans="1:8" x14ac:dyDescent="0.15">
      <c r="A394">
        <v>42447</v>
      </c>
      <c r="B394">
        <f t="shared" si="18"/>
        <v>2016</v>
      </c>
      <c r="C394">
        <f t="shared" si="19"/>
        <v>3</v>
      </c>
      <c r="D394">
        <f t="shared" si="20"/>
        <v>18</v>
      </c>
      <c r="E394" t="s">
        <v>1369</v>
      </c>
      <c r="F394" t="s">
        <v>818</v>
      </c>
      <c r="G394" t="s">
        <v>2099</v>
      </c>
      <c r="H394" t="s">
        <v>1760</v>
      </c>
    </row>
    <row r="395" spans="1:8" x14ac:dyDescent="0.15">
      <c r="A395">
        <v>42450</v>
      </c>
      <c r="B395">
        <f t="shared" si="18"/>
        <v>2016</v>
      </c>
      <c r="C395">
        <f t="shared" si="19"/>
        <v>3</v>
      </c>
      <c r="D395">
        <f t="shared" si="20"/>
        <v>21</v>
      </c>
      <c r="E395" t="s">
        <v>4</v>
      </c>
      <c r="F395" t="s">
        <v>163</v>
      </c>
      <c r="G395" t="s">
        <v>2044</v>
      </c>
      <c r="H395" t="s">
        <v>232</v>
      </c>
    </row>
    <row r="396" spans="1:8" x14ac:dyDescent="0.15">
      <c r="A396">
        <v>42450</v>
      </c>
      <c r="B396">
        <f t="shared" si="18"/>
        <v>2016</v>
      </c>
      <c r="C396">
        <f t="shared" si="19"/>
        <v>3</v>
      </c>
      <c r="D396">
        <f t="shared" si="20"/>
        <v>21</v>
      </c>
      <c r="E396" t="s">
        <v>4</v>
      </c>
      <c r="F396" t="s">
        <v>70</v>
      </c>
      <c r="G396" t="s">
        <v>2032</v>
      </c>
      <c r="H396" t="s">
        <v>233</v>
      </c>
    </row>
    <row r="397" spans="1:8" x14ac:dyDescent="0.15">
      <c r="A397">
        <v>42450</v>
      </c>
      <c r="B397">
        <f t="shared" si="18"/>
        <v>2016</v>
      </c>
      <c r="C397">
        <f t="shared" si="19"/>
        <v>3</v>
      </c>
      <c r="D397">
        <f t="shared" si="20"/>
        <v>21</v>
      </c>
      <c r="E397" t="s">
        <v>274</v>
      </c>
      <c r="F397" t="s">
        <v>281</v>
      </c>
      <c r="G397" t="s">
        <v>2056</v>
      </c>
      <c r="H397" t="s">
        <v>502</v>
      </c>
    </row>
    <row r="398" spans="1:8" x14ac:dyDescent="0.15">
      <c r="A398">
        <v>42450</v>
      </c>
      <c r="B398">
        <f t="shared" si="18"/>
        <v>2016</v>
      </c>
      <c r="C398">
        <f t="shared" si="19"/>
        <v>3</v>
      </c>
      <c r="D398">
        <f t="shared" si="20"/>
        <v>21</v>
      </c>
      <c r="E398" t="s">
        <v>522</v>
      </c>
      <c r="F398" t="s">
        <v>655</v>
      </c>
      <c r="G398" t="s">
        <v>2093</v>
      </c>
      <c r="H398" t="s">
        <v>899</v>
      </c>
    </row>
    <row r="399" spans="1:8" x14ac:dyDescent="0.15">
      <c r="A399">
        <v>42450</v>
      </c>
      <c r="B399">
        <f t="shared" si="18"/>
        <v>2016</v>
      </c>
      <c r="C399">
        <f t="shared" si="19"/>
        <v>3</v>
      </c>
      <c r="D399">
        <f t="shared" si="20"/>
        <v>21</v>
      </c>
      <c r="E399" t="s">
        <v>1369</v>
      </c>
      <c r="F399" t="s">
        <v>527</v>
      </c>
      <c r="G399" t="s">
        <v>2075</v>
      </c>
      <c r="H399" t="s">
        <v>1755</v>
      </c>
    </row>
    <row r="400" spans="1:8" x14ac:dyDescent="0.15">
      <c r="A400">
        <v>42450</v>
      </c>
      <c r="B400">
        <f t="shared" si="18"/>
        <v>2016</v>
      </c>
      <c r="C400">
        <f t="shared" si="19"/>
        <v>3</v>
      </c>
      <c r="D400">
        <f t="shared" si="20"/>
        <v>21</v>
      </c>
      <c r="E400" t="s">
        <v>1369</v>
      </c>
      <c r="F400" t="s">
        <v>1404</v>
      </c>
      <c r="G400" t="s">
        <v>2119</v>
      </c>
      <c r="H400" t="s">
        <v>1756</v>
      </c>
    </row>
    <row r="401" spans="1:8" x14ac:dyDescent="0.15">
      <c r="A401">
        <v>42450</v>
      </c>
      <c r="B401">
        <f t="shared" si="18"/>
        <v>2016</v>
      </c>
      <c r="C401">
        <f t="shared" si="19"/>
        <v>3</v>
      </c>
      <c r="D401">
        <f t="shared" si="20"/>
        <v>21</v>
      </c>
      <c r="E401" t="s">
        <v>1369</v>
      </c>
      <c r="F401" t="s">
        <v>818</v>
      </c>
      <c r="G401" t="s">
        <v>2099</v>
      </c>
      <c r="H401" t="s">
        <v>1757</v>
      </c>
    </row>
    <row r="402" spans="1:8" x14ac:dyDescent="0.15">
      <c r="A402">
        <v>42450</v>
      </c>
      <c r="B402">
        <f t="shared" si="18"/>
        <v>2016</v>
      </c>
      <c r="C402">
        <f t="shared" si="19"/>
        <v>3</v>
      </c>
      <c r="D402">
        <f t="shared" si="20"/>
        <v>21</v>
      </c>
      <c r="E402" t="s">
        <v>1892</v>
      </c>
      <c r="F402" t="s">
        <v>1893</v>
      </c>
      <c r="G402" t="s">
        <v>2148</v>
      </c>
      <c r="H402" t="s">
        <v>1932</v>
      </c>
    </row>
    <row r="403" spans="1:8" x14ac:dyDescent="0.15">
      <c r="A403">
        <v>42451</v>
      </c>
      <c r="B403">
        <f t="shared" si="18"/>
        <v>2016</v>
      </c>
      <c r="C403">
        <f t="shared" si="19"/>
        <v>3</v>
      </c>
      <c r="D403">
        <f t="shared" si="20"/>
        <v>22</v>
      </c>
      <c r="E403" t="s">
        <v>4</v>
      </c>
      <c r="F403" t="s">
        <v>96</v>
      </c>
      <c r="G403" t="s">
        <v>2037</v>
      </c>
      <c r="H403" t="s">
        <v>231</v>
      </c>
    </row>
    <row r="404" spans="1:8" x14ac:dyDescent="0.15">
      <c r="A404">
        <v>42451</v>
      </c>
      <c r="B404">
        <f t="shared" si="18"/>
        <v>2016</v>
      </c>
      <c r="C404">
        <f t="shared" si="19"/>
        <v>3</v>
      </c>
      <c r="D404">
        <f t="shared" si="20"/>
        <v>22</v>
      </c>
      <c r="E404" t="s">
        <v>274</v>
      </c>
      <c r="F404" t="s">
        <v>289</v>
      </c>
      <c r="G404" t="s">
        <v>2060</v>
      </c>
      <c r="H404" t="s">
        <v>500</v>
      </c>
    </row>
    <row r="405" spans="1:8" x14ac:dyDescent="0.15">
      <c r="A405">
        <v>42451</v>
      </c>
      <c r="B405">
        <f t="shared" si="18"/>
        <v>2016</v>
      </c>
      <c r="C405">
        <f t="shared" si="19"/>
        <v>3</v>
      </c>
      <c r="D405">
        <f t="shared" si="20"/>
        <v>22</v>
      </c>
      <c r="E405" t="s">
        <v>274</v>
      </c>
      <c r="F405" t="s">
        <v>281</v>
      </c>
      <c r="G405" t="s">
        <v>2056</v>
      </c>
      <c r="H405" t="s">
        <v>501</v>
      </c>
    </row>
    <row r="406" spans="1:8" x14ac:dyDescent="0.15">
      <c r="A406">
        <v>42451</v>
      </c>
      <c r="B406">
        <f t="shared" si="18"/>
        <v>2016</v>
      </c>
      <c r="C406">
        <f t="shared" si="19"/>
        <v>3</v>
      </c>
      <c r="D406">
        <f t="shared" si="20"/>
        <v>22</v>
      </c>
      <c r="E406" t="s">
        <v>522</v>
      </c>
      <c r="F406" t="s">
        <v>529</v>
      </c>
      <c r="G406" t="s">
        <v>2076</v>
      </c>
      <c r="H406" t="s">
        <v>896</v>
      </c>
    </row>
    <row r="407" spans="1:8" x14ac:dyDescent="0.15">
      <c r="A407">
        <v>42451</v>
      </c>
      <c r="B407">
        <f t="shared" si="18"/>
        <v>2016</v>
      </c>
      <c r="C407">
        <f t="shared" si="19"/>
        <v>3</v>
      </c>
      <c r="D407">
        <f t="shared" si="20"/>
        <v>22</v>
      </c>
      <c r="E407" t="s">
        <v>522</v>
      </c>
      <c r="F407" t="s">
        <v>536</v>
      </c>
      <c r="G407" t="s">
        <v>2079</v>
      </c>
      <c r="H407" t="s">
        <v>897</v>
      </c>
    </row>
    <row r="408" spans="1:8" x14ac:dyDescent="0.15">
      <c r="A408">
        <v>42451</v>
      </c>
      <c r="B408">
        <f t="shared" si="18"/>
        <v>2016</v>
      </c>
      <c r="C408">
        <f t="shared" si="19"/>
        <v>3</v>
      </c>
      <c r="D408">
        <f t="shared" si="20"/>
        <v>22</v>
      </c>
      <c r="E408" t="s">
        <v>522</v>
      </c>
      <c r="F408" t="s">
        <v>525</v>
      </c>
      <c r="G408" t="s">
        <v>2074</v>
      </c>
      <c r="H408" t="s">
        <v>898</v>
      </c>
    </row>
    <row r="409" spans="1:8" x14ac:dyDescent="0.15">
      <c r="A409">
        <v>42451</v>
      </c>
      <c r="B409">
        <f t="shared" si="18"/>
        <v>2016</v>
      </c>
      <c r="C409">
        <f t="shared" si="19"/>
        <v>3</v>
      </c>
      <c r="D409">
        <f t="shared" si="20"/>
        <v>22</v>
      </c>
      <c r="E409" t="s">
        <v>1000</v>
      </c>
      <c r="F409" t="s">
        <v>1004</v>
      </c>
      <c r="G409" t="s">
        <v>2108</v>
      </c>
      <c r="H409" t="s">
        <v>1314</v>
      </c>
    </row>
    <row r="410" spans="1:8" x14ac:dyDescent="0.15">
      <c r="A410">
        <v>42451</v>
      </c>
      <c r="B410">
        <f t="shared" si="18"/>
        <v>2016</v>
      </c>
      <c r="C410">
        <f t="shared" si="19"/>
        <v>3</v>
      </c>
      <c r="D410">
        <f t="shared" si="20"/>
        <v>22</v>
      </c>
      <c r="E410" t="s">
        <v>1000</v>
      </c>
      <c r="F410" t="s">
        <v>983</v>
      </c>
      <c r="G410" t="s">
        <v>2107</v>
      </c>
      <c r="H410" t="s">
        <v>1315</v>
      </c>
    </row>
    <row r="411" spans="1:8" x14ac:dyDescent="0.15">
      <c r="A411">
        <v>42451</v>
      </c>
      <c r="B411">
        <f t="shared" si="18"/>
        <v>2016</v>
      </c>
      <c r="C411">
        <f t="shared" si="19"/>
        <v>3</v>
      </c>
      <c r="D411">
        <f t="shared" si="20"/>
        <v>22</v>
      </c>
      <c r="E411" t="s">
        <v>1369</v>
      </c>
      <c r="F411" t="s">
        <v>1404</v>
      </c>
      <c r="G411" t="s">
        <v>2119</v>
      </c>
      <c r="H411" t="s">
        <v>1753</v>
      </c>
    </row>
    <row r="412" spans="1:8" x14ac:dyDescent="0.15">
      <c r="A412">
        <v>42451</v>
      </c>
      <c r="B412">
        <f t="shared" si="18"/>
        <v>2016</v>
      </c>
      <c r="C412">
        <f t="shared" si="19"/>
        <v>3</v>
      </c>
      <c r="D412">
        <f t="shared" si="20"/>
        <v>22</v>
      </c>
      <c r="E412" t="s">
        <v>1369</v>
      </c>
      <c r="F412" t="s">
        <v>1401</v>
      </c>
      <c r="G412" t="s">
        <v>2118</v>
      </c>
      <c r="H412" t="s">
        <v>1754</v>
      </c>
    </row>
    <row r="413" spans="1:8" x14ac:dyDescent="0.15">
      <c r="A413">
        <v>42452</v>
      </c>
      <c r="B413">
        <f t="shared" si="18"/>
        <v>2016</v>
      </c>
      <c r="C413">
        <f t="shared" si="19"/>
        <v>3</v>
      </c>
      <c r="D413">
        <f t="shared" si="20"/>
        <v>23</v>
      </c>
      <c r="E413" t="s">
        <v>4</v>
      </c>
      <c r="F413" t="s">
        <v>70</v>
      </c>
      <c r="G413" t="s">
        <v>2032</v>
      </c>
      <c r="H413" t="s">
        <v>230</v>
      </c>
    </row>
    <row r="414" spans="1:8" x14ac:dyDescent="0.15">
      <c r="A414">
        <v>42452</v>
      </c>
      <c r="B414">
        <f t="shared" si="18"/>
        <v>2016</v>
      </c>
      <c r="C414">
        <f t="shared" si="19"/>
        <v>3</v>
      </c>
      <c r="D414">
        <f t="shared" si="20"/>
        <v>23</v>
      </c>
      <c r="E414" t="s">
        <v>274</v>
      </c>
      <c r="F414" t="s">
        <v>289</v>
      </c>
      <c r="G414" t="s">
        <v>2060</v>
      </c>
      <c r="H414" t="s">
        <v>498</v>
      </c>
    </row>
    <row r="415" spans="1:8" x14ac:dyDescent="0.15">
      <c r="A415">
        <v>42452</v>
      </c>
      <c r="B415">
        <f t="shared" si="18"/>
        <v>2016</v>
      </c>
      <c r="C415">
        <f t="shared" si="19"/>
        <v>3</v>
      </c>
      <c r="D415">
        <f t="shared" si="20"/>
        <v>23</v>
      </c>
      <c r="E415" t="s">
        <v>274</v>
      </c>
      <c r="F415" t="s">
        <v>281</v>
      </c>
      <c r="G415" t="s">
        <v>2056</v>
      </c>
      <c r="H415" t="s">
        <v>499</v>
      </c>
    </row>
    <row r="416" spans="1:8" x14ac:dyDescent="0.15">
      <c r="A416">
        <v>42452</v>
      </c>
      <c r="B416">
        <f t="shared" si="18"/>
        <v>2016</v>
      </c>
      <c r="C416">
        <f t="shared" si="19"/>
        <v>3</v>
      </c>
      <c r="D416">
        <f t="shared" si="20"/>
        <v>23</v>
      </c>
      <c r="E416" t="s">
        <v>522</v>
      </c>
      <c r="F416" t="s">
        <v>529</v>
      </c>
      <c r="G416" t="s">
        <v>2076</v>
      </c>
      <c r="H416" t="s">
        <v>894</v>
      </c>
    </row>
    <row r="417" spans="1:8" x14ac:dyDescent="0.15">
      <c r="A417">
        <v>42452</v>
      </c>
      <c r="B417">
        <f t="shared" si="18"/>
        <v>2016</v>
      </c>
      <c r="C417">
        <f t="shared" si="19"/>
        <v>3</v>
      </c>
      <c r="D417">
        <f t="shared" si="20"/>
        <v>23</v>
      </c>
      <c r="E417" t="s">
        <v>522</v>
      </c>
      <c r="F417" t="s">
        <v>527</v>
      </c>
      <c r="G417" t="s">
        <v>2075</v>
      </c>
      <c r="H417" t="s">
        <v>895</v>
      </c>
    </row>
    <row r="418" spans="1:8" x14ac:dyDescent="0.15">
      <c r="A418">
        <v>42452</v>
      </c>
      <c r="B418">
        <f t="shared" si="18"/>
        <v>2016</v>
      </c>
      <c r="C418">
        <f t="shared" si="19"/>
        <v>3</v>
      </c>
      <c r="D418">
        <f t="shared" si="20"/>
        <v>23</v>
      </c>
      <c r="E418" t="s">
        <v>1000</v>
      </c>
      <c r="F418" t="s">
        <v>983</v>
      </c>
      <c r="G418" t="s">
        <v>2107</v>
      </c>
      <c r="H418" t="s">
        <v>1312</v>
      </c>
    </row>
    <row r="419" spans="1:8" x14ac:dyDescent="0.15">
      <c r="A419">
        <v>42452</v>
      </c>
      <c r="B419">
        <f t="shared" si="18"/>
        <v>2016</v>
      </c>
      <c r="C419">
        <f t="shared" si="19"/>
        <v>3</v>
      </c>
      <c r="D419">
        <f t="shared" si="20"/>
        <v>23</v>
      </c>
      <c r="E419" t="s">
        <v>1000</v>
      </c>
      <c r="F419" t="s">
        <v>1004</v>
      </c>
      <c r="G419" t="s">
        <v>2108</v>
      </c>
      <c r="H419" t="s">
        <v>1313</v>
      </c>
    </row>
    <row r="420" spans="1:8" x14ac:dyDescent="0.15">
      <c r="A420">
        <v>42452</v>
      </c>
      <c r="B420">
        <f t="shared" si="18"/>
        <v>2016</v>
      </c>
      <c r="C420">
        <f t="shared" si="19"/>
        <v>3</v>
      </c>
      <c r="D420">
        <f t="shared" si="20"/>
        <v>23</v>
      </c>
      <c r="E420" t="s">
        <v>1369</v>
      </c>
      <c r="F420" t="s">
        <v>1413</v>
      </c>
      <c r="G420" t="s">
        <v>2120</v>
      </c>
      <c r="H420" t="s">
        <v>1751</v>
      </c>
    </row>
    <row r="421" spans="1:8" x14ac:dyDescent="0.15">
      <c r="A421">
        <v>42452</v>
      </c>
      <c r="B421">
        <f t="shared" si="18"/>
        <v>2016</v>
      </c>
      <c r="C421">
        <f t="shared" si="19"/>
        <v>3</v>
      </c>
      <c r="D421">
        <f t="shared" si="20"/>
        <v>23</v>
      </c>
      <c r="E421" t="s">
        <v>1369</v>
      </c>
      <c r="F421" t="s">
        <v>1395</v>
      </c>
      <c r="G421" t="s">
        <v>2117</v>
      </c>
      <c r="H421" t="s">
        <v>1752</v>
      </c>
    </row>
    <row r="422" spans="1:8" x14ac:dyDescent="0.15">
      <c r="A422">
        <v>42452</v>
      </c>
      <c r="B422">
        <f t="shared" si="18"/>
        <v>2016</v>
      </c>
      <c r="C422">
        <f t="shared" si="19"/>
        <v>3</v>
      </c>
      <c r="D422">
        <f t="shared" si="20"/>
        <v>23</v>
      </c>
      <c r="E422" t="s">
        <v>1892</v>
      </c>
      <c r="F422" t="s">
        <v>1924</v>
      </c>
      <c r="G422" t="s">
        <v>2150</v>
      </c>
      <c r="H422" t="s">
        <v>1931</v>
      </c>
    </row>
    <row r="423" spans="1:8" x14ac:dyDescent="0.15">
      <c r="A423">
        <v>42453</v>
      </c>
      <c r="B423">
        <f t="shared" si="18"/>
        <v>2016</v>
      </c>
      <c r="C423">
        <f t="shared" si="19"/>
        <v>3</v>
      </c>
      <c r="D423">
        <f t="shared" si="20"/>
        <v>24</v>
      </c>
      <c r="E423" t="s">
        <v>4</v>
      </c>
      <c r="F423" t="s">
        <v>163</v>
      </c>
      <c r="G423" t="s">
        <v>2044</v>
      </c>
      <c r="H423" t="s">
        <v>229</v>
      </c>
    </row>
    <row r="424" spans="1:8" x14ac:dyDescent="0.15">
      <c r="A424">
        <v>42453</v>
      </c>
      <c r="B424">
        <f t="shared" si="18"/>
        <v>2016</v>
      </c>
      <c r="C424">
        <f t="shared" si="19"/>
        <v>3</v>
      </c>
      <c r="D424">
        <f t="shared" si="20"/>
        <v>24</v>
      </c>
      <c r="E424" t="s">
        <v>274</v>
      </c>
      <c r="F424" t="s">
        <v>275</v>
      </c>
      <c r="G424" t="s">
        <v>2053</v>
      </c>
      <c r="H424" t="s">
        <v>496</v>
      </c>
    </row>
    <row r="425" spans="1:8" x14ac:dyDescent="0.15">
      <c r="A425">
        <v>42453</v>
      </c>
      <c r="B425">
        <f t="shared" si="18"/>
        <v>2016</v>
      </c>
      <c r="C425">
        <f t="shared" si="19"/>
        <v>3</v>
      </c>
      <c r="D425">
        <f t="shared" si="20"/>
        <v>24</v>
      </c>
      <c r="E425" t="s">
        <v>274</v>
      </c>
      <c r="F425" t="s">
        <v>363</v>
      </c>
      <c r="G425" t="s">
        <v>2066</v>
      </c>
      <c r="H425" t="s">
        <v>497</v>
      </c>
    </row>
    <row r="426" spans="1:8" x14ac:dyDescent="0.15">
      <c r="A426">
        <v>42453</v>
      </c>
      <c r="B426">
        <f t="shared" si="18"/>
        <v>2016</v>
      </c>
      <c r="C426">
        <f t="shared" si="19"/>
        <v>3</v>
      </c>
      <c r="D426">
        <f t="shared" si="20"/>
        <v>24</v>
      </c>
      <c r="E426" t="s">
        <v>522</v>
      </c>
      <c r="F426" t="s">
        <v>549</v>
      </c>
      <c r="G426" t="s">
        <v>2080</v>
      </c>
      <c r="H426" t="s">
        <v>893</v>
      </c>
    </row>
    <row r="427" spans="1:8" x14ac:dyDescent="0.15">
      <c r="A427">
        <v>42453</v>
      </c>
      <c r="B427">
        <f t="shared" si="18"/>
        <v>2016</v>
      </c>
      <c r="C427">
        <f t="shared" si="19"/>
        <v>3</v>
      </c>
      <c r="D427">
        <f t="shared" si="20"/>
        <v>24</v>
      </c>
      <c r="E427" t="s">
        <v>1000</v>
      </c>
      <c r="F427" t="s">
        <v>983</v>
      </c>
      <c r="G427" t="s">
        <v>2107</v>
      </c>
      <c r="H427" t="s">
        <v>1310</v>
      </c>
    </row>
    <row r="428" spans="1:8" x14ac:dyDescent="0.15">
      <c r="A428">
        <v>42453</v>
      </c>
      <c r="B428">
        <f t="shared" si="18"/>
        <v>2016</v>
      </c>
      <c r="C428">
        <f t="shared" si="19"/>
        <v>3</v>
      </c>
      <c r="D428">
        <f t="shared" si="20"/>
        <v>24</v>
      </c>
      <c r="E428" t="s">
        <v>1000</v>
      </c>
      <c r="F428" t="s">
        <v>1004</v>
      </c>
      <c r="G428" t="s">
        <v>2108</v>
      </c>
      <c r="H428" t="s">
        <v>1311</v>
      </c>
    </row>
    <row r="429" spans="1:8" x14ac:dyDescent="0.15">
      <c r="A429">
        <v>42453</v>
      </c>
      <c r="B429">
        <f t="shared" si="18"/>
        <v>2016</v>
      </c>
      <c r="C429">
        <f t="shared" si="19"/>
        <v>3</v>
      </c>
      <c r="D429">
        <f t="shared" si="20"/>
        <v>24</v>
      </c>
      <c r="E429" t="s">
        <v>1369</v>
      </c>
      <c r="F429" t="s">
        <v>1382</v>
      </c>
      <c r="G429" t="s">
        <v>2113</v>
      </c>
      <c r="H429" t="s">
        <v>1749</v>
      </c>
    </row>
    <row r="430" spans="1:8" x14ac:dyDescent="0.15">
      <c r="A430">
        <v>42453</v>
      </c>
      <c r="B430">
        <f t="shared" si="18"/>
        <v>2016</v>
      </c>
      <c r="C430">
        <f t="shared" si="19"/>
        <v>3</v>
      </c>
      <c r="D430">
        <f t="shared" si="20"/>
        <v>24</v>
      </c>
      <c r="E430" t="s">
        <v>1369</v>
      </c>
      <c r="F430" t="s">
        <v>818</v>
      </c>
      <c r="G430" t="s">
        <v>2099</v>
      </c>
      <c r="H430" t="s">
        <v>1750</v>
      </c>
    </row>
    <row r="431" spans="1:8" x14ac:dyDescent="0.15">
      <c r="A431">
        <v>42453</v>
      </c>
      <c r="B431">
        <f t="shared" si="18"/>
        <v>2016</v>
      </c>
      <c r="C431">
        <f t="shared" si="19"/>
        <v>3</v>
      </c>
      <c r="D431">
        <f t="shared" si="20"/>
        <v>24</v>
      </c>
      <c r="E431" t="s">
        <v>1892</v>
      </c>
      <c r="F431" t="s">
        <v>1899</v>
      </c>
      <c r="G431" t="s">
        <v>2150</v>
      </c>
      <c r="H431" t="s">
        <v>1930</v>
      </c>
    </row>
    <row r="432" spans="1:8" x14ac:dyDescent="0.15">
      <c r="A432">
        <v>42454</v>
      </c>
      <c r="B432">
        <f t="shared" si="18"/>
        <v>2016</v>
      </c>
      <c r="C432">
        <f t="shared" si="19"/>
        <v>3</v>
      </c>
      <c r="D432">
        <f t="shared" si="20"/>
        <v>25</v>
      </c>
      <c r="E432" t="s">
        <v>4</v>
      </c>
      <c r="F432" t="s">
        <v>7</v>
      </c>
      <c r="G432" t="s">
        <v>2014</v>
      </c>
      <c r="H432" t="s">
        <v>228</v>
      </c>
    </row>
    <row r="433" spans="1:8" x14ac:dyDescent="0.15">
      <c r="A433">
        <v>42454</v>
      </c>
      <c r="B433">
        <f t="shared" si="18"/>
        <v>2016</v>
      </c>
      <c r="C433">
        <f t="shared" si="19"/>
        <v>3</v>
      </c>
      <c r="D433">
        <f t="shared" si="20"/>
        <v>25</v>
      </c>
      <c r="E433" t="s">
        <v>274</v>
      </c>
      <c r="F433" t="s">
        <v>400</v>
      </c>
      <c r="G433" t="s">
        <v>2069</v>
      </c>
      <c r="H433" t="s">
        <v>494</v>
      </c>
    </row>
    <row r="434" spans="1:8" x14ac:dyDescent="0.15">
      <c r="A434">
        <v>42454</v>
      </c>
      <c r="B434">
        <f t="shared" si="18"/>
        <v>2016</v>
      </c>
      <c r="C434">
        <f t="shared" si="19"/>
        <v>3</v>
      </c>
      <c r="D434">
        <f t="shared" si="20"/>
        <v>25</v>
      </c>
      <c r="E434" t="s">
        <v>274</v>
      </c>
      <c r="F434" t="s">
        <v>363</v>
      </c>
      <c r="G434" t="s">
        <v>2066</v>
      </c>
      <c r="H434" t="s">
        <v>495</v>
      </c>
    </row>
    <row r="435" spans="1:8" x14ac:dyDescent="0.15">
      <c r="A435">
        <v>42454</v>
      </c>
      <c r="B435">
        <f t="shared" si="18"/>
        <v>2016</v>
      </c>
      <c r="C435">
        <f t="shared" si="19"/>
        <v>3</v>
      </c>
      <c r="D435">
        <f t="shared" si="20"/>
        <v>25</v>
      </c>
      <c r="E435" t="s">
        <v>522</v>
      </c>
      <c r="F435" t="s">
        <v>529</v>
      </c>
      <c r="G435" t="s">
        <v>2076</v>
      </c>
      <c r="H435" t="s">
        <v>892</v>
      </c>
    </row>
    <row r="436" spans="1:8" x14ac:dyDescent="0.15">
      <c r="A436">
        <v>42454</v>
      </c>
      <c r="B436">
        <f t="shared" si="18"/>
        <v>2016</v>
      </c>
      <c r="C436">
        <f t="shared" si="19"/>
        <v>3</v>
      </c>
      <c r="D436">
        <f t="shared" si="20"/>
        <v>25</v>
      </c>
      <c r="E436" t="s">
        <v>1000</v>
      </c>
      <c r="F436" t="s">
        <v>983</v>
      </c>
      <c r="G436" t="s">
        <v>2107</v>
      </c>
      <c r="H436" t="s">
        <v>1309</v>
      </c>
    </row>
    <row r="437" spans="1:8" x14ac:dyDescent="0.15">
      <c r="A437">
        <v>42454</v>
      </c>
      <c r="B437">
        <f t="shared" si="18"/>
        <v>2016</v>
      </c>
      <c r="C437">
        <f t="shared" si="19"/>
        <v>3</v>
      </c>
      <c r="D437">
        <f t="shared" si="20"/>
        <v>25</v>
      </c>
      <c r="E437" t="s">
        <v>1369</v>
      </c>
      <c r="F437" t="s">
        <v>1373</v>
      </c>
      <c r="G437" t="s">
        <v>2110</v>
      </c>
      <c r="H437" t="s">
        <v>1747</v>
      </c>
    </row>
    <row r="438" spans="1:8" x14ac:dyDescent="0.15">
      <c r="A438">
        <v>42454</v>
      </c>
      <c r="B438">
        <f t="shared" si="18"/>
        <v>2016</v>
      </c>
      <c r="C438">
        <f t="shared" si="19"/>
        <v>3</v>
      </c>
      <c r="D438">
        <f t="shared" si="20"/>
        <v>25</v>
      </c>
      <c r="E438" t="s">
        <v>1369</v>
      </c>
      <c r="F438" t="s">
        <v>1395</v>
      </c>
      <c r="G438" t="s">
        <v>2117</v>
      </c>
      <c r="H438" t="s">
        <v>1748</v>
      </c>
    </row>
    <row r="439" spans="1:8" x14ac:dyDescent="0.15">
      <c r="A439">
        <v>42457</v>
      </c>
      <c r="B439">
        <f t="shared" si="18"/>
        <v>2016</v>
      </c>
      <c r="C439">
        <f t="shared" si="19"/>
        <v>3</v>
      </c>
      <c r="D439">
        <f t="shared" si="20"/>
        <v>28</v>
      </c>
      <c r="E439" t="s">
        <v>4</v>
      </c>
      <c r="F439" t="s">
        <v>38</v>
      </c>
      <c r="G439" t="s">
        <v>2026</v>
      </c>
      <c r="H439" t="s">
        <v>227</v>
      </c>
    </row>
    <row r="440" spans="1:8" x14ac:dyDescent="0.15">
      <c r="A440">
        <v>42457</v>
      </c>
      <c r="B440">
        <f t="shared" si="18"/>
        <v>2016</v>
      </c>
      <c r="C440">
        <f t="shared" si="19"/>
        <v>3</v>
      </c>
      <c r="D440">
        <f t="shared" si="20"/>
        <v>28</v>
      </c>
      <c r="E440" t="s">
        <v>274</v>
      </c>
      <c r="F440" t="s">
        <v>297</v>
      </c>
      <c r="G440" t="s">
        <v>2061</v>
      </c>
      <c r="H440" t="s">
        <v>493</v>
      </c>
    </row>
    <row r="441" spans="1:8" x14ac:dyDescent="0.15">
      <c r="A441">
        <v>42457</v>
      </c>
      <c r="B441">
        <f t="shared" si="18"/>
        <v>2016</v>
      </c>
      <c r="C441">
        <f t="shared" si="19"/>
        <v>3</v>
      </c>
      <c r="D441">
        <f t="shared" si="20"/>
        <v>28</v>
      </c>
      <c r="E441" t="s">
        <v>522</v>
      </c>
      <c r="F441" t="s">
        <v>532</v>
      </c>
      <c r="G441" t="s">
        <v>2077</v>
      </c>
      <c r="H441" t="s">
        <v>889</v>
      </c>
    </row>
    <row r="442" spans="1:8" x14ac:dyDescent="0.15">
      <c r="A442">
        <v>42457</v>
      </c>
      <c r="B442">
        <f t="shared" si="18"/>
        <v>2016</v>
      </c>
      <c r="C442">
        <f t="shared" si="19"/>
        <v>3</v>
      </c>
      <c r="D442">
        <f t="shared" si="20"/>
        <v>28</v>
      </c>
      <c r="E442" t="s">
        <v>522</v>
      </c>
      <c r="F442" t="s">
        <v>890</v>
      </c>
      <c r="G442" t="s">
        <v>2101</v>
      </c>
      <c r="H442" t="s">
        <v>891</v>
      </c>
    </row>
    <row r="443" spans="1:8" x14ac:dyDescent="0.15">
      <c r="A443">
        <v>42457</v>
      </c>
      <c r="B443">
        <f t="shared" si="18"/>
        <v>2016</v>
      </c>
      <c r="C443">
        <f t="shared" si="19"/>
        <v>3</v>
      </c>
      <c r="D443">
        <f t="shared" si="20"/>
        <v>28</v>
      </c>
      <c r="E443" t="s">
        <v>1000</v>
      </c>
      <c r="F443" t="s">
        <v>983</v>
      </c>
      <c r="G443" t="s">
        <v>2107</v>
      </c>
      <c r="H443" t="s">
        <v>1308</v>
      </c>
    </row>
    <row r="444" spans="1:8" x14ac:dyDescent="0.15">
      <c r="A444">
        <v>42457</v>
      </c>
      <c r="B444">
        <f t="shared" si="18"/>
        <v>2016</v>
      </c>
      <c r="C444">
        <f t="shared" si="19"/>
        <v>3</v>
      </c>
      <c r="D444">
        <f t="shared" si="20"/>
        <v>28</v>
      </c>
      <c r="E444" t="s">
        <v>1369</v>
      </c>
      <c r="F444" t="s">
        <v>1377</v>
      </c>
      <c r="G444" t="s">
        <v>2112</v>
      </c>
      <c r="H444" t="s">
        <v>1745</v>
      </c>
    </row>
    <row r="445" spans="1:8" x14ac:dyDescent="0.15">
      <c r="A445">
        <v>42457</v>
      </c>
      <c r="B445">
        <f t="shared" si="18"/>
        <v>2016</v>
      </c>
      <c r="C445">
        <f t="shared" si="19"/>
        <v>3</v>
      </c>
      <c r="D445">
        <f t="shared" si="20"/>
        <v>28</v>
      </c>
      <c r="E445" t="s">
        <v>1369</v>
      </c>
      <c r="F445" t="s">
        <v>1463</v>
      </c>
      <c r="G445" t="s">
        <v>2127</v>
      </c>
      <c r="H445" t="s">
        <v>1746</v>
      </c>
    </row>
    <row r="446" spans="1:8" x14ac:dyDescent="0.15">
      <c r="A446">
        <v>42458</v>
      </c>
      <c r="B446">
        <f t="shared" si="18"/>
        <v>2016</v>
      </c>
      <c r="C446">
        <f t="shared" si="19"/>
        <v>3</v>
      </c>
      <c r="D446">
        <f t="shared" si="20"/>
        <v>29</v>
      </c>
      <c r="E446" t="s">
        <v>4</v>
      </c>
      <c r="F446" t="s">
        <v>20</v>
      </c>
      <c r="G446" t="s">
        <v>2019</v>
      </c>
      <c r="H446" t="s">
        <v>224</v>
      </c>
    </row>
    <row r="447" spans="1:8" x14ac:dyDescent="0.15">
      <c r="A447">
        <v>42458</v>
      </c>
      <c r="B447">
        <f t="shared" si="18"/>
        <v>2016</v>
      </c>
      <c r="C447">
        <f t="shared" si="19"/>
        <v>3</v>
      </c>
      <c r="D447">
        <f t="shared" si="20"/>
        <v>29</v>
      </c>
      <c r="E447" t="s">
        <v>4</v>
      </c>
      <c r="F447" t="s">
        <v>225</v>
      </c>
      <c r="G447" t="s">
        <v>2048</v>
      </c>
      <c r="H447" t="s">
        <v>226</v>
      </c>
    </row>
    <row r="448" spans="1:8" x14ac:dyDescent="0.15">
      <c r="A448">
        <v>42458</v>
      </c>
      <c r="B448">
        <f t="shared" si="18"/>
        <v>2016</v>
      </c>
      <c r="C448">
        <f t="shared" si="19"/>
        <v>3</v>
      </c>
      <c r="D448">
        <f t="shared" si="20"/>
        <v>29</v>
      </c>
      <c r="E448" t="s">
        <v>274</v>
      </c>
      <c r="F448" t="s">
        <v>289</v>
      </c>
      <c r="G448" t="s">
        <v>2060</v>
      </c>
      <c r="H448" t="s">
        <v>491</v>
      </c>
    </row>
    <row r="449" spans="1:8" x14ac:dyDescent="0.15">
      <c r="A449">
        <v>42458</v>
      </c>
      <c r="B449">
        <f t="shared" si="18"/>
        <v>2016</v>
      </c>
      <c r="C449">
        <f t="shared" si="19"/>
        <v>3</v>
      </c>
      <c r="D449">
        <f t="shared" si="20"/>
        <v>29</v>
      </c>
      <c r="E449" t="s">
        <v>274</v>
      </c>
      <c r="F449" t="s">
        <v>281</v>
      </c>
      <c r="G449" t="s">
        <v>2056</v>
      </c>
      <c r="H449" t="s">
        <v>492</v>
      </c>
    </row>
    <row r="450" spans="1:8" x14ac:dyDescent="0.15">
      <c r="A450">
        <v>42458</v>
      </c>
      <c r="B450">
        <f t="shared" ref="B450:B513" si="21">YEAR(A450)</f>
        <v>2016</v>
      </c>
      <c r="C450">
        <f t="shared" ref="C450:C513" si="22">MONTH(A450)</f>
        <v>3</v>
      </c>
      <c r="D450">
        <f t="shared" ref="D450:D513" si="23">DAY(A450)</f>
        <v>29</v>
      </c>
      <c r="E450" t="s">
        <v>522</v>
      </c>
      <c r="F450" t="s">
        <v>536</v>
      </c>
      <c r="G450" t="s">
        <v>2079</v>
      </c>
      <c r="H450" t="s">
        <v>887</v>
      </c>
    </row>
    <row r="451" spans="1:8" x14ac:dyDescent="0.15">
      <c r="A451">
        <v>42458</v>
      </c>
      <c r="B451">
        <f t="shared" si="21"/>
        <v>2016</v>
      </c>
      <c r="C451">
        <f t="shared" si="22"/>
        <v>3</v>
      </c>
      <c r="D451">
        <f t="shared" si="23"/>
        <v>29</v>
      </c>
      <c r="E451" t="s">
        <v>522</v>
      </c>
      <c r="F451" t="s">
        <v>529</v>
      </c>
      <c r="G451" t="s">
        <v>2076</v>
      </c>
      <c r="H451" t="s">
        <v>888</v>
      </c>
    </row>
    <row r="452" spans="1:8" x14ac:dyDescent="0.15">
      <c r="A452">
        <v>42458</v>
      </c>
      <c r="B452">
        <f t="shared" si="21"/>
        <v>2016</v>
      </c>
      <c r="C452">
        <f t="shared" si="22"/>
        <v>3</v>
      </c>
      <c r="D452">
        <f t="shared" si="23"/>
        <v>29</v>
      </c>
      <c r="E452" t="s">
        <v>1000</v>
      </c>
      <c r="F452" t="s">
        <v>983</v>
      </c>
      <c r="G452" t="s">
        <v>2107</v>
      </c>
      <c r="H452" t="s">
        <v>1306</v>
      </c>
    </row>
    <row r="453" spans="1:8" x14ac:dyDescent="0.15">
      <c r="A453">
        <v>42458</v>
      </c>
      <c r="B453">
        <f t="shared" si="21"/>
        <v>2016</v>
      </c>
      <c r="C453">
        <f t="shared" si="22"/>
        <v>3</v>
      </c>
      <c r="D453">
        <f t="shared" si="23"/>
        <v>29</v>
      </c>
      <c r="E453" t="s">
        <v>1000</v>
      </c>
      <c r="F453" t="s">
        <v>983</v>
      </c>
      <c r="G453" t="s">
        <v>2107</v>
      </c>
      <c r="H453" t="s">
        <v>1307</v>
      </c>
    </row>
    <row r="454" spans="1:8" x14ac:dyDescent="0.15">
      <c r="A454">
        <v>42458</v>
      </c>
      <c r="B454">
        <f t="shared" si="21"/>
        <v>2016</v>
      </c>
      <c r="C454">
        <f t="shared" si="22"/>
        <v>3</v>
      </c>
      <c r="D454">
        <f t="shared" si="23"/>
        <v>29</v>
      </c>
      <c r="E454" t="s">
        <v>1369</v>
      </c>
      <c r="F454" t="s">
        <v>1373</v>
      </c>
      <c r="G454" t="s">
        <v>2110</v>
      </c>
      <c r="H454" t="s">
        <v>1742</v>
      </c>
    </row>
    <row r="455" spans="1:8" x14ac:dyDescent="0.15">
      <c r="A455">
        <v>42458</v>
      </c>
      <c r="B455">
        <f t="shared" si="21"/>
        <v>2016</v>
      </c>
      <c r="C455">
        <f t="shared" si="22"/>
        <v>3</v>
      </c>
      <c r="D455">
        <f t="shared" si="23"/>
        <v>29</v>
      </c>
      <c r="E455" t="s">
        <v>1369</v>
      </c>
      <c r="F455" t="s">
        <v>1370</v>
      </c>
      <c r="G455" t="s">
        <v>2109</v>
      </c>
      <c r="H455" t="s">
        <v>1743</v>
      </c>
    </row>
    <row r="456" spans="1:8" x14ac:dyDescent="0.15">
      <c r="A456">
        <v>42458</v>
      </c>
      <c r="B456">
        <f t="shared" si="21"/>
        <v>2016</v>
      </c>
      <c r="C456">
        <f t="shared" si="22"/>
        <v>3</v>
      </c>
      <c r="D456">
        <f t="shared" si="23"/>
        <v>29</v>
      </c>
      <c r="E456" t="s">
        <v>1369</v>
      </c>
      <c r="F456" t="s">
        <v>1373</v>
      </c>
      <c r="G456" t="s">
        <v>2110</v>
      </c>
      <c r="H456" t="s">
        <v>1744</v>
      </c>
    </row>
    <row r="457" spans="1:8" x14ac:dyDescent="0.15">
      <c r="A457">
        <v>42459</v>
      </c>
      <c r="B457">
        <f t="shared" si="21"/>
        <v>2016</v>
      </c>
      <c r="C457">
        <f t="shared" si="22"/>
        <v>3</v>
      </c>
      <c r="D457">
        <f t="shared" si="23"/>
        <v>30</v>
      </c>
      <c r="E457" t="s">
        <v>4</v>
      </c>
      <c r="F457" t="s">
        <v>221</v>
      </c>
      <c r="G457" t="s">
        <v>2047</v>
      </c>
      <c r="H457" t="s">
        <v>222</v>
      </c>
    </row>
    <row r="458" spans="1:8" x14ac:dyDescent="0.15">
      <c r="A458">
        <v>42459</v>
      </c>
      <c r="B458">
        <f t="shared" si="21"/>
        <v>2016</v>
      </c>
      <c r="C458">
        <f t="shared" si="22"/>
        <v>3</v>
      </c>
      <c r="D458">
        <f t="shared" si="23"/>
        <v>30</v>
      </c>
      <c r="E458" t="s">
        <v>4</v>
      </c>
      <c r="F458" t="s">
        <v>17</v>
      </c>
      <c r="G458" t="s">
        <v>2018</v>
      </c>
      <c r="H458" t="s">
        <v>223</v>
      </c>
    </row>
    <row r="459" spans="1:8" x14ac:dyDescent="0.15">
      <c r="A459">
        <v>42459</v>
      </c>
      <c r="B459">
        <f t="shared" si="21"/>
        <v>2016</v>
      </c>
      <c r="C459">
        <f t="shared" si="22"/>
        <v>3</v>
      </c>
      <c r="D459">
        <f t="shared" si="23"/>
        <v>30</v>
      </c>
      <c r="E459" t="s">
        <v>274</v>
      </c>
      <c r="F459" t="s">
        <v>289</v>
      </c>
      <c r="G459" t="s">
        <v>2060</v>
      </c>
      <c r="H459" t="s">
        <v>490</v>
      </c>
    </row>
    <row r="460" spans="1:8" x14ac:dyDescent="0.15">
      <c r="A460">
        <v>42459</v>
      </c>
      <c r="B460">
        <f t="shared" si="21"/>
        <v>2016</v>
      </c>
      <c r="C460">
        <f t="shared" si="22"/>
        <v>3</v>
      </c>
      <c r="D460">
        <f t="shared" si="23"/>
        <v>30</v>
      </c>
      <c r="E460" t="s">
        <v>522</v>
      </c>
      <c r="F460" t="s">
        <v>523</v>
      </c>
      <c r="G460" t="s">
        <v>2073</v>
      </c>
      <c r="H460" t="s">
        <v>884</v>
      </c>
    </row>
    <row r="461" spans="1:8" x14ac:dyDescent="0.15">
      <c r="A461">
        <v>42459</v>
      </c>
      <c r="B461">
        <f t="shared" si="21"/>
        <v>2016</v>
      </c>
      <c r="C461">
        <f t="shared" si="22"/>
        <v>3</v>
      </c>
      <c r="D461">
        <f t="shared" si="23"/>
        <v>30</v>
      </c>
      <c r="E461" t="s">
        <v>522</v>
      </c>
      <c r="F461" t="s">
        <v>536</v>
      </c>
      <c r="G461" t="s">
        <v>2079</v>
      </c>
      <c r="H461" t="s">
        <v>885</v>
      </c>
    </row>
    <row r="462" spans="1:8" x14ac:dyDescent="0.15">
      <c r="A462">
        <v>42459</v>
      </c>
      <c r="B462">
        <f t="shared" si="21"/>
        <v>2016</v>
      </c>
      <c r="C462">
        <f t="shared" si="22"/>
        <v>3</v>
      </c>
      <c r="D462">
        <f t="shared" si="23"/>
        <v>30</v>
      </c>
      <c r="E462" t="s">
        <v>522</v>
      </c>
      <c r="F462" t="s">
        <v>557</v>
      </c>
      <c r="G462" t="s">
        <v>2082</v>
      </c>
      <c r="H462" t="s">
        <v>886</v>
      </c>
    </row>
    <row r="463" spans="1:8" x14ac:dyDescent="0.15">
      <c r="A463">
        <v>42459</v>
      </c>
      <c r="B463">
        <f t="shared" si="21"/>
        <v>2016</v>
      </c>
      <c r="C463">
        <f t="shared" si="22"/>
        <v>3</v>
      </c>
      <c r="D463">
        <f t="shared" si="23"/>
        <v>30</v>
      </c>
      <c r="E463" t="s">
        <v>1000</v>
      </c>
      <c r="F463" t="s">
        <v>983</v>
      </c>
      <c r="G463" t="s">
        <v>2107</v>
      </c>
      <c r="H463" t="s">
        <v>1305</v>
      </c>
    </row>
    <row r="464" spans="1:8" x14ac:dyDescent="0.15">
      <c r="A464">
        <v>42459</v>
      </c>
      <c r="B464">
        <f t="shared" si="21"/>
        <v>2016</v>
      </c>
      <c r="C464">
        <f t="shared" si="22"/>
        <v>3</v>
      </c>
      <c r="D464">
        <f t="shared" si="23"/>
        <v>30</v>
      </c>
      <c r="E464" t="s">
        <v>1369</v>
      </c>
      <c r="F464" t="s">
        <v>1413</v>
      </c>
      <c r="G464" t="s">
        <v>2120</v>
      </c>
      <c r="H464" t="s">
        <v>1741</v>
      </c>
    </row>
    <row r="465" spans="1:8" x14ac:dyDescent="0.15">
      <c r="A465">
        <v>42460</v>
      </c>
      <c r="B465">
        <f t="shared" si="21"/>
        <v>2016</v>
      </c>
      <c r="C465">
        <f t="shared" si="22"/>
        <v>3</v>
      </c>
      <c r="D465">
        <f t="shared" si="23"/>
        <v>31</v>
      </c>
      <c r="E465" t="s">
        <v>4</v>
      </c>
      <c r="F465" t="s">
        <v>181</v>
      </c>
      <c r="G465" t="s">
        <v>2045</v>
      </c>
      <c r="H465" t="s">
        <v>220</v>
      </c>
    </row>
    <row r="466" spans="1:8" x14ac:dyDescent="0.15">
      <c r="A466">
        <v>42460</v>
      </c>
      <c r="B466">
        <f t="shared" si="21"/>
        <v>2016</v>
      </c>
      <c r="C466">
        <f t="shared" si="22"/>
        <v>3</v>
      </c>
      <c r="D466">
        <f t="shared" si="23"/>
        <v>31</v>
      </c>
      <c r="E466" t="s">
        <v>274</v>
      </c>
      <c r="F466" t="s">
        <v>278</v>
      </c>
      <c r="G466" t="s">
        <v>2055</v>
      </c>
      <c r="H466" t="s">
        <v>488</v>
      </c>
    </row>
    <row r="467" spans="1:8" x14ac:dyDescent="0.15">
      <c r="A467">
        <v>42460</v>
      </c>
      <c r="B467">
        <f t="shared" si="21"/>
        <v>2016</v>
      </c>
      <c r="C467">
        <f t="shared" si="22"/>
        <v>3</v>
      </c>
      <c r="D467">
        <f t="shared" si="23"/>
        <v>31</v>
      </c>
      <c r="E467" t="s">
        <v>274</v>
      </c>
      <c r="F467" t="s">
        <v>275</v>
      </c>
      <c r="G467" t="s">
        <v>2053</v>
      </c>
      <c r="H467" t="s">
        <v>489</v>
      </c>
    </row>
    <row r="468" spans="1:8" x14ac:dyDescent="0.15">
      <c r="A468">
        <v>42460</v>
      </c>
      <c r="B468">
        <f t="shared" si="21"/>
        <v>2016</v>
      </c>
      <c r="C468">
        <f t="shared" si="22"/>
        <v>3</v>
      </c>
      <c r="D468">
        <f t="shared" si="23"/>
        <v>31</v>
      </c>
      <c r="E468" t="s">
        <v>522</v>
      </c>
      <c r="F468" t="s">
        <v>525</v>
      </c>
      <c r="G468" t="s">
        <v>2074</v>
      </c>
      <c r="H468" t="s">
        <v>883</v>
      </c>
    </row>
    <row r="469" spans="1:8" x14ac:dyDescent="0.15">
      <c r="A469">
        <v>42460</v>
      </c>
      <c r="B469">
        <f t="shared" si="21"/>
        <v>2016</v>
      </c>
      <c r="C469">
        <f t="shared" si="22"/>
        <v>3</v>
      </c>
      <c r="D469">
        <f t="shared" si="23"/>
        <v>31</v>
      </c>
      <c r="E469" t="s">
        <v>1000</v>
      </c>
      <c r="F469" t="s">
        <v>983</v>
      </c>
      <c r="G469" t="s">
        <v>2107</v>
      </c>
      <c r="H469" t="s">
        <v>1302</v>
      </c>
    </row>
    <row r="470" spans="1:8" x14ac:dyDescent="0.15">
      <c r="A470">
        <v>42460</v>
      </c>
      <c r="B470">
        <f t="shared" si="21"/>
        <v>2016</v>
      </c>
      <c r="C470">
        <f t="shared" si="22"/>
        <v>3</v>
      </c>
      <c r="D470">
        <f t="shared" si="23"/>
        <v>31</v>
      </c>
      <c r="E470" t="s">
        <v>1000</v>
      </c>
      <c r="F470" t="s">
        <v>1004</v>
      </c>
      <c r="G470" t="s">
        <v>2108</v>
      </c>
      <c r="H470" t="s">
        <v>1303</v>
      </c>
    </row>
    <row r="471" spans="1:8" x14ac:dyDescent="0.15">
      <c r="A471">
        <v>42460</v>
      </c>
      <c r="B471">
        <f t="shared" si="21"/>
        <v>2016</v>
      </c>
      <c r="C471">
        <f t="shared" si="22"/>
        <v>3</v>
      </c>
      <c r="D471">
        <f t="shared" si="23"/>
        <v>31</v>
      </c>
      <c r="E471" t="s">
        <v>1000</v>
      </c>
      <c r="F471" t="s">
        <v>983</v>
      </c>
      <c r="G471" t="s">
        <v>2107</v>
      </c>
      <c r="H471" t="s">
        <v>1304</v>
      </c>
    </row>
    <row r="472" spans="1:8" x14ac:dyDescent="0.15">
      <c r="A472">
        <v>42460</v>
      </c>
      <c r="B472">
        <f t="shared" si="21"/>
        <v>2016</v>
      </c>
      <c r="C472">
        <f t="shared" si="22"/>
        <v>3</v>
      </c>
      <c r="D472">
        <f t="shared" si="23"/>
        <v>31</v>
      </c>
      <c r="E472" t="s">
        <v>1892</v>
      </c>
      <c r="F472" t="s">
        <v>1899</v>
      </c>
      <c r="G472" t="s">
        <v>2150</v>
      </c>
      <c r="H472" t="s">
        <v>1929</v>
      </c>
    </row>
    <row r="473" spans="1:8" x14ac:dyDescent="0.15">
      <c r="A473">
        <v>42461</v>
      </c>
      <c r="B473">
        <f t="shared" si="21"/>
        <v>2016</v>
      </c>
      <c r="C473">
        <f t="shared" si="22"/>
        <v>4</v>
      </c>
      <c r="D473">
        <f t="shared" si="23"/>
        <v>1</v>
      </c>
      <c r="E473" t="s">
        <v>274</v>
      </c>
      <c r="F473" t="s">
        <v>363</v>
      </c>
      <c r="G473" t="s">
        <v>2066</v>
      </c>
      <c r="H473" t="s">
        <v>486</v>
      </c>
    </row>
    <row r="474" spans="1:8" x14ac:dyDescent="0.15">
      <c r="A474">
        <v>42461</v>
      </c>
      <c r="B474">
        <f t="shared" si="21"/>
        <v>2016</v>
      </c>
      <c r="C474">
        <f t="shared" si="22"/>
        <v>4</v>
      </c>
      <c r="D474">
        <f t="shared" si="23"/>
        <v>1</v>
      </c>
      <c r="E474" t="s">
        <v>274</v>
      </c>
      <c r="F474" t="s">
        <v>289</v>
      </c>
      <c r="G474" t="s">
        <v>2060</v>
      </c>
      <c r="H474" t="s">
        <v>487</v>
      </c>
    </row>
    <row r="475" spans="1:8" x14ac:dyDescent="0.15">
      <c r="A475">
        <v>42461</v>
      </c>
      <c r="B475">
        <f t="shared" si="21"/>
        <v>2016</v>
      </c>
      <c r="C475">
        <f t="shared" si="22"/>
        <v>4</v>
      </c>
      <c r="D475">
        <f t="shared" si="23"/>
        <v>1</v>
      </c>
      <c r="E475" t="s">
        <v>522</v>
      </c>
      <c r="F475" t="s">
        <v>529</v>
      </c>
      <c r="G475" t="s">
        <v>2076</v>
      </c>
      <c r="H475" t="s">
        <v>881</v>
      </c>
    </row>
    <row r="476" spans="1:8" x14ac:dyDescent="0.15">
      <c r="A476">
        <v>42461</v>
      </c>
      <c r="B476">
        <f t="shared" si="21"/>
        <v>2016</v>
      </c>
      <c r="C476">
        <f t="shared" si="22"/>
        <v>4</v>
      </c>
      <c r="D476">
        <f t="shared" si="23"/>
        <v>1</v>
      </c>
      <c r="E476" t="s">
        <v>522</v>
      </c>
      <c r="F476" t="s">
        <v>529</v>
      </c>
      <c r="G476" t="s">
        <v>2076</v>
      </c>
      <c r="H476" t="s">
        <v>882</v>
      </c>
    </row>
    <row r="477" spans="1:8" x14ac:dyDescent="0.15">
      <c r="A477">
        <v>42461</v>
      </c>
      <c r="B477">
        <f t="shared" si="21"/>
        <v>2016</v>
      </c>
      <c r="C477">
        <f t="shared" si="22"/>
        <v>4</v>
      </c>
      <c r="D477">
        <f t="shared" si="23"/>
        <v>1</v>
      </c>
      <c r="E477" t="s">
        <v>1000</v>
      </c>
      <c r="F477" t="s">
        <v>983</v>
      </c>
      <c r="G477" t="s">
        <v>2107</v>
      </c>
      <c r="H477" t="s">
        <v>1300</v>
      </c>
    </row>
    <row r="478" spans="1:8" x14ac:dyDescent="0.15">
      <c r="A478">
        <v>42461</v>
      </c>
      <c r="B478">
        <f t="shared" si="21"/>
        <v>2016</v>
      </c>
      <c r="C478">
        <f t="shared" si="22"/>
        <v>4</v>
      </c>
      <c r="D478">
        <f t="shared" si="23"/>
        <v>1</v>
      </c>
      <c r="E478" t="s">
        <v>1000</v>
      </c>
      <c r="F478" t="s">
        <v>983</v>
      </c>
      <c r="G478" t="s">
        <v>2107</v>
      </c>
      <c r="H478" t="s">
        <v>1301</v>
      </c>
    </row>
    <row r="479" spans="1:8" x14ac:dyDescent="0.15">
      <c r="A479">
        <v>42461</v>
      </c>
      <c r="B479">
        <f t="shared" si="21"/>
        <v>2016</v>
      </c>
      <c r="C479">
        <f t="shared" si="22"/>
        <v>4</v>
      </c>
      <c r="D479">
        <f t="shared" si="23"/>
        <v>1</v>
      </c>
      <c r="E479" t="s">
        <v>1369</v>
      </c>
      <c r="F479" t="s">
        <v>1373</v>
      </c>
      <c r="G479" t="s">
        <v>2110</v>
      </c>
      <c r="H479" t="s">
        <v>1739</v>
      </c>
    </row>
    <row r="480" spans="1:8" x14ac:dyDescent="0.15">
      <c r="A480">
        <v>42461</v>
      </c>
      <c r="B480">
        <f t="shared" si="21"/>
        <v>2016</v>
      </c>
      <c r="C480">
        <f t="shared" si="22"/>
        <v>4</v>
      </c>
      <c r="D480">
        <f t="shared" si="23"/>
        <v>1</v>
      </c>
      <c r="E480" t="s">
        <v>1369</v>
      </c>
      <c r="F480" t="s">
        <v>1404</v>
      </c>
      <c r="G480" t="s">
        <v>2119</v>
      </c>
      <c r="H480" t="s">
        <v>1740</v>
      </c>
    </row>
    <row r="481" spans="1:8" x14ac:dyDescent="0.15">
      <c r="A481">
        <v>42461</v>
      </c>
      <c r="B481">
        <f t="shared" si="21"/>
        <v>2016</v>
      </c>
      <c r="C481">
        <f t="shared" si="22"/>
        <v>4</v>
      </c>
      <c r="D481">
        <f t="shared" si="23"/>
        <v>1</v>
      </c>
      <c r="E481" t="s">
        <v>1892</v>
      </c>
      <c r="F481" t="s">
        <v>1924</v>
      </c>
      <c r="G481" t="s">
        <v>2150</v>
      </c>
      <c r="H481" t="s">
        <v>1928</v>
      </c>
    </row>
    <row r="482" spans="1:8" x14ac:dyDescent="0.15">
      <c r="A482">
        <v>42466</v>
      </c>
      <c r="B482">
        <f t="shared" si="21"/>
        <v>2016</v>
      </c>
      <c r="C482">
        <f t="shared" si="22"/>
        <v>4</v>
      </c>
      <c r="D482">
        <f t="shared" si="23"/>
        <v>6</v>
      </c>
      <c r="E482" t="s">
        <v>4</v>
      </c>
      <c r="F482" t="s">
        <v>42</v>
      </c>
      <c r="G482" t="s">
        <v>2027</v>
      </c>
      <c r="H482" t="s">
        <v>219</v>
      </c>
    </row>
    <row r="483" spans="1:8" x14ac:dyDescent="0.15">
      <c r="A483">
        <v>42466</v>
      </c>
      <c r="B483">
        <f t="shared" si="21"/>
        <v>2016</v>
      </c>
      <c r="C483">
        <f t="shared" si="22"/>
        <v>4</v>
      </c>
      <c r="D483">
        <f t="shared" si="23"/>
        <v>6</v>
      </c>
      <c r="E483" t="s">
        <v>274</v>
      </c>
      <c r="F483" t="s">
        <v>448</v>
      </c>
      <c r="G483" t="s">
        <v>2071</v>
      </c>
      <c r="H483" t="s">
        <v>484</v>
      </c>
    </row>
    <row r="484" spans="1:8" x14ac:dyDescent="0.15">
      <c r="A484">
        <v>42466</v>
      </c>
      <c r="B484">
        <f t="shared" si="21"/>
        <v>2016</v>
      </c>
      <c r="C484">
        <f t="shared" si="22"/>
        <v>4</v>
      </c>
      <c r="D484">
        <f t="shared" si="23"/>
        <v>6</v>
      </c>
      <c r="E484" t="s">
        <v>274</v>
      </c>
      <c r="F484" t="s">
        <v>400</v>
      </c>
      <c r="G484" t="s">
        <v>2069</v>
      </c>
      <c r="H484" t="s">
        <v>485</v>
      </c>
    </row>
    <row r="485" spans="1:8" x14ac:dyDescent="0.15">
      <c r="A485">
        <v>42466</v>
      </c>
      <c r="B485">
        <f t="shared" si="21"/>
        <v>2016</v>
      </c>
      <c r="C485">
        <f t="shared" si="22"/>
        <v>4</v>
      </c>
      <c r="D485">
        <f t="shared" si="23"/>
        <v>6</v>
      </c>
      <c r="E485" t="s">
        <v>522</v>
      </c>
      <c r="F485" t="s">
        <v>655</v>
      </c>
      <c r="G485" t="s">
        <v>2093</v>
      </c>
      <c r="H485" t="s">
        <v>879</v>
      </c>
    </row>
    <row r="486" spans="1:8" x14ac:dyDescent="0.15">
      <c r="A486">
        <v>42466</v>
      </c>
      <c r="B486">
        <f t="shared" si="21"/>
        <v>2016</v>
      </c>
      <c r="C486">
        <f t="shared" si="22"/>
        <v>4</v>
      </c>
      <c r="D486">
        <f t="shared" si="23"/>
        <v>6</v>
      </c>
      <c r="E486" t="s">
        <v>522</v>
      </c>
      <c r="F486" t="s">
        <v>777</v>
      </c>
      <c r="G486" t="s">
        <v>2098</v>
      </c>
      <c r="H486" t="s">
        <v>880</v>
      </c>
    </row>
    <row r="487" spans="1:8" x14ac:dyDescent="0.15">
      <c r="A487">
        <v>42466</v>
      </c>
      <c r="B487">
        <f t="shared" si="21"/>
        <v>2016</v>
      </c>
      <c r="C487">
        <f t="shared" si="22"/>
        <v>4</v>
      </c>
      <c r="D487">
        <f t="shared" si="23"/>
        <v>6</v>
      </c>
      <c r="E487" t="s">
        <v>1000</v>
      </c>
      <c r="F487" t="s">
        <v>983</v>
      </c>
      <c r="G487" t="s">
        <v>2107</v>
      </c>
      <c r="H487" t="s">
        <v>1299</v>
      </c>
    </row>
    <row r="488" spans="1:8" x14ac:dyDescent="0.15">
      <c r="A488">
        <v>42467</v>
      </c>
      <c r="B488">
        <f t="shared" si="21"/>
        <v>2016</v>
      </c>
      <c r="C488">
        <f t="shared" si="22"/>
        <v>4</v>
      </c>
      <c r="D488">
        <f t="shared" si="23"/>
        <v>7</v>
      </c>
      <c r="E488" t="s">
        <v>4</v>
      </c>
      <c r="F488" t="s">
        <v>20</v>
      </c>
      <c r="G488" t="s">
        <v>2019</v>
      </c>
      <c r="H488" t="s">
        <v>218</v>
      </c>
    </row>
    <row r="489" spans="1:8" x14ac:dyDescent="0.15">
      <c r="A489">
        <v>42467</v>
      </c>
      <c r="B489">
        <f t="shared" si="21"/>
        <v>2016</v>
      </c>
      <c r="C489">
        <f t="shared" si="22"/>
        <v>4</v>
      </c>
      <c r="D489">
        <f t="shared" si="23"/>
        <v>7</v>
      </c>
      <c r="E489" t="s">
        <v>274</v>
      </c>
      <c r="F489" t="s">
        <v>400</v>
      </c>
      <c r="G489" t="s">
        <v>2069</v>
      </c>
      <c r="H489" t="s">
        <v>483</v>
      </c>
    </row>
    <row r="490" spans="1:8" x14ac:dyDescent="0.15">
      <c r="A490">
        <v>42467</v>
      </c>
      <c r="B490">
        <f t="shared" si="21"/>
        <v>2016</v>
      </c>
      <c r="C490">
        <f t="shared" si="22"/>
        <v>4</v>
      </c>
      <c r="D490">
        <f t="shared" si="23"/>
        <v>7</v>
      </c>
      <c r="E490" t="s">
        <v>522</v>
      </c>
      <c r="F490" t="s">
        <v>557</v>
      </c>
      <c r="G490" t="s">
        <v>2082</v>
      </c>
      <c r="H490" t="s">
        <v>876</v>
      </c>
    </row>
    <row r="491" spans="1:8" x14ac:dyDescent="0.15">
      <c r="A491">
        <v>42467</v>
      </c>
      <c r="B491">
        <f t="shared" si="21"/>
        <v>2016</v>
      </c>
      <c r="C491">
        <f t="shared" si="22"/>
        <v>4</v>
      </c>
      <c r="D491">
        <f t="shared" si="23"/>
        <v>7</v>
      </c>
      <c r="E491" t="s">
        <v>522</v>
      </c>
      <c r="F491" t="s">
        <v>529</v>
      </c>
      <c r="G491" t="s">
        <v>2076</v>
      </c>
      <c r="H491" t="s">
        <v>877</v>
      </c>
    </row>
    <row r="492" spans="1:8" x14ac:dyDescent="0.15">
      <c r="A492">
        <v>42467</v>
      </c>
      <c r="B492">
        <f t="shared" si="21"/>
        <v>2016</v>
      </c>
      <c r="C492">
        <f t="shared" si="22"/>
        <v>4</v>
      </c>
      <c r="D492">
        <f t="shared" si="23"/>
        <v>7</v>
      </c>
      <c r="E492" t="s">
        <v>522</v>
      </c>
      <c r="F492" t="s">
        <v>777</v>
      </c>
      <c r="G492" t="s">
        <v>2098</v>
      </c>
      <c r="H492" t="s">
        <v>878</v>
      </c>
    </row>
    <row r="493" spans="1:8" x14ac:dyDescent="0.15">
      <c r="A493">
        <v>42467</v>
      </c>
      <c r="B493">
        <f t="shared" si="21"/>
        <v>2016</v>
      </c>
      <c r="C493">
        <f t="shared" si="22"/>
        <v>4</v>
      </c>
      <c r="D493">
        <f t="shared" si="23"/>
        <v>7</v>
      </c>
      <c r="E493" t="s">
        <v>1369</v>
      </c>
      <c r="F493" t="s">
        <v>1373</v>
      </c>
      <c r="G493" t="s">
        <v>2110</v>
      </c>
      <c r="H493" t="s">
        <v>1737</v>
      </c>
    </row>
    <row r="494" spans="1:8" x14ac:dyDescent="0.15">
      <c r="A494">
        <v>42467</v>
      </c>
      <c r="B494">
        <f t="shared" si="21"/>
        <v>2016</v>
      </c>
      <c r="C494">
        <f t="shared" si="22"/>
        <v>4</v>
      </c>
      <c r="D494">
        <f t="shared" si="23"/>
        <v>7</v>
      </c>
      <c r="E494" t="s">
        <v>1369</v>
      </c>
      <c r="F494" t="s">
        <v>1370</v>
      </c>
      <c r="G494" t="s">
        <v>2109</v>
      </c>
      <c r="H494" t="s">
        <v>1738</v>
      </c>
    </row>
    <row r="495" spans="1:8" x14ac:dyDescent="0.15">
      <c r="A495">
        <v>42467</v>
      </c>
      <c r="B495">
        <f t="shared" si="21"/>
        <v>2016</v>
      </c>
      <c r="C495">
        <f t="shared" si="22"/>
        <v>4</v>
      </c>
      <c r="D495">
        <f t="shared" si="23"/>
        <v>7</v>
      </c>
      <c r="E495" t="s">
        <v>1892</v>
      </c>
      <c r="F495" t="s">
        <v>1924</v>
      </c>
      <c r="G495" t="s">
        <v>2150</v>
      </c>
      <c r="H495" t="s">
        <v>1927</v>
      </c>
    </row>
    <row r="496" spans="1:8" x14ac:dyDescent="0.15">
      <c r="A496">
        <v>42468</v>
      </c>
      <c r="B496">
        <f t="shared" si="21"/>
        <v>2016</v>
      </c>
      <c r="C496">
        <f t="shared" si="22"/>
        <v>4</v>
      </c>
      <c r="D496">
        <f t="shared" si="23"/>
        <v>8</v>
      </c>
      <c r="E496" t="s">
        <v>4</v>
      </c>
      <c r="F496" t="s">
        <v>27</v>
      </c>
      <c r="G496" t="s">
        <v>2022</v>
      </c>
      <c r="H496" t="s">
        <v>217</v>
      </c>
    </row>
    <row r="497" spans="1:8" x14ac:dyDescent="0.15">
      <c r="A497">
        <v>42468</v>
      </c>
      <c r="B497">
        <f t="shared" si="21"/>
        <v>2016</v>
      </c>
      <c r="C497">
        <f t="shared" si="22"/>
        <v>4</v>
      </c>
      <c r="D497">
        <f t="shared" si="23"/>
        <v>8</v>
      </c>
      <c r="E497" t="s">
        <v>274</v>
      </c>
      <c r="F497" t="s">
        <v>278</v>
      </c>
      <c r="G497" t="s">
        <v>2055</v>
      </c>
      <c r="H497" t="s">
        <v>481</v>
      </c>
    </row>
    <row r="498" spans="1:8" x14ac:dyDescent="0.15">
      <c r="A498">
        <v>42468</v>
      </c>
      <c r="B498">
        <f t="shared" si="21"/>
        <v>2016</v>
      </c>
      <c r="C498">
        <f t="shared" si="22"/>
        <v>4</v>
      </c>
      <c r="D498">
        <f t="shared" si="23"/>
        <v>8</v>
      </c>
      <c r="E498" t="s">
        <v>274</v>
      </c>
      <c r="F498" t="s">
        <v>283</v>
      </c>
      <c r="G498" t="s">
        <v>2057</v>
      </c>
      <c r="H498" t="s">
        <v>482</v>
      </c>
    </row>
    <row r="499" spans="1:8" x14ac:dyDescent="0.15">
      <c r="A499">
        <v>42468</v>
      </c>
      <c r="B499">
        <f t="shared" si="21"/>
        <v>2016</v>
      </c>
      <c r="C499">
        <f t="shared" si="22"/>
        <v>4</v>
      </c>
      <c r="D499">
        <f t="shared" si="23"/>
        <v>8</v>
      </c>
      <c r="E499" t="s">
        <v>522</v>
      </c>
      <c r="F499" t="s">
        <v>655</v>
      </c>
      <c r="G499" t="s">
        <v>2093</v>
      </c>
      <c r="H499" t="s">
        <v>873</v>
      </c>
    </row>
    <row r="500" spans="1:8" x14ac:dyDescent="0.15">
      <c r="A500">
        <v>42468</v>
      </c>
      <c r="B500">
        <f t="shared" si="21"/>
        <v>2016</v>
      </c>
      <c r="C500">
        <f t="shared" si="22"/>
        <v>4</v>
      </c>
      <c r="D500">
        <f t="shared" si="23"/>
        <v>8</v>
      </c>
      <c r="E500" t="s">
        <v>522</v>
      </c>
      <c r="F500" t="s">
        <v>536</v>
      </c>
      <c r="G500" t="s">
        <v>2079</v>
      </c>
      <c r="H500" t="s">
        <v>874</v>
      </c>
    </row>
    <row r="501" spans="1:8" x14ac:dyDescent="0.15">
      <c r="A501">
        <v>42468</v>
      </c>
      <c r="B501">
        <f t="shared" si="21"/>
        <v>2016</v>
      </c>
      <c r="C501">
        <f t="shared" si="22"/>
        <v>4</v>
      </c>
      <c r="D501">
        <f t="shared" si="23"/>
        <v>8</v>
      </c>
      <c r="E501" t="s">
        <v>522</v>
      </c>
      <c r="F501" t="s">
        <v>529</v>
      </c>
      <c r="G501" t="s">
        <v>2076</v>
      </c>
      <c r="H501" t="s">
        <v>875</v>
      </c>
    </row>
    <row r="502" spans="1:8" x14ac:dyDescent="0.15">
      <c r="A502">
        <v>42468</v>
      </c>
      <c r="B502">
        <f t="shared" si="21"/>
        <v>2016</v>
      </c>
      <c r="C502">
        <f t="shared" si="22"/>
        <v>4</v>
      </c>
      <c r="D502">
        <f t="shared" si="23"/>
        <v>8</v>
      </c>
      <c r="E502" t="s">
        <v>1000</v>
      </c>
      <c r="F502" t="s">
        <v>983</v>
      </c>
      <c r="G502" t="s">
        <v>2107</v>
      </c>
      <c r="H502" t="s">
        <v>1297</v>
      </c>
    </row>
    <row r="503" spans="1:8" x14ac:dyDescent="0.15">
      <c r="A503">
        <v>42468</v>
      </c>
      <c r="B503">
        <f t="shared" si="21"/>
        <v>2016</v>
      </c>
      <c r="C503">
        <f t="shared" si="22"/>
        <v>4</v>
      </c>
      <c r="D503">
        <f t="shared" si="23"/>
        <v>8</v>
      </c>
      <c r="E503" t="s">
        <v>1000</v>
      </c>
      <c r="F503" t="s">
        <v>1004</v>
      </c>
      <c r="G503" t="s">
        <v>2108</v>
      </c>
      <c r="H503" t="s">
        <v>1298</v>
      </c>
    </row>
    <row r="504" spans="1:8" x14ac:dyDescent="0.15">
      <c r="A504">
        <v>42471</v>
      </c>
      <c r="B504">
        <f t="shared" si="21"/>
        <v>2016</v>
      </c>
      <c r="C504">
        <f t="shared" si="22"/>
        <v>4</v>
      </c>
      <c r="D504">
        <f t="shared" si="23"/>
        <v>11</v>
      </c>
      <c r="E504" t="s">
        <v>4</v>
      </c>
      <c r="F504" t="s">
        <v>84</v>
      </c>
      <c r="G504" t="s">
        <v>2035</v>
      </c>
      <c r="H504" t="s">
        <v>216</v>
      </c>
    </row>
    <row r="505" spans="1:8" x14ac:dyDescent="0.15">
      <c r="A505">
        <v>42471</v>
      </c>
      <c r="B505">
        <f t="shared" si="21"/>
        <v>2016</v>
      </c>
      <c r="C505">
        <f t="shared" si="22"/>
        <v>4</v>
      </c>
      <c r="D505">
        <f t="shared" si="23"/>
        <v>11</v>
      </c>
      <c r="E505" t="s">
        <v>274</v>
      </c>
      <c r="F505" t="s">
        <v>317</v>
      </c>
      <c r="G505" t="s">
        <v>2059</v>
      </c>
      <c r="H505" t="s">
        <v>479</v>
      </c>
    </row>
    <row r="506" spans="1:8" x14ac:dyDescent="0.15">
      <c r="A506">
        <v>42471</v>
      </c>
      <c r="B506">
        <f t="shared" si="21"/>
        <v>2016</v>
      </c>
      <c r="C506">
        <f t="shared" si="22"/>
        <v>4</v>
      </c>
      <c r="D506">
        <f t="shared" si="23"/>
        <v>11</v>
      </c>
      <c r="E506" t="s">
        <v>274</v>
      </c>
      <c r="F506" t="s">
        <v>336</v>
      </c>
      <c r="G506" t="s">
        <v>2065</v>
      </c>
      <c r="H506" t="s">
        <v>480</v>
      </c>
    </row>
    <row r="507" spans="1:8" x14ac:dyDescent="0.15">
      <c r="A507">
        <v>42471</v>
      </c>
      <c r="B507">
        <f t="shared" si="21"/>
        <v>2016</v>
      </c>
      <c r="C507">
        <f t="shared" si="22"/>
        <v>4</v>
      </c>
      <c r="D507">
        <f t="shared" si="23"/>
        <v>11</v>
      </c>
      <c r="E507" t="s">
        <v>522</v>
      </c>
      <c r="F507" t="s">
        <v>552</v>
      </c>
      <c r="G507" t="s">
        <v>2081</v>
      </c>
      <c r="H507" t="s">
        <v>871</v>
      </c>
    </row>
    <row r="508" spans="1:8" x14ac:dyDescent="0.15">
      <c r="A508">
        <v>42471</v>
      </c>
      <c r="B508">
        <f t="shared" si="21"/>
        <v>2016</v>
      </c>
      <c r="C508">
        <f t="shared" si="22"/>
        <v>4</v>
      </c>
      <c r="D508">
        <f t="shared" si="23"/>
        <v>11</v>
      </c>
      <c r="E508" t="s">
        <v>522</v>
      </c>
      <c r="F508" t="s">
        <v>529</v>
      </c>
      <c r="G508" t="s">
        <v>2076</v>
      </c>
      <c r="H508" t="s">
        <v>872</v>
      </c>
    </row>
    <row r="509" spans="1:8" x14ac:dyDescent="0.15">
      <c r="A509">
        <v>42471</v>
      </c>
      <c r="B509">
        <f t="shared" si="21"/>
        <v>2016</v>
      </c>
      <c r="C509">
        <f t="shared" si="22"/>
        <v>4</v>
      </c>
      <c r="D509">
        <f t="shared" si="23"/>
        <v>11</v>
      </c>
      <c r="E509" t="s">
        <v>1000</v>
      </c>
      <c r="F509" t="s">
        <v>983</v>
      </c>
      <c r="G509" t="s">
        <v>2107</v>
      </c>
      <c r="H509" t="s">
        <v>1295</v>
      </c>
    </row>
    <row r="510" spans="1:8" x14ac:dyDescent="0.15">
      <c r="A510">
        <v>42471</v>
      </c>
      <c r="B510">
        <f t="shared" si="21"/>
        <v>2016</v>
      </c>
      <c r="C510">
        <f t="shared" si="22"/>
        <v>4</v>
      </c>
      <c r="D510">
        <f t="shared" si="23"/>
        <v>11</v>
      </c>
      <c r="E510" t="s">
        <v>1000</v>
      </c>
      <c r="F510" t="s">
        <v>1004</v>
      </c>
      <c r="G510" t="s">
        <v>2108</v>
      </c>
      <c r="H510" t="s">
        <v>1296</v>
      </c>
    </row>
    <row r="511" spans="1:8" x14ac:dyDescent="0.15">
      <c r="A511">
        <v>42471</v>
      </c>
      <c r="B511">
        <f t="shared" si="21"/>
        <v>2016</v>
      </c>
      <c r="C511">
        <f t="shared" si="22"/>
        <v>4</v>
      </c>
      <c r="D511">
        <f t="shared" si="23"/>
        <v>11</v>
      </c>
      <c r="E511" t="s">
        <v>1369</v>
      </c>
      <c r="F511" t="s">
        <v>1389</v>
      </c>
      <c r="G511" t="s">
        <v>2116</v>
      </c>
      <c r="H511" t="s">
        <v>1734</v>
      </c>
    </row>
    <row r="512" spans="1:8" x14ac:dyDescent="0.15">
      <c r="A512">
        <v>42471</v>
      </c>
      <c r="B512">
        <f t="shared" si="21"/>
        <v>2016</v>
      </c>
      <c r="C512">
        <f t="shared" si="22"/>
        <v>4</v>
      </c>
      <c r="D512">
        <f t="shared" si="23"/>
        <v>11</v>
      </c>
      <c r="E512" t="s">
        <v>1369</v>
      </c>
      <c r="F512" t="s">
        <v>1373</v>
      </c>
      <c r="G512" t="s">
        <v>2110</v>
      </c>
      <c r="H512" t="s">
        <v>1735</v>
      </c>
    </row>
    <row r="513" spans="1:8" x14ac:dyDescent="0.15">
      <c r="A513">
        <v>42471</v>
      </c>
      <c r="B513">
        <f t="shared" si="21"/>
        <v>2016</v>
      </c>
      <c r="C513">
        <f t="shared" si="22"/>
        <v>4</v>
      </c>
      <c r="D513">
        <f t="shared" si="23"/>
        <v>11</v>
      </c>
      <c r="E513" t="s">
        <v>1369</v>
      </c>
      <c r="F513" t="s">
        <v>1370</v>
      </c>
      <c r="G513" t="s">
        <v>2109</v>
      </c>
      <c r="H513" t="s">
        <v>1736</v>
      </c>
    </row>
    <row r="514" spans="1:8" x14ac:dyDescent="0.15">
      <c r="A514">
        <v>42472</v>
      </c>
      <c r="B514">
        <f t="shared" ref="B514:B577" si="24">YEAR(A514)</f>
        <v>2016</v>
      </c>
      <c r="C514">
        <f t="shared" ref="C514:C577" si="25">MONTH(A514)</f>
        <v>4</v>
      </c>
      <c r="D514">
        <f t="shared" ref="D514:D577" si="26">DAY(A514)</f>
        <v>12</v>
      </c>
      <c r="E514" t="s">
        <v>4</v>
      </c>
      <c r="F514" t="s">
        <v>20</v>
      </c>
      <c r="G514" t="s">
        <v>2019</v>
      </c>
      <c r="H514" t="s">
        <v>215</v>
      </c>
    </row>
    <row r="515" spans="1:8" x14ac:dyDescent="0.15">
      <c r="A515">
        <v>42472</v>
      </c>
      <c r="B515">
        <f t="shared" si="24"/>
        <v>2016</v>
      </c>
      <c r="C515">
        <f t="shared" si="25"/>
        <v>4</v>
      </c>
      <c r="D515">
        <f t="shared" si="26"/>
        <v>12</v>
      </c>
      <c r="E515" t="s">
        <v>274</v>
      </c>
      <c r="F515" t="s">
        <v>289</v>
      </c>
      <c r="G515" t="s">
        <v>2060</v>
      </c>
      <c r="H515" t="s">
        <v>477</v>
      </c>
    </row>
    <row r="516" spans="1:8" x14ac:dyDescent="0.15">
      <c r="A516">
        <v>42472</v>
      </c>
      <c r="B516">
        <f t="shared" si="24"/>
        <v>2016</v>
      </c>
      <c r="C516">
        <f t="shared" si="25"/>
        <v>4</v>
      </c>
      <c r="D516">
        <f t="shared" si="26"/>
        <v>12</v>
      </c>
      <c r="E516" t="s">
        <v>274</v>
      </c>
      <c r="F516" t="s">
        <v>278</v>
      </c>
      <c r="G516" t="s">
        <v>2055</v>
      </c>
      <c r="H516" t="s">
        <v>478</v>
      </c>
    </row>
    <row r="517" spans="1:8" x14ac:dyDescent="0.15">
      <c r="A517">
        <v>42472</v>
      </c>
      <c r="B517">
        <f t="shared" si="24"/>
        <v>2016</v>
      </c>
      <c r="C517">
        <f t="shared" si="25"/>
        <v>4</v>
      </c>
      <c r="D517">
        <f t="shared" si="26"/>
        <v>12</v>
      </c>
      <c r="E517" t="s">
        <v>522</v>
      </c>
      <c r="F517" t="s">
        <v>525</v>
      </c>
      <c r="G517" t="s">
        <v>2074</v>
      </c>
      <c r="H517" t="s">
        <v>869</v>
      </c>
    </row>
    <row r="518" spans="1:8" x14ac:dyDescent="0.15">
      <c r="A518">
        <v>42472</v>
      </c>
      <c r="B518">
        <f t="shared" si="24"/>
        <v>2016</v>
      </c>
      <c r="C518">
        <f t="shared" si="25"/>
        <v>4</v>
      </c>
      <c r="D518">
        <f t="shared" si="26"/>
        <v>12</v>
      </c>
      <c r="E518" t="s">
        <v>522</v>
      </c>
      <c r="F518" t="s">
        <v>529</v>
      </c>
      <c r="G518" t="s">
        <v>2076</v>
      </c>
      <c r="H518" t="s">
        <v>870</v>
      </c>
    </row>
    <row r="519" spans="1:8" x14ac:dyDescent="0.15">
      <c r="A519">
        <v>42472</v>
      </c>
      <c r="B519">
        <f t="shared" si="24"/>
        <v>2016</v>
      </c>
      <c r="C519">
        <f t="shared" si="25"/>
        <v>4</v>
      </c>
      <c r="D519">
        <f t="shared" si="26"/>
        <v>12</v>
      </c>
      <c r="E519" t="s">
        <v>1000</v>
      </c>
      <c r="F519" t="s">
        <v>983</v>
      </c>
      <c r="G519" t="s">
        <v>2107</v>
      </c>
      <c r="H519" t="s">
        <v>1294</v>
      </c>
    </row>
    <row r="520" spans="1:8" x14ac:dyDescent="0.15">
      <c r="A520">
        <v>42472</v>
      </c>
      <c r="B520">
        <f t="shared" si="24"/>
        <v>2016</v>
      </c>
      <c r="C520">
        <f t="shared" si="25"/>
        <v>4</v>
      </c>
      <c r="D520">
        <f t="shared" si="26"/>
        <v>12</v>
      </c>
      <c r="E520" t="s">
        <v>1369</v>
      </c>
      <c r="F520" t="s">
        <v>1373</v>
      </c>
      <c r="G520" t="s">
        <v>2110</v>
      </c>
      <c r="H520" t="s">
        <v>1733</v>
      </c>
    </row>
    <row r="521" spans="1:8" x14ac:dyDescent="0.15">
      <c r="A521">
        <v>42473</v>
      </c>
      <c r="B521">
        <f t="shared" si="24"/>
        <v>2016</v>
      </c>
      <c r="C521">
        <f t="shared" si="25"/>
        <v>4</v>
      </c>
      <c r="D521">
        <f t="shared" si="26"/>
        <v>13</v>
      </c>
      <c r="E521" t="s">
        <v>4</v>
      </c>
      <c r="F521" t="s">
        <v>20</v>
      </c>
      <c r="G521" t="s">
        <v>2019</v>
      </c>
      <c r="H521" t="s">
        <v>214</v>
      </c>
    </row>
    <row r="522" spans="1:8" x14ac:dyDescent="0.15">
      <c r="A522">
        <v>42473</v>
      </c>
      <c r="B522">
        <f t="shared" si="24"/>
        <v>2016</v>
      </c>
      <c r="C522">
        <f t="shared" si="25"/>
        <v>4</v>
      </c>
      <c r="D522">
        <f t="shared" si="26"/>
        <v>13</v>
      </c>
      <c r="E522" t="s">
        <v>274</v>
      </c>
      <c r="F522" t="s">
        <v>289</v>
      </c>
      <c r="G522" t="s">
        <v>2060</v>
      </c>
      <c r="H522" t="s">
        <v>476</v>
      </c>
    </row>
    <row r="523" spans="1:8" x14ac:dyDescent="0.15">
      <c r="A523">
        <v>42473</v>
      </c>
      <c r="B523">
        <f t="shared" si="24"/>
        <v>2016</v>
      </c>
      <c r="C523">
        <f t="shared" si="25"/>
        <v>4</v>
      </c>
      <c r="D523">
        <f t="shared" si="26"/>
        <v>13</v>
      </c>
      <c r="E523" t="s">
        <v>522</v>
      </c>
      <c r="F523" t="s">
        <v>523</v>
      </c>
      <c r="G523" t="s">
        <v>2073</v>
      </c>
      <c r="H523" t="s">
        <v>867</v>
      </c>
    </row>
    <row r="524" spans="1:8" x14ac:dyDescent="0.15">
      <c r="A524">
        <v>42473</v>
      </c>
      <c r="B524">
        <f t="shared" si="24"/>
        <v>2016</v>
      </c>
      <c r="C524">
        <f t="shared" si="25"/>
        <v>4</v>
      </c>
      <c r="D524">
        <f t="shared" si="26"/>
        <v>13</v>
      </c>
      <c r="E524" t="s">
        <v>522</v>
      </c>
      <c r="F524" t="s">
        <v>549</v>
      </c>
      <c r="G524" t="s">
        <v>2080</v>
      </c>
      <c r="H524" t="s">
        <v>868</v>
      </c>
    </row>
    <row r="525" spans="1:8" x14ac:dyDescent="0.15">
      <c r="A525">
        <v>42473</v>
      </c>
      <c r="B525">
        <f t="shared" si="24"/>
        <v>2016</v>
      </c>
      <c r="C525">
        <f t="shared" si="25"/>
        <v>4</v>
      </c>
      <c r="D525">
        <f t="shared" si="26"/>
        <v>13</v>
      </c>
      <c r="E525" t="s">
        <v>1000</v>
      </c>
      <c r="F525" t="s">
        <v>983</v>
      </c>
      <c r="G525" t="s">
        <v>2107</v>
      </c>
      <c r="H525" t="s">
        <v>1292</v>
      </c>
    </row>
    <row r="526" spans="1:8" x14ac:dyDescent="0.15">
      <c r="A526">
        <v>42473</v>
      </c>
      <c r="B526">
        <f t="shared" si="24"/>
        <v>2016</v>
      </c>
      <c r="C526">
        <f t="shared" si="25"/>
        <v>4</v>
      </c>
      <c r="D526">
        <f t="shared" si="26"/>
        <v>13</v>
      </c>
      <c r="E526" t="s">
        <v>1000</v>
      </c>
      <c r="F526" t="s">
        <v>983</v>
      </c>
      <c r="G526" t="s">
        <v>2107</v>
      </c>
      <c r="H526" t="s">
        <v>1293</v>
      </c>
    </row>
    <row r="527" spans="1:8" x14ac:dyDescent="0.15">
      <c r="A527">
        <v>42473</v>
      </c>
      <c r="B527">
        <f t="shared" si="24"/>
        <v>2016</v>
      </c>
      <c r="C527">
        <f t="shared" si="25"/>
        <v>4</v>
      </c>
      <c r="D527">
        <f t="shared" si="26"/>
        <v>13</v>
      </c>
      <c r="E527" t="s">
        <v>1369</v>
      </c>
      <c r="F527" t="s">
        <v>1420</v>
      </c>
      <c r="G527" t="s">
        <v>2122</v>
      </c>
      <c r="H527" t="s">
        <v>1731</v>
      </c>
    </row>
    <row r="528" spans="1:8" x14ac:dyDescent="0.15">
      <c r="A528">
        <v>42473</v>
      </c>
      <c r="B528">
        <f t="shared" si="24"/>
        <v>2016</v>
      </c>
      <c r="C528">
        <f t="shared" si="25"/>
        <v>4</v>
      </c>
      <c r="D528">
        <f t="shared" si="26"/>
        <v>13</v>
      </c>
      <c r="E528" t="s">
        <v>1369</v>
      </c>
      <c r="F528" t="s">
        <v>1416</v>
      </c>
      <c r="G528" t="s">
        <v>2121</v>
      </c>
      <c r="H528" t="s">
        <v>1732</v>
      </c>
    </row>
    <row r="529" spans="1:8" x14ac:dyDescent="0.15">
      <c r="A529">
        <v>42474</v>
      </c>
      <c r="B529">
        <f t="shared" si="24"/>
        <v>2016</v>
      </c>
      <c r="C529">
        <f t="shared" si="25"/>
        <v>4</v>
      </c>
      <c r="D529">
        <f t="shared" si="26"/>
        <v>14</v>
      </c>
      <c r="E529" t="s">
        <v>4</v>
      </c>
      <c r="F529" t="s">
        <v>84</v>
      </c>
      <c r="G529" t="s">
        <v>2035</v>
      </c>
      <c r="H529" t="s">
        <v>212</v>
      </c>
    </row>
    <row r="530" spans="1:8" x14ac:dyDescent="0.15">
      <c r="A530">
        <v>42474</v>
      </c>
      <c r="B530">
        <f t="shared" si="24"/>
        <v>2016</v>
      </c>
      <c r="C530">
        <f t="shared" si="25"/>
        <v>4</v>
      </c>
      <c r="D530">
        <f t="shared" si="26"/>
        <v>14</v>
      </c>
      <c r="E530" t="s">
        <v>4</v>
      </c>
      <c r="F530" t="s">
        <v>20</v>
      </c>
      <c r="G530" t="s">
        <v>2019</v>
      </c>
      <c r="H530" t="s">
        <v>213</v>
      </c>
    </row>
    <row r="531" spans="1:8" x14ac:dyDescent="0.15">
      <c r="A531">
        <v>42474</v>
      </c>
      <c r="B531">
        <f t="shared" si="24"/>
        <v>2016</v>
      </c>
      <c r="C531">
        <f t="shared" si="25"/>
        <v>4</v>
      </c>
      <c r="D531">
        <f t="shared" si="26"/>
        <v>14</v>
      </c>
      <c r="E531" t="s">
        <v>274</v>
      </c>
      <c r="F531" t="s">
        <v>400</v>
      </c>
      <c r="G531" t="s">
        <v>2069</v>
      </c>
      <c r="H531" t="s">
        <v>475</v>
      </c>
    </row>
    <row r="532" spans="1:8" x14ac:dyDescent="0.15">
      <c r="A532">
        <v>42474</v>
      </c>
      <c r="B532">
        <f t="shared" si="24"/>
        <v>2016</v>
      </c>
      <c r="C532">
        <f t="shared" si="25"/>
        <v>4</v>
      </c>
      <c r="D532">
        <f t="shared" si="26"/>
        <v>14</v>
      </c>
      <c r="E532" t="s">
        <v>522</v>
      </c>
      <c r="F532" t="s">
        <v>527</v>
      </c>
      <c r="G532" t="s">
        <v>2075</v>
      </c>
      <c r="H532" t="s">
        <v>866</v>
      </c>
    </row>
    <row r="533" spans="1:8" x14ac:dyDescent="0.15">
      <c r="A533">
        <v>42474</v>
      </c>
      <c r="B533">
        <f t="shared" si="24"/>
        <v>2016</v>
      </c>
      <c r="C533">
        <f t="shared" si="25"/>
        <v>4</v>
      </c>
      <c r="D533">
        <f t="shared" si="26"/>
        <v>14</v>
      </c>
      <c r="E533" t="s">
        <v>1000</v>
      </c>
      <c r="F533" t="s">
        <v>983</v>
      </c>
      <c r="G533" t="s">
        <v>2107</v>
      </c>
      <c r="H533" t="s">
        <v>1290</v>
      </c>
    </row>
    <row r="534" spans="1:8" x14ac:dyDescent="0.15">
      <c r="A534">
        <v>42474</v>
      </c>
      <c r="B534">
        <f t="shared" si="24"/>
        <v>2016</v>
      </c>
      <c r="C534">
        <f t="shared" si="25"/>
        <v>4</v>
      </c>
      <c r="D534">
        <f t="shared" si="26"/>
        <v>14</v>
      </c>
      <c r="E534" t="s">
        <v>1000</v>
      </c>
      <c r="F534" t="s">
        <v>983</v>
      </c>
      <c r="G534" t="s">
        <v>2107</v>
      </c>
      <c r="H534" t="s">
        <v>1291</v>
      </c>
    </row>
    <row r="535" spans="1:8" x14ac:dyDescent="0.15">
      <c r="A535">
        <v>42474</v>
      </c>
      <c r="B535">
        <f t="shared" si="24"/>
        <v>2016</v>
      </c>
      <c r="C535">
        <f t="shared" si="25"/>
        <v>4</v>
      </c>
      <c r="D535">
        <f t="shared" si="26"/>
        <v>14</v>
      </c>
      <c r="E535" t="s">
        <v>1369</v>
      </c>
      <c r="F535" t="s">
        <v>1370</v>
      </c>
      <c r="G535" t="s">
        <v>2109</v>
      </c>
      <c r="H535" t="s">
        <v>1730</v>
      </c>
    </row>
    <row r="536" spans="1:8" x14ac:dyDescent="0.15">
      <c r="A536">
        <v>42475</v>
      </c>
      <c r="B536">
        <f t="shared" si="24"/>
        <v>2016</v>
      </c>
      <c r="C536">
        <f t="shared" si="25"/>
        <v>4</v>
      </c>
      <c r="D536">
        <f t="shared" si="26"/>
        <v>15</v>
      </c>
      <c r="E536" t="s">
        <v>4</v>
      </c>
      <c r="F536" t="s">
        <v>22</v>
      </c>
      <c r="G536" t="s">
        <v>2020</v>
      </c>
      <c r="H536" t="s">
        <v>211</v>
      </c>
    </row>
    <row r="537" spans="1:8" x14ac:dyDescent="0.15">
      <c r="A537">
        <v>42475</v>
      </c>
      <c r="B537">
        <f t="shared" si="24"/>
        <v>2016</v>
      </c>
      <c r="C537">
        <f t="shared" si="25"/>
        <v>4</v>
      </c>
      <c r="D537">
        <f t="shared" si="26"/>
        <v>15</v>
      </c>
      <c r="E537" t="s">
        <v>274</v>
      </c>
      <c r="F537" t="s">
        <v>363</v>
      </c>
      <c r="G537" t="s">
        <v>2066</v>
      </c>
      <c r="H537" t="s">
        <v>473</v>
      </c>
    </row>
    <row r="538" spans="1:8" x14ac:dyDescent="0.15">
      <c r="A538">
        <v>42475</v>
      </c>
      <c r="B538">
        <f t="shared" si="24"/>
        <v>2016</v>
      </c>
      <c r="C538">
        <f t="shared" si="25"/>
        <v>4</v>
      </c>
      <c r="D538">
        <f t="shared" si="26"/>
        <v>15</v>
      </c>
      <c r="E538" t="s">
        <v>274</v>
      </c>
      <c r="F538" t="s">
        <v>275</v>
      </c>
      <c r="G538" t="s">
        <v>2053</v>
      </c>
      <c r="H538" t="s">
        <v>474</v>
      </c>
    </row>
    <row r="539" spans="1:8" x14ac:dyDescent="0.15">
      <c r="A539">
        <v>42475</v>
      </c>
      <c r="B539">
        <f t="shared" si="24"/>
        <v>2016</v>
      </c>
      <c r="C539">
        <f t="shared" si="25"/>
        <v>4</v>
      </c>
      <c r="D539">
        <f t="shared" si="26"/>
        <v>15</v>
      </c>
      <c r="E539" t="s">
        <v>522</v>
      </c>
      <c r="F539" t="s">
        <v>523</v>
      </c>
      <c r="G539" t="s">
        <v>2073</v>
      </c>
      <c r="H539" t="s">
        <v>864</v>
      </c>
    </row>
    <row r="540" spans="1:8" x14ac:dyDescent="0.15">
      <c r="A540">
        <v>42475</v>
      </c>
      <c r="B540">
        <f t="shared" si="24"/>
        <v>2016</v>
      </c>
      <c r="C540">
        <f t="shared" si="25"/>
        <v>4</v>
      </c>
      <c r="D540">
        <f t="shared" si="26"/>
        <v>15</v>
      </c>
      <c r="E540" t="s">
        <v>522</v>
      </c>
      <c r="F540" t="s">
        <v>552</v>
      </c>
      <c r="G540" t="s">
        <v>2081</v>
      </c>
      <c r="H540" t="s">
        <v>865</v>
      </c>
    </row>
    <row r="541" spans="1:8" x14ac:dyDescent="0.15">
      <c r="A541">
        <v>42475</v>
      </c>
      <c r="B541">
        <f t="shared" si="24"/>
        <v>2016</v>
      </c>
      <c r="C541">
        <f t="shared" si="25"/>
        <v>4</v>
      </c>
      <c r="D541">
        <f t="shared" si="26"/>
        <v>15</v>
      </c>
      <c r="E541" t="s">
        <v>1000</v>
      </c>
      <c r="F541" t="s">
        <v>983</v>
      </c>
      <c r="G541" t="s">
        <v>2107</v>
      </c>
      <c r="H541" t="s">
        <v>1287</v>
      </c>
    </row>
    <row r="542" spans="1:8" x14ac:dyDescent="0.15">
      <c r="A542">
        <v>42475</v>
      </c>
      <c r="B542">
        <f t="shared" si="24"/>
        <v>2016</v>
      </c>
      <c r="C542">
        <f t="shared" si="25"/>
        <v>4</v>
      </c>
      <c r="D542">
        <f t="shared" si="26"/>
        <v>15</v>
      </c>
      <c r="E542" t="s">
        <v>1000</v>
      </c>
      <c r="F542" t="s">
        <v>983</v>
      </c>
      <c r="G542" t="s">
        <v>2107</v>
      </c>
      <c r="H542" t="s">
        <v>1288</v>
      </c>
    </row>
    <row r="543" spans="1:8" x14ac:dyDescent="0.15">
      <c r="A543">
        <v>42475</v>
      </c>
      <c r="B543">
        <f t="shared" si="24"/>
        <v>2016</v>
      </c>
      <c r="C543">
        <f t="shared" si="25"/>
        <v>4</v>
      </c>
      <c r="D543">
        <f t="shared" si="26"/>
        <v>15</v>
      </c>
      <c r="E543" t="s">
        <v>1000</v>
      </c>
      <c r="F543" t="s">
        <v>1004</v>
      </c>
      <c r="G543" t="s">
        <v>2108</v>
      </c>
      <c r="H543" t="s">
        <v>1289</v>
      </c>
    </row>
    <row r="544" spans="1:8" x14ac:dyDescent="0.15">
      <c r="A544">
        <v>42475</v>
      </c>
      <c r="B544">
        <f t="shared" si="24"/>
        <v>2016</v>
      </c>
      <c r="C544">
        <f t="shared" si="25"/>
        <v>4</v>
      </c>
      <c r="D544">
        <f t="shared" si="26"/>
        <v>15</v>
      </c>
      <c r="E544" t="s">
        <v>1369</v>
      </c>
      <c r="F544" t="s">
        <v>1373</v>
      </c>
      <c r="G544" t="s">
        <v>2110</v>
      </c>
      <c r="H544" t="s">
        <v>1729</v>
      </c>
    </row>
    <row r="545" spans="1:8" x14ac:dyDescent="0.15">
      <c r="A545">
        <v>42478</v>
      </c>
      <c r="B545">
        <f t="shared" si="24"/>
        <v>2016</v>
      </c>
      <c r="C545">
        <f t="shared" si="25"/>
        <v>4</v>
      </c>
      <c r="D545">
        <f t="shared" si="26"/>
        <v>18</v>
      </c>
      <c r="E545" t="s">
        <v>4</v>
      </c>
      <c r="F545" t="s">
        <v>36</v>
      </c>
      <c r="G545" t="s">
        <v>2025</v>
      </c>
      <c r="H545" t="s">
        <v>209</v>
      </c>
    </row>
    <row r="546" spans="1:8" x14ac:dyDescent="0.15">
      <c r="A546">
        <v>42478</v>
      </c>
      <c r="B546">
        <f t="shared" si="24"/>
        <v>2016</v>
      </c>
      <c r="C546">
        <f t="shared" si="25"/>
        <v>4</v>
      </c>
      <c r="D546">
        <f t="shared" si="26"/>
        <v>18</v>
      </c>
      <c r="E546" t="s">
        <v>4</v>
      </c>
      <c r="F546" t="s">
        <v>38</v>
      </c>
      <c r="G546" t="s">
        <v>2026</v>
      </c>
      <c r="H546" t="s">
        <v>210</v>
      </c>
    </row>
    <row r="547" spans="1:8" x14ac:dyDescent="0.15">
      <c r="A547">
        <v>42478</v>
      </c>
      <c r="B547">
        <f t="shared" si="24"/>
        <v>2016</v>
      </c>
      <c r="C547">
        <f t="shared" si="25"/>
        <v>4</v>
      </c>
      <c r="D547">
        <f t="shared" si="26"/>
        <v>18</v>
      </c>
      <c r="E547" t="s">
        <v>274</v>
      </c>
      <c r="F547" t="s">
        <v>472</v>
      </c>
      <c r="G547" t="s">
        <v>2054</v>
      </c>
      <c r="H547" t="s">
        <v>1993</v>
      </c>
    </row>
    <row r="548" spans="1:8" x14ac:dyDescent="0.15">
      <c r="A548">
        <v>42478</v>
      </c>
      <c r="B548">
        <f t="shared" si="24"/>
        <v>2016</v>
      </c>
      <c r="C548">
        <f t="shared" si="25"/>
        <v>4</v>
      </c>
      <c r="D548">
        <f t="shared" si="26"/>
        <v>18</v>
      </c>
      <c r="E548" t="s">
        <v>522</v>
      </c>
      <c r="F548" t="s">
        <v>529</v>
      </c>
      <c r="G548" t="s">
        <v>2076</v>
      </c>
      <c r="H548" t="s">
        <v>862</v>
      </c>
    </row>
    <row r="549" spans="1:8" x14ac:dyDescent="0.15">
      <c r="A549">
        <v>42478</v>
      </c>
      <c r="B549">
        <f t="shared" si="24"/>
        <v>2016</v>
      </c>
      <c r="C549">
        <f t="shared" si="25"/>
        <v>4</v>
      </c>
      <c r="D549">
        <f t="shared" si="26"/>
        <v>18</v>
      </c>
      <c r="E549" t="s">
        <v>522</v>
      </c>
      <c r="F549" t="s">
        <v>655</v>
      </c>
      <c r="G549" t="s">
        <v>2093</v>
      </c>
      <c r="H549" t="s">
        <v>863</v>
      </c>
    </row>
    <row r="550" spans="1:8" x14ac:dyDescent="0.15">
      <c r="A550">
        <v>42478</v>
      </c>
      <c r="B550">
        <f t="shared" si="24"/>
        <v>2016</v>
      </c>
      <c r="C550">
        <f t="shared" si="25"/>
        <v>4</v>
      </c>
      <c r="D550">
        <f t="shared" si="26"/>
        <v>18</v>
      </c>
      <c r="E550" t="s">
        <v>1000</v>
      </c>
      <c r="F550" t="s">
        <v>983</v>
      </c>
      <c r="G550" t="s">
        <v>2107</v>
      </c>
      <c r="H550" t="s">
        <v>1285</v>
      </c>
    </row>
    <row r="551" spans="1:8" x14ac:dyDescent="0.15">
      <c r="A551">
        <v>42478</v>
      </c>
      <c r="B551">
        <f t="shared" si="24"/>
        <v>2016</v>
      </c>
      <c r="C551">
        <f t="shared" si="25"/>
        <v>4</v>
      </c>
      <c r="D551">
        <f t="shared" si="26"/>
        <v>18</v>
      </c>
      <c r="E551" t="s">
        <v>1000</v>
      </c>
      <c r="F551" t="s">
        <v>983</v>
      </c>
      <c r="G551" t="s">
        <v>2107</v>
      </c>
      <c r="H551" t="s">
        <v>1286</v>
      </c>
    </row>
    <row r="552" spans="1:8" x14ac:dyDescent="0.15">
      <c r="A552">
        <v>42478</v>
      </c>
      <c r="B552">
        <f t="shared" si="24"/>
        <v>2016</v>
      </c>
      <c r="C552">
        <f t="shared" si="25"/>
        <v>4</v>
      </c>
      <c r="D552">
        <f t="shared" si="26"/>
        <v>18</v>
      </c>
      <c r="E552" t="s">
        <v>1369</v>
      </c>
      <c r="F552" t="s">
        <v>1413</v>
      </c>
      <c r="G552" t="s">
        <v>2120</v>
      </c>
      <c r="H552" t="s">
        <v>1727</v>
      </c>
    </row>
    <row r="553" spans="1:8" x14ac:dyDescent="0.15">
      <c r="A553">
        <v>42478</v>
      </c>
      <c r="B553">
        <f t="shared" si="24"/>
        <v>2016</v>
      </c>
      <c r="C553">
        <f t="shared" si="25"/>
        <v>4</v>
      </c>
      <c r="D553">
        <f t="shared" si="26"/>
        <v>18</v>
      </c>
      <c r="E553" t="s">
        <v>1369</v>
      </c>
      <c r="F553" t="s">
        <v>1373</v>
      </c>
      <c r="G553" t="s">
        <v>2110</v>
      </c>
      <c r="H553" t="s">
        <v>1728</v>
      </c>
    </row>
    <row r="554" spans="1:8" x14ac:dyDescent="0.15">
      <c r="A554">
        <v>42479</v>
      </c>
      <c r="B554">
        <f t="shared" si="24"/>
        <v>2016</v>
      </c>
      <c r="C554">
        <f t="shared" si="25"/>
        <v>4</v>
      </c>
      <c r="D554">
        <f t="shared" si="26"/>
        <v>19</v>
      </c>
      <c r="E554" t="s">
        <v>4</v>
      </c>
      <c r="F554" t="s">
        <v>111</v>
      </c>
      <c r="G554" t="s">
        <v>2039</v>
      </c>
      <c r="H554" t="s">
        <v>207</v>
      </c>
    </row>
    <row r="555" spans="1:8" x14ac:dyDescent="0.15">
      <c r="A555">
        <v>42479</v>
      </c>
      <c r="B555">
        <f t="shared" si="24"/>
        <v>2016</v>
      </c>
      <c r="C555">
        <f t="shared" si="25"/>
        <v>4</v>
      </c>
      <c r="D555">
        <f t="shared" si="26"/>
        <v>19</v>
      </c>
      <c r="E555" t="s">
        <v>4</v>
      </c>
      <c r="F555" t="s">
        <v>38</v>
      </c>
      <c r="G555" t="s">
        <v>2026</v>
      </c>
      <c r="H555" t="s">
        <v>208</v>
      </c>
    </row>
    <row r="556" spans="1:8" x14ac:dyDescent="0.15">
      <c r="A556">
        <v>42479</v>
      </c>
      <c r="B556">
        <f t="shared" si="24"/>
        <v>2016</v>
      </c>
      <c r="C556">
        <f t="shared" si="25"/>
        <v>4</v>
      </c>
      <c r="D556">
        <f t="shared" si="26"/>
        <v>19</v>
      </c>
      <c r="E556" t="s">
        <v>274</v>
      </c>
      <c r="F556" t="s">
        <v>391</v>
      </c>
      <c r="G556" t="s">
        <v>2068</v>
      </c>
      <c r="H556" t="s">
        <v>470</v>
      </c>
    </row>
    <row r="557" spans="1:8" x14ac:dyDescent="0.15">
      <c r="A557">
        <v>42479</v>
      </c>
      <c r="B557">
        <f t="shared" si="24"/>
        <v>2016</v>
      </c>
      <c r="C557">
        <f t="shared" si="25"/>
        <v>4</v>
      </c>
      <c r="D557">
        <f t="shared" si="26"/>
        <v>19</v>
      </c>
      <c r="E557" t="s">
        <v>274</v>
      </c>
      <c r="F557" t="s">
        <v>289</v>
      </c>
      <c r="G557" t="s">
        <v>2060</v>
      </c>
      <c r="H557" t="s">
        <v>471</v>
      </c>
    </row>
    <row r="558" spans="1:8" x14ac:dyDescent="0.15">
      <c r="A558">
        <v>42479</v>
      </c>
      <c r="B558">
        <f t="shared" si="24"/>
        <v>2016</v>
      </c>
      <c r="C558">
        <f t="shared" si="25"/>
        <v>4</v>
      </c>
      <c r="D558">
        <f t="shared" si="26"/>
        <v>19</v>
      </c>
      <c r="E558" t="s">
        <v>522</v>
      </c>
      <c r="F558" t="s">
        <v>527</v>
      </c>
      <c r="G558" t="s">
        <v>2075</v>
      </c>
      <c r="H558" t="s">
        <v>860</v>
      </c>
    </row>
    <row r="559" spans="1:8" x14ac:dyDescent="0.15">
      <c r="A559">
        <v>42479</v>
      </c>
      <c r="B559">
        <f t="shared" si="24"/>
        <v>2016</v>
      </c>
      <c r="C559">
        <f t="shared" si="25"/>
        <v>4</v>
      </c>
      <c r="D559">
        <f t="shared" si="26"/>
        <v>19</v>
      </c>
      <c r="E559" t="s">
        <v>522</v>
      </c>
      <c r="F559" t="s">
        <v>532</v>
      </c>
      <c r="G559" t="s">
        <v>2077</v>
      </c>
      <c r="H559" t="s">
        <v>861</v>
      </c>
    </row>
    <row r="560" spans="1:8" x14ac:dyDescent="0.15">
      <c r="A560">
        <v>42479</v>
      </c>
      <c r="B560">
        <f t="shared" si="24"/>
        <v>2016</v>
      </c>
      <c r="C560">
        <f t="shared" si="25"/>
        <v>4</v>
      </c>
      <c r="D560">
        <f t="shared" si="26"/>
        <v>19</v>
      </c>
      <c r="E560" t="s">
        <v>1000</v>
      </c>
      <c r="F560" t="s">
        <v>983</v>
      </c>
      <c r="G560" t="s">
        <v>2107</v>
      </c>
      <c r="H560" t="s">
        <v>1284</v>
      </c>
    </row>
    <row r="561" spans="1:8" x14ac:dyDescent="0.15">
      <c r="A561">
        <v>42479</v>
      </c>
      <c r="B561">
        <f t="shared" si="24"/>
        <v>2016</v>
      </c>
      <c r="C561">
        <f t="shared" si="25"/>
        <v>4</v>
      </c>
      <c r="D561">
        <f t="shared" si="26"/>
        <v>19</v>
      </c>
      <c r="E561" t="s">
        <v>1369</v>
      </c>
      <c r="F561" t="s">
        <v>1373</v>
      </c>
      <c r="G561" t="s">
        <v>2110</v>
      </c>
      <c r="H561" t="s">
        <v>1725</v>
      </c>
    </row>
    <row r="562" spans="1:8" x14ac:dyDescent="0.15">
      <c r="A562">
        <v>42479</v>
      </c>
      <c r="B562">
        <f t="shared" si="24"/>
        <v>2016</v>
      </c>
      <c r="C562">
        <f t="shared" si="25"/>
        <v>4</v>
      </c>
      <c r="D562">
        <f t="shared" si="26"/>
        <v>19</v>
      </c>
      <c r="E562" t="s">
        <v>1369</v>
      </c>
      <c r="F562" t="s">
        <v>1452</v>
      </c>
      <c r="G562" t="s">
        <v>2126</v>
      </c>
      <c r="H562" t="s">
        <v>1726</v>
      </c>
    </row>
    <row r="563" spans="1:8" x14ac:dyDescent="0.15">
      <c r="A563">
        <v>42480</v>
      </c>
      <c r="B563">
        <f t="shared" si="24"/>
        <v>2016</v>
      </c>
      <c r="C563">
        <f t="shared" si="25"/>
        <v>4</v>
      </c>
      <c r="D563">
        <f t="shared" si="26"/>
        <v>20</v>
      </c>
      <c r="E563" t="s">
        <v>4</v>
      </c>
      <c r="F563" t="s">
        <v>115</v>
      </c>
      <c r="G563" t="s">
        <v>2040</v>
      </c>
      <c r="H563" t="s">
        <v>205</v>
      </c>
    </row>
    <row r="564" spans="1:8" x14ac:dyDescent="0.15">
      <c r="A564">
        <v>42480</v>
      </c>
      <c r="B564">
        <f t="shared" si="24"/>
        <v>2016</v>
      </c>
      <c r="C564">
        <f t="shared" si="25"/>
        <v>4</v>
      </c>
      <c r="D564">
        <f t="shared" si="26"/>
        <v>20</v>
      </c>
      <c r="E564" t="s">
        <v>4</v>
      </c>
      <c r="F564" t="s">
        <v>5</v>
      </c>
      <c r="G564" t="s">
        <v>2013</v>
      </c>
      <c r="H564" t="s">
        <v>206</v>
      </c>
    </row>
    <row r="565" spans="1:8" x14ac:dyDescent="0.15">
      <c r="A565">
        <v>42480</v>
      </c>
      <c r="B565">
        <f t="shared" si="24"/>
        <v>2016</v>
      </c>
      <c r="C565">
        <f t="shared" si="25"/>
        <v>4</v>
      </c>
      <c r="D565">
        <f t="shared" si="26"/>
        <v>20</v>
      </c>
      <c r="E565" t="s">
        <v>274</v>
      </c>
      <c r="F565" t="s">
        <v>277</v>
      </c>
      <c r="G565" t="s">
        <v>2054</v>
      </c>
      <c r="H565" t="s">
        <v>469</v>
      </c>
    </row>
    <row r="566" spans="1:8" x14ac:dyDescent="0.15">
      <c r="A566">
        <v>42480</v>
      </c>
      <c r="B566">
        <f t="shared" si="24"/>
        <v>2016</v>
      </c>
      <c r="C566">
        <f t="shared" si="25"/>
        <v>4</v>
      </c>
      <c r="D566">
        <f t="shared" si="26"/>
        <v>20</v>
      </c>
      <c r="E566" t="s">
        <v>522</v>
      </c>
      <c r="F566" t="s">
        <v>532</v>
      </c>
      <c r="G566" t="s">
        <v>2077</v>
      </c>
      <c r="H566" t="s">
        <v>858</v>
      </c>
    </row>
    <row r="567" spans="1:8" x14ac:dyDescent="0.15">
      <c r="A567">
        <v>42480</v>
      </c>
      <c r="B567">
        <f t="shared" si="24"/>
        <v>2016</v>
      </c>
      <c r="C567">
        <f t="shared" si="25"/>
        <v>4</v>
      </c>
      <c r="D567">
        <f t="shared" si="26"/>
        <v>20</v>
      </c>
      <c r="E567" t="s">
        <v>522</v>
      </c>
      <c r="F567" t="s">
        <v>523</v>
      </c>
      <c r="G567" t="s">
        <v>2073</v>
      </c>
      <c r="H567" t="s">
        <v>859</v>
      </c>
    </row>
    <row r="568" spans="1:8" x14ac:dyDescent="0.15">
      <c r="A568">
        <v>42480</v>
      </c>
      <c r="B568">
        <f t="shared" si="24"/>
        <v>2016</v>
      </c>
      <c r="C568">
        <f t="shared" si="25"/>
        <v>4</v>
      </c>
      <c r="D568">
        <f t="shared" si="26"/>
        <v>20</v>
      </c>
      <c r="E568" t="s">
        <v>1000</v>
      </c>
      <c r="F568" t="s">
        <v>983</v>
      </c>
      <c r="G568" t="s">
        <v>2107</v>
      </c>
      <c r="H568" t="s">
        <v>1282</v>
      </c>
    </row>
    <row r="569" spans="1:8" x14ac:dyDescent="0.15">
      <c r="A569">
        <v>42480</v>
      </c>
      <c r="B569">
        <f t="shared" si="24"/>
        <v>2016</v>
      </c>
      <c r="C569">
        <f t="shared" si="25"/>
        <v>4</v>
      </c>
      <c r="D569">
        <f t="shared" si="26"/>
        <v>20</v>
      </c>
      <c r="E569" t="s">
        <v>1000</v>
      </c>
      <c r="F569" t="s">
        <v>983</v>
      </c>
      <c r="G569" t="s">
        <v>2107</v>
      </c>
      <c r="H569" t="s">
        <v>1283</v>
      </c>
    </row>
    <row r="570" spans="1:8" x14ac:dyDescent="0.15">
      <c r="A570">
        <v>42480</v>
      </c>
      <c r="B570">
        <f t="shared" si="24"/>
        <v>2016</v>
      </c>
      <c r="C570">
        <f t="shared" si="25"/>
        <v>4</v>
      </c>
      <c r="D570">
        <f t="shared" si="26"/>
        <v>20</v>
      </c>
      <c r="E570" t="s">
        <v>1369</v>
      </c>
      <c r="F570" t="s">
        <v>1437</v>
      </c>
      <c r="G570" t="s">
        <v>2124</v>
      </c>
      <c r="H570" t="s">
        <v>1723</v>
      </c>
    </row>
    <row r="571" spans="1:8" x14ac:dyDescent="0.15">
      <c r="A571">
        <v>42480</v>
      </c>
      <c r="B571">
        <f t="shared" si="24"/>
        <v>2016</v>
      </c>
      <c r="C571">
        <f t="shared" si="25"/>
        <v>4</v>
      </c>
      <c r="D571">
        <f t="shared" si="26"/>
        <v>20</v>
      </c>
      <c r="E571" t="s">
        <v>1369</v>
      </c>
      <c r="F571" t="s">
        <v>1373</v>
      </c>
      <c r="G571" t="s">
        <v>2110</v>
      </c>
      <c r="H571" t="s">
        <v>1724</v>
      </c>
    </row>
    <row r="572" spans="1:8" x14ac:dyDescent="0.15">
      <c r="A572">
        <v>42481</v>
      </c>
      <c r="B572">
        <f t="shared" si="24"/>
        <v>2016</v>
      </c>
      <c r="C572">
        <f t="shared" si="25"/>
        <v>4</v>
      </c>
      <c r="D572">
        <f t="shared" si="26"/>
        <v>21</v>
      </c>
      <c r="E572" t="s">
        <v>4</v>
      </c>
      <c r="F572" t="s">
        <v>5</v>
      </c>
      <c r="G572" t="s">
        <v>2013</v>
      </c>
      <c r="H572" t="s">
        <v>204</v>
      </c>
    </row>
    <row r="573" spans="1:8" x14ac:dyDescent="0.15">
      <c r="A573">
        <v>42481</v>
      </c>
      <c r="B573">
        <f t="shared" si="24"/>
        <v>2016</v>
      </c>
      <c r="C573">
        <f t="shared" si="25"/>
        <v>4</v>
      </c>
      <c r="D573">
        <f t="shared" si="26"/>
        <v>21</v>
      </c>
      <c r="E573" t="s">
        <v>274</v>
      </c>
      <c r="F573" t="s">
        <v>283</v>
      </c>
      <c r="G573" t="s">
        <v>2057</v>
      </c>
      <c r="H573" t="s">
        <v>467</v>
      </c>
    </row>
    <row r="574" spans="1:8" x14ac:dyDescent="0.15">
      <c r="A574">
        <v>42481</v>
      </c>
      <c r="B574">
        <f t="shared" si="24"/>
        <v>2016</v>
      </c>
      <c r="C574">
        <f t="shared" si="25"/>
        <v>4</v>
      </c>
      <c r="D574">
        <f t="shared" si="26"/>
        <v>21</v>
      </c>
      <c r="E574" t="s">
        <v>274</v>
      </c>
      <c r="F574" t="s">
        <v>336</v>
      </c>
      <c r="G574" t="s">
        <v>2065</v>
      </c>
      <c r="H574" t="s">
        <v>468</v>
      </c>
    </row>
    <row r="575" spans="1:8" x14ac:dyDescent="0.15">
      <c r="A575">
        <v>42481</v>
      </c>
      <c r="B575">
        <f t="shared" si="24"/>
        <v>2016</v>
      </c>
      <c r="C575">
        <f t="shared" si="25"/>
        <v>4</v>
      </c>
      <c r="D575">
        <f t="shared" si="26"/>
        <v>21</v>
      </c>
      <c r="E575" t="s">
        <v>522</v>
      </c>
      <c r="F575" t="s">
        <v>562</v>
      </c>
      <c r="G575" t="s">
        <v>2083</v>
      </c>
      <c r="H575" t="s">
        <v>856</v>
      </c>
    </row>
    <row r="576" spans="1:8" x14ac:dyDescent="0.15">
      <c r="A576">
        <v>42481</v>
      </c>
      <c r="B576">
        <f t="shared" si="24"/>
        <v>2016</v>
      </c>
      <c r="C576">
        <f t="shared" si="25"/>
        <v>4</v>
      </c>
      <c r="D576">
        <f t="shared" si="26"/>
        <v>21</v>
      </c>
      <c r="E576" t="s">
        <v>522</v>
      </c>
      <c r="F576" t="s">
        <v>523</v>
      </c>
      <c r="G576" t="s">
        <v>2073</v>
      </c>
      <c r="H576" t="s">
        <v>857</v>
      </c>
    </row>
    <row r="577" spans="1:8" x14ac:dyDescent="0.15">
      <c r="A577">
        <v>42481</v>
      </c>
      <c r="B577">
        <f t="shared" si="24"/>
        <v>2016</v>
      </c>
      <c r="C577">
        <f t="shared" si="25"/>
        <v>4</v>
      </c>
      <c r="D577">
        <f t="shared" si="26"/>
        <v>21</v>
      </c>
      <c r="E577" t="s">
        <v>1000</v>
      </c>
      <c r="F577" t="s">
        <v>983</v>
      </c>
      <c r="G577" t="s">
        <v>2107</v>
      </c>
      <c r="H577" t="s">
        <v>1280</v>
      </c>
    </row>
    <row r="578" spans="1:8" x14ac:dyDescent="0.15">
      <c r="A578">
        <v>42481</v>
      </c>
      <c r="B578">
        <f t="shared" ref="B578:B641" si="27">YEAR(A578)</f>
        <v>2016</v>
      </c>
      <c r="C578">
        <f t="shared" ref="C578:C641" si="28">MONTH(A578)</f>
        <v>4</v>
      </c>
      <c r="D578">
        <f t="shared" ref="D578:D641" si="29">DAY(A578)</f>
        <v>21</v>
      </c>
      <c r="E578" t="s">
        <v>1000</v>
      </c>
      <c r="F578" t="s">
        <v>983</v>
      </c>
      <c r="G578" t="s">
        <v>2107</v>
      </c>
      <c r="H578" t="s">
        <v>1281</v>
      </c>
    </row>
    <row r="579" spans="1:8" x14ac:dyDescent="0.15">
      <c r="A579">
        <v>42481</v>
      </c>
      <c r="B579">
        <f t="shared" si="27"/>
        <v>2016</v>
      </c>
      <c r="C579">
        <f t="shared" si="28"/>
        <v>4</v>
      </c>
      <c r="D579">
        <f t="shared" si="29"/>
        <v>21</v>
      </c>
      <c r="E579" t="s">
        <v>1369</v>
      </c>
      <c r="F579" t="s">
        <v>1452</v>
      </c>
      <c r="G579" t="s">
        <v>2126</v>
      </c>
      <c r="H579" t="s">
        <v>1721</v>
      </c>
    </row>
    <row r="580" spans="1:8" x14ac:dyDescent="0.15">
      <c r="A580">
        <v>42481</v>
      </c>
      <c r="B580">
        <f t="shared" si="27"/>
        <v>2016</v>
      </c>
      <c r="C580">
        <f t="shared" si="28"/>
        <v>4</v>
      </c>
      <c r="D580">
        <f t="shared" si="29"/>
        <v>21</v>
      </c>
      <c r="E580" t="s">
        <v>1369</v>
      </c>
      <c r="F580" t="s">
        <v>1389</v>
      </c>
      <c r="G580" t="s">
        <v>2116</v>
      </c>
      <c r="H580" t="s">
        <v>1722</v>
      </c>
    </row>
    <row r="581" spans="1:8" x14ac:dyDescent="0.15">
      <c r="A581">
        <v>42482</v>
      </c>
      <c r="B581">
        <f t="shared" si="27"/>
        <v>2016</v>
      </c>
      <c r="C581">
        <f t="shared" si="28"/>
        <v>4</v>
      </c>
      <c r="D581">
        <f t="shared" si="29"/>
        <v>22</v>
      </c>
      <c r="E581" t="s">
        <v>4</v>
      </c>
      <c r="F581" t="s">
        <v>44</v>
      </c>
      <c r="G581" t="s">
        <v>2028</v>
      </c>
      <c r="H581" t="s">
        <v>201</v>
      </c>
    </row>
    <row r="582" spans="1:8" x14ac:dyDescent="0.15">
      <c r="A582">
        <v>42482</v>
      </c>
      <c r="B582">
        <f t="shared" si="27"/>
        <v>2016</v>
      </c>
      <c r="C582">
        <f t="shared" si="28"/>
        <v>4</v>
      </c>
      <c r="D582">
        <f t="shared" si="29"/>
        <v>22</v>
      </c>
      <c r="E582" t="s">
        <v>4</v>
      </c>
      <c r="F582" t="s">
        <v>202</v>
      </c>
      <c r="G582" t="s">
        <v>2046</v>
      </c>
      <c r="H582" t="s">
        <v>203</v>
      </c>
    </row>
    <row r="583" spans="1:8" x14ac:dyDescent="0.15">
      <c r="A583">
        <v>42482</v>
      </c>
      <c r="B583">
        <f t="shared" si="27"/>
        <v>2016</v>
      </c>
      <c r="C583">
        <f t="shared" si="28"/>
        <v>4</v>
      </c>
      <c r="D583">
        <f t="shared" si="29"/>
        <v>22</v>
      </c>
      <c r="E583" t="s">
        <v>274</v>
      </c>
      <c r="F583" t="s">
        <v>277</v>
      </c>
      <c r="G583" t="s">
        <v>2054</v>
      </c>
      <c r="H583" t="s">
        <v>465</v>
      </c>
    </row>
    <row r="584" spans="1:8" x14ac:dyDescent="0.15">
      <c r="A584">
        <v>42482</v>
      </c>
      <c r="B584">
        <f t="shared" si="27"/>
        <v>2016</v>
      </c>
      <c r="C584">
        <f t="shared" si="28"/>
        <v>4</v>
      </c>
      <c r="D584">
        <f t="shared" si="29"/>
        <v>22</v>
      </c>
      <c r="E584" t="s">
        <v>274</v>
      </c>
      <c r="F584" t="s">
        <v>283</v>
      </c>
      <c r="G584" t="s">
        <v>2057</v>
      </c>
      <c r="H584" t="s">
        <v>466</v>
      </c>
    </row>
    <row r="585" spans="1:8" x14ac:dyDescent="0.15">
      <c r="A585">
        <v>42482</v>
      </c>
      <c r="B585">
        <f t="shared" si="27"/>
        <v>2016</v>
      </c>
      <c r="C585">
        <f t="shared" si="28"/>
        <v>4</v>
      </c>
      <c r="D585">
        <f t="shared" si="29"/>
        <v>22</v>
      </c>
      <c r="E585" t="s">
        <v>522</v>
      </c>
      <c r="F585" t="s">
        <v>536</v>
      </c>
      <c r="G585" t="s">
        <v>2079</v>
      </c>
      <c r="H585" t="s">
        <v>854</v>
      </c>
    </row>
    <row r="586" spans="1:8" x14ac:dyDescent="0.15">
      <c r="A586">
        <v>42482</v>
      </c>
      <c r="B586">
        <f t="shared" si="27"/>
        <v>2016</v>
      </c>
      <c r="C586">
        <f t="shared" si="28"/>
        <v>4</v>
      </c>
      <c r="D586">
        <f t="shared" si="29"/>
        <v>22</v>
      </c>
      <c r="E586" t="s">
        <v>522</v>
      </c>
      <c r="F586" t="s">
        <v>557</v>
      </c>
      <c r="G586" t="s">
        <v>2082</v>
      </c>
      <c r="H586" t="s">
        <v>855</v>
      </c>
    </row>
    <row r="587" spans="1:8" x14ac:dyDescent="0.15">
      <c r="A587">
        <v>42482</v>
      </c>
      <c r="B587">
        <f t="shared" si="27"/>
        <v>2016</v>
      </c>
      <c r="C587">
        <f t="shared" si="28"/>
        <v>4</v>
      </c>
      <c r="D587">
        <f t="shared" si="29"/>
        <v>22</v>
      </c>
      <c r="E587" t="s">
        <v>1000</v>
      </c>
      <c r="F587" t="s">
        <v>983</v>
      </c>
      <c r="G587" t="s">
        <v>2107</v>
      </c>
      <c r="H587" t="s">
        <v>1278</v>
      </c>
    </row>
    <row r="588" spans="1:8" x14ac:dyDescent="0.15">
      <c r="A588">
        <v>42482</v>
      </c>
      <c r="B588">
        <f t="shared" si="27"/>
        <v>2016</v>
      </c>
      <c r="C588">
        <f t="shared" si="28"/>
        <v>4</v>
      </c>
      <c r="D588">
        <f t="shared" si="29"/>
        <v>22</v>
      </c>
      <c r="E588" t="s">
        <v>1000</v>
      </c>
      <c r="F588" t="s">
        <v>983</v>
      </c>
      <c r="G588" t="s">
        <v>2107</v>
      </c>
      <c r="H588" t="s">
        <v>1279</v>
      </c>
    </row>
    <row r="589" spans="1:8" x14ac:dyDescent="0.15">
      <c r="A589">
        <v>42482</v>
      </c>
      <c r="B589">
        <f t="shared" si="27"/>
        <v>2016</v>
      </c>
      <c r="C589">
        <f t="shared" si="28"/>
        <v>4</v>
      </c>
      <c r="D589">
        <f t="shared" si="29"/>
        <v>22</v>
      </c>
      <c r="E589" t="s">
        <v>1369</v>
      </c>
      <c r="F589" t="s">
        <v>1387</v>
      </c>
      <c r="G589" t="s">
        <v>2115</v>
      </c>
      <c r="H589" t="s">
        <v>1720</v>
      </c>
    </row>
    <row r="590" spans="1:8" x14ac:dyDescent="0.15">
      <c r="A590">
        <v>42482</v>
      </c>
      <c r="B590">
        <f t="shared" si="27"/>
        <v>2016</v>
      </c>
      <c r="C590">
        <f t="shared" si="28"/>
        <v>4</v>
      </c>
      <c r="D590">
        <f t="shared" si="29"/>
        <v>22</v>
      </c>
      <c r="E590" t="s">
        <v>1892</v>
      </c>
      <c r="F590" t="s">
        <v>1895</v>
      </c>
      <c r="G590" t="s">
        <v>2149</v>
      </c>
      <c r="H590" t="s">
        <v>1926</v>
      </c>
    </row>
    <row r="591" spans="1:8" x14ac:dyDescent="0.15">
      <c r="A591">
        <v>42485</v>
      </c>
      <c r="B591">
        <f t="shared" si="27"/>
        <v>2016</v>
      </c>
      <c r="C591">
        <f t="shared" si="28"/>
        <v>4</v>
      </c>
      <c r="D591">
        <f t="shared" si="29"/>
        <v>25</v>
      </c>
      <c r="E591" t="s">
        <v>4</v>
      </c>
      <c r="F591" t="s">
        <v>17</v>
      </c>
      <c r="G591" t="s">
        <v>2018</v>
      </c>
      <c r="H591" t="s">
        <v>199</v>
      </c>
    </row>
    <row r="592" spans="1:8" x14ac:dyDescent="0.15">
      <c r="A592">
        <v>42485</v>
      </c>
      <c r="B592">
        <f t="shared" si="27"/>
        <v>2016</v>
      </c>
      <c r="C592">
        <f t="shared" si="28"/>
        <v>4</v>
      </c>
      <c r="D592">
        <f t="shared" si="29"/>
        <v>25</v>
      </c>
      <c r="E592" t="s">
        <v>4</v>
      </c>
      <c r="F592" t="s">
        <v>84</v>
      </c>
      <c r="G592" t="s">
        <v>2035</v>
      </c>
      <c r="H592" t="s">
        <v>200</v>
      </c>
    </row>
    <row r="593" spans="1:8" x14ac:dyDescent="0.15">
      <c r="A593">
        <v>42485</v>
      </c>
      <c r="B593">
        <f t="shared" si="27"/>
        <v>2016</v>
      </c>
      <c r="C593">
        <f t="shared" si="28"/>
        <v>4</v>
      </c>
      <c r="D593">
        <f t="shared" si="29"/>
        <v>25</v>
      </c>
      <c r="E593" t="s">
        <v>274</v>
      </c>
      <c r="F593" t="s">
        <v>336</v>
      </c>
      <c r="G593" t="s">
        <v>2065</v>
      </c>
      <c r="H593" t="s">
        <v>464</v>
      </c>
    </row>
    <row r="594" spans="1:8" x14ac:dyDescent="0.15">
      <c r="A594">
        <v>42485</v>
      </c>
      <c r="B594">
        <f t="shared" si="27"/>
        <v>2016</v>
      </c>
      <c r="C594">
        <f t="shared" si="28"/>
        <v>4</v>
      </c>
      <c r="D594">
        <f t="shared" si="29"/>
        <v>25</v>
      </c>
      <c r="E594" t="s">
        <v>522</v>
      </c>
      <c r="F594" t="s">
        <v>534</v>
      </c>
      <c r="G594" t="s">
        <v>2078</v>
      </c>
      <c r="H594" t="s">
        <v>852</v>
      </c>
    </row>
    <row r="595" spans="1:8" x14ac:dyDescent="0.15">
      <c r="A595">
        <v>42485</v>
      </c>
      <c r="B595">
        <f t="shared" si="27"/>
        <v>2016</v>
      </c>
      <c r="C595">
        <f t="shared" si="28"/>
        <v>4</v>
      </c>
      <c r="D595">
        <f t="shared" si="29"/>
        <v>25</v>
      </c>
      <c r="E595" t="s">
        <v>522</v>
      </c>
      <c r="F595" t="s">
        <v>523</v>
      </c>
      <c r="G595" t="s">
        <v>2073</v>
      </c>
      <c r="H595" t="s">
        <v>853</v>
      </c>
    </row>
    <row r="596" spans="1:8" x14ac:dyDescent="0.15">
      <c r="A596">
        <v>42485</v>
      </c>
      <c r="B596">
        <f t="shared" si="27"/>
        <v>2016</v>
      </c>
      <c r="C596">
        <f t="shared" si="28"/>
        <v>4</v>
      </c>
      <c r="D596">
        <f t="shared" si="29"/>
        <v>25</v>
      </c>
      <c r="E596" t="s">
        <v>1000</v>
      </c>
      <c r="F596" t="s">
        <v>983</v>
      </c>
      <c r="G596" t="s">
        <v>2107</v>
      </c>
      <c r="H596" t="s">
        <v>1276</v>
      </c>
    </row>
    <row r="597" spans="1:8" x14ac:dyDescent="0.15">
      <c r="A597">
        <v>42485</v>
      </c>
      <c r="B597">
        <f t="shared" si="27"/>
        <v>2016</v>
      </c>
      <c r="C597">
        <f t="shared" si="28"/>
        <v>4</v>
      </c>
      <c r="D597">
        <f t="shared" si="29"/>
        <v>25</v>
      </c>
      <c r="E597" t="s">
        <v>1000</v>
      </c>
      <c r="F597" t="s">
        <v>1004</v>
      </c>
      <c r="G597" t="s">
        <v>2108</v>
      </c>
      <c r="H597" t="s">
        <v>1277</v>
      </c>
    </row>
    <row r="598" spans="1:8" x14ac:dyDescent="0.15">
      <c r="A598">
        <v>42485</v>
      </c>
      <c r="B598">
        <f t="shared" si="27"/>
        <v>2016</v>
      </c>
      <c r="C598">
        <f t="shared" si="28"/>
        <v>4</v>
      </c>
      <c r="D598">
        <f t="shared" si="29"/>
        <v>25</v>
      </c>
      <c r="E598" t="s">
        <v>1369</v>
      </c>
      <c r="F598" t="s">
        <v>1395</v>
      </c>
      <c r="G598" t="s">
        <v>2117</v>
      </c>
      <c r="H598" t="s">
        <v>1718</v>
      </c>
    </row>
    <row r="599" spans="1:8" x14ac:dyDescent="0.15">
      <c r="A599">
        <v>42485</v>
      </c>
      <c r="B599">
        <f t="shared" si="27"/>
        <v>2016</v>
      </c>
      <c r="C599">
        <f t="shared" si="28"/>
        <v>4</v>
      </c>
      <c r="D599">
        <f t="shared" si="29"/>
        <v>25</v>
      </c>
      <c r="E599" t="s">
        <v>1369</v>
      </c>
      <c r="F599" t="s">
        <v>1401</v>
      </c>
      <c r="G599" t="s">
        <v>2118</v>
      </c>
      <c r="H599" t="s">
        <v>1719</v>
      </c>
    </row>
    <row r="600" spans="1:8" x14ac:dyDescent="0.15">
      <c r="A600">
        <v>42486</v>
      </c>
      <c r="B600">
        <f t="shared" si="27"/>
        <v>2016</v>
      </c>
      <c r="C600">
        <f t="shared" si="28"/>
        <v>4</v>
      </c>
      <c r="D600">
        <f t="shared" si="29"/>
        <v>26</v>
      </c>
      <c r="E600" t="s">
        <v>522</v>
      </c>
      <c r="F600" t="s">
        <v>523</v>
      </c>
      <c r="G600" t="s">
        <v>2073</v>
      </c>
      <c r="H600" t="s">
        <v>851</v>
      </c>
    </row>
    <row r="601" spans="1:8" x14ac:dyDescent="0.15">
      <c r="A601">
        <v>42486</v>
      </c>
      <c r="B601">
        <f t="shared" si="27"/>
        <v>2016</v>
      </c>
      <c r="C601">
        <f t="shared" si="28"/>
        <v>4</v>
      </c>
      <c r="D601">
        <f t="shared" si="29"/>
        <v>26</v>
      </c>
      <c r="E601" t="s">
        <v>1000</v>
      </c>
      <c r="F601" t="s">
        <v>1004</v>
      </c>
      <c r="G601" t="s">
        <v>2108</v>
      </c>
      <c r="H601" t="s">
        <v>1274</v>
      </c>
    </row>
    <row r="602" spans="1:8" x14ac:dyDescent="0.15">
      <c r="A602">
        <v>42486</v>
      </c>
      <c r="B602">
        <f t="shared" si="27"/>
        <v>2016</v>
      </c>
      <c r="C602">
        <f t="shared" si="28"/>
        <v>4</v>
      </c>
      <c r="D602">
        <f t="shared" si="29"/>
        <v>26</v>
      </c>
      <c r="E602" t="s">
        <v>1000</v>
      </c>
      <c r="F602" t="s">
        <v>983</v>
      </c>
      <c r="G602" t="s">
        <v>2107</v>
      </c>
      <c r="H602" t="s">
        <v>1275</v>
      </c>
    </row>
    <row r="603" spans="1:8" x14ac:dyDescent="0.15">
      <c r="A603">
        <v>42486</v>
      </c>
      <c r="B603">
        <f t="shared" si="27"/>
        <v>2016</v>
      </c>
      <c r="C603">
        <f t="shared" si="28"/>
        <v>4</v>
      </c>
      <c r="D603">
        <f t="shared" si="29"/>
        <v>26</v>
      </c>
      <c r="E603" t="s">
        <v>1369</v>
      </c>
      <c r="F603" t="s">
        <v>1404</v>
      </c>
      <c r="G603" t="s">
        <v>2119</v>
      </c>
      <c r="H603" t="s">
        <v>1716</v>
      </c>
    </row>
    <row r="604" spans="1:8" x14ac:dyDescent="0.15">
      <c r="A604">
        <v>42486</v>
      </c>
      <c r="B604">
        <f t="shared" si="27"/>
        <v>2016</v>
      </c>
      <c r="C604">
        <f t="shared" si="28"/>
        <v>4</v>
      </c>
      <c r="D604">
        <f t="shared" si="29"/>
        <v>26</v>
      </c>
      <c r="E604" t="s">
        <v>1369</v>
      </c>
      <c r="F604" t="s">
        <v>1401</v>
      </c>
      <c r="G604" t="s">
        <v>2118</v>
      </c>
      <c r="H604" t="s">
        <v>1717</v>
      </c>
    </row>
    <row r="605" spans="1:8" x14ac:dyDescent="0.15">
      <c r="A605">
        <v>42487</v>
      </c>
      <c r="B605">
        <f t="shared" si="27"/>
        <v>2016</v>
      </c>
      <c r="C605">
        <f t="shared" si="28"/>
        <v>4</v>
      </c>
      <c r="D605">
        <f t="shared" si="29"/>
        <v>27</v>
      </c>
      <c r="E605" t="s">
        <v>4</v>
      </c>
      <c r="F605" t="s">
        <v>5</v>
      </c>
      <c r="G605" t="s">
        <v>2013</v>
      </c>
      <c r="H605" t="s">
        <v>198</v>
      </c>
    </row>
    <row r="606" spans="1:8" x14ac:dyDescent="0.15">
      <c r="A606">
        <v>42487</v>
      </c>
      <c r="B606">
        <f t="shared" si="27"/>
        <v>2016</v>
      </c>
      <c r="C606">
        <f t="shared" si="28"/>
        <v>4</v>
      </c>
      <c r="D606">
        <f t="shared" si="29"/>
        <v>27</v>
      </c>
      <c r="E606" t="s">
        <v>274</v>
      </c>
      <c r="F606" t="s">
        <v>289</v>
      </c>
      <c r="G606" t="s">
        <v>2060</v>
      </c>
      <c r="H606" t="s">
        <v>462</v>
      </c>
    </row>
    <row r="607" spans="1:8" x14ac:dyDescent="0.15">
      <c r="A607">
        <v>42487</v>
      </c>
      <c r="B607">
        <f t="shared" si="27"/>
        <v>2016</v>
      </c>
      <c r="C607">
        <f t="shared" si="28"/>
        <v>4</v>
      </c>
      <c r="D607">
        <f t="shared" si="29"/>
        <v>27</v>
      </c>
      <c r="E607" t="s">
        <v>274</v>
      </c>
      <c r="F607" t="s">
        <v>391</v>
      </c>
      <c r="G607" t="s">
        <v>2068</v>
      </c>
      <c r="H607" t="s">
        <v>463</v>
      </c>
    </row>
    <row r="608" spans="1:8" x14ac:dyDescent="0.15">
      <c r="A608">
        <v>42487</v>
      </c>
      <c r="B608">
        <f t="shared" si="27"/>
        <v>2016</v>
      </c>
      <c r="C608">
        <f t="shared" si="28"/>
        <v>4</v>
      </c>
      <c r="D608">
        <f t="shared" si="29"/>
        <v>27</v>
      </c>
      <c r="E608" t="s">
        <v>522</v>
      </c>
      <c r="F608" t="s">
        <v>614</v>
      </c>
      <c r="G608" t="s">
        <v>2089</v>
      </c>
      <c r="H608" t="s">
        <v>850</v>
      </c>
    </row>
    <row r="609" spans="1:8" x14ac:dyDescent="0.15">
      <c r="A609">
        <v>42487</v>
      </c>
      <c r="B609">
        <f t="shared" si="27"/>
        <v>2016</v>
      </c>
      <c r="C609">
        <f t="shared" si="28"/>
        <v>4</v>
      </c>
      <c r="D609">
        <f t="shared" si="29"/>
        <v>27</v>
      </c>
      <c r="E609" t="s">
        <v>1000</v>
      </c>
      <c r="F609" t="s">
        <v>1004</v>
      </c>
      <c r="G609" t="s">
        <v>2108</v>
      </c>
      <c r="H609" t="s">
        <v>1272</v>
      </c>
    </row>
    <row r="610" spans="1:8" x14ac:dyDescent="0.15">
      <c r="A610">
        <v>42487</v>
      </c>
      <c r="B610">
        <f t="shared" si="27"/>
        <v>2016</v>
      </c>
      <c r="C610">
        <f t="shared" si="28"/>
        <v>4</v>
      </c>
      <c r="D610">
        <f t="shared" si="29"/>
        <v>27</v>
      </c>
      <c r="E610" t="s">
        <v>1000</v>
      </c>
      <c r="F610" t="s">
        <v>983</v>
      </c>
      <c r="G610" t="s">
        <v>2107</v>
      </c>
      <c r="H610" t="s">
        <v>1273</v>
      </c>
    </row>
    <row r="611" spans="1:8" x14ac:dyDescent="0.15">
      <c r="A611">
        <v>42487</v>
      </c>
      <c r="B611">
        <f t="shared" si="27"/>
        <v>2016</v>
      </c>
      <c r="C611">
        <f t="shared" si="28"/>
        <v>4</v>
      </c>
      <c r="D611">
        <f t="shared" si="29"/>
        <v>27</v>
      </c>
      <c r="E611" t="s">
        <v>1369</v>
      </c>
      <c r="F611" t="s">
        <v>1387</v>
      </c>
      <c r="G611" t="s">
        <v>2115</v>
      </c>
      <c r="H611" t="s">
        <v>1714</v>
      </c>
    </row>
    <row r="612" spans="1:8" x14ac:dyDescent="0.15">
      <c r="A612">
        <v>42487</v>
      </c>
      <c r="B612">
        <f t="shared" si="27"/>
        <v>2016</v>
      </c>
      <c r="C612">
        <f t="shared" si="28"/>
        <v>4</v>
      </c>
      <c r="D612">
        <f t="shared" si="29"/>
        <v>27</v>
      </c>
      <c r="E612" t="s">
        <v>1369</v>
      </c>
      <c r="F612" t="s">
        <v>1401</v>
      </c>
      <c r="G612" t="s">
        <v>2118</v>
      </c>
      <c r="H612" t="s">
        <v>1715</v>
      </c>
    </row>
    <row r="613" spans="1:8" x14ac:dyDescent="0.15">
      <c r="A613">
        <v>42488</v>
      </c>
      <c r="B613">
        <f t="shared" si="27"/>
        <v>2016</v>
      </c>
      <c r="C613">
        <f t="shared" si="28"/>
        <v>4</v>
      </c>
      <c r="D613">
        <f t="shared" si="29"/>
        <v>28</v>
      </c>
      <c r="E613" t="s">
        <v>4</v>
      </c>
      <c r="F613" t="s">
        <v>20</v>
      </c>
      <c r="G613" t="s">
        <v>2019</v>
      </c>
      <c r="H613" t="s">
        <v>197</v>
      </c>
    </row>
    <row r="614" spans="1:8" x14ac:dyDescent="0.15">
      <c r="A614">
        <v>42488</v>
      </c>
      <c r="B614">
        <f t="shared" si="27"/>
        <v>2016</v>
      </c>
      <c r="C614">
        <f t="shared" si="28"/>
        <v>4</v>
      </c>
      <c r="D614">
        <f t="shared" si="29"/>
        <v>28</v>
      </c>
      <c r="E614" t="s">
        <v>274</v>
      </c>
      <c r="F614" t="s">
        <v>321</v>
      </c>
      <c r="G614" t="s">
        <v>2063</v>
      </c>
      <c r="H614" t="s">
        <v>460</v>
      </c>
    </row>
    <row r="615" spans="1:8" x14ac:dyDescent="0.15">
      <c r="A615">
        <v>42488</v>
      </c>
      <c r="B615">
        <f t="shared" si="27"/>
        <v>2016</v>
      </c>
      <c r="C615">
        <f t="shared" si="28"/>
        <v>4</v>
      </c>
      <c r="D615">
        <f t="shared" si="29"/>
        <v>28</v>
      </c>
      <c r="E615" t="s">
        <v>274</v>
      </c>
      <c r="F615" t="s">
        <v>275</v>
      </c>
      <c r="G615" t="s">
        <v>2053</v>
      </c>
      <c r="H615" t="s">
        <v>461</v>
      </c>
    </row>
    <row r="616" spans="1:8" x14ac:dyDescent="0.15">
      <c r="A616">
        <v>42488</v>
      </c>
      <c r="B616">
        <f t="shared" si="27"/>
        <v>2016</v>
      </c>
      <c r="C616">
        <f t="shared" si="28"/>
        <v>4</v>
      </c>
      <c r="D616">
        <f t="shared" si="29"/>
        <v>28</v>
      </c>
      <c r="E616" t="s">
        <v>522</v>
      </c>
      <c r="F616" t="s">
        <v>549</v>
      </c>
      <c r="G616" t="s">
        <v>2080</v>
      </c>
      <c r="H616" t="s">
        <v>849</v>
      </c>
    </row>
    <row r="617" spans="1:8" x14ac:dyDescent="0.15">
      <c r="A617">
        <v>42488</v>
      </c>
      <c r="B617">
        <f t="shared" si="27"/>
        <v>2016</v>
      </c>
      <c r="C617">
        <f t="shared" si="28"/>
        <v>4</v>
      </c>
      <c r="D617">
        <f t="shared" si="29"/>
        <v>28</v>
      </c>
      <c r="E617" t="s">
        <v>1000</v>
      </c>
      <c r="F617" t="s">
        <v>983</v>
      </c>
      <c r="G617" t="s">
        <v>2107</v>
      </c>
      <c r="H617" t="s">
        <v>1270</v>
      </c>
    </row>
    <row r="618" spans="1:8" x14ac:dyDescent="0.15">
      <c r="A618">
        <v>42488</v>
      </c>
      <c r="B618">
        <f t="shared" si="27"/>
        <v>2016</v>
      </c>
      <c r="C618">
        <f t="shared" si="28"/>
        <v>4</v>
      </c>
      <c r="D618">
        <f t="shared" si="29"/>
        <v>28</v>
      </c>
      <c r="E618" t="s">
        <v>1000</v>
      </c>
      <c r="F618" t="s">
        <v>983</v>
      </c>
      <c r="G618" t="s">
        <v>2107</v>
      </c>
      <c r="H618" t="s">
        <v>1271</v>
      </c>
    </row>
    <row r="619" spans="1:8" x14ac:dyDescent="0.15">
      <c r="A619">
        <v>42488</v>
      </c>
      <c r="B619">
        <f t="shared" si="27"/>
        <v>2016</v>
      </c>
      <c r="C619">
        <f t="shared" si="28"/>
        <v>4</v>
      </c>
      <c r="D619">
        <f t="shared" si="29"/>
        <v>28</v>
      </c>
      <c r="E619" t="s">
        <v>1369</v>
      </c>
      <c r="F619" t="s">
        <v>1656</v>
      </c>
      <c r="G619" t="s">
        <v>2142</v>
      </c>
      <c r="H619" t="s">
        <v>1712</v>
      </c>
    </row>
    <row r="620" spans="1:8" x14ac:dyDescent="0.15">
      <c r="A620">
        <v>42488</v>
      </c>
      <c r="B620">
        <f t="shared" si="27"/>
        <v>2016</v>
      </c>
      <c r="C620">
        <f t="shared" si="28"/>
        <v>4</v>
      </c>
      <c r="D620">
        <f t="shared" si="29"/>
        <v>28</v>
      </c>
      <c r="E620" t="s">
        <v>1369</v>
      </c>
      <c r="F620" t="s">
        <v>1373</v>
      </c>
      <c r="G620" t="s">
        <v>2110</v>
      </c>
      <c r="H620" t="s">
        <v>1713</v>
      </c>
    </row>
    <row r="621" spans="1:8" x14ac:dyDescent="0.15">
      <c r="A621">
        <v>42489</v>
      </c>
      <c r="B621">
        <f t="shared" si="27"/>
        <v>2016</v>
      </c>
      <c r="C621">
        <f t="shared" si="28"/>
        <v>4</v>
      </c>
      <c r="D621">
        <f t="shared" si="29"/>
        <v>29</v>
      </c>
      <c r="E621" t="s">
        <v>4</v>
      </c>
      <c r="F621" t="s">
        <v>48</v>
      </c>
      <c r="G621" t="s">
        <v>2029</v>
      </c>
      <c r="H621" t="s">
        <v>196</v>
      </c>
    </row>
    <row r="622" spans="1:8" x14ac:dyDescent="0.15">
      <c r="A622">
        <v>42489</v>
      </c>
      <c r="B622">
        <f t="shared" si="27"/>
        <v>2016</v>
      </c>
      <c r="C622">
        <f t="shared" si="28"/>
        <v>4</v>
      </c>
      <c r="D622">
        <f t="shared" si="29"/>
        <v>29</v>
      </c>
      <c r="E622" t="s">
        <v>274</v>
      </c>
      <c r="F622" t="s">
        <v>400</v>
      </c>
      <c r="G622" t="s">
        <v>2069</v>
      </c>
      <c r="H622" t="s">
        <v>459</v>
      </c>
    </row>
    <row r="623" spans="1:8" x14ac:dyDescent="0.15">
      <c r="A623">
        <v>42489</v>
      </c>
      <c r="B623">
        <f t="shared" si="27"/>
        <v>2016</v>
      </c>
      <c r="C623">
        <f t="shared" si="28"/>
        <v>4</v>
      </c>
      <c r="D623">
        <f t="shared" si="29"/>
        <v>29</v>
      </c>
      <c r="E623" t="s">
        <v>522</v>
      </c>
      <c r="F623" t="s">
        <v>549</v>
      </c>
      <c r="G623" t="s">
        <v>2080</v>
      </c>
      <c r="H623" t="s">
        <v>848</v>
      </c>
    </row>
    <row r="624" spans="1:8" x14ac:dyDescent="0.15">
      <c r="A624">
        <v>42489</v>
      </c>
      <c r="B624">
        <f t="shared" si="27"/>
        <v>2016</v>
      </c>
      <c r="C624">
        <f t="shared" si="28"/>
        <v>4</v>
      </c>
      <c r="D624">
        <f t="shared" si="29"/>
        <v>29</v>
      </c>
      <c r="E624" t="s">
        <v>1000</v>
      </c>
      <c r="F624" t="s">
        <v>983</v>
      </c>
      <c r="G624" t="s">
        <v>2107</v>
      </c>
      <c r="H624" t="s">
        <v>1269</v>
      </c>
    </row>
    <row r="625" spans="1:8" x14ac:dyDescent="0.15">
      <c r="A625">
        <v>42489</v>
      </c>
      <c r="B625">
        <f t="shared" si="27"/>
        <v>2016</v>
      </c>
      <c r="C625">
        <f t="shared" si="28"/>
        <v>4</v>
      </c>
      <c r="D625">
        <f t="shared" si="29"/>
        <v>29</v>
      </c>
      <c r="E625" t="s">
        <v>1000</v>
      </c>
      <c r="F625" t="s">
        <v>983</v>
      </c>
      <c r="G625" t="s">
        <v>2107</v>
      </c>
      <c r="H625" t="s">
        <v>1999</v>
      </c>
    </row>
    <row r="626" spans="1:8" x14ac:dyDescent="0.15">
      <c r="A626">
        <v>42489</v>
      </c>
      <c r="B626">
        <f t="shared" si="27"/>
        <v>2016</v>
      </c>
      <c r="C626">
        <f t="shared" si="28"/>
        <v>4</v>
      </c>
      <c r="D626">
        <f t="shared" si="29"/>
        <v>29</v>
      </c>
      <c r="E626" t="s">
        <v>1369</v>
      </c>
      <c r="F626" t="s">
        <v>818</v>
      </c>
      <c r="G626" t="s">
        <v>2099</v>
      </c>
      <c r="H626" t="s">
        <v>1709</v>
      </c>
    </row>
    <row r="627" spans="1:8" x14ac:dyDescent="0.15">
      <c r="A627">
        <v>42489</v>
      </c>
      <c r="B627">
        <f t="shared" si="27"/>
        <v>2016</v>
      </c>
      <c r="C627">
        <f t="shared" si="28"/>
        <v>4</v>
      </c>
      <c r="D627">
        <f t="shared" si="29"/>
        <v>29</v>
      </c>
      <c r="E627" t="s">
        <v>1369</v>
      </c>
      <c r="F627" t="s">
        <v>1401</v>
      </c>
      <c r="G627" t="s">
        <v>2118</v>
      </c>
      <c r="H627" t="s">
        <v>1710</v>
      </c>
    </row>
    <row r="628" spans="1:8" x14ac:dyDescent="0.15">
      <c r="A628">
        <v>42489</v>
      </c>
      <c r="B628">
        <f t="shared" si="27"/>
        <v>2016</v>
      </c>
      <c r="C628">
        <f t="shared" si="28"/>
        <v>4</v>
      </c>
      <c r="D628">
        <f t="shared" si="29"/>
        <v>29</v>
      </c>
      <c r="E628" t="s">
        <v>1369</v>
      </c>
      <c r="F628" t="s">
        <v>1416</v>
      </c>
      <c r="G628" t="s">
        <v>2121</v>
      </c>
      <c r="H628" t="s">
        <v>1711</v>
      </c>
    </row>
    <row r="629" spans="1:8" x14ac:dyDescent="0.15">
      <c r="A629">
        <v>42489</v>
      </c>
      <c r="B629">
        <f t="shared" si="27"/>
        <v>2016</v>
      </c>
      <c r="C629">
        <f t="shared" si="28"/>
        <v>4</v>
      </c>
      <c r="D629">
        <f t="shared" si="29"/>
        <v>29</v>
      </c>
      <c r="E629" t="s">
        <v>1892</v>
      </c>
      <c r="F629" t="s">
        <v>1924</v>
      </c>
      <c r="G629" t="s">
        <v>2150</v>
      </c>
      <c r="H629" t="s">
        <v>1925</v>
      </c>
    </row>
    <row r="630" spans="1:8" x14ac:dyDescent="0.15">
      <c r="A630">
        <v>42492</v>
      </c>
      <c r="B630">
        <f t="shared" si="27"/>
        <v>2016</v>
      </c>
      <c r="C630">
        <f t="shared" si="28"/>
        <v>5</v>
      </c>
      <c r="D630">
        <f t="shared" si="29"/>
        <v>2</v>
      </c>
      <c r="E630" t="s">
        <v>4</v>
      </c>
      <c r="F630" t="s">
        <v>17</v>
      </c>
      <c r="G630" t="s">
        <v>2018</v>
      </c>
      <c r="H630" t="s">
        <v>194</v>
      </c>
    </row>
    <row r="631" spans="1:8" x14ac:dyDescent="0.15">
      <c r="A631">
        <v>42492</v>
      </c>
      <c r="B631">
        <f t="shared" si="27"/>
        <v>2016</v>
      </c>
      <c r="C631">
        <f t="shared" si="28"/>
        <v>5</v>
      </c>
      <c r="D631">
        <f t="shared" si="29"/>
        <v>2</v>
      </c>
      <c r="E631" t="s">
        <v>4</v>
      </c>
      <c r="F631" t="s">
        <v>27</v>
      </c>
      <c r="G631" t="s">
        <v>2022</v>
      </c>
      <c r="H631" t="s">
        <v>195</v>
      </c>
    </row>
    <row r="632" spans="1:8" x14ac:dyDescent="0.15">
      <c r="A632">
        <v>42492</v>
      </c>
      <c r="B632">
        <f t="shared" si="27"/>
        <v>2016</v>
      </c>
      <c r="C632">
        <f t="shared" si="28"/>
        <v>5</v>
      </c>
      <c r="D632">
        <f t="shared" si="29"/>
        <v>2</v>
      </c>
      <c r="E632" t="s">
        <v>274</v>
      </c>
      <c r="F632" t="s">
        <v>278</v>
      </c>
      <c r="G632" t="s">
        <v>2055</v>
      </c>
      <c r="H632" t="s">
        <v>458</v>
      </c>
    </row>
    <row r="633" spans="1:8" x14ac:dyDescent="0.15">
      <c r="A633">
        <v>42492</v>
      </c>
      <c r="B633">
        <f t="shared" si="27"/>
        <v>2016</v>
      </c>
      <c r="C633">
        <f t="shared" si="28"/>
        <v>5</v>
      </c>
      <c r="D633">
        <f t="shared" si="29"/>
        <v>2</v>
      </c>
      <c r="E633" t="s">
        <v>522</v>
      </c>
      <c r="F633" t="s">
        <v>525</v>
      </c>
      <c r="G633" t="s">
        <v>2074</v>
      </c>
      <c r="H633" t="s">
        <v>847</v>
      </c>
    </row>
    <row r="634" spans="1:8" x14ac:dyDescent="0.15">
      <c r="A634">
        <v>42492</v>
      </c>
      <c r="B634">
        <f t="shared" si="27"/>
        <v>2016</v>
      </c>
      <c r="C634">
        <f t="shared" si="28"/>
        <v>5</v>
      </c>
      <c r="D634">
        <f t="shared" si="29"/>
        <v>2</v>
      </c>
      <c r="E634" t="s">
        <v>1000</v>
      </c>
      <c r="F634" t="s">
        <v>983</v>
      </c>
      <c r="G634" t="s">
        <v>2107</v>
      </c>
      <c r="H634" t="s">
        <v>1267</v>
      </c>
    </row>
    <row r="635" spans="1:8" x14ac:dyDescent="0.15">
      <c r="A635">
        <v>42492</v>
      </c>
      <c r="B635">
        <f t="shared" si="27"/>
        <v>2016</v>
      </c>
      <c r="C635">
        <f t="shared" si="28"/>
        <v>5</v>
      </c>
      <c r="D635">
        <f t="shared" si="29"/>
        <v>2</v>
      </c>
      <c r="E635" t="s">
        <v>1000</v>
      </c>
      <c r="F635" t="s">
        <v>983</v>
      </c>
      <c r="G635" t="s">
        <v>2107</v>
      </c>
      <c r="H635" t="s">
        <v>1268</v>
      </c>
    </row>
    <row r="636" spans="1:8" x14ac:dyDescent="0.15">
      <c r="A636">
        <v>42492</v>
      </c>
      <c r="B636">
        <f t="shared" si="27"/>
        <v>2016</v>
      </c>
      <c r="C636">
        <f t="shared" si="28"/>
        <v>5</v>
      </c>
      <c r="D636">
        <f t="shared" si="29"/>
        <v>2</v>
      </c>
      <c r="E636" t="s">
        <v>1369</v>
      </c>
      <c r="F636" t="s">
        <v>1404</v>
      </c>
      <c r="G636" t="s">
        <v>2119</v>
      </c>
      <c r="H636" t="s">
        <v>1707</v>
      </c>
    </row>
    <row r="637" spans="1:8" x14ac:dyDescent="0.15">
      <c r="A637">
        <v>42492</v>
      </c>
      <c r="B637">
        <f t="shared" si="27"/>
        <v>2016</v>
      </c>
      <c r="C637">
        <f t="shared" si="28"/>
        <v>5</v>
      </c>
      <c r="D637">
        <f t="shared" si="29"/>
        <v>2</v>
      </c>
      <c r="E637" t="s">
        <v>1369</v>
      </c>
      <c r="F637" t="s">
        <v>1370</v>
      </c>
      <c r="G637" t="s">
        <v>2109</v>
      </c>
      <c r="H637" t="s">
        <v>1708</v>
      </c>
    </row>
    <row r="638" spans="1:8" x14ac:dyDescent="0.15">
      <c r="A638">
        <v>42492</v>
      </c>
      <c r="B638">
        <f t="shared" si="27"/>
        <v>2016</v>
      </c>
      <c r="C638">
        <f t="shared" si="28"/>
        <v>5</v>
      </c>
      <c r="D638">
        <f t="shared" si="29"/>
        <v>2</v>
      </c>
      <c r="E638" t="s">
        <v>1892</v>
      </c>
      <c r="F638" t="s">
        <v>1899</v>
      </c>
      <c r="G638" t="s">
        <v>2150</v>
      </c>
      <c r="H638" t="s">
        <v>1923</v>
      </c>
    </row>
    <row r="639" spans="1:8" x14ac:dyDescent="0.15">
      <c r="A639">
        <v>42493</v>
      </c>
      <c r="B639">
        <f t="shared" si="27"/>
        <v>2016</v>
      </c>
      <c r="C639">
        <f t="shared" si="28"/>
        <v>5</v>
      </c>
      <c r="D639">
        <f t="shared" si="29"/>
        <v>3</v>
      </c>
      <c r="E639" t="s">
        <v>4</v>
      </c>
      <c r="F639" t="s">
        <v>27</v>
      </c>
      <c r="G639" t="s">
        <v>2022</v>
      </c>
      <c r="H639" t="s">
        <v>192</v>
      </c>
    </row>
    <row r="640" spans="1:8" x14ac:dyDescent="0.15">
      <c r="A640">
        <v>42493</v>
      </c>
      <c r="B640">
        <f t="shared" si="27"/>
        <v>2016</v>
      </c>
      <c r="C640">
        <f t="shared" si="28"/>
        <v>5</v>
      </c>
      <c r="D640">
        <f t="shared" si="29"/>
        <v>3</v>
      </c>
      <c r="E640" t="s">
        <v>4</v>
      </c>
      <c r="F640" t="s">
        <v>17</v>
      </c>
      <c r="G640" t="s">
        <v>2018</v>
      </c>
      <c r="H640" t="s">
        <v>193</v>
      </c>
    </row>
    <row r="641" spans="1:8" x14ac:dyDescent="0.15">
      <c r="A641">
        <v>42493</v>
      </c>
      <c r="B641">
        <f t="shared" si="27"/>
        <v>2016</v>
      </c>
      <c r="C641">
        <f t="shared" si="28"/>
        <v>5</v>
      </c>
      <c r="D641">
        <f t="shared" si="29"/>
        <v>3</v>
      </c>
      <c r="E641" t="s">
        <v>274</v>
      </c>
      <c r="F641" t="s">
        <v>278</v>
      </c>
      <c r="G641" t="s">
        <v>2055</v>
      </c>
      <c r="H641" t="s">
        <v>457</v>
      </c>
    </row>
    <row r="642" spans="1:8" x14ac:dyDescent="0.15">
      <c r="A642">
        <v>42493</v>
      </c>
      <c r="B642">
        <f t="shared" ref="B642:B705" si="30">YEAR(A642)</f>
        <v>2016</v>
      </c>
      <c r="C642">
        <f t="shared" ref="C642:C705" si="31">MONTH(A642)</f>
        <v>5</v>
      </c>
      <c r="D642">
        <f t="shared" ref="D642:D705" si="32">DAY(A642)</f>
        <v>3</v>
      </c>
      <c r="E642" t="s">
        <v>522</v>
      </c>
      <c r="F642" t="s">
        <v>529</v>
      </c>
      <c r="G642" t="s">
        <v>2076</v>
      </c>
      <c r="H642" t="s">
        <v>845</v>
      </c>
    </row>
    <row r="643" spans="1:8" x14ac:dyDescent="0.15">
      <c r="A643">
        <v>42493</v>
      </c>
      <c r="B643">
        <f t="shared" si="30"/>
        <v>2016</v>
      </c>
      <c r="C643">
        <f t="shared" si="31"/>
        <v>5</v>
      </c>
      <c r="D643">
        <f t="shared" si="32"/>
        <v>3</v>
      </c>
      <c r="E643" t="s">
        <v>522</v>
      </c>
      <c r="F643" t="s">
        <v>562</v>
      </c>
      <c r="G643" t="s">
        <v>2083</v>
      </c>
      <c r="H643" t="s">
        <v>846</v>
      </c>
    </row>
    <row r="644" spans="1:8" x14ac:dyDescent="0.15">
      <c r="A644">
        <v>42493</v>
      </c>
      <c r="B644">
        <f t="shared" si="30"/>
        <v>2016</v>
      </c>
      <c r="C644">
        <f t="shared" si="31"/>
        <v>5</v>
      </c>
      <c r="D644">
        <f t="shared" si="32"/>
        <v>3</v>
      </c>
      <c r="E644" t="s">
        <v>1000</v>
      </c>
      <c r="F644" t="s">
        <v>983</v>
      </c>
      <c r="G644" t="s">
        <v>2107</v>
      </c>
      <c r="H644" t="s">
        <v>1266</v>
      </c>
    </row>
    <row r="645" spans="1:8" x14ac:dyDescent="0.15">
      <c r="A645">
        <v>42493</v>
      </c>
      <c r="B645">
        <f t="shared" si="30"/>
        <v>2016</v>
      </c>
      <c r="C645">
        <f t="shared" si="31"/>
        <v>5</v>
      </c>
      <c r="D645">
        <f t="shared" si="32"/>
        <v>3</v>
      </c>
      <c r="E645" t="s">
        <v>1369</v>
      </c>
      <c r="F645" t="s">
        <v>1404</v>
      </c>
      <c r="G645" t="s">
        <v>2119</v>
      </c>
      <c r="H645" t="s">
        <v>1705</v>
      </c>
    </row>
    <row r="646" spans="1:8" x14ac:dyDescent="0.15">
      <c r="A646">
        <v>42493</v>
      </c>
      <c r="B646">
        <f t="shared" si="30"/>
        <v>2016</v>
      </c>
      <c r="C646">
        <f t="shared" si="31"/>
        <v>5</v>
      </c>
      <c r="D646">
        <f t="shared" si="32"/>
        <v>3</v>
      </c>
      <c r="E646" t="s">
        <v>1369</v>
      </c>
      <c r="F646" t="s">
        <v>1416</v>
      </c>
      <c r="G646" t="s">
        <v>2121</v>
      </c>
      <c r="H646" t="s">
        <v>1706</v>
      </c>
    </row>
    <row r="647" spans="1:8" x14ac:dyDescent="0.15">
      <c r="A647">
        <v>42494</v>
      </c>
      <c r="B647">
        <f t="shared" si="30"/>
        <v>2016</v>
      </c>
      <c r="C647">
        <f t="shared" si="31"/>
        <v>5</v>
      </c>
      <c r="D647">
        <f t="shared" si="32"/>
        <v>4</v>
      </c>
      <c r="E647" t="s">
        <v>4</v>
      </c>
      <c r="F647" t="s">
        <v>20</v>
      </c>
      <c r="G647" t="s">
        <v>2019</v>
      </c>
      <c r="H647" t="s">
        <v>190</v>
      </c>
    </row>
    <row r="648" spans="1:8" x14ac:dyDescent="0.15">
      <c r="A648">
        <v>42494</v>
      </c>
      <c r="B648">
        <f t="shared" si="30"/>
        <v>2016</v>
      </c>
      <c r="C648">
        <f t="shared" si="31"/>
        <v>5</v>
      </c>
      <c r="D648">
        <f t="shared" si="32"/>
        <v>4</v>
      </c>
      <c r="E648" t="s">
        <v>4</v>
      </c>
      <c r="F648" t="s">
        <v>9</v>
      </c>
      <c r="G648" t="s">
        <v>2015</v>
      </c>
      <c r="H648" t="s">
        <v>191</v>
      </c>
    </row>
    <row r="649" spans="1:8" x14ac:dyDescent="0.15">
      <c r="A649">
        <v>42494</v>
      </c>
      <c r="B649">
        <f t="shared" si="30"/>
        <v>2016</v>
      </c>
      <c r="C649">
        <f t="shared" si="31"/>
        <v>5</v>
      </c>
      <c r="D649">
        <f t="shared" si="32"/>
        <v>4</v>
      </c>
      <c r="E649" t="s">
        <v>274</v>
      </c>
      <c r="F649" t="s">
        <v>289</v>
      </c>
      <c r="G649" t="s">
        <v>2060</v>
      </c>
      <c r="H649" t="s">
        <v>456</v>
      </c>
    </row>
    <row r="650" spans="1:8" x14ac:dyDescent="0.15">
      <c r="A650">
        <v>42494</v>
      </c>
      <c r="B650">
        <f t="shared" si="30"/>
        <v>2016</v>
      </c>
      <c r="C650">
        <f t="shared" si="31"/>
        <v>5</v>
      </c>
      <c r="D650">
        <f t="shared" si="32"/>
        <v>4</v>
      </c>
      <c r="E650" t="s">
        <v>522</v>
      </c>
      <c r="F650" t="s">
        <v>614</v>
      </c>
      <c r="G650" t="s">
        <v>2089</v>
      </c>
      <c r="H650" t="s">
        <v>842</v>
      </c>
    </row>
    <row r="651" spans="1:8" x14ac:dyDescent="0.15">
      <c r="A651">
        <v>42494</v>
      </c>
      <c r="B651">
        <f t="shared" si="30"/>
        <v>2016</v>
      </c>
      <c r="C651">
        <f t="shared" si="31"/>
        <v>5</v>
      </c>
      <c r="D651">
        <f t="shared" si="32"/>
        <v>4</v>
      </c>
      <c r="E651" t="s">
        <v>522</v>
      </c>
      <c r="F651" t="s">
        <v>523</v>
      </c>
      <c r="G651" t="s">
        <v>2073</v>
      </c>
      <c r="H651" t="s">
        <v>843</v>
      </c>
    </row>
    <row r="652" spans="1:8" x14ac:dyDescent="0.15">
      <c r="A652">
        <v>42494</v>
      </c>
      <c r="B652">
        <f t="shared" si="30"/>
        <v>2016</v>
      </c>
      <c r="C652">
        <f t="shared" si="31"/>
        <v>5</v>
      </c>
      <c r="D652">
        <f t="shared" si="32"/>
        <v>4</v>
      </c>
      <c r="E652" t="s">
        <v>522</v>
      </c>
      <c r="F652" t="s">
        <v>529</v>
      </c>
      <c r="G652" t="s">
        <v>2076</v>
      </c>
      <c r="H652" t="s">
        <v>844</v>
      </c>
    </row>
    <row r="653" spans="1:8" x14ac:dyDescent="0.15">
      <c r="A653">
        <v>42494</v>
      </c>
      <c r="B653">
        <f t="shared" si="30"/>
        <v>2016</v>
      </c>
      <c r="C653">
        <f t="shared" si="31"/>
        <v>5</v>
      </c>
      <c r="D653">
        <f t="shared" si="32"/>
        <v>4</v>
      </c>
      <c r="E653" t="s">
        <v>1000</v>
      </c>
      <c r="F653" t="s">
        <v>1004</v>
      </c>
      <c r="G653" t="s">
        <v>2108</v>
      </c>
      <c r="H653" t="s">
        <v>1264</v>
      </c>
    </row>
    <row r="654" spans="1:8" x14ac:dyDescent="0.15">
      <c r="A654">
        <v>42494</v>
      </c>
      <c r="B654">
        <f t="shared" si="30"/>
        <v>2016</v>
      </c>
      <c r="C654">
        <f t="shared" si="31"/>
        <v>5</v>
      </c>
      <c r="D654">
        <f t="shared" si="32"/>
        <v>4</v>
      </c>
      <c r="E654" t="s">
        <v>1000</v>
      </c>
      <c r="F654" t="s">
        <v>983</v>
      </c>
      <c r="G654" t="s">
        <v>2107</v>
      </c>
      <c r="H654" t="s">
        <v>1265</v>
      </c>
    </row>
    <row r="655" spans="1:8" x14ac:dyDescent="0.15">
      <c r="A655">
        <v>42494</v>
      </c>
      <c r="B655">
        <f t="shared" si="30"/>
        <v>2016</v>
      </c>
      <c r="C655">
        <f t="shared" si="31"/>
        <v>5</v>
      </c>
      <c r="D655">
        <f t="shared" si="32"/>
        <v>4</v>
      </c>
      <c r="E655" t="s">
        <v>1369</v>
      </c>
      <c r="F655" t="s">
        <v>1387</v>
      </c>
      <c r="G655" t="s">
        <v>2115</v>
      </c>
      <c r="H655" t="s">
        <v>1703</v>
      </c>
    </row>
    <row r="656" spans="1:8" x14ac:dyDescent="0.15">
      <c r="A656">
        <v>42494</v>
      </c>
      <c r="B656">
        <f t="shared" si="30"/>
        <v>2016</v>
      </c>
      <c r="C656">
        <f t="shared" si="31"/>
        <v>5</v>
      </c>
      <c r="D656">
        <f t="shared" si="32"/>
        <v>4</v>
      </c>
      <c r="E656" t="s">
        <v>1369</v>
      </c>
      <c r="F656" t="s">
        <v>1389</v>
      </c>
      <c r="G656" t="s">
        <v>2116</v>
      </c>
      <c r="H656" t="s">
        <v>1704</v>
      </c>
    </row>
    <row r="657" spans="1:8" x14ac:dyDescent="0.15">
      <c r="A657">
        <v>42495</v>
      </c>
      <c r="B657">
        <f t="shared" si="30"/>
        <v>2016</v>
      </c>
      <c r="C657">
        <f t="shared" si="31"/>
        <v>5</v>
      </c>
      <c r="D657">
        <f t="shared" si="32"/>
        <v>5</v>
      </c>
      <c r="E657" t="s">
        <v>274</v>
      </c>
      <c r="F657" t="s">
        <v>289</v>
      </c>
      <c r="G657" t="s">
        <v>2060</v>
      </c>
      <c r="H657" t="s">
        <v>455</v>
      </c>
    </row>
    <row r="658" spans="1:8" x14ac:dyDescent="0.15">
      <c r="A658">
        <v>42495</v>
      </c>
      <c r="B658">
        <f t="shared" si="30"/>
        <v>2016</v>
      </c>
      <c r="C658">
        <f t="shared" si="31"/>
        <v>5</v>
      </c>
      <c r="D658">
        <f t="shared" si="32"/>
        <v>5</v>
      </c>
      <c r="E658" t="s">
        <v>522</v>
      </c>
      <c r="F658" t="s">
        <v>536</v>
      </c>
      <c r="G658" t="s">
        <v>2079</v>
      </c>
      <c r="H658" t="s">
        <v>840</v>
      </c>
    </row>
    <row r="659" spans="1:8" x14ac:dyDescent="0.15">
      <c r="A659">
        <v>42495</v>
      </c>
      <c r="B659">
        <f t="shared" si="30"/>
        <v>2016</v>
      </c>
      <c r="C659">
        <f t="shared" si="31"/>
        <v>5</v>
      </c>
      <c r="D659">
        <f t="shared" si="32"/>
        <v>5</v>
      </c>
      <c r="E659" t="s">
        <v>522</v>
      </c>
      <c r="F659" t="s">
        <v>529</v>
      </c>
      <c r="G659" t="s">
        <v>2076</v>
      </c>
      <c r="H659" t="s">
        <v>841</v>
      </c>
    </row>
    <row r="660" spans="1:8" x14ac:dyDescent="0.15">
      <c r="A660">
        <v>42495</v>
      </c>
      <c r="B660">
        <f t="shared" si="30"/>
        <v>2016</v>
      </c>
      <c r="C660">
        <f t="shared" si="31"/>
        <v>5</v>
      </c>
      <c r="D660">
        <f t="shared" si="32"/>
        <v>5</v>
      </c>
      <c r="E660" t="s">
        <v>1000</v>
      </c>
      <c r="F660" t="s">
        <v>1004</v>
      </c>
      <c r="G660" t="s">
        <v>2108</v>
      </c>
      <c r="H660" t="s">
        <v>1262</v>
      </c>
    </row>
    <row r="661" spans="1:8" x14ac:dyDescent="0.15">
      <c r="A661">
        <v>42495</v>
      </c>
      <c r="B661">
        <f t="shared" si="30"/>
        <v>2016</v>
      </c>
      <c r="C661">
        <f t="shared" si="31"/>
        <v>5</v>
      </c>
      <c r="D661">
        <f t="shared" si="32"/>
        <v>5</v>
      </c>
      <c r="E661" t="s">
        <v>1000</v>
      </c>
      <c r="F661" t="s">
        <v>983</v>
      </c>
      <c r="G661" t="s">
        <v>2107</v>
      </c>
      <c r="H661" t="s">
        <v>1263</v>
      </c>
    </row>
    <row r="662" spans="1:8" x14ac:dyDescent="0.15">
      <c r="A662">
        <v>42495</v>
      </c>
      <c r="B662">
        <f t="shared" si="30"/>
        <v>2016</v>
      </c>
      <c r="C662">
        <f t="shared" si="31"/>
        <v>5</v>
      </c>
      <c r="D662">
        <f t="shared" si="32"/>
        <v>5</v>
      </c>
      <c r="E662" t="s">
        <v>1369</v>
      </c>
      <c r="F662" t="s">
        <v>818</v>
      </c>
      <c r="G662" t="s">
        <v>2099</v>
      </c>
      <c r="H662" t="s">
        <v>1701</v>
      </c>
    </row>
    <row r="663" spans="1:8" x14ac:dyDescent="0.15">
      <c r="A663">
        <v>42495</v>
      </c>
      <c r="B663">
        <f t="shared" si="30"/>
        <v>2016</v>
      </c>
      <c r="C663">
        <f t="shared" si="31"/>
        <v>5</v>
      </c>
      <c r="D663">
        <f t="shared" si="32"/>
        <v>5</v>
      </c>
      <c r="E663" t="s">
        <v>1369</v>
      </c>
      <c r="F663" t="s">
        <v>1452</v>
      </c>
      <c r="G663" t="s">
        <v>2126</v>
      </c>
      <c r="H663" t="s">
        <v>1702</v>
      </c>
    </row>
    <row r="664" spans="1:8" x14ac:dyDescent="0.15">
      <c r="A664">
        <v>42496</v>
      </c>
      <c r="B664">
        <f t="shared" si="30"/>
        <v>2016</v>
      </c>
      <c r="C664">
        <f t="shared" si="31"/>
        <v>5</v>
      </c>
      <c r="D664">
        <f t="shared" si="32"/>
        <v>6</v>
      </c>
      <c r="E664" t="s">
        <v>4</v>
      </c>
      <c r="F664" t="s">
        <v>20</v>
      </c>
      <c r="G664" t="s">
        <v>2019</v>
      </c>
      <c r="H664" t="s">
        <v>189</v>
      </c>
    </row>
    <row r="665" spans="1:8" x14ac:dyDescent="0.15">
      <c r="A665">
        <v>42496</v>
      </c>
      <c r="B665">
        <f t="shared" si="30"/>
        <v>2016</v>
      </c>
      <c r="C665">
        <f t="shared" si="31"/>
        <v>5</v>
      </c>
      <c r="D665">
        <f t="shared" si="32"/>
        <v>6</v>
      </c>
      <c r="E665" t="s">
        <v>1000</v>
      </c>
      <c r="F665" t="s">
        <v>983</v>
      </c>
      <c r="G665" t="s">
        <v>2107</v>
      </c>
      <c r="H665" t="s">
        <v>1261</v>
      </c>
    </row>
    <row r="666" spans="1:8" x14ac:dyDescent="0.15">
      <c r="A666">
        <v>42496</v>
      </c>
      <c r="B666">
        <f t="shared" si="30"/>
        <v>2016</v>
      </c>
      <c r="C666">
        <f t="shared" si="31"/>
        <v>5</v>
      </c>
      <c r="D666">
        <f t="shared" si="32"/>
        <v>6</v>
      </c>
      <c r="E666" t="s">
        <v>1369</v>
      </c>
      <c r="F666" t="s">
        <v>1377</v>
      </c>
      <c r="G666" t="s">
        <v>2112</v>
      </c>
      <c r="H666" t="s">
        <v>1698</v>
      </c>
    </row>
    <row r="667" spans="1:8" x14ac:dyDescent="0.15">
      <c r="A667">
        <v>42496</v>
      </c>
      <c r="B667">
        <f t="shared" si="30"/>
        <v>2016</v>
      </c>
      <c r="C667">
        <f t="shared" si="31"/>
        <v>5</v>
      </c>
      <c r="D667">
        <f t="shared" si="32"/>
        <v>6</v>
      </c>
      <c r="E667" t="s">
        <v>1369</v>
      </c>
      <c r="F667" t="s">
        <v>1401</v>
      </c>
      <c r="G667" t="s">
        <v>2118</v>
      </c>
      <c r="H667" t="s">
        <v>1699</v>
      </c>
    </row>
    <row r="668" spans="1:8" x14ac:dyDescent="0.15">
      <c r="A668">
        <v>42496</v>
      </c>
      <c r="B668">
        <f t="shared" si="30"/>
        <v>2016</v>
      </c>
      <c r="C668">
        <f t="shared" si="31"/>
        <v>5</v>
      </c>
      <c r="D668">
        <f t="shared" si="32"/>
        <v>6</v>
      </c>
      <c r="E668" t="s">
        <v>1369</v>
      </c>
      <c r="F668" t="s">
        <v>1395</v>
      </c>
      <c r="G668" t="s">
        <v>2117</v>
      </c>
      <c r="H668" t="s">
        <v>1700</v>
      </c>
    </row>
    <row r="669" spans="1:8" x14ac:dyDescent="0.15">
      <c r="A669">
        <v>42499</v>
      </c>
      <c r="B669">
        <f t="shared" si="30"/>
        <v>2016</v>
      </c>
      <c r="C669">
        <f t="shared" si="31"/>
        <v>5</v>
      </c>
      <c r="D669">
        <f t="shared" si="32"/>
        <v>9</v>
      </c>
      <c r="E669" t="s">
        <v>4</v>
      </c>
      <c r="F669" t="s">
        <v>27</v>
      </c>
      <c r="G669" t="s">
        <v>2022</v>
      </c>
      <c r="H669" t="s">
        <v>187</v>
      </c>
    </row>
    <row r="670" spans="1:8" x14ac:dyDescent="0.15">
      <c r="A670">
        <v>42499</v>
      </c>
      <c r="B670">
        <f t="shared" si="30"/>
        <v>2016</v>
      </c>
      <c r="C670">
        <f t="shared" si="31"/>
        <v>5</v>
      </c>
      <c r="D670">
        <f t="shared" si="32"/>
        <v>9</v>
      </c>
      <c r="E670" t="s">
        <v>4</v>
      </c>
      <c r="F670" t="s">
        <v>17</v>
      </c>
      <c r="G670" t="s">
        <v>2018</v>
      </c>
      <c r="H670" t="s">
        <v>188</v>
      </c>
    </row>
    <row r="671" spans="1:8" x14ac:dyDescent="0.15">
      <c r="A671">
        <v>42499</v>
      </c>
      <c r="B671">
        <f t="shared" si="30"/>
        <v>2016</v>
      </c>
      <c r="C671">
        <f t="shared" si="31"/>
        <v>5</v>
      </c>
      <c r="D671">
        <f t="shared" si="32"/>
        <v>9</v>
      </c>
      <c r="E671" t="s">
        <v>522</v>
      </c>
      <c r="F671" t="s">
        <v>655</v>
      </c>
      <c r="G671" t="s">
        <v>2093</v>
      </c>
      <c r="H671" t="s">
        <v>838</v>
      </c>
    </row>
    <row r="672" spans="1:8" x14ac:dyDescent="0.15">
      <c r="A672">
        <v>42499</v>
      </c>
      <c r="B672">
        <f t="shared" si="30"/>
        <v>2016</v>
      </c>
      <c r="C672">
        <f t="shared" si="31"/>
        <v>5</v>
      </c>
      <c r="D672">
        <f t="shared" si="32"/>
        <v>9</v>
      </c>
      <c r="E672" t="s">
        <v>522</v>
      </c>
      <c r="F672" t="s">
        <v>536</v>
      </c>
      <c r="G672" t="s">
        <v>2079</v>
      </c>
      <c r="H672" t="s">
        <v>839</v>
      </c>
    </row>
    <row r="673" spans="1:8" x14ac:dyDescent="0.15">
      <c r="A673">
        <v>42499</v>
      </c>
      <c r="B673">
        <f t="shared" si="30"/>
        <v>2016</v>
      </c>
      <c r="C673">
        <f t="shared" si="31"/>
        <v>5</v>
      </c>
      <c r="D673">
        <f t="shared" si="32"/>
        <v>9</v>
      </c>
      <c r="E673" t="s">
        <v>1000</v>
      </c>
      <c r="F673" t="s">
        <v>983</v>
      </c>
      <c r="G673" t="s">
        <v>2107</v>
      </c>
      <c r="H673" t="s">
        <v>1259</v>
      </c>
    </row>
    <row r="674" spans="1:8" x14ac:dyDescent="0.15">
      <c r="A674">
        <v>42499</v>
      </c>
      <c r="B674">
        <f t="shared" si="30"/>
        <v>2016</v>
      </c>
      <c r="C674">
        <f t="shared" si="31"/>
        <v>5</v>
      </c>
      <c r="D674">
        <f t="shared" si="32"/>
        <v>9</v>
      </c>
      <c r="E674" t="s">
        <v>1000</v>
      </c>
      <c r="F674" t="s">
        <v>1004</v>
      </c>
      <c r="G674" t="s">
        <v>2108</v>
      </c>
      <c r="H674" t="s">
        <v>1260</v>
      </c>
    </row>
    <row r="675" spans="1:8" x14ac:dyDescent="0.15">
      <c r="A675">
        <v>42499</v>
      </c>
      <c r="B675">
        <f t="shared" si="30"/>
        <v>2016</v>
      </c>
      <c r="C675">
        <f t="shared" si="31"/>
        <v>5</v>
      </c>
      <c r="D675">
        <f t="shared" si="32"/>
        <v>9</v>
      </c>
      <c r="E675" t="s">
        <v>1369</v>
      </c>
      <c r="F675" t="s">
        <v>1387</v>
      </c>
      <c r="G675" t="s">
        <v>2115</v>
      </c>
      <c r="H675" t="s">
        <v>1696</v>
      </c>
    </row>
    <row r="676" spans="1:8" x14ac:dyDescent="0.15">
      <c r="A676">
        <v>42499</v>
      </c>
      <c r="B676">
        <f t="shared" si="30"/>
        <v>2016</v>
      </c>
      <c r="C676">
        <f t="shared" si="31"/>
        <v>5</v>
      </c>
      <c r="D676">
        <f t="shared" si="32"/>
        <v>9</v>
      </c>
      <c r="E676" t="s">
        <v>1369</v>
      </c>
      <c r="F676" t="s">
        <v>1401</v>
      </c>
      <c r="G676" t="s">
        <v>2118</v>
      </c>
      <c r="H676" t="s">
        <v>1697</v>
      </c>
    </row>
    <row r="677" spans="1:8" x14ac:dyDescent="0.15">
      <c r="A677">
        <v>42500</v>
      </c>
      <c r="B677">
        <f t="shared" si="30"/>
        <v>2016</v>
      </c>
      <c r="C677">
        <f t="shared" si="31"/>
        <v>5</v>
      </c>
      <c r="D677">
        <f t="shared" si="32"/>
        <v>10</v>
      </c>
      <c r="E677" t="s">
        <v>4</v>
      </c>
      <c r="F677" t="s">
        <v>27</v>
      </c>
      <c r="G677" t="s">
        <v>2022</v>
      </c>
      <c r="H677" t="s">
        <v>185</v>
      </c>
    </row>
    <row r="678" spans="1:8" x14ac:dyDescent="0.15">
      <c r="A678">
        <v>42500</v>
      </c>
      <c r="B678">
        <f t="shared" si="30"/>
        <v>2016</v>
      </c>
      <c r="C678">
        <f t="shared" si="31"/>
        <v>5</v>
      </c>
      <c r="D678">
        <f t="shared" si="32"/>
        <v>10</v>
      </c>
      <c r="E678" t="s">
        <v>4</v>
      </c>
      <c r="F678" t="s">
        <v>42</v>
      </c>
      <c r="G678" t="s">
        <v>2027</v>
      </c>
      <c r="H678" t="s">
        <v>186</v>
      </c>
    </row>
    <row r="679" spans="1:8" x14ac:dyDescent="0.15">
      <c r="A679">
        <v>42500</v>
      </c>
      <c r="B679">
        <f t="shared" si="30"/>
        <v>2016</v>
      </c>
      <c r="C679">
        <f t="shared" si="31"/>
        <v>5</v>
      </c>
      <c r="D679">
        <f t="shared" si="32"/>
        <v>10</v>
      </c>
      <c r="E679" t="s">
        <v>522</v>
      </c>
      <c r="F679" t="s">
        <v>527</v>
      </c>
      <c r="G679" t="s">
        <v>2075</v>
      </c>
      <c r="H679" t="s">
        <v>837</v>
      </c>
    </row>
    <row r="680" spans="1:8" x14ac:dyDescent="0.15">
      <c r="A680">
        <v>42500</v>
      </c>
      <c r="B680">
        <f t="shared" si="30"/>
        <v>2016</v>
      </c>
      <c r="C680">
        <f t="shared" si="31"/>
        <v>5</v>
      </c>
      <c r="D680">
        <f t="shared" si="32"/>
        <v>10</v>
      </c>
      <c r="E680" t="s">
        <v>1000</v>
      </c>
      <c r="F680" t="s">
        <v>983</v>
      </c>
      <c r="G680" t="s">
        <v>2107</v>
      </c>
      <c r="H680" t="s">
        <v>1258</v>
      </c>
    </row>
    <row r="681" spans="1:8" x14ac:dyDescent="0.15">
      <c r="A681">
        <v>42500</v>
      </c>
      <c r="B681">
        <f t="shared" si="30"/>
        <v>2016</v>
      </c>
      <c r="C681">
        <f t="shared" si="31"/>
        <v>5</v>
      </c>
      <c r="D681">
        <f t="shared" si="32"/>
        <v>10</v>
      </c>
      <c r="E681" t="s">
        <v>1369</v>
      </c>
      <c r="F681" t="s">
        <v>1387</v>
      </c>
      <c r="G681" t="s">
        <v>2115</v>
      </c>
      <c r="H681" t="s">
        <v>1694</v>
      </c>
    </row>
    <row r="682" spans="1:8" x14ac:dyDescent="0.15">
      <c r="A682">
        <v>42500</v>
      </c>
      <c r="B682">
        <f t="shared" si="30"/>
        <v>2016</v>
      </c>
      <c r="C682">
        <f t="shared" si="31"/>
        <v>5</v>
      </c>
      <c r="D682">
        <f t="shared" si="32"/>
        <v>10</v>
      </c>
      <c r="E682" t="s">
        <v>1369</v>
      </c>
      <c r="F682" t="s">
        <v>1404</v>
      </c>
      <c r="G682" t="s">
        <v>2119</v>
      </c>
      <c r="H682" t="s">
        <v>1695</v>
      </c>
    </row>
    <row r="683" spans="1:8" x14ac:dyDescent="0.15">
      <c r="A683">
        <v>42501</v>
      </c>
      <c r="B683">
        <f t="shared" si="30"/>
        <v>2016</v>
      </c>
      <c r="C683">
        <f t="shared" si="31"/>
        <v>5</v>
      </c>
      <c r="D683">
        <f t="shared" si="32"/>
        <v>11</v>
      </c>
      <c r="E683" t="s">
        <v>274</v>
      </c>
      <c r="F683" t="s">
        <v>400</v>
      </c>
      <c r="G683" t="s">
        <v>2069</v>
      </c>
      <c r="H683" t="s">
        <v>454</v>
      </c>
    </row>
    <row r="684" spans="1:8" x14ac:dyDescent="0.15">
      <c r="A684">
        <v>42501</v>
      </c>
      <c r="B684">
        <f t="shared" si="30"/>
        <v>2016</v>
      </c>
      <c r="C684">
        <f t="shared" si="31"/>
        <v>5</v>
      </c>
      <c r="D684">
        <f t="shared" si="32"/>
        <v>11</v>
      </c>
      <c r="E684" t="s">
        <v>522</v>
      </c>
      <c r="F684" t="s">
        <v>527</v>
      </c>
      <c r="G684" t="s">
        <v>2075</v>
      </c>
      <c r="H684" t="s">
        <v>836</v>
      </c>
    </row>
    <row r="685" spans="1:8" x14ac:dyDescent="0.15">
      <c r="A685">
        <v>42501</v>
      </c>
      <c r="B685">
        <f t="shared" si="30"/>
        <v>2016</v>
      </c>
      <c r="C685">
        <f t="shared" si="31"/>
        <v>5</v>
      </c>
      <c r="D685">
        <f t="shared" si="32"/>
        <v>11</v>
      </c>
      <c r="E685" t="s">
        <v>1000</v>
      </c>
      <c r="F685" t="s">
        <v>1004</v>
      </c>
      <c r="G685" t="s">
        <v>2108</v>
      </c>
      <c r="H685" t="s">
        <v>1256</v>
      </c>
    </row>
    <row r="686" spans="1:8" x14ac:dyDescent="0.15">
      <c r="A686">
        <v>42501</v>
      </c>
      <c r="B686">
        <f t="shared" si="30"/>
        <v>2016</v>
      </c>
      <c r="C686">
        <f t="shared" si="31"/>
        <v>5</v>
      </c>
      <c r="D686">
        <f t="shared" si="32"/>
        <v>11</v>
      </c>
      <c r="E686" t="s">
        <v>1000</v>
      </c>
      <c r="F686" t="s">
        <v>983</v>
      </c>
      <c r="G686" t="s">
        <v>2107</v>
      </c>
      <c r="H686" t="s">
        <v>1257</v>
      </c>
    </row>
    <row r="687" spans="1:8" x14ac:dyDescent="0.15">
      <c r="A687">
        <v>42501</v>
      </c>
      <c r="B687">
        <f t="shared" si="30"/>
        <v>2016</v>
      </c>
      <c r="C687">
        <f t="shared" si="31"/>
        <v>5</v>
      </c>
      <c r="D687">
        <f t="shared" si="32"/>
        <v>11</v>
      </c>
      <c r="E687" t="s">
        <v>1369</v>
      </c>
      <c r="F687" t="s">
        <v>1373</v>
      </c>
      <c r="G687" t="s">
        <v>2110</v>
      </c>
      <c r="H687" t="s">
        <v>1693</v>
      </c>
    </row>
    <row r="688" spans="1:8" x14ac:dyDescent="0.15">
      <c r="A688">
        <v>42502</v>
      </c>
      <c r="B688">
        <f t="shared" si="30"/>
        <v>2016</v>
      </c>
      <c r="C688">
        <f t="shared" si="31"/>
        <v>5</v>
      </c>
      <c r="D688">
        <f t="shared" si="32"/>
        <v>12</v>
      </c>
      <c r="E688" t="s">
        <v>4</v>
      </c>
      <c r="F688" t="s">
        <v>181</v>
      </c>
      <c r="G688" t="s">
        <v>2045</v>
      </c>
      <c r="H688" t="s">
        <v>183</v>
      </c>
    </row>
    <row r="689" spans="1:8" x14ac:dyDescent="0.15">
      <c r="A689">
        <v>42502</v>
      </c>
      <c r="B689">
        <f t="shared" si="30"/>
        <v>2016</v>
      </c>
      <c r="C689">
        <f t="shared" si="31"/>
        <v>5</v>
      </c>
      <c r="D689">
        <f t="shared" si="32"/>
        <v>12</v>
      </c>
      <c r="E689" t="s">
        <v>4</v>
      </c>
      <c r="F689" t="s">
        <v>79</v>
      </c>
      <c r="G689" t="s">
        <v>2026</v>
      </c>
      <c r="H689" t="s">
        <v>184</v>
      </c>
    </row>
    <row r="690" spans="1:8" x14ac:dyDescent="0.15">
      <c r="A690">
        <v>42502</v>
      </c>
      <c r="B690">
        <f t="shared" si="30"/>
        <v>2016</v>
      </c>
      <c r="C690">
        <f t="shared" si="31"/>
        <v>5</v>
      </c>
      <c r="D690">
        <f t="shared" si="32"/>
        <v>12</v>
      </c>
      <c r="E690" t="s">
        <v>274</v>
      </c>
      <c r="F690" t="s">
        <v>289</v>
      </c>
      <c r="G690" t="s">
        <v>2060</v>
      </c>
      <c r="H690" t="s">
        <v>453</v>
      </c>
    </row>
    <row r="691" spans="1:8" x14ac:dyDescent="0.15">
      <c r="A691">
        <v>42502</v>
      </c>
      <c r="B691">
        <f t="shared" si="30"/>
        <v>2016</v>
      </c>
      <c r="C691">
        <f t="shared" si="31"/>
        <v>5</v>
      </c>
      <c r="D691">
        <f t="shared" si="32"/>
        <v>12</v>
      </c>
      <c r="E691" t="s">
        <v>522</v>
      </c>
      <c r="F691" t="s">
        <v>833</v>
      </c>
      <c r="G691" t="s">
        <v>2100</v>
      </c>
      <c r="H691" t="s">
        <v>834</v>
      </c>
    </row>
    <row r="692" spans="1:8" x14ac:dyDescent="0.15">
      <c r="A692">
        <v>42502</v>
      </c>
      <c r="B692">
        <f t="shared" si="30"/>
        <v>2016</v>
      </c>
      <c r="C692">
        <f t="shared" si="31"/>
        <v>5</v>
      </c>
      <c r="D692">
        <f t="shared" si="32"/>
        <v>12</v>
      </c>
      <c r="E692" t="s">
        <v>522</v>
      </c>
      <c r="F692" t="s">
        <v>523</v>
      </c>
      <c r="G692" t="s">
        <v>2073</v>
      </c>
      <c r="H692" t="s">
        <v>835</v>
      </c>
    </row>
    <row r="693" spans="1:8" x14ac:dyDescent="0.15">
      <c r="A693">
        <v>42502</v>
      </c>
      <c r="B693">
        <f t="shared" si="30"/>
        <v>2016</v>
      </c>
      <c r="C693">
        <f t="shared" si="31"/>
        <v>5</v>
      </c>
      <c r="D693">
        <f t="shared" si="32"/>
        <v>12</v>
      </c>
      <c r="E693" t="s">
        <v>1000</v>
      </c>
      <c r="F693" t="s">
        <v>983</v>
      </c>
      <c r="G693" t="s">
        <v>2107</v>
      </c>
      <c r="H693" t="s">
        <v>1255</v>
      </c>
    </row>
    <row r="694" spans="1:8" x14ac:dyDescent="0.15">
      <c r="A694">
        <v>42502</v>
      </c>
      <c r="B694">
        <f t="shared" si="30"/>
        <v>2016</v>
      </c>
      <c r="C694">
        <f t="shared" si="31"/>
        <v>5</v>
      </c>
      <c r="D694">
        <f t="shared" si="32"/>
        <v>12</v>
      </c>
      <c r="E694" t="s">
        <v>1369</v>
      </c>
      <c r="F694" t="s">
        <v>1373</v>
      </c>
      <c r="G694" t="s">
        <v>2110</v>
      </c>
      <c r="H694" t="s">
        <v>1691</v>
      </c>
    </row>
    <row r="695" spans="1:8" x14ac:dyDescent="0.15">
      <c r="A695">
        <v>42502</v>
      </c>
      <c r="B695">
        <f t="shared" si="30"/>
        <v>2016</v>
      </c>
      <c r="C695">
        <f t="shared" si="31"/>
        <v>5</v>
      </c>
      <c r="D695">
        <f t="shared" si="32"/>
        <v>12</v>
      </c>
      <c r="E695" t="s">
        <v>1369</v>
      </c>
      <c r="F695" t="s">
        <v>1452</v>
      </c>
      <c r="G695" t="s">
        <v>2126</v>
      </c>
      <c r="H695" t="s">
        <v>1692</v>
      </c>
    </row>
    <row r="696" spans="1:8" x14ac:dyDescent="0.15">
      <c r="A696">
        <v>42503</v>
      </c>
      <c r="B696">
        <f t="shared" si="30"/>
        <v>2016</v>
      </c>
      <c r="C696">
        <f t="shared" si="31"/>
        <v>5</v>
      </c>
      <c r="D696">
        <f t="shared" si="32"/>
        <v>13</v>
      </c>
      <c r="E696" t="s">
        <v>4</v>
      </c>
      <c r="F696" t="s">
        <v>181</v>
      </c>
      <c r="G696" t="s">
        <v>2045</v>
      </c>
      <c r="H696" t="s">
        <v>182</v>
      </c>
    </row>
    <row r="697" spans="1:8" x14ac:dyDescent="0.15">
      <c r="A697">
        <v>42503</v>
      </c>
      <c r="B697">
        <f t="shared" si="30"/>
        <v>2016</v>
      </c>
      <c r="C697">
        <f t="shared" si="31"/>
        <v>5</v>
      </c>
      <c r="D697">
        <f t="shared" si="32"/>
        <v>13</v>
      </c>
      <c r="E697" t="s">
        <v>274</v>
      </c>
      <c r="F697" t="s">
        <v>289</v>
      </c>
      <c r="G697" t="s">
        <v>2060</v>
      </c>
      <c r="H697" t="s">
        <v>452</v>
      </c>
    </row>
    <row r="698" spans="1:8" x14ac:dyDescent="0.15">
      <c r="A698">
        <v>42503</v>
      </c>
      <c r="B698">
        <f t="shared" si="30"/>
        <v>2016</v>
      </c>
      <c r="C698">
        <f t="shared" si="31"/>
        <v>5</v>
      </c>
      <c r="D698">
        <f t="shared" si="32"/>
        <v>13</v>
      </c>
      <c r="E698" t="s">
        <v>522</v>
      </c>
      <c r="F698" t="s">
        <v>612</v>
      </c>
      <c r="G698" t="s">
        <v>2088</v>
      </c>
      <c r="H698" t="s">
        <v>831</v>
      </c>
    </row>
    <row r="699" spans="1:8" x14ac:dyDescent="0.15">
      <c r="A699">
        <v>42503</v>
      </c>
      <c r="B699">
        <f t="shared" si="30"/>
        <v>2016</v>
      </c>
      <c r="C699">
        <f t="shared" si="31"/>
        <v>5</v>
      </c>
      <c r="D699">
        <f t="shared" si="32"/>
        <v>13</v>
      </c>
      <c r="E699" t="s">
        <v>522</v>
      </c>
      <c r="F699" t="s">
        <v>562</v>
      </c>
      <c r="G699" t="s">
        <v>2083</v>
      </c>
      <c r="H699" t="s">
        <v>832</v>
      </c>
    </row>
    <row r="700" spans="1:8" x14ac:dyDescent="0.15">
      <c r="A700">
        <v>42503</v>
      </c>
      <c r="B700">
        <f t="shared" si="30"/>
        <v>2016</v>
      </c>
      <c r="C700">
        <f t="shared" si="31"/>
        <v>5</v>
      </c>
      <c r="D700">
        <f t="shared" si="32"/>
        <v>13</v>
      </c>
      <c r="E700" t="s">
        <v>1000</v>
      </c>
      <c r="F700" t="s">
        <v>983</v>
      </c>
      <c r="G700" t="s">
        <v>2107</v>
      </c>
      <c r="H700" t="s">
        <v>1254</v>
      </c>
    </row>
    <row r="701" spans="1:8" x14ac:dyDescent="0.15">
      <c r="A701">
        <v>42503</v>
      </c>
      <c r="B701">
        <f t="shared" si="30"/>
        <v>2016</v>
      </c>
      <c r="C701">
        <f t="shared" si="31"/>
        <v>5</v>
      </c>
      <c r="D701">
        <f t="shared" si="32"/>
        <v>13</v>
      </c>
      <c r="E701" t="s">
        <v>1369</v>
      </c>
      <c r="F701" t="s">
        <v>1370</v>
      </c>
      <c r="G701" t="s">
        <v>2109</v>
      </c>
      <c r="H701" t="s">
        <v>1689</v>
      </c>
    </row>
    <row r="702" spans="1:8" x14ac:dyDescent="0.15">
      <c r="A702">
        <v>42503</v>
      </c>
      <c r="B702">
        <f t="shared" si="30"/>
        <v>2016</v>
      </c>
      <c r="C702">
        <f t="shared" si="31"/>
        <v>5</v>
      </c>
      <c r="D702">
        <f t="shared" si="32"/>
        <v>13</v>
      </c>
      <c r="E702" t="s">
        <v>1369</v>
      </c>
      <c r="F702" t="s">
        <v>1389</v>
      </c>
      <c r="G702" t="s">
        <v>2116</v>
      </c>
      <c r="H702" t="s">
        <v>1690</v>
      </c>
    </row>
    <row r="703" spans="1:8" x14ac:dyDescent="0.15">
      <c r="A703">
        <v>42503</v>
      </c>
      <c r="B703">
        <f t="shared" si="30"/>
        <v>2016</v>
      </c>
      <c r="C703">
        <f t="shared" si="31"/>
        <v>5</v>
      </c>
      <c r="D703">
        <f t="shared" si="32"/>
        <v>13</v>
      </c>
      <c r="E703" t="s">
        <v>1892</v>
      </c>
      <c r="F703" t="s">
        <v>1893</v>
      </c>
      <c r="G703" t="s">
        <v>2148</v>
      </c>
      <c r="H703" t="s">
        <v>1922</v>
      </c>
    </row>
    <row r="704" spans="1:8" x14ac:dyDescent="0.15">
      <c r="A704">
        <v>42506</v>
      </c>
      <c r="B704">
        <f t="shared" si="30"/>
        <v>2016</v>
      </c>
      <c r="C704">
        <f t="shared" si="31"/>
        <v>5</v>
      </c>
      <c r="D704">
        <f t="shared" si="32"/>
        <v>16</v>
      </c>
      <c r="E704" t="s">
        <v>4</v>
      </c>
      <c r="F704" t="s">
        <v>20</v>
      </c>
      <c r="G704" t="s">
        <v>2019</v>
      </c>
      <c r="H704" t="s">
        <v>179</v>
      </c>
    </row>
    <row r="705" spans="1:8" x14ac:dyDescent="0.15">
      <c r="A705">
        <v>42506</v>
      </c>
      <c r="B705">
        <f t="shared" si="30"/>
        <v>2016</v>
      </c>
      <c r="C705">
        <f t="shared" si="31"/>
        <v>5</v>
      </c>
      <c r="D705">
        <f t="shared" si="32"/>
        <v>16</v>
      </c>
      <c r="E705" t="s">
        <v>4</v>
      </c>
      <c r="F705" t="s">
        <v>17</v>
      </c>
      <c r="G705" t="s">
        <v>2018</v>
      </c>
      <c r="H705" t="s">
        <v>180</v>
      </c>
    </row>
    <row r="706" spans="1:8" x14ac:dyDescent="0.15">
      <c r="A706">
        <v>42506</v>
      </c>
      <c r="B706">
        <f t="shared" ref="B706:B769" si="33">YEAR(A706)</f>
        <v>2016</v>
      </c>
      <c r="C706">
        <f t="shared" ref="C706:C769" si="34">MONTH(A706)</f>
        <v>5</v>
      </c>
      <c r="D706">
        <f t="shared" ref="D706:D769" si="35">DAY(A706)</f>
        <v>16</v>
      </c>
      <c r="E706" t="s">
        <v>274</v>
      </c>
      <c r="F706" t="s">
        <v>278</v>
      </c>
      <c r="G706" t="s">
        <v>2055</v>
      </c>
      <c r="H706" t="s">
        <v>450</v>
      </c>
    </row>
    <row r="707" spans="1:8" x14ac:dyDescent="0.15">
      <c r="A707">
        <v>42506</v>
      </c>
      <c r="B707">
        <f t="shared" si="33"/>
        <v>2016</v>
      </c>
      <c r="C707">
        <f t="shared" si="34"/>
        <v>5</v>
      </c>
      <c r="D707">
        <f t="shared" si="35"/>
        <v>16</v>
      </c>
      <c r="E707" t="s">
        <v>274</v>
      </c>
      <c r="F707" t="s">
        <v>448</v>
      </c>
      <c r="G707" t="s">
        <v>2070</v>
      </c>
      <c r="H707" t="s">
        <v>451</v>
      </c>
    </row>
    <row r="708" spans="1:8" x14ac:dyDescent="0.15">
      <c r="A708">
        <v>42506</v>
      </c>
      <c r="B708">
        <f t="shared" si="33"/>
        <v>2016</v>
      </c>
      <c r="C708">
        <f t="shared" si="34"/>
        <v>5</v>
      </c>
      <c r="D708">
        <f t="shared" si="35"/>
        <v>16</v>
      </c>
      <c r="E708" t="s">
        <v>522</v>
      </c>
      <c r="F708" t="s">
        <v>523</v>
      </c>
      <c r="G708" t="s">
        <v>2073</v>
      </c>
      <c r="H708" t="s">
        <v>829</v>
      </c>
    </row>
    <row r="709" spans="1:8" x14ac:dyDescent="0.15">
      <c r="A709">
        <v>42506</v>
      </c>
      <c r="B709">
        <f t="shared" si="33"/>
        <v>2016</v>
      </c>
      <c r="C709">
        <f t="shared" si="34"/>
        <v>5</v>
      </c>
      <c r="D709">
        <f t="shared" si="35"/>
        <v>16</v>
      </c>
      <c r="E709" t="s">
        <v>522</v>
      </c>
      <c r="F709" t="s">
        <v>525</v>
      </c>
      <c r="G709" t="s">
        <v>2074</v>
      </c>
      <c r="H709" t="s">
        <v>830</v>
      </c>
    </row>
    <row r="710" spans="1:8" x14ac:dyDescent="0.15">
      <c r="A710">
        <v>42506</v>
      </c>
      <c r="B710">
        <f t="shared" si="33"/>
        <v>2016</v>
      </c>
      <c r="C710">
        <f t="shared" si="34"/>
        <v>5</v>
      </c>
      <c r="D710">
        <f t="shared" si="35"/>
        <v>16</v>
      </c>
      <c r="E710" t="s">
        <v>1000</v>
      </c>
      <c r="F710" t="s">
        <v>983</v>
      </c>
      <c r="G710" t="s">
        <v>2107</v>
      </c>
      <c r="H710" t="s">
        <v>1252</v>
      </c>
    </row>
    <row r="711" spans="1:8" x14ac:dyDescent="0.15">
      <c r="A711">
        <v>42506</v>
      </c>
      <c r="B711">
        <f t="shared" si="33"/>
        <v>2016</v>
      </c>
      <c r="C711">
        <f t="shared" si="34"/>
        <v>5</v>
      </c>
      <c r="D711">
        <f t="shared" si="35"/>
        <v>16</v>
      </c>
      <c r="E711" t="s">
        <v>1000</v>
      </c>
      <c r="F711" t="s">
        <v>1004</v>
      </c>
      <c r="G711" t="s">
        <v>2108</v>
      </c>
      <c r="H711" t="s">
        <v>1253</v>
      </c>
    </row>
    <row r="712" spans="1:8" x14ac:dyDescent="0.15">
      <c r="A712">
        <v>42506</v>
      </c>
      <c r="B712">
        <f t="shared" si="33"/>
        <v>2016</v>
      </c>
      <c r="C712">
        <f t="shared" si="34"/>
        <v>5</v>
      </c>
      <c r="D712">
        <f t="shared" si="35"/>
        <v>16</v>
      </c>
      <c r="E712" t="s">
        <v>1369</v>
      </c>
      <c r="F712" t="s">
        <v>1452</v>
      </c>
      <c r="G712" t="s">
        <v>2126</v>
      </c>
      <c r="H712" t="s">
        <v>1687</v>
      </c>
    </row>
    <row r="713" spans="1:8" x14ac:dyDescent="0.15">
      <c r="A713">
        <v>42506</v>
      </c>
      <c r="B713">
        <f t="shared" si="33"/>
        <v>2016</v>
      </c>
      <c r="C713">
        <f t="shared" si="34"/>
        <v>5</v>
      </c>
      <c r="D713">
        <f t="shared" si="35"/>
        <v>16</v>
      </c>
      <c r="E713" t="s">
        <v>1369</v>
      </c>
      <c r="F713" t="s">
        <v>1620</v>
      </c>
      <c r="G713" t="s">
        <v>2139</v>
      </c>
      <c r="H713" t="s">
        <v>1688</v>
      </c>
    </row>
    <row r="714" spans="1:8" x14ac:dyDescent="0.15">
      <c r="A714">
        <v>42506</v>
      </c>
      <c r="B714">
        <f t="shared" si="33"/>
        <v>2016</v>
      </c>
      <c r="C714">
        <f t="shared" si="34"/>
        <v>5</v>
      </c>
      <c r="D714">
        <f t="shared" si="35"/>
        <v>16</v>
      </c>
      <c r="E714" t="s">
        <v>1892</v>
      </c>
      <c r="F714" t="s">
        <v>1899</v>
      </c>
      <c r="G714" t="s">
        <v>2150</v>
      </c>
      <c r="H714" t="s">
        <v>1921</v>
      </c>
    </row>
    <row r="715" spans="1:8" x14ac:dyDescent="0.15">
      <c r="A715">
        <v>42507</v>
      </c>
      <c r="B715">
        <f t="shared" si="33"/>
        <v>2016</v>
      </c>
      <c r="C715">
        <f t="shared" si="34"/>
        <v>5</v>
      </c>
      <c r="D715">
        <f t="shared" si="35"/>
        <v>17</v>
      </c>
      <c r="E715" t="s">
        <v>4</v>
      </c>
      <c r="F715" t="s">
        <v>36</v>
      </c>
      <c r="G715" t="s">
        <v>2025</v>
      </c>
      <c r="H715" t="s">
        <v>176</v>
      </c>
    </row>
    <row r="716" spans="1:8" x14ac:dyDescent="0.15">
      <c r="A716">
        <v>42507</v>
      </c>
      <c r="B716">
        <f t="shared" si="33"/>
        <v>2016</v>
      </c>
      <c r="C716">
        <f t="shared" si="34"/>
        <v>5</v>
      </c>
      <c r="D716">
        <f t="shared" si="35"/>
        <v>17</v>
      </c>
      <c r="E716" t="s">
        <v>4</v>
      </c>
      <c r="F716" t="s">
        <v>20</v>
      </c>
      <c r="G716" t="s">
        <v>2019</v>
      </c>
      <c r="H716" t="s">
        <v>177</v>
      </c>
    </row>
    <row r="717" spans="1:8" x14ac:dyDescent="0.15">
      <c r="A717">
        <v>42507</v>
      </c>
      <c r="B717">
        <f t="shared" si="33"/>
        <v>2016</v>
      </c>
      <c r="C717">
        <f t="shared" si="34"/>
        <v>5</v>
      </c>
      <c r="D717">
        <f t="shared" si="35"/>
        <v>17</v>
      </c>
      <c r="E717" t="s">
        <v>4</v>
      </c>
      <c r="F717" t="s">
        <v>93</v>
      </c>
      <c r="G717" t="s">
        <v>2036</v>
      </c>
      <c r="H717" t="s">
        <v>178</v>
      </c>
    </row>
    <row r="718" spans="1:8" x14ac:dyDescent="0.15">
      <c r="A718">
        <v>42507</v>
      </c>
      <c r="B718">
        <f t="shared" si="33"/>
        <v>2016</v>
      </c>
      <c r="C718">
        <f t="shared" si="34"/>
        <v>5</v>
      </c>
      <c r="D718">
        <f t="shared" si="35"/>
        <v>17</v>
      </c>
      <c r="E718" t="s">
        <v>274</v>
      </c>
      <c r="F718" t="s">
        <v>275</v>
      </c>
      <c r="G718" t="s">
        <v>2053</v>
      </c>
      <c r="H718" t="s">
        <v>447</v>
      </c>
    </row>
    <row r="719" spans="1:8" x14ac:dyDescent="0.15">
      <c r="A719">
        <v>42507</v>
      </c>
      <c r="B719">
        <f t="shared" si="33"/>
        <v>2016</v>
      </c>
      <c r="C719">
        <f t="shared" si="34"/>
        <v>5</v>
      </c>
      <c r="D719">
        <f t="shared" si="35"/>
        <v>17</v>
      </c>
      <c r="E719" t="s">
        <v>274</v>
      </c>
      <c r="F719" t="s">
        <v>448</v>
      </c>
      <c r="G719" t="s">
        <v>2070</v>
      </c>
      <c r="H719" t="s">
        <v>449</v>
      </c>
    </row>
    <row r="720" spans="1:8" x14ac:dyDescent="0.15">
      <c r="A720">
        <v>42507</v>
      </c>
      <c r="B720">
        <f t="shared" si="33"/>
        <v>2016</v>
      </c>
      <c r="C720">
        <f t="shared" si="34"/>
        <v>5</v>
      </c>
      <c r="D720">
        <f t="shared" si="35"/>
        <v>17</v>
      </c>
      <c r="E720" t="s">
        <v>522</v>
      </c>
      <c r="F720" t="s">
        <v>536</v>
      </c>
      <c r="G720" t="s">
        <v>2079</v>
      </c>
      <c r="H720" t="s">
        <v>827</v>
      </c>
    </row>
    <row r="721" spans="1:8" x14ac:dyDescent="0.15">
      <c r="A721">
        <v>42507</v>
      </c>
      <c r="B721">
        <f t="shared" si="33"/>
        <v>2016</v>
      </c>
      <c r="C721">
        <f t="shared" si="34"/>
        <v>5</v>
      </c>
      <c r="D721">
        <f t="shared" si="35"/>
        <v>17</v>
      </c>
      <c r="E721" t="s">
        <v>522</v>
      </c>
      <c r="F721" t="s">
        <v>525</v>
      </c>
      <c r="G721" t="s">
        <v>2074</v>
      </c>
      <c r="H721" t="s">
        <v>828</v>
      </c>
    </row>
    <row r="722" spans="1:8" x14ac:dyDescent="0.15">
      <c r="A722">
        <v>42507</v>
      </c>
      <c r="B722">
        <f t="shared" si="33"/>
        <v>2016</v>
      </c>
      <c r="C722">
        <f t="shared" si="34"/>
        <v>5</v>
      </c>
      <c r="D722">
        <f t="shared" si="35"/>
        <v>17</v>
      </c>
      <c r="E722" t="s">
        <v>1000</v>
      </c>
      <c r="F722" t="s">
        <v>1004</v>
      </c>
      <c r="G722" t="s">
        <v>2108</v>
      </c>
      <c r="H722" t="s">
        <v>1251</v>
      </c>
    </row>
    <row r="723" spans="1:8" x14ac:dyDescent="0.15">
      <c r="A723">
        <v>42507</v>
      </c>
      <c r="B723">
        <f t="shared" si="33"/>
        <v>2016</v>
      </c>
      <c r="C723">
        <f t="shared" si="34"/>
        <v>5</v>
      </c>
      <c r="D723">
        <f t="shared" si="35"/>
        <v>17</v>
      </c>
      <c r="E723" t="s">
        <v>1369</v>
      </c>
      <c r="F723" t="s">
        <v>1385</v>
      </c>
      <c r="G723" t="s">
        <v>2114</v>
      </c>
      <c r="H723" t="s">
        <v>1685</v>
      </c>
    </row>
    <row r="724" spans="1:8" x14ac:dyDescent="0.15">
      <c r="A724">
        <v>42507</v>
      </c>
      <c r="B724">
        <f t="shared" si="33"/>
        <v>2016</v>
      </c>
      <c r="C724">
        <f t="shared" si="34"/>
        <v>5</v>
      </c>
      <c r="D724">
        <f t="shared" si="35"/>
        <v>17</v>
      </c>
      <c r="E724" t="s">
        <v>1369</v>
      </c>
      <c r="F724" t="s">
        <v>1387</v>
      </c>
      <c r="G724" t="s">
        <v>2115</v>
      </c>
      <c r="H724" t="s">
        <v>1686</v>
      </c>
    </row>
    <row r="725" spans="1:8" x14ac:dyDescent="0.15">
      <c r="A725">
        <v>42508</v>
      </c>
      <c r="B725">
        <f t="shared" si="33"/>
        <v>2016</v>
      </c>
      <c r="C725">
        <f t="shared" si="34"/>
        <v>5</v>
      </c>
      <c r="D725">
        <f t="shared" si="35"/>
        <v>18</v>
      </c>
      <c r="E725" t="s">
        <v>4</v>
      </c>
      <c r="F725" t="s">
        <v>27</v>
      </c>
      <c r="G725" t="s">
        <v>2022</v>
      </c>
      <c r="H725" t="s">
        <v>174</v>
      </c>
    </row>
    <row r="726" spans="1:8" x14ac:dyDescent="0.15">
      <c r="A726">
        <v>42508</v>
      </c>
      <c r="B726">
        <f t="shared" si="33"/>
        <v>2016</v>
      </c>
      <c r="C726">
        <f t="shared" si="34"/>
        <v>5</v>
      </c>
      <c r="D726">
        <f t="shared" si="35"/>
        <v>18</v>
      </c>
      <c r="E726" t="s">
        <v>4</v>
      </c>
      <c r="F726" t="s">
        <v>20</v>
      </c>
      <c r="G726" t="s">
        <v>2019</v>
      </c>
      <c r="H726" t="s">
        <v>175</v>
      </c>
    </row>
    <row r="727" spans="1:8" x14ac:dyDescent="0.15">
      <c r="A727">
        <v>42508</v>
      </c>
      <c r="B727">
        <f t="shared" si="33"/>
        <v>2016</v>
      </c>
      <c r="C727">
        <f t="shared" si="34"/>
        <v>5</v>
      </c>
      <c r="D727">
        <f t="shared" si="35"/>
        <v>18</v>
      </c>
      <c r="E727" t="s">
        <v>274</v>
      </c>
      <c r="F727" t="s">
        <v>289</v>
      </c>
      <c r="G727" t="s">
        <v>2060</v>
      </c>
      <c r="H727" t="s">
        <v>445</v>
      </c>
    </row>
    <row r="728" spans="1:8" x14ac:dyDescent="0.15">
      <c r="A728">
        <v>42508</v>
      </c>
      <c r="B728">
        <f t="shared" si="33"/>
        <v>2016</v>
      </c>
      <c r="C728">
        <f t="shared" si="34"/>
        <v>5</v>
      </c>
      <c r="D728">
        <f t="shared" si="35"/>
        <v>18</v>
      </c>
      <c r="E728" t="s">
        <v>274</v>
      </c>
      <c r="F728" t="s">
        <v>283</v>
      </c>
      <c r="G728" t="s">
        <v>2057</v>
      </c>
      <c r="H728" t="s">
        <v>446</v>
      </c>
    </row>
    <row r="729" spans="1:8" x14ac:dyDescent="0.15">
      <c r="A729">
        <v>42508</v>
      </c>
      <c r="B729">
        <f t="shared" si="33"/>
        <v>2016</v>
      </c>
      <c r="C729">
        <f t="shared" si="34"/>
        <v>5</v>
      </c>
      <c r="D729">
        <f t="shared" si="35"/>
        <v>18</v>
      </c>
      <c r="E729" t="s">
        <v>522</v>
      </c>
      <c r="F729" t="s">
        <v>557</v>
      </c>
      <c r="G729" t="s">
        <v>2082</v>
      </c>
      <c r="H729" t="s">
        <v>825</v>
      </c>
    </row>
    <row r="730" spans="1:8" x14ac:dyDescent="0.15">
      <c r="A730">
        <v>42508</v>
      </c>
      <c r="B730">
        <f t="shared" si="33"/>
        <v>2016</v>
      </c>
      <c r="C730">
        <f t="shared" si="34"/>
        <v>5</v>
      </c>
      <c r="D730">
        <f t="shared" si="35"/>
        <v>18</v>
      </c>
      <c r="E730" t="s">
        <v>522</v>
      </c>
      <c r="F730" t="s">
        <v>525</v>
      </c>
      <c r="G730" t="s">
        <v>2074</v>
      </c>
      <c r="H730" t="s">
        <v>826</v>
      </c>
    </row>
    <row r="731" spans="1:8" x14ac:dyDescent="0.15">
      <c r="A731">
        <v>42508</v>
      </c>
      <c r="B731">
        <f t="shared" si="33"/>
        <v>2016</v>
      </c>
      <c r="C731">
        <f t="shared" si="34"/>
        <v>5</v>
      </c>
      <c r="D731">
        <f t="shared" si="35"/>
        <v>18</v>
      </c>
      <c r="E731" t="s">
        <v>1000</v>
      </c>
      <c r="F731" t="s">
        <v>983</v>
      </c>
      <c r="G731" t="s">
        <v>2107</v>
      </c>
      <c r="H731" t="s">
        <v>1249</v>
      </c>
    </row>
    <row r="732" spans="1:8" x14ac:dyDescent="0.15">
      <c r="A732">
        <v>42508</v>
      </c>
      <c r="B732">
        <f t="shared" si="33"/>
        <v>2016</v>
      </c>
      <c r="C732">
        <f t="shared" si="34"/>
        <v>5</v>
      </c>
      <c r="D732">
        <f t="shared" si="35"/>
        <v>18</v>
      </c>
      <c r="E732" t="s">
        <v>1000</v>
      </c>
      <c r="F732" t="s">
        <v>983</v>
      </c>
      <c r="G732" t="s">
        <v>2107</v>
      </c>
      <c r="H732" t="s">
        <v>1250</v>
      </c>
    </row>
    <row r="733" spans="1:8" x14ac:dyDescent="0.15">
      <c r="A733">
        <v>42508</v>
      </c>
      <c r="B733">
        <f t="shared" si="33"/>
        <v>2016</v>
      </c>
      <c r="C733">
        <f t="shared" si="34"/>
        <v>5</v>
      </c>
      <c r="D733">
        <f t="shared" si="35"/>
        <v>18</v>
      </c>
      <c r="E733" t="s">
        <v>1369</v>
      </c>
      <c r="F733" t="s">
        <v>1413</v>
      </c>
      <c r="G733" t="s">
        <v>2120</v>
      </c>
      <c r="H733" t="s">
        <v>1683</v>
      </c>
    </row>
    <row r="734" spans="1:8" x14ac:dyDescent="0.15">
      <c r="A734">
        <v>42508</v>
      </c>
      <c r="B734">
        <f t="shared" si="33"/>
        <v>2016</v>
      </c>
      <c r="C734">
        <f t="shared" si="34"/>
        <v>5</v>
      </c>
      <c r="D734">
        <f t="shared" si="35"/>
        <v>18</v>
      </c>
      <c r="E734" t="s">
        <v>1369</v>
      </c>
      <c r="F734" t="s">
        <v>1452</v>
      </c>
      <c r="G734" t="s">
        <v>2126</v>
      </c>
      <c r="H734" t="s">
        <v>1684</v>
      </c>
    </row>
    <row r="735" spans="1:8" x14ac:dyDescent="0.15">
      <c r="A735">
        <v>42509</v>
      </c>
      <c r="B735">
        <f t="shared" si="33"/>
        <v>2016</v>
      </c>
      <c r="C735">
        <f t="shared" si="34"/>
        <v>5</v>
      </c>
      <c r="D735">
        <f t="shared" si="35"/>
        <v>19</v>
      </c>
      <c r="E735" t="s">
        <v>4</v>
      </c>
      <c r="F735" t="s">
        <v>17</v>
      </c>
      <c r="G735" t="s">
        <v>2018</v>
      </c>
      <c r="H735" t="s">
        <v>173</v>
      </c>
    </row>
    <row r="736" spans="1:8" x14ac:dyDescent="0.15">
      <c r="A736">
        <v>42509</v>
      </c>
      <c r="B736">
        <f t="shared" si="33"/>
        <v>2016</v>
      </c>
      <c r="C736">
        <f t="shared" si="34"/>
        <v>5</v>
      </c>
      <c r="D736">
        <f t="shared" si="35"/>
        <v>19</v>
      </c>
      <c r="E736" t="s">
        <v>522</v>
      </c>
      <c r="F736" t="s">
        <v>562</v>
      </c>
      <c r="G736" t="s">
        <v>2083</v>
      </c>
      <c r="H736" t="s">
        <v>823</v>
      </c>
    </row>
    <row r="737" spans="1:8" x14ac:dyDescent="0.15">
      <c r="A737">
        <v>42509</v>
      </c>
      <c r="B737">
        <f t="shared" si="33"/>
        <v>2016</v>
      </c>
      <c r="C737">
        <f t="shared" si="34"/>
        <v>5</v>
      </c>
      <c r="D737">
        <f t="shared" si="35"/>
        <v>19</v>
      </c>
      <c r="E737" t="s">
        <v>522</v>
      </c>
      <c r="F737" t="s">
        <v>525</v>
      </c>
      <c r="G737" t="s">
        <v>2074</v>
      </c>
      <c r="H737" t="s">
        <v>824</v>
      </c>
    </row>
    <row r="738" spans="1:8" x14ac:dyDescent="0.15">
      <c r="A738">
        <v>42509</v>
      </c>
      <c r="B738">
        <f t="shared" si="33"/>
        <v>2016</v>
      </c>
      <c r="C738">
        <f t="shared" si="34"/>
        <v>5</v>
      </c>
      <c r="D738">
        <f t="shared" si="35"/>
        <v>19</v>
      </c>
      <c r="E738" t="s">
        <v>1000</v>
      </c>
      <c r="F738" t="s">
        <v>983</v>
      </c>
      <c r="G738" t="s">
        <v>2107</v>
      </c>
      <c r="H738" t="s">
        <v>1247</v>
      </c>
    </row>
    <row r="739" spans="1:8" x14ac:dyDescent="0.15">
      <c r="A739">
        <v>42509</v>
      </c>
      <c r="B739">
        <f t="shared" si="33"/>
        <v>2016</v>
      </c>
      <c r="C739">
        <f t="shared" si="34"/>
        <v>5</v>
      </c>
      <c r="D739">
        <f t="shared" si="35"/>
        <v>19</v>
      </c>
      <c r="E739" t="s">
        <v>1000</v>
      </c>
      <c r="F739" t="s">
        <v>983</v>
      </c>
      <c r="G739" t="s">
        <v>2107</v>
      </c>
      <c r="H739" t="s">
        <v>1248</v>
      </c>
    </row>
    <row r="740" spans="1:8" x14ac:dyDescent="0.15">
      <c r="A740">
        <v>42509</v>
      </c>
      <c r="B740">
        <f t="shared" si="33"/>
        <v>2016</v>
      </c>
      <c r="C740">
        <f t="shared" si="34"/>
        <v>5</v>
      </c>
      <c r="D740">
        <f t="shared" si="35"/>
        <v>19</v>
      </c>
      <c r="E740" t="s">
        <v>1369</v>
      </c>
      <c r="F740" t="s">
        <v>1452</v>
      </c>
      <c r="G740" t="s">
        <v>2126</v>
      </c>
      <c r="H740" t="s">
        <v>1681</v>
      </c>
    </row>
    <row r="741" spans="1:8" x14ac:dyDescent="0.15">
      <c r="A741">
        <v>42509</v>
      </c>
      <c r="B741">
        <f t="shared" si="33"/>
        <v>2016</v>
      </c>
      <c r="C741">
        <f t="shared" si="34"/>
        <v>5</v>
      </c>
      <c r="D741">
        <f t="shared" si="35"/>
        <v>19</v>
      </c>
      <c r="E741" t="s">
        <v>2182</v>
      </c>
      <c r="F741" t="s">
        <v>1416</v>
      </c>
      <c r="G741" t="s">
        <v>2121</v>
      </c>
      <c r="H741" t="s">
        <v>1682</v>
      </c>
    </row>
    <row r="742" spans="1:8" x14ac:dyDescent="0.15">
      <c r="A742">
        <v>42510</v>
      </c>
      <c r="B742">
        <f t="shared" si="33"/>
        <v>2016</v>
      </c>
      <c r="C742">
        <f t="shared" si="34"/>
        <v>5</v>
      </c>
      <c r="D742">
        <f t="shared" si="35"/>
        <v>20</v>
      </c>
      <c r="E742" t="s">
        <v>4</v>
      </c>
      <c r="F742" t="s">
        <v>17</v>
      </c>
      <c r="G742" t="s">
        <v>2018</v>
      </c>
      <c r="H742" t="s">
        <v>170</v>
      </c>
    </row>
    <row r="743" spans="1:8" x14ac:dyDescent="0.15">
      <c r="A743">
        <v>42510</v>
      </c>
      <c r="B743">
        <f t="shared" si="33"/>
        <v>2016</v>
      </c>
      <c r="C743">
        <f t="shared" si="34"/>
        <v>5</v>
      </c>
      <c r="D743">
        <f t="shared" si="35"/>
        <v>20</v>
      </c>
      <c r="E743" t="s">
        <v>4</v>
      </c>
      <c r="F743" t="s">
        <v>7</v>
      </c>
      <c r="G743" t="s">
        <v>2014</v>
      </c>
      <c r="H743" t="s">
        <v>171</v>
      </c>
    </row>
    <row r="744" spans="1:8" x14ac:dyDescent="0.15">
      <c r="A744">
        <v>42510</v>
      </c>
      <c r="B744">
        <f t="shared" si="33"/>
        <v>2016</v>
      </c>
      <c r="C744">
        <f t="shared" si="34"/>
        <v>5</v>
      </c>
      <c r="D744">
        <f t="shared" si="35"/>
        <v>20</v>
      </c>
      <c r="E744" t="s">
        <v>4</v>
      </c>
      <c r="F744" t="s">
        <v>20</v>
      </c>
      <c r="G744" t="s">
        <v>2019</v>
      </c>
      <c r="H744" t="s">
        <v>172</v>
      </c>
    </row>
    <row r="745" spans="1:8" x14ac:dyDescent="0.15">
      <c r="A745">
        <v>42510</v>
      </c>
      <c r="B745">
        <f t="shared" si="33"/>
        <v>2016</v>
      </c>
      <c r="C745">
        <f t="shared" si="34"/>
        <v>5</v>
      </c>
      <c r="D745">
        <f t="shared" si="35"/>
        <v>20</v>
      </c>
      <c r="E745" t="s">
        <v>274</v>
      </c>
      <c r="F745" t="s">
        <v>363</v>
      </c>
      <c r="G745" t="s">
        <v>2066</v>
      </c>
      <c r="H745" t="s">
        <v>443</v>
      </c>
    </row>
    <row r="746" spans="1:8" x14ac:dyDescent="0.15">
      <c r="A746">
        <v>42510</v>
      </c>
      <c r="B746">
        <f t="shared" si="33"/>
        <v>2016</v>
      </c>
      <c r="C746">
        <f t="shared" si="34"/>
        <v>5</v>
      </c>
      <c r="D746">
        <f t="shared" si="35"/>
        <v>20</v>
      </c>
      <c r="E746" t="s">
        <v>274</v>
      </c>
      <c r="F746" t="s">
        <v>278</v>
      </c>
      <c r="G746" t="s">
        <v>2055</v>
      </c>
      <c r="H746" t="s">
        <v>444</v>
      </c>
    </row>
    <row r="747" spans="1:8" x14ac:dyDescent="0.15">
      <c r="A747">
        <v>42510</v>
      </c>
      <c r="B747">
        <f t="shared" si="33"/>
        <v>2016</v>
      </c>
      <c r="C747">
        <f t="shared" si="34"/>
        <v>5</v>
      </c>
      <c r="D747">
        <f t="shared" si="35"/>
        <v>20</v>
      </c>
      <c r="E747" t="s">
        <v>522</v>
      </c>
      <c r="F747" t="s">
        <v>675</v>
      </c>
      <c r="G747" t="s">
        <v>2096</v>
      </c>
      <c r="H747" t="s">
        <v>821</v>
      </c>
    </row>
    <row r="748" spans="1:8" x14ac:dyDescent="0.15">
      <c r="A748">
        <v>42510</v>
      </c>
      <c r="B748">
        <f t="shared" si="33"/>
        <v>2016</v>
      </c>
      <c r="C748">
        <f t="shared" si="34"/>
        <v>5</v>
      </c>
      <c r="D748">
        <f t="shared" si="35"/>
        <v>20</v>
      </c>
      <c r="E748" t="s">
        <v>522</v>
      </c>
      <c r="F748" t="s">
        <v>525</v>
      </c>
      <c r="G748" t="s">
        <v>2074</v>
      </c>
      <c r="H748" t="s">
        <v>822</v>
      </c>
    </row>
    <row r="749" spans="1:8" x14ac:dyDescent="0.15">
      <c r="A749">
        <v>42510</v>
      </c>
      <c r="B749">
        <f t="shared" si="33"/>
        <v>2016</v>
      </c>
      <c r="C749">
        <f t="shared" si="34"/>
        <v>5</v>
      </c>
      <c r="D749">
        <f t="shared" si="35"/>
        <v>20</v>
      </c>
      <c r="E749" t="s">
        <v>1000</v>
      </c>
      <c r="F749" t="s">
        <v>983</v>
      </c>
      <c r="G749" t="s">
        <v>2107</v>
      </c>
      <c r="H749" t="s">
        <v>1245</v>
      </c>
    </row>
    <row r="750" spans="1:8" x14ac:dyDescent="0.15">
      <c r="A750">
        <v>42510</v>
      </c>
      <c r="B750">
        <f t="shared" si="33"/>
        <v>2016</v>
      </c>
      <c r="C750">
        <f t="shared" si="34"/>
        <v>5</v>
      </c>
      <c r="D750">
        <f t="shared" si="35"/>
        <v>20</v>
      </c>
      <c r="E750" t="s">
        <v>1000</v>
      </c>
      <c r="F750" t="s">
        <v>983</v>
      </c>
      <c r="G750" t="s">
        <v>2107</v>
      </c>
      <c r="H750" t="s">
        <v>1246</v>
      </c>
    </row>
    <row r="751" spans="1:8" x14ac:dyDescent="0.15">
      <c r="A751">
        <v>42510</v>
      </c>
      <c r="B751">
        <f t="shared" si="33"/>
        <v>2016</v>
      </c>
      <c r="C751">
        <f t="shared" si="34"/>
        <v>5</v>
      </c>
      <c r="D751">
        <f t="shared" si="35"/>
        <v>20</v>
      </c>
      <c r="E751" t="s">
        <v>1369</v>
      </c>
      <c r="F751" t="s">
        <v>1679</v>
      </c>
      <c r="G751" t="s">
        <v>2143</v>
      </c>
      <c r="H751" t="s">
        <v>1680</v>
      </c>
    </row>
    <row r="752" spans="1:8" x14ac:dyDescent="0.15">
      <c r="A752">
        <v>42513</v>
      </c>
      <c r="B752">
        <f t="shared" si="33"/>
        <v>2016</v>
      </c>
      <c r="C752">
        <f t="shared" si="34"/>
        <v>5</v>
      </c>
      <c r="D752">
        <f t="shared" si="35"/>
        <v>23</v>
      </c>
      <c r="E752" t="s">
        <v>4</v>
      </c>
      <c r="F752" t="s">
        <v>36</v>
      </c>
      <c r="G752" t="s">
        <v>2025</v>
      </c>
      <c r="H752" t="s">
        <v>169</v>
      </c>
    </row>
    <row r="753" spans="1:8" x14ac:dyDescent="0.15">
      <c r="A753">
        <v>42513</v>
      </c>
      <c r="B753">
        <f t="shared" si="33"/>
        <v>2016</v>
      </c>
      <c r="C753">
        <f t="shared" si="34"/>
        <v>5</v>
      </c>
      <c r="D753">
        <f t="shared" si="35"/>
        <v>23</v>
      </c>
      <c r="E753" t="s">
        <v>274</v>
      </c>
      <c r="F753" t="s">
        <v>278</v>
      </c>
      <c r="G753" t="s">
        <v>2055</v>
      </c>
      <c r="H753" t="s">
        <v>442</v>
      </c>
    </row>
    <row r="754" spans="1:8" x14ac:dyDescent="0.15">
      <c r="A754">
        <v>42513</v>
      </c>
      <c r="B754">
        <f t="shared" si="33"/>
        <v>2016</v>
      </c>
      <c r="C754">
        <f t="shared" si="34"/>
        <v>5</v>
      </c>
      <c r="D754">
        <f t="shared" si="35"/>
        <v>23</v>
      </c>
      <c r="E754" t="s">
        <v>522</v>
      </c>
      <c r="F754" t="s">
        <v>818</v>
      </c>
      <c r="G754" t="s">
        <v>2099</v>
      </c>
      <c r="H754" t="s">
        <v>819</v>
      </c>
    </row>
    <row r="755" spans="1:8" x14ac:dyDescent="0.15">
      <c r="A755">
        <v>42513</v>
      </c>
      <c r="B755">
        <f t="shared" si="33"/>
        <v>2016</v>
      </c>
      <c r="C755">
        <f t="shared" si="34"/>
        <v>5</v>
      </c>
      <c r="D755">
        <f t="shared" si="35"/>
        <v>23</v>
      </c>
      <c r="E755" t="s">
        <v>522</v>
      </c>
      <c r="F755" t="s">
        <v>655</v>
      </c>
      <c r="G755" t="s">
        <v>2093</v>
      </c>
      <c r="H755" t="s">
        <v>820</v>
      </c>
    </row>
    <row r="756" spans="1:8" x14ac:dyDescent="0.15">
      <c r="A756">
        <v>42513</v>
      </c>
      <c r="B756">
        <f t="shared" si="33"/>
        <v>2016</v>
      </c>
      <c r="C756">
        <f t="shared" si="34"/>
        <v>5</v>
      </c>
      <c r="D756">
        <f t="shared" si="35"/>
        <v>23</v>
      </c>
      <c r="E756" t="s">
        <v>1000</v>
      </c>
      <c r="F756" t="s">
        <v>983</v>
      </c>
      <c r="G756" t="s">
        <v>2107</v>
      </c>
      <c r="H756" t="s">
        <v>1244</v>
      </c>
    </row>
    <row r="757" spans="1:8" x14ac:dyDescent="0.15">
      <c r="A757">
        <v>42513</v>
      </c>
      <c r="B757">
        <f t="shared" si="33"/>
        <v>2016</v>
      </c>
      <c r="C757">
        <f t="shared" si="34"/>
        <v>5</v>
      </c>
      <c r="D757">
        <f t="shared" si="35"/>
        <v>23</v>
      </c>
      <c r="E757" t="s">
        <v>1369</v>
      </c>
      <c r="F757" t="s">
        <v>1420</v>
      </c>
      <c r="G757" t="s">
        <v>2122</v>
      </c>
      <c r="H757" t="s">
        <v>1677</v>
      </c>
    </row>
    <row r="758" spans="1:8" x14ac:dyDescent="0.15">
      <c r="A758">
        <v>42513</v>
      </c>
      <c r="B758">
        <f t="shared" si="33"/>
        <v>2016</v>
      </c>
      <c r="C758">
        <f t="shared" si="34"/>
        <v>5</v>
      </c>
      <c r="D758">
        <f t="shared" si="35"/>
        <v>23</v>
      </c>
      <c r="E758" t="s">
        <v>1369</v>
      </c>
      <c r="F758" t="s">
        <v>1373</v>
      </c>
      <c r="G758" t="s">
        <v>2110</v>
      </c>
      <c r="H758" t="s">
        <v>1678</v>
      </c>
    </row>
    <row r="759" spans="1:8" x14ac:dyDescent="0.15">
      <c r="A759">
        <v>42513</v>
      </c>
      <c r="B759">
        <f t="shared" si="33"/>
        <v>2016</v>
      </c>
      <c r="C759">
        <f t="shared" si="34"/>
        <v>5</v>
      </c>
      <c r="D759">
        <f t="shared" si="35"/>
        <v>23</v>
      </c>
      <c r="E759" t="s">
        <v>1892</v>
      </c>
      <c r="F759" t="s">
        <v>1899</v>
      </c>
      <c r="G759" t="s">
        <v>2150</v>
      </c>
      <c r="H759" t="s">
        <v>1920</v>
      </c>
    </row>
    <row r="760" spans="1:8" x14ac:dyDescent="0.15">
      <c r="A760">
        <v>42514</v>
      </c>
      <c r="B760">
        <f t="shared" si="33"/>
        <v>2016</v>
      </c>
      <c r="C760">
        <f t="shared" si="34"/>
        <v>5</v>
      </c>
      <c r="D760">
        <f t="shared" si="35"/>
        <v>24</v>
      </c>
      <c r="E760" t="s">
        <v>4</v>
      </c>
      <c r="F760" t="s">
        <v>27</v>
      </c>
      <c r="G760" t="s">
        <v>2022</v>
      </c>
      <c r="H760" t="s">
        <v>168</v>
      </c>
    </row>
    <row r="761" spans="1:8" x14ac:dyDescent="0.15">
      <c r="A761">
        <v>42514</v>
      </c>
      <c r="B761">
        <f t="shared" si="33"/>
        <v>2016</v>
      </c>
      <c r="C761">
        <f t="shared" si="34"/>
        <v>5</v>
      </c>
      <c r="D761">
        <f t="shared" si="35"/>
        <v>24</v>
      </c>
      <c r="E761" t="s">
        <v>274</v>
      </c>
      <c r="F761" t="s">
        <v>289</v>
      </c>
      <c r="G761" t="s">
        <v>2060</v>
      </c>
      <c r="H761" t="s">
        <v>441</v>
      </c>
    </row>
    <row r="762" spans="1:8" x14ac:dyDescent="0.15">
      <c r="A762">
        <v>42514</v>
      </c>
      <c r="B762">
        <f t="shared" si="33"/>
        <v>2016</v>
      </c>
      <c r="C762">
        <f t="shared" si="34"/>
        <v>5</v>
      </c>
      <c r="D762">
        <f t="shared" si="35"/>
        <v>24</v>
      </c>
      <c r="E762" t="s">
        <v>522</v>
      </c>
      <c r="F762" t="s">
        <v>549</v>
      </c>
      <c r="G762" t="s">
        <v>2080</v>
      </c>
      <c r="H762" t="s">
        <v>817</v>
      </c>
    </row>
    <row r="763" spans="1:8" x14ac:dyDescent="0.15">
      <c r="A763">
        <v>42514</v>
      </c>
      <c r="B763">
        <f t="shared" si="33"/>
        <v>2016</v>
      </c>
      <c r="C763">
        <f t="shared" si="34"/>
        <v>5</v>
      </c>
      <c r="D763">
        <f t="shared" si="35"/>
        <v>24</v>
      </c>
      <c r="E763" t="s">
        <v>1000</v>
      </c>
      <c r="F763" t="s">
        <v>983</v>
      </c>
      <c r="G763" t="s">
        <v>2107</v>
      </c>
      <c r="H763" t="s">
        <v>1242</v>
      </c>
    </row>
    <row r="764" spans="1:8" x14ac:dyDescent="0.15">
      <c r="A764">
        <v>42514</v>
      </c>
      <c r="B764">
        <f t="shared" si="33"/>
        <v>2016</v>
      </c>
      <c r="C764">
        <f t="shared" si="34"/>
        <v>5</v>
      </c>
      <c r="D764">
        <f t="shared" si="35"/>
        <v>24</v>
      </c>
      <c r="E764" t="s">
        <v>1000</v>
      </c>
      <c r="F764" t="s">
        <v>983</v>
      </c>
      <c r="G764" t="s">
        <v>2107</v>
      </c>
      <c r="H764" t="s">
        <v>1243</v>
      </c>
    </row>
    <row r="765" spans="1:8" x14ac:dyDescent="0.15">
      <c r="A765">
        <v>42514</v>
      </c>
      <c r="B765">
        <f t="shared" si="33"/>
        <v>2016</v>
      </c>
      <c r="C765">
        <f t="shared" si="34"/>
        <v>5</v>
      </c>
      <c r="D765">
        <f t="shared" si="35"/>
        <v>24</v>
      </c>
      <c r="E765" t="s">
        <v>1369</v>
      </c>
      <c r="F765" t="s">
        <v>1577</v>
      </c>
      <c r="G765" t="s">
        <v>2136</v>
      </c>
      <c r="H765" t="s">
        <v>1675</v>
      </c>
    </row>
    <row r="766" spans="1:8" x14ac:dyDescent="0.15">
      <c r="A766">
        <v>42514</v>
      </c>
      <c r="B766">
        <f t="shared" si="33"/>
        <v>2016</v>
      </c>
      <c r="C766">
        <f t="shared" si="34"/>
        <v>5</v>
      </c>
      <c r="D766">
        <f t="shared" si="35"/>
        <v>24</v>
      </c>
      <c r="E766" t="s">
        <v>1369</v>
      </c>
      <c r="F766" t="s">
        <v>1420</v>
      </c>
      <c r="G766" t="s">
        <v>2122</v>
      </c>
      <c r="H766" t="s">
        <v>1676</v>
      </c>
    </row>
    <row r="767" spans="1:8" x14ac:dyDescent="0.15">
      <c r="A767">
        <v>42515</v>
      </c>
      <c r="B767">
        <f t="shared" si="33"/>
        <v>2016</v>
      </c>
      <c r="C767">
        <f t="shared" si="34"/>
        <v>5</v>
      </c>
      <c r="D767">
        <f t="shared" si="35"/>
        <v>25</v>
      </c>
      <c r="E767" t="s">
        <v>4</v>
      </c>
      <c r="F767" t="s">
        <v>127</v>
      </c>
      <c r="G767" t="s">
        <v>2042</v>
      </c>
      <c r="H767" t="s">
        <v>167</v>
      </c>
    </row>
    <row r="768" spans="1:8" x14ac:dyDescent="0.15">
      <c r="A768">
        <v>42515</v>
      </c>
      <c r="B768">
        <f t="shared" si="33"/>
        <v>2016</v>
      </c>
      <c r="C768">
        <f t="shared" si="34"/>
        <v>5</v>
      </c>
      <c r="D768">
        <f t="shared" si="35"/>
        <v>25</v>
      </c>
      <c r="E768" t="s">
        <v>274</v>
      </c>
      <c r="F768" t="s">
        <v>281</v>
      </c>
      <c r="G768" t="s">
        <v>2056</v>
      </c>
      <c r="H768" t="s">
        <v>440</v>
      </c>
    </row>
    <row r="769" spans="1:8" x14ac:dyDescent="0.15">
      <c r="A769">
        <v>42515</v>
      </c>
      <c r="B769">
        <f t="shared" si="33"/>
        <v>2016</v>
      </c>
      <c r="C769">
        <f t="shared" si="34"/>
        <v>5</v>
      </c>
      <c r="D769">
        <f t="shared" si="35"/>
        <v>25</v>
      </c>
      <c r="E769" t="s">
        <v>522</v>
      </c>
      <c r="F769" t="s">
        <v>655</v>
      </c>
      <c r="G769" t="s">
        <v>2093</v>
      </c>
      <c r="H769" t="s">
        <v>816</v>
      </c>
    </row>
    <row r="770" spans="1:8" x14ac:dyDescent="0.15">
      <c r="A770">
        <v>42515</v>
      </c>
      <c r="B770">
        <f t="shared" ref="B770:B833" si="36">YEAR(A770)</f>
        <v>2016</v>
      </c>
      <c r="C770">
        <f t="shared" ref="C770:C833" si="37">MONTH(A770)</f>
        <v>5</v>
      </c>
      <c r="D770">
        <f t="shared" ref="D770:D833" si="38">DAY(A770)</f>
        <v>25</v>
      </c>
      <c r="E770" t="s">
        <v>1000</v>
      </c>
      <c r="F770" t="s">
        <v>983</v>
      </c>
      <c r="G770" t="s">
        <v>2107</v>
      </c>
      <c r="H770" t="s">
        <v>1240</v>
      </c>
    </row>
    <row r="771" spans="1:8" x14ac:dyDescent="0.15">
      <c r="A771">
        <v>42515</v>
      </c>
      <c r="B771">
        <f t="shared" si="36"/>
        <v>2016</v>
      </c>
      <c r="C771">
        <f t="shared" si="37"/>
        <v>5</v>
      </c>
      <c r="D771">
        <f t="shared" si="38"/>
        <v>25</v>
      </c>
      <c r="E771" t="s">
        <v>1000</v>
      </c>
      <c r="F771" t="s">
        <v>983</v>
      </c>
      <c r="G771" t="s">
        <v>2107</v>
      </c>
      <c r="H771" t="s">
        <v>1241</v>
      </c>
    </row>
    <row r="772" spans="1:8" x14ac:dyDescent="0.15">
      <c r="A772">
        <v>42515</v>
      </c>
      <c r="B772">
        <f t="shared" si="36"/>
        <v>2016</v>
      </c>
      <c r="C772">
        <f t="shared" si="37"/>
        <v>5</v>
      </c>
      <c r="D772">
        <f t="shared" si="38"/>
        <v>25</v>
      </c>
      <c r="E772" t="s">
        <v>1369</v>
      </c>
      <c r="F772" t="s">
        <v>1373</v>
      </c>
      <c r="G772" t="s">
        <v>2110</v>
      </c>
      <c r="H772" t="s">
        <v>1672</v>
      </c>
    </row>
    <row r="773" spans="1:8" x14ac:dyDescent="0.15">
      <c r="A773">
        <v>42515</v>
      </c>
      <c r="B773">
        <f t="shared" si="36"/>
        <v>2016</v>
      </c>
      <c r="C773">
        <f t="shared" si="37"/>
        <v>5</v>
      </c>
      <c r="D773">
        <f t="shared" si="38"/>
        <v>25</v>
      </c>
      <c r="E773" t="s">
        <v>1369</v>
      </c>
      <c r="F773" t="s">
        <v>1401</v>
      </c>
      <c r="G773" t="s">
        <v>2118</v>
      </c>
      <c r="H773" t="s">
        <v>1673</v>
      </c>
    </row>
    <row r="774" spans="1:8" x14ac:dyDescent="0.15">
      <c r="A774">
        <v>42515</v>
      </c>
      <c r="B774">
        <f t="shared" si="36"/>
        <v>2016</v>
      </c>
      <c r="C774">
        <f t="shared" si="37"/>
        <v>5</v>
      </c>
      <c r="D774">
        <f t="shared" si="38"/>
        <v>25</v>
      </c>
      <c r="E774" t="s">
        <v>1369</v>
      </c>
      <c r="F774" t="s">
        <v>818</v>
      </c>
      <c r="G774" t="s">
        <v>2099</v>
      </c>
      <c r="H774" t="s">
        <v>1674</v>
      </c>
    </row>
    <row r="775" spans="1:8" x14ac:dyDescent="0.15">
      <c r="A775">
        <v>42516</v>
      </c>
      <c r="B775">
        <f t="shared" si="36"/>
        <v>2016</v>
      </c>
      <c r="C775">
        <f t="shared" si="37"/>
        <v>5</v>
      </c>
      <c r="D775">
        <f t="shared" si="38"/>
        <v>26</v>
      </c>
      <c r="E775" t="s">
        <v>274</v>
      </c>
      <c r="F775" t="s">
        <v>289</v>
      </c>
      <c r="G775" t="s">
        <v>2060</v>
      </c>
      <c r="H775" t="s">
        <v>439</v>
      </c>
    </row>
    <row r="776" spans="1:8" x14ac:dyDescent="0.15">
      <c r="A776">
        <v>42516</v>
      </c>
      <c r="B776">
        <f t="shared" si="36"/>
        <v>2016</v>
      </c>
      <c r="C776">
        <f t="shared" si="37"/>
        <v>5</v>
      </c>
      <c r="D776">
        <f t="shared" si="38"/>
        <v>26</v>
      </c>
      <c r="E776" t="s">
        <v>1000</v>
      </c>
      <c r="F776" t="s">
        <v>983</v>
      </c>
      <c r="G776" t="s">
        <v>2107</v>
      </c>
      <c r="H776" t="s">
        <v>1239</v>
      </c>
    </row>
    <row r="777" spans="1:8" x14ac:dyDescent="0.15">
      <c r="A777">
        <v>42516</v>
      </c>
      <c r="B777">
        <f t="shared" si="36"/>
        <v>2016</v>
      </c>
      <c r="C777">
        <f t="shared" si="37"/>
        <v>5</v>
      </c>
      <c r="D777">
        <f t="shared" si="38"/>
        <v>26</v>
      </c>
      <c r="E777" t="s">
        <v>1369</v>
      </c>
      <c r="F777" t="s">
        <v>1395</v>
      </c>
      <c r="G777" t="s">
        <v>2117</v>
      </c>
      <c r="H777" t="s">
        <v>1670</v>
      </c>
    </row>
    <row r="778" spans="1:8" x14ac:dyDescent="0.15">
      <c r="A778">
        <v>42516</v>
      </c>
      <c r="B778">
        <f t="shared" si="36"/>
        <v>2016</v>
      </c>
      <c r="C778">
        <f t="shared" si="37"/>
        <v>5</v>
      </c>
      <c r="D778">
        <f t="shared" si="38"/>
        <v>26</v>
      </c>
      <c r="E778" t="s">
        <v>1369</v>
      </c>
      <c r="F778" t="s">
        <v>1373</v>
      </c>
      <c r="G778" t="s">
        <v>2110</v>
      </c>
      <c r="H778" t="s">
        <v>1671</v>
      </c>
    </row>
    <row r="779" spans="1:8" x14ac:dyDescent="0.15">
      <c r="A779">
        <v>42517</v>
      </c>
      <c r="B779">
        <f t="shared" si="36"/>
        <v>2016</v>
      </c>
      <c r="C779">
        <f t="shared" si="37"/>
        <v>5</v>
      </c>
      <c r="D779">
        <f t="shared" si="38"/>
        <v>27</v>
      </c>
      <c r="E779" t="s">
        <v>4</v>
      </c>
      <c r="F779" t="s">
        <v>44</v>
      </c>
      <c r="G779" t="s">
        <v>2028</v>
      </c>
      <c r="H779" t="s">
        <v>166</v>
      </c>
    </row>
    <row r="780" spans="1:8" x14ac:dyDescent="0.15">
      <c r="A780">
        <v>42517</v>
      </c>
      <c r="B780">
        <f t="shared" si="36"/>
        <v>2016</v>
      </c>
      <c r="C780">
        <f t="shared" si="37"/>
        <v>5</v>
      </c>
      <c r="D780">
        <f t="shared" si="38"/>
        <v>27</v>
      </c>
      <c r="E780" t="s">
        <v>274</v>
      </c>
      <c r="F780" t="s">
        <v>285</v>
      </c>
      <c r="G780" t="s">
        <v>2058</v>
      </c>
      <c r="H780" t="s">
        <v>438</v>
      </c>
    </row>
    <row r="781" spans="1:8" x14ac:dyDescent="0.15">
      <c r="A781">
        <v>42517</v>
      </c>
      <c r="B781">
        <f t="shared" si="36"/>
        <v>2016</v>
      </c>
      <c r="C781">
        <f t="shared" si="37"/>
        <v>5</v>
      </c>
      <c r="D781">
        <f t="shared" si="38"/>
        <v>27</v>
      </c>
      <c r="E781" t="s">
        <v>522</v>
      </c>
      <c r="F781" t="s">
        <v>536</v>
      </c>
      <c r="G781" t="s">
        <v>2079</v>
      </c>
      <c r="H781" t="s">
        <v>815</v>
      </c>
    </row>
    <row r="782" spans="1:8" x14ac:dyDescent="0.15">
      <c r="A782">
        <v>42517</v>
      </c>
      <c r="B782">
        <f t="shared" si="36"/>
        <v>2016</v>
      </c>
      <c r="C782">
        <f t="shared" si="37"/>
        <v>5</v>
      </c>
      <c r="D782">
        <f t="shared" si="38"/>
        <v>27</v>
      </c>
      <c r="E782" t="s">
        <v>1000</v>
      </c>
      <c r="F782" t="s">
        <v>983</v>
      </c>
      <c r="G782" t="s">
        <v>2107</v>
      </c>
      <c r="H782" t="s">
        <v>1237</v>
      </c>
    </row>
    <row r="783" spans="1:8" x14ac:dyDescent="0.15">
      <c r="A783">
        <v>42517</v>
      </c>
      <c r="B783">
        <f t="shared" si="36"/>
        <v>2016</v>
      </c>
      <c r="C783">
        <f t="shared" si="37"/>
        <v>5</v>
      </c>
      <c r="D783">
        <f t="shared" si="38"/>
        <v>27</v>
      </c>
      <c r="E783" t="s">
        <v>1000</v>
      </c>
      <c r="F783" t="s">
        <v>1004</v>
      </c>
      <c r="G783" t="s">
        <v>2108</v>
      </c>
      <c r="H783" t="s">
        <v>1238</v>
      </c>
    </row>
    <row r="784" spans="1:8" x14ac:dyDescent="0.15">
      <c r="A784">
        <v>42517</v>
      </c>
      <c r="B784">
        <f t="shared" si="36"/>
        <v>2016</v>
      </c>
      <c r="C784">
        <f t="shared" si="37"/>
        <v>5</v>
      </c>
      <c r="D784">
        <f t="shared" si="38"/>
        <v>27</v>
      </c>
      <c r="E784" t="s">
        <v>1369</v>
      </c>
      <c r="F784" t="s">
        <v>1387</v>
      </c>
      <c r="G784" t="s">
        <v>2115</v>
      </c>
      <c r="H784" t="s">
        <v>1669</v>
      </c>
    </row>
    <row r="785" spans="1:8" x14ac:dyDescent="0.15">
      <c r="A785">
        <v>42520</v>
      </c>
      <c r="B785">
        <f t="shared" si="36"/>
        <v>2016</v>
      </c>
      <c r="C785">
        <f t="shared" si="37"/>
        <v>5</v>
      </c>
      <c r="D785">
        <f t="shared" si="38"/>
        <v>30</v>
      </c>
      <c r="E785" t="s">
        <v>4</v>
      </c>
      <c r="F785" t="s">
        <v>36</v>
      </c>
      <c r="G785" t="s">
        <v>2025</v>
      </c>
      <c r="H785" t="s">
        <v>165</v>
      </c>
    </row>
    <row r="786" spans="1:8" x14ac:dyDescent="0.15">
      <c r="A786">
        <v>42520</v>
      </c>
      <c r="B786">
        <f t="shared" si="36"/>
        <v>2016</v>
      </c>
      <c r="C786">
        <f t="shared" si="37"/>
        <v>5</v>
      </c>
      <c r="D786">
        <f t="shared" si="38"/>
        <v>30</v>
      </c>
      <c r="E786" t="s">
        <v>274</v>
      </c>
      <c r="F786" t="s">
        <v>289</v>
      </c>
      <c r="G786" t="s">
        <v>2060</v>
      </c>
      <c r="H786" t="s">
        <v>437</v>
      </c>
    </row>
    <row r="787" spans="1:8" x14ac:dyDescent="0.15">
      <c r="A787">
        <v>42520</v>
      </c>
      <c r="B787">
        <f t="shared" si="36"/>
        <v>2016</v>
      </c>
      <c r="C787">
        <f t="shared" si="37"/>
        <v>5</v>
      </c>
      <c r="D787">
        <f t="shared" si="38"/>
        <v>30</v>
      </c>
      <c r="E787" t="s">
        <v>522</v>
      </c>
      <c r="F787" t="s">
        <v>525</v>
      </c>
      <c r="G787" t="s">
        <v>2074</v>
      </c>
      <c r="H787" t="s">
        <v>814</v>
      </c>
    </row>
    <row r="788" spans="1:8" x14ac:dyDescent="0.15">
      <c r="A788">
        <v>42520</v>
      </c>
      <c r="B788">
        <f t="shared" si="36"/>
        <v>2016</v>
      </c>
      <c r="C788">
        <f t="shared" si="37"/>
        <v>5</v>
      </c>
      <c r="D788">
        <f t="shared" si="38"/>
        <v>30</v>
      </c>
      <c r="E788" t="s">
        <v>1000</v>
      </c>
      <c r="F788" t="s">
        <v>983</v>
      </c>
      <c r="G788" t="s">
        <v>2107</v>
      </c>
      <c r="H788" t="s">
        <v>1236</v>
      </c>
    </row>
    <row r="789" spans="1:8" x14ac:dyDescent="0.15">
      <c r="A789">
        <v>42520</v>
      </c>
      <c r="B789">
        <f t="shared" si="36"/>
        <v>2016</v>
      </c>
      <c r="C789">
        <f t="shared" si="37"/>
        <v>5</v>
      </c>
      <c r="D789">
        <f t="shared" si="38"/>
        <v>30</v>
      </c>
      <c r="E789" t="s">
        <v>1369</v>
      </c>
      <c r="F789" t="s">
        <v>1395</v>
      </c>
      <c r="G789" t="s">
        <v>2117</v>
      </c>
      <c r="H789" t="s">
        <v>1667</v>
      </c>
    </row>
    <row r="790" spans="1:8" x14ac:dyDescent="0.15">
      <c r="A790">
        <v>42520</v>
      </c>
      <c r="B790">
        <f t="shared" si="36"/>
        <v>2016</v>
      </c>
      <c r="C790">
        <f t="shared" si="37"/>
        <v>5</v>
      </c>
      <c r="D790">
        <f t="shared" si="38"/>
        <v>30</v>
      </c>
      <c r="E790" t="s">
        <v>1369</v>
      </c>
      <c r="F790" t="s">
        <v>1373</v>
      </c>
      <c r="G790" t="s">
        <v>2110</v>
      </c>
      <c r="H790" t="s">
        <v>1668</v>
      </c>
    </row>
    <row r="791" spans="1:8" x14ac:dyDescent="0.15">
      <c r="A791">
        <v>42521</v>
      </c>
      <c r="B791">
        <f t="shared" si="36"/>
        <v>2016</v>
      </c>
      <c r="C791">
        <f t="shared" si="37"/>
        <v>5</v>
      </c>
      <c r="D791">
        <f t="shared" si="38"/>
        <v>31</v>
      </c>
      <c r="E791" t="s">
        <v>4</v>
      </c>
      <c r="F791" t="s">
        <v>163</v>
      </c>
      <c r="G791" t="s">
        <v>2044</v>
      </c>
      <c r="H791" t="s">
        <v>164</v>
      </c>
    </row>
    <row r="792" spans="1:8" x14ac:dyDescent="0.15">
      <c r="A792">
        <v>42521</v>
      </c>
      <c r="B792">
        <f t="shared" si="36"/>
        <v>2016</v>
      </c>
      <c r="C792">
        <f t="shared" si="37"/>
        <v>5</v>
      </c>
      <c r="D792">
        <f t="shared" si="38"/>
        <v>31</v>
      </c>
      <c r="E792" t="s">
        <v>274</v>
      </c>
      <c r="F792" t="s">
        <v>289</v>
      </c>
      <c r="G792" t="s">
        <v>2060</v>
      </c>
      <c r="H792" t="s">
        <v>436</v>
      </c>
    </row>
    <row r="793" spans="1:8" x14ac:dyDescent="0.15">
      <c r="A793">
        <v>42521</v>
      </c>
      <c r="B793">
        <f t="shared" si="36"/>
        <v>2016</v>
      </c>
      <c r="C793">
        <f t="shared" si="37"/>
        <v>5</v>
      </c>
      <c r="D793">
        <f t="shared" si="38"/>
        <v>31</v>
      </c>
      <c r="E793" t="s">
        <v>522</v>
      </c>
      <c r="F793" t="s">
        <v>655</v>
      </c>
      <c r="G793" t="s">
        <v>2093</v>
      </c>
      <c r="H793" t="s">
        <v>813</v>
      </c>
    </row>
    <row r="794" spans="1:8" x14ac:dyDescent="0.15">
      <c r="A794">
        <v>42521</v>
      </c>
      <c r="B794">
        <f t="shared" si="36"/>
        <v>2016</v>
      </c>
      <c r="C794">
        <f t="shared" si="37"/>
        <v>5</v>
      </c>
      <c r="D794">
        <f t="shared" si="38"/>
        <v>31</v>
      </c>
      <c r="E794" t="s">
        <v>1000</v>
      </c>
      <c r="F794" t="s">
        <v>983</v>
      </c>
      <c r="G794" t="s">
        <v>2107</v>
      </c>
      <c r="H794" t="s">
        <v>1235</v>
      </c>
    </row>
    <row r="795" spans="1:8" x14ac:dyDescent="0.15">
      <c r="A795">
        <v>42521</v>
      </c>
      <c r="B795">
        <f t="shared" si="36"/>
        <v>2016</v>
      </c>
      <c r="C795">
        <f t="shared" si="37"/>
        <v>5</v>
      </c>
      <c r="D795">
        <f t="shared" si="38"/>
        <v>31</v>
      </c>
      <c r="E795" t="s">
        <v>1369</v>
      </c>
      <c r="F795" t="s">
        <v>1370</v>
      </c>
      <c r="G795" t="s">
        <v>2109</v>
      </c>
      <c r="H795" t="s">
        <v>1666</v>
      </c>
    </row>
    <row r="796" spans="1:8" x14ac:dyDescent="0.15">
      <c r="A796">
        <v>42521</v>
      </c>
      <c r="B796">
        <f t="shared" si="36"/>
        <v>2016</v>
      </c>
      <c r="C796">
        <f t="shared" si="37"/>
        <v>5</v>
      </c>
      <c r="D796">
        <f t="shared" si="38"/>
        <v>31</v>
      </c>
      <c r="E796" t="s">
        <v>1892</v>
      </c>
      <c r="F796" t="s">
        <v>1893</v>
      </c>
      <c r="G796" t="s">
        <v>2148</v>
      </c>
      <c r="H796" t="s">
        <v>1919</v>
      </c>
    </row>
    <row r="797" spans="1:8" x14ac:dyDescent="0.15">
      <c r="A797">
        <v>42522</v>
      </c>
      <c r="B797">
        <f t="shared" si="36"/>
        <v>2016</v>
      </c>
      <c r="C797">
        <f t="shared" si="37"/>
        <v>6</v>
      </c>
      <c r="D797">
        <f t="shared" si="38"/>
        <v>1</v>
      </c>
      <c r="E797" t="s">
        <v>274</v>
      </c>
      <c r="F797" t="s">
        <v>278</v>
      </c>
      <c r="G797" t="s">
        <v>2055</v>
      </c>
      <c r="H797" t="s">
        <v>435</v>
      </c>
    </row>
    <row r="798" spans="1:8" x14ac:dyDescent="0.15">
      <c r="A798">
        <v>42522</v>
      </c>
      <c r="B798">
        <f t="shared" si="36"/>
        <v>2016</v>
      </c>
      <c r="C798">
        <f t="shared" si="37"/>
        <v>6</v>
      </c>
      <c r="D798">
        <f t="shared" si="38"/>
        <v>1</v>
      </c>
      <c r="E798" t="s">
        <v>522</v>
      </c>
      <c r="F798" t="s">
        <v>525</v>
      </c>
      <c r="G798" t="s">
        <v>2074</v>
      </c>
      <c r="H798" t="s">
        <v>811</v>
      </c>
    </row>
    <row r="799" spans="1:8" x14ac:dyDescent="0.15">
      <c r="A799">
        <v>42522</v>
      </c>
      <c r="B799">
        <f t="shared" si="36"/>
        <v>2016</v>
      </c>
      <c r="C799">
        <f t="shared" si="37"/>
        <v>6</v>
      </c>
      <c r="D799">
        <f t="shared" si="38"/>
        <v>1</v>
      </c>
      <c r="E799" t="s">
        <v>522</v>
      </c>
      <c r="F799" t="s">
        <v>536</v>
      </c>
      <c r="G799" t="s">
        <v>2079</v>
      </c>
      <c r="H799" t="s">
        <v>812</v>
      </c>
    </row>
    <row r="800" spans="1:8" x14ac:dyDescent="0.15">
      <c r="A800">
        <v>42522</v>
      </c>
      <c r="B800">
        <f t="shared" si="36"/>
        <v>2016</v>
      </c>
      <c r="C800">
        <f t="shared" si="37"/>
        <v>6</v>
      </c>
      <c r="D800">
        <f t="shared" si="38"/>
        <v>1</v>
      </c>
      <c r="E800" t="s">
        <v>1000</v>
      </c>
      <c r="F800" t="s">
        <v>983</v>
      </c>
      <c r="G800" t="s">
        <v>2107</v>
      </c>
      <c r="H800" t="s">
        <v>1234</v>
      </c>
    </row>
    <row r="801" spans="1:8" x14ac:dyDescent="0.15">
      <c r="A801">
        <v>42523</v>
      </c>
      <c r="B801">
        <f t="shared" si="36"/>
        <v>2016</v>
      </c>
      <c r="C801">
        <f t="shared" si="37"/>
        <v>6</v>
      </c>
      <c r="D801">
        <f t="shared" si="38"/>
        <v>2</v>
      </c>
      <c r="E801" t="s">
        <v>4</v>
      </c>
      <c r="F801" t="s">
        <v>12</v>
      </c>
      <c r="G801" t="s">
        <v>2016</v>
      </c>
      <c r="H801" t="s">
        <v>162</v>
      </c>
    </row>
    <row r="802" spans="1:8" x14ac:dyDescent="0.15">
      <c r="A802">
        <v>42523</v>
      </c>
      <c r="B802">
        <f t="shared" si="36"/>
        <v>2016</v>
      </c>
      <c r="C802">
        <f t="shared" si="37"/>
        <v>6</v>
      </c>
      <c r="D802">
        <f t="shared" si="38"/>
        <v>2</v>
      </c>
      <c r="E802" t="s">
        <v>522</v>
      </c>
      <c r="F802" t="s">
        <v>525</v>
      </c>
      <c r="G802" t="s">
        <v>2074</v>
      </c>
      <c r="H802" t="s">
        <v>809</v>
      </c>
    </row>
    <row r="803" spans="1:8" x14ac:dyDescent="0.15">
      <c r="A803">
        <v>42523</v>
      </c>
      <c r="B803">
        <f t="shared" si="36"/>
        <v>2016</v>
      </c>
      <c r="C803">
        <f t="shared" si="37"/>
        <v>6</v>
      </c>
      <c r="D803">
        <f t="shared" si="38"/>
        <v>2</v>
      </c>
      <c r="E803" t="s">
        <v>522</v>
      </c>
      <c r="F803" t="s">
        <v>562</v>
      </c>
      <c r="G803" t="s">
        <v>2083</v>
      </c>
      <c r="H803" t="s">
        <v>810</v>
      </c>
    </row>
    <row r="804" spans="1:8" x14ac:dyDescent="0.15">
      <c r="A804">
        <v>42523</v>
      </c>
      <c r="B804">
        <f t="shared" si="36"/>
        <v>2016</v>
      </c>
      <c r="C804">
        <f t="shared" si="37"/>
        <v>6</v>
      </c>
      <c r="D804">
        <f t="shared" si="38"/>
        <v>2</v>
      </c>
      <c r="E804" t="s">
        <v>1000</v>
      </c>
      <c r="F804" t="s">
        <v>983</v>
      </c>
      <c r="G804" t="s">
        <v>2107</v>
      </c>
      <c r="H804" t="s">
        <v>1232</v>
      </c>
    </row>
    <row r="805" spans="1:8" x14ac:dyDescent="0.15">
      <c r="A805">
        <v>42523</v>
      </c>
      <c r="B805">
        <f t="shared" si="36"/>
        <v>2016</v>
      </c>
      <c r="C805">
        <f t="shared" si="37"/>
        <v>6</v>
      </c>
      <c r="D805">
        <f t="shared" si="38"/>
        <v>2</v>
      </c>
      <c r="E805" t="s">
        <v>1000</v>
      </c>
      <c r="F805" t="s">
        <v>983</v>
      </c>
      <c r="G805" t="s">
        <v>2107</v>
      </c>
      <c r="H805" t="s">
        <v>1233</v>
      </c>
    </row>
    <row r="806" spans="1:8" x14ac:dyDescent="0.15">
      <c r="A806">
        <v>42523</v>
      </c>
      <c r="B806">
        <f t="shared" si="36"/>
        <v>2016</v>
      </c>
      <c r="C806">
        <f t="shared" si="37"/>
        <v>6</v>
      </c>
      <c r="D806">
        <f t="shared" si="38"/>
        <v>2</v>
      </c>
      <c r="E806" t="s">
        <v>1369</v>
      </c>
      <c r="F806" t="s">
        <v>1373</v>
      </c>
      <c r="G806" t="s">
        <v>2110</v>
      </c>
      <c r="H806" t="s">
        <v>1665</v>
      </c>
    </row>
    <row r="807" spans="1:8" x14ac:dyDescent="0.15">
      <c r="A807">
        <v>42524</v>
      </c>
      <c r="B807">
        <f t="shared" si="36"/>
        <v>2016</v>
      </c>
      <c r="C807">
        <f t="shared" si="37"/>
        <v>6</v>
      </c>
      <c r="D807">
        <f t="shared" si="38"/>
        <v>3</v>
      </c>
      <c r="E807" t="s">
        <v>4</v>
      </c>
      <c r="F807" t="s">
        <v>14</v>
      </c>
      <c r="G807" t="s">
        <v>2017</v>
      </c>
      <c r="H807" t="s">
        <v>160</v>
      </c>
    </row>
    <row r="808" spans="1:8" x14ac:dyDescent="0.15">
      <c r="A808">
        <v>42524</v>
      </c>
      <c r="B808">
        <f t="shared" si="36"/>
        <v>2016</v>
      </c>
      <c r="C808">
        <f t="shared" si="37"/>
        <v>6</v>
      </c>
      <c r="D808">
        <f t="shared" si="38"/>
        <v>3</v>
      </c>
      <c r="E808" t="s">
        <v>4</v>
      </c>
      <c r="F808" t="s">
        <v>17</v>
      </c>
      <c r="G808" t="s">
        <v>2018</v>
      </c>
      <c r="H808" t="s">
        <v>161</v>
      </c>
    </row>
    <row r="809" spans="1:8" x14ac:dyDescent="0.15">
      <c r="A809">
        <v>42524</v>
      </c>
      <c r="B809">
        <f t="shared" si="36"/>
        <v>2016</v>
      </c>
      <c r="C809">
        <f t="shared" si="37"/>
        <v>6</v>
      </c>
      <c r="D809">
        <f t="shared" si="38"/>
        <v>3</v>
      </c>
      <c r="E809" t="s">
        <v>274</v>
      </c>
      <c r="F809" t="s">
        <v>278</v>
      </c>
      <c r="G809" t="s">
        <v>2055</v>
      </c>
      <c r="H809" t="s">
        <v>434</v>
      </c>
    </row>
    <row r="810" spans="1:8" x14ac:dyDescent="0.15">
      <c r="A810">
        <v>42524</v>
      </c>
      <c r="B810">
        <f t="shared" si="36"/>
        <v>2016</v>
      </c>
      <c r="C810">
        <f t="shared" si="37"/>
        <v>6</v>
      </c>
      <c r="D810">
        <f t="shared" si="38"/>
        <v>3</v>
      </c>
      <c r="E810" t="s">
        <v>522</v>
      </c>
      <c r="F810" t="s">
        <v>536</v>
      </c>
      <c r="G810" t="s">
        <v>2079</v>
      </c>
      <c r="H810" t="s">
        <v>807</v>
      </c>
    </row>
    <row r="811" spans="1:8" x14ac:dyDescent="0.15">
      <c r="A811">
        <v>42524</v>
      </c>
      <c r="B811">
        <f t="shared" si="36"/>
        <v>2016</v>
      </c>
      <c r="C811">
        <f t="shared" si="37"/>
        <v>6</v>
      </c>
      <c r="D811">
        <f t="shared" si="38"/>
        <v>3</v>
      </c>
      <c r="E811" t="s">
        <v>522</v>
      </c>
      <c r="F811" t="s">
        <v>525</v>
      </c>
      <c r="G811" t="s">
        <v>2074</v>
      </c>
      <c r="H811" t="s">
        <v>808</v>
      </c>
    </row>
    <row r="812" spans="1:8" x14ac:dyDescent="0.15">
      <c r="A812">
        <v>42524</v>
      </c>
      <c r="B812">
        <f t="shared" si="36"/>
        <v>2016</v>
      </c>
      <c r="C812">
        <f t="shared" si="37"/>
        <v>6</v>
      </c>
      <c r="D812">
        <f t="shared" si="38"/>
        <v>3</v>
      </c>
      <c r="E812" t="s">
        <v>1000</v>
      </c>
      <c r="F812" t="s">
        <v>983</v>
      </c>
      <c r="G812" t="s">
        <v>2107</v>
      </c>
      <c r="H812" t="s">
        <v>1231</v>
      </c>
    </row>
    <row r="813" spans="1:8" x14ac:dyDescent="0.15">
      <c r="A813">
        <v>42524</v>
      </c>
      <c r="B813">
        <f t="shared" si="36"/>
        <v>2016</v>
      </c>
      <c r="C813">
        <f t="shared" si="37"/>
        <v>6</v>
      </c>
      <c r="D813">
        <f t="shared" si="38"/>
        <v>3</v>
      </c>
      <c r="E813" t="s">
        <v>1369</v>
      </c>
      <c r="F813" t="s">
        <v>818</v>
      </c>
      <c r="G813" t="s">
        <v>2099</v>
      </c>
      <c r="H813" t="s">
        <v>1663</v>
      </c>
    </row>
    <row r="814" spans="1:8" x14ac:dyDescent="0.15">
      <c r="A814">
        <v>42524</v>
      </c>
      <c r="B814">
        <f t="shared" si="36"/>
        <v>2016</v>
      </c>
      <c r="C814">
        <f t="shared" si="37"/>
        <v>6</v>
      </c>
      <c r="D814">
        <f t="shared" si="38"/>
        <v>3</v>
      </c>
      <c r="E814" t="s">
        <v>1369</v>
      </c>
      <c r="F814" t="s">
        <v>1387</v>
      </c>
      <c r="G814" t="s">
        <v>2115</v>
      </c>
      <c r="H814" t="s">
        <v>1664</v>
      </c>
    </row>
    <row r="815" spans="1:8" x14ac:dyDescent="0.15">
      <c r="A815">
        <v>42525</v>
      </c>
      <c r="B815">
        <f t="shared" si="36"/>
        <v>2016</v>
      </c>
      <c r="C815">
        <f t="shared" si="37"/>
        <v>6</v>
      </c>
      <c r="D815">
        <f t="shared" si="38"/>
        <v>4</v>
      </c>
      <c r="E815" t="s">
        <v>274</v>
      </c>
      <c r="F815" t="s">
        <v>317</v>
      </c>
      <c r="G815" t="s">
        <v>2059</v>
      </c>
      <c r="H815" t="s">
        <v>433</v>
      </c>
    </row>
    <row r="816" spans="1:8" x14ac:dyDescent="0.15">
      <c r="A816">
        <v>42525</v>
      </c>
      <c r="B816">
        <f t="shared" si="36"/>
        <v>2016</v>
      </c>
      <c r="C816">
        <f t="shared" si="37"/>
        <v>6</v>
      </c>
      <c r="D816">
        <f t="shared" si="38"/>
        <v>4</v>
      </c>
      <c r="E816" t="s">
        <v>522</v>
      </c>
      <c r="F816" t="s">
        <v>655</v>
      </c>
      <c r="G816" t="s">
        <v>2093</v>
      </c>
      <c r="H816" t="s">
        <v>804</v>
      </c>
    </row>
    <row r="817" spans="1:8" x14ac:dyDescent="0.15">
      <c r="A817">
        <v>42525</v>
      </c>
      <c r="B817">
        <f t="shared" si="36"/>
        <v>2016</v>
      </c>
      <c r="C817">
        <f t="shared" si="37"/>
        <v>6</v>
      </c>
      <c r="D817">
        <f t="shared" si="38"/>
        <v>4</v>
      </c>
      <c r="E817" t="s">
        <v>522</v>
      </c>
      <c r="F817" t="s">
        <v>525</v>
      </c>
      <c r="G817" t="s">
        <v>2074</v>
      </c>
      <c r="H817" t="s">
        <v>805</v>
      </c>
    </row>
    <row r="818" spans="1:8" x14ac:dyDescent="0.15">
      <c r="A818">
        <v>42525</v>
      </c>
      <c r="B818">
        <f t="shared" si="36"/>
        <v>2016</v>
      </c>
      <c r="C818">
        <f t="shared" si="37"/>
        <v>6</v>
      </c>
      <c r="D818">
        <f t="shared" si="38"/>
        <v>4</v>
      </c>
      <c r="E818" t="s">
        <v>522</v>
      </c>
      <c r="F818" t="s">
        <v>529</v>
      </c>
      <c r="G818" t="s">
        <v>2076</v>
      </c>
      <c r="H818" t="s">
        <v>806</v>
      </c>
    </row>
    <row r="819" spans="1:8" x14ac:dyDescent="0.15">
      <c r="A819">
        <v>42525</v>
      </c>
      <c r="B819">
        <f t="shared" si="36"/>
        <v>2016</v>
      </c>
      <c r="C819">
        <f t="shared" si="37"/>
        <v>6</v>
      </c>
      <c r="D819">
        <f t="shared" si="38"/>
        <v>4</v>
      </c>
      <c r="E819" t="s">
        <v>1000</v>
      </c>
      <c r="F819" t="s">
        <v>983</v>
      </c>
      <c r="G819" t="s">
        <v>2107</v>
      </c>
      <c r="H819" t="s">
        <v>1229</v>
      </c>
    </row>
    <row r="820" spans="1:8" x14ac:dyDescent="0.15">
      <c r="A820">
        <v>42525</v>
      </c>
      <c r="B820">
        <f t="shared" si="36"/>
        <v>2016</v>
      </c>
      <c r="C820">
        <f t="shared" si="37"/>
        <v>6</v>
      </c>
      <c r="D820">
        <f t="shared" si="38"/>
        <v>4</v>
      </c>
      <c r="E820" t="s">
        <v>1000</v>
      </c>
      <c r="F820" t="s">
        <v>983</v>
      </c>
      <c r="G820" t="s">
        <v>2107</v>
      </c>
      <c r="H820" t="s">
        <v>1230</v>
      </c>
    </row>
    <row r="821" spans="1:8" x14ac:dyDescent="0.15">
      <c r="A821">
        <v>42525</v>
      </c>
      <c r="B821">
        <f t="shared" si="36"/>
        <v>2016</v>
      </c>
      <c r="C821">
        <f t="shared" si="37"/>
        <v>6</v>
      </c>
      <c r="D821">
        <f t="shared" si="38"/>
        <v>4</v>
      </c>
      <c r="E821" t="s">
        <v>1369</v>
      </c>
      <c r="F821" t="s">
        <v>1373</v>
      </c>
      <c r="G821" t="s">
        <v>2110</v>
      </c>
      <c r="H821" t="s">
        <v>1661</v>
      </c>
    </row>
    <row r="822" spans="1:8" x14ac:dyDescent="0.15">
      <c r="A822">
        <v>42525</v>
      </c>
      <c r="B822">
        <f t="shared" si="36"/>
        <v>2016</v>
      </c>
      <c r="C822">
        <f t="shared" si="37"/>
        <v>6</v>
      </c>
      <c r="D822">
        <f t="shared" si="38"/>
        <v>4</v>
      </c>
      <c r="E822" t="s">
        <v>1369</v>
      </c>
      <c r="F822" t="s">
        <v>1475</v>
      </c>
      <c r="G822" t="s">
        <v>2129</v>
      </c>
      <c r="H822" t="s">
        <v>1662</v>
      </c>
    </row>
    <row r="823" spans="1:8" x14ac:dyDescent="0.15">
      <c r="A823">
        <v>42527</v>
      </c>
      <c r="B823">
        <f t="shared" si="36"/>
        <v>2016</v>
      </c>
      <c r="C823">
        <f t="shared" si="37"/>
        <v>6</v>
      </c>
      <c r="D823">
        <f t="shared" si="38"/>
        <v>6</v>
      </c>
      <c r="E823" t="s">
        <v>274</v>
      </c>
      <c r="F823" t="s">
        <v>317</v>
      </c>
      <c r="G823" t="s">
        <v>2059</v>
      </c>
      <c r="H823" t="s">
        <v>431</v>
      </c>
    </row>
    <row r="824" spans="1:8" x14ac:dyDescent="0.15">
      <c r="A824">
        <v>42527</v>
      </c>
      <c r="B824">
        <f t="shared" si="36"/>
        <v>2016</v>
      </c>
      <c r="C824">
        <f t="shared" si="37"/>
        <v>6</v>
      </c>
      <c r="D824">
        <f t="shared" si="38"/>
        <v>6</v>
      </c>
      <c r="E824" t="s">
        <v>274</v>
      </c>
      <c r="F824" t="s">
        <v>281</v>
      </c>
      <c r="G824" t="s">
        <v>2056</v>
      </c>
      <c r="H824" t="s">
        <v>432</v>
      </c>
    </row>
    <row r="825" spans="1:8" x14ac:dyDescent="0.15">
      <c r="A825">
        <v>42527</v>
      </c>
      <c r="B825">
        <f t="shared" si="36"/>
        <v>2016</v>
      </c>
      <c r="C825">
        <f t="shared" si="37"/>
        <v>6</v>
      </c>
      <c r="D825">
        <f t="shared" si="38"/>
        <v>6</v>
      </c>
      <c r="E825" t="s">
        <v>522</v>
      </c>
      <c r="F825" t="s">
        <v>536</v>
      </c>
      <c r="G825" t="s">
        <v>2079</v>
      </c>
      <c r="H825" t="s">
        <v>801</v>
      </c>
    </row>
    <row r="826" spans="1:8" x14ac:dyDescent="0.15">
      <c r="A826">
        <v>42527</v>
      </c>
      <c r="B826">
        <f t="shared" si="36"/>
        <v>2016</v>
      </c>
      <c r="C826">
        <f t="shared" si="37"/>
        <v>6</v>
      </c>
      <c r="D826">
        <f t="shared" si="38"/>
        <v>6</v>
      </c>
      <c r="E826" t="s">
        <v>522</v>
      </c>
      <c r="F826" t="s">
        <v>529</v>
      </c>
      <c r="G826" t="s">
        <v>2076</v>
      </c>
      <c r="H826" t="s">
        <v>802</v>
      </c>
    </row>
    <row r="827" spans="1:8" x14ac:dyDescent="0.15">
      <c r="A827">
        <v>42527</v>
      </c>
      <c r="B827">
        <f t="shared" si="36"/>
        <v>2016</v>
      </c>
      <c r="C827">
        <f t="shared" si="37"/>
        <v>6</v>
      </c>
      <c r="D827">
        <f t="shared" si="38"/>
        <v>6</v>
      </c>
      <c r="E827" t="s">
        <v>522</v>
      </c>
      <c r="F827" t="s">
        <v>562</v>
      </c>
      <c r="G827" t="s">
        <v>2083</v>
      </c>
      <c r="H827" t="s">
        <v>803</v>
      </c>
    </row>
    <row r="828" spans="1:8" x14ac:dyDescent="0.15">
      <c r="A828">
        <v>42527</v>
      </c>
      <c r="B828">
        <f t="shared" si="36"/>
        <v>2016</v>
      </c>
      <c r="C828">
        <f t="shared" si="37"/>
        <v>6</v>
      </c>
      <c r="D828">
        <f t="shared" si="38"/>
        <v>6</v>
      </c>
      <c r="E828" t="s">
        <v>1000</v>
      </c>
      <c r="F828" t="s">
        <v>983</v>
      </c>
      <c r="G828" t="s">
        <v>2107</v>
      </c>
      <c r="H828" t="s">
        <v>1228</v>
      </c>
    </row>
    <row r="829" spans="1:8" x14ac:dyDescent="0.15">
      <c r="A829">
        <v>42527</v>
      </c>
      <c r="B829">
        <f t="shared" si="36"/>
        <v>2016</v>
      </c>
      <c r="C829">
        <f t="shared" si="37"/>
        <v>6</v>
      </c>
      <c r="D829">
        <f t="shared" si="38"/>
        <v>6</v>
      </c>
      <c r="E829" t="s">
        <v>1369</v>
      </c>
      <c r="F829" t="s">
        <v>1404</v>
      </c>
      <c r="G829" t="s">
        <v>2119</v>
      </c>
      <c r="H829" t="s">
        <v>1660</v>
      </c>
    </row>
    <row r="830" spans="1:8" x14ac:dyDescent="0.15">
      <c r="A830">
        <v>42527</v>
      </c>
      <c r="B830">
        <f t="shared" si="36"/>
        <v>2016</v>
      </c>
      <c r="C830">
        <f t="shared" si="37"/>
        <v>6</v>
      </c>
      <c r="D830">
        <f t="shared" si="38"/>
        <v>6</v>
      </c>
      <c r="E830" t="s">
        <v>1892</v>
      </c>
      <c r="F830" t="s">
        <v>1899</v>
      </c>
      <c r="G830" t="s">
        <v>2150</v>
      </c>
      <c r="H830" t="s">
        <v>1918</v>
      </c>
    </row>
    <row r="831" spans="1:8" x14ac:dyDescent="0.15">
      <c r="A831">
        <v>42528</v>
      </c>
      <c r="B831">
        <f t="shared" si="36"/>
        <v>2016</v>
      </c>
      <c r="C831">
        <f t="shared" si="37"/>
        <v>6</v>
      </c>
      <c r="D831">
        <f t="shared" si="38"/>
        <v>7</v>
      </c>
      <c r="E831" t="s">
        <v>4</v>
      </c>
      <c r="F831" t="s">
        <v>44</v>
      </c>
      <c r="G831" t="s">
        <v>2028</v>
      </c>
      <c r="H831" t="s">
        <v>159</v>
      </c>
    </row>
    <row r="832" spans="1:8" x14ac:dyDescent="0.15">
      <c r="A832">
        <v>42528</v>
      </c>
      <c r="B832">
        <f t="shared" si="36"/>
        <v>2016</v>
      </c>
      <c r="C832">
        <f t="shared" si="37"/>
        <v>6</v>
      </c>
      <c r="D832">
        <f t="shared" si="38"/>
        <v>7</v>
      </c>
      <c r="E832" t="s">
        <v>522</v>
      </c>
      <c r="F832" t="s">
        <v>525</v>
      </c>
      <c r="G832" t="s">
        <v>2074</v>
      </c>
      <c r="H832" t="s">
        <v>799</v>
      </c>
    </row>
    <row r="833" spans="1:8" x14ac:dyDescent="0.15">
      <c r="A833">
        <v>42528</v>
      </c>
      <c r="B833">
        <f t="shared" si="36"/>
        <v>2016</v>
      </c>
      <c r="C833">
        <f t="shared" si="37"/>
        <v>6</v>
      </c>
      <c r="D833">
        <f t="shared" si="38"/>
        <v>7</v>
      </c>
      <c r="E833" t="s">
        <v>522</v>
      </c>
      <c r="F833" t="s">
        <v>612</v>
      </c>
      <c r="G833" t="s">
        <v>2088</v>
      </c>
      <c r="H833" t="s">
        <v>800</v>
      </c>
    </row>
    <row r="834" spans="1:8" x14ac:dyDescent="0.15">
      <c r="A834">
        <v>42528</v>
      </c>
      <c r="B834">
        <f t="shared" ref="B834:B897" si="39">YEAR(A834)</f>
        <v>2016</v>
      </c>
      <c r="C834">
        <f t="shared" ref="C834:C897" si="40">MONTH(A834)</f>
        <v>6</v>
      </c>
      <c r="D834">
        <f t="shared" ref="D834:D897" si="41">DAY(A834)</f>
        <v>7</v>
      </c>
      <c r="E834" t="s">
        <v>1369</v>
      </c>
      <c r="F834" t="s">
        <v>818</v>
      </c>
      <c r="G834" t="s">
        <v>2099</v>
      </c>
      <c r="H834" t="s">
        <v>1658</v>
      </c>
    </row>
    <row r="835" spans="1:8" x14ac:dyDescent="0.15">
      <c r="A835">
        <v>42528</v>
      </c>
      <c r="B835">
        <f t="shared" si="39"/>
        <v>2016</v>
      </c>
      <c r="C835">
        <f t="shared" si="40"/>
        <v>6</v>
      </c>
      <c r="D835">
        <f t="shared" si="41"/>
        <v>7</v>
      </c>
      <c r="E835" t="s">
        <v>1369</v>
      </c>
      <c r="F835" t="s">
        <v>1475</v>
      </c>
      <c r="G835" t="s">
        <v>2129</v>
      </c>
      <c r="H835" t="s">
        <v>1659</v>
      </c>
    </row>
    <row r="836" spans="1:8" x14ac:dyDescent="0.15">
      <c r="A836">
        <v>42528</v>
      </c>
      <c r="B836">
        <f t="shared" si="39"/>
        <v>2016</v>
      </c>
      <c r="C836">
        <f t="shared" si="40"/>
        <v>6</v>
      </c>
      <c r="D836">
        <f t="shared" si="41"/>
        <v>7</v>
      </c>
      <c r="E836" t="s">
        <v>1892</v>
      </c>
      <c r="F836" t="s">
        <v>1893</v>
      </c>
      <c r="G836" t="s">
        <v>2148</v>
      </c>
      <c r="H836" t="s">
        <v>1917</v>
      </c>
    </row>
    <row r="837" spans="1:8" x14ac:dyDescent="0.15">
      <c r="A837">
        <v>42529</v>
      </c>
      <c r="B837">
        <f t="shared" si="39"/>
        <v>2016</v>
      </c>
      <c r="C837">
        <f t="shared" si="40"/>
        <v>6</v>
      </c>
      <c r="D837">
        <f t="shared" si="41"/>
        <v>8</v>
      </c>
      <c r="E837" t="s">
        <v>274</v>
      </c>
      <c r="F837" t="s">
        <v>317</v>
      </c>
      <c r="G837" t="s">
        <v>2059</v>
      </c>
      <c r="H837" t="s">
        <v>430</v>
      </c>
    </row>
    <row r="838" spans="1:8" x14ac:dyDescent="0.15">
      <c r="A838">
        <v>42529</v>
      </c>
      <c r="B838">
        <f t="shared" si="39"/>
        <v>2016</v>
      </c>
      <c r="C838">
        <f t="shared" si="40"/>
        <v>6</v>
      </c>
      <c r="D838">
        <f t="shared" si="41"/>
        <v>8</v>
      </c>
      <c r="E838" t="s">
        <v>522</v>
      </c>
      <c r="F838" t="s">
        <v>536</v>
      </c>
      <c r="G838" t="s">
        <v>2079</v>
      </c>
      <c r="H838" t="s">
        <v>797</v>
      </c>
    </row>
    <row r="839" spans="1:8" x14ac:dyDescent="0.15">
      <c r="A839">
        <v>42529</v>
      </c>
      <c r="B839">
        <f t="shared" si="39"/>
        <v>2016</v>
      </c>
      <c r="C839">
        <f t="shared" si="40"/>
        <v>6</v>
      </c>
      <c r="D839">
        <f t="shared" si="41"/>
        <v>8</v>
      </c>
      <c r="E839" t="s">
        <v>522</v>
      </c>
      <c r="F839" t="s">
        <v>529</v>
      </c>
      <c r="G839" t="s">
        <v>2076</v>
      </c>
      <c r="H839" t="s">
        <v>798</v>
      </c>
    </row>
    <row r="840" spans="1:8" x14ac:dyDescent="0.15">
      <c r="A840">
        <v>42529</v>
      </c>
      <c r="B840">
        <f t="shared" si="39"/>
        <v>2016</v>
      </c>
      <c r="C840">
        <f t="shared" si="40"/>
        <v>6</v>
      </c>
      <c r="D840">
        <f t="shared" si="41"/>
        <v>8</v>
      </c>
      <c r="E840" t="s">
        <v>1000</v>
      </c>
      <c r="F840" t="s">
        <v>983</v>
      </c>
      <c r="G840" t="s">
        <v>2107</v>
      </c>
      <c r="H840" t="s">
        <v>1226</v>
      </c>
    </row>
    <row r="841" spans="1:8" x14ac:dyDescent="0.15">
      <c r="A841">
        <v>42529</v>
      </c>
      <c r="B841">
        <f t="shared" si="39"/>
        <v>2016</v>
      </c>
      <c r="C841">
        <f t="shared" si="40"/>
        <v>6</v>
      </c>
      <c r="D841">
        <f t="shared" si="41"/>
        <v>8</v>
      </c>
      <c r="E841" t="s">
        <v>1000</v>
      </c>
      <c r="F841" t="s">
        <v>983</v>
      </c>
      <c r="G841" t="s">
        <v>2107</v>
      </c>
      <c r="H841" t="s">
        <v>1227</v>
      </c>
    </row>
    <row r="842" spans="1:8" x14ac:dyDescent="0.15">
      <c r="A842">
        <v>42529</v>
      </c>
      <c r="B842">
        <f t="shared" si="39"/>
        <v>2016</v>
      </c>
      <c r="C842">
        <f t="shared" si="40"/>
        <v>6</v>
      </c>
      <c r="D842">
        <f t="shared" si="41"/>
        <v>8</v>
      </c>
      <c r="E842" t="s">
        <v>1369</v>
      </c>
      <c r="F842" t="s">
        <v>1656</v>
      </c>
      <c r="G842" t="s">
        <v>2142</v>
      </c>
      <c r="H842" t="s">
        <v>1657</v>
      </c>
    </row>
    <row r="843" spans="1:8" x14ac:dyDescent="0.15">
      <c r="A843">
        <v>42529</v>
      </c>
      <c r="B843">
        <f t="shared" si="39"/>
        <v>2016</v>
      </c>
      <c r="C843">
        <f t="shared" si="40"/>
        <v>6</v>
      </c>
      <c r="D843">
        <f t="shared" si="41"/>
        <v>8</v>
      </c>
      <c r="E843" t="s">
        <v>1892</v>
      </c>
      <c r="F843" t="s">
        <v>1893</v>
      </c>
      <c r="G843" t="s">
        <v>2148</v>
      </c>
      <c r="H843" t="s">
        <v>1916</v>
      </c>
    </row>
    <row r="844" spans="1:8" x14ac:dyDescent="0.15">
      <c r="A844">
        <v>42534</v>
      </c>
      <c r="B844">
        <f t="shared" si="39"/>
        <v>2016</v>
      </c>
      <c r="C844">
        <f t="shared" si="40"/>
        <v>6</v>
      </c>
      <c r="D844">
        <f t="shared" si="41"/>
        <v>13</v>
      </c>
      <c r="E844" t="s">
        <v>4</v>
      </c>
      <c r="F844" t="s">
        <v>22</v>
      </c>
      <c r="G844" t="s">
        <v>2020</v>
      </c>
      <c r="H844" t="s">
        <v>158</v>
      </c>
    </row>
    <row r="845" spans="1:8" x14ac:dyDescent="0.15">
      <c r="A845">
        <v>42534</v>
      </c>
      <c r="B845">
        <f t="shared" si="39"/>
        <v>2016</v>
      </c>
      <c r="C845">
        <f t="shared" si="40"/>
        <v>6</v>
      </c>
      <c r="D845">
        <f t="shared" si="41"/>
        <v>13</v>
      </c>
      <c r="E845" t="s">
        <v>274</v>
      </c>
      <c r="F845" t="s">
        <v>278</v>
      </c>
      <c r="G845" t="s">
        <v>2055</v>
      </c>
      <c r="H845" t="s">
        <v>428</v>
      </c>
    </row>
    <row r="846" spans="1:8" x14ac:dyDescent="0.15">
      <c r="A846">
        <v>42534</v>
      </c>
      <c r="B846">
        <f t="shared" si="39"/>
        <v>2016</v>
      </c>
      <c r="C846">
        <f t="shared" si="40"/>
        <v>6</v>
      </c>
      <c r="D846">
        <f t="shared" si="41"/>
        <v>13</v>
      </c>
      <c r="E846" t="s">
        <v>274</v>
      </c>
      <c r="F846" t="s">
        <v>317</v>
      </c>
      <c r="G846" t="s">
        <v>2059</v>
      </c>
      <c r="H846" t="s">
        <v>429</v>
      </c>
    </row>
    <row r="847" spans="1:8" x14ac:dyDescent="0.15">
      <c r="A847">
        <v>42534</v>
      </c>
      <c r="B847">
        <f t="shared" si="39"/>
        <v>2016</v>
      </c>
      <c r="C847">
        <f t="shared" si="40"/>
        <v>6</v>
      </c>
      <c r="D847">
        <f t="shared" si="41"/>
        <v>13</v>
      </c>
      <c r="E847" t="s">
        <v>522</v>
      </c>
      <c r="F847" t="s">
        <v>536</v>
      </c>
      <c r="G847" t="s">
        <v>2079</v>
      </c>
      <c r="H847" t="s">
        <v>796</v>
      </c>
    </row>
    <row r="848" spans="1:8" x14ac:dyDescent="0.15">
      <c r="A848">
        <v>42534</v>
      </c>
      <c r="B848">
        <f t="shared" si="39"/>
        <v>2016</v>
      </c>
      <c r="C848">
        <f t="shared" si="40"/>
        <v>6</v>
      </c>
      <c r="D848">
        <f t="shared" si="41"/>
        <v>13</v>
      </c>
      <c r="E848" t="s">
        <v>1000</v>
      </c>
      <c r="F848" t="s">
        <v>983</v>
      </c>
      <c r="G848" t="s">
        <v>2107</v>
      </c>
      <c r="H848" t="s">
        <v>1225</v>
      </c>
    </row>
    <row r="849" spans="1:8" x14ac:dyDescent="0.15">
      <c r="A849">
        <v>42534</v>
      </c>
      <c r="B849">
        <f t="shared" si="39"/>
        <v>2016</v>
      </c>
      <c r="C849">
        <f t="shared" si="40"/>
        <v>6</v>
      </c>
      <c r="D849">
        <f t="shared" si="41"/>
        <v>13</v>
      </c>
      <c r="E849" t="s">
        <v>1369</v>
      </c>
      <c r="F849" t="s">
        <v>1620</v>
      </c>
      <c r="G849" t="s">
        <v>2139</v>
      </c>
      <c r="H849" t="s">
        <v>1655</v>
      </c>
    </row>
    <row r="850" spans="1:8" x14ac:dyDescent="0.15">
      <c r="A850">
        <v>42534</v>
      </c>
      <c r="B850">
        <f t="shared" si="39"/>
        <v>2016</v>
      </c>
      <c r="C850">
        <f t="shared" si="40"/>
        <v>6</v>
      </c>
      <c r="D850">
        <f t="shared" si="41"/>
        <v>13</v>
      </c>
      <c r="E850" t="s">
        <v>1892</v>
      </c>
      <c r="F850" t="s">
        <v>1893</v>
      </c>
      <c r="G850" t="s">
        <v>2148</v>
      </c>
      <c r="H850" t="s">
        <v>1915</v>
      </c>
    </row>
    <row r="851" spans="1:8" x14ac:dyDescent="0.15">
      <c r="A851">
        <v>42535</v>
      </c>
      <c r="B851">
        <f t="shared" si="39"/>
        <v>2016</v>
      </c>
      <c r="C851">
        <f t="shared" si="40"/>
        <v>6</v>
      </c>
      <c r="D851">
        <f t="shared" si="41"/>
        <v>14</v>
      </c>
      <c r="E851" t="s">
        <v>4</v>
      </c>
      <c r="F851" t="s">
        <v>36</v>
      </c>
      <c r="G851" t="s">
        <v>2025</v>
      </c>
      <c r="H851" t="s">
        <v>157</v>
      </c>
    </row>
    <row r="852" spans="1:8" x14ac:dyDescent="0.15">
      <c r="A852">
        <v>42535</v>
      </c>
      <c r="B852">
        <f t="shared" si="39"/>
        <v>2016</v>
      </c>
      <c r="C852">
        <f t="shared" si="40"/>
        <v>6</v>
      </c>
      <c r="D852">
        <f t="shared" si="41"/>
        <v>14</v>
      </c>
      <c r="E852" t="s">
        <v>274</v>
      </c>
      <c r="F852" t="s">
        <v>278</v>
      </c>
      <c r="G852" t="s">
        <v>2055</v>
      </c>
      <c r="H852" t="s">
        <v>427</v>
      </c>
    </row>
    <row r="853" spans="1:8" x14ac:dyDescent="0.15">
      <c r="A853">
        <v>42535</v>
      </c>
      <c r="B853">
        <f t="shared" si="39"/>
        <v>2016</v>
      </c>
      <c r="C853">
        <f t="shared" si="40"/>
        <v>6</v>
      </c>
      <c r="D853">
        <f t="shared" si="41"/>
        <v>14</v>
      </c>
      <c r="E853" t="s">
        <v>522</v>
      </c>
      <c r="F853" t="s">
        <v>529</v>
      </c>
      <c r="G853" t="s">
        <v>2076</v>
      </c>
      <c r="H853" t="s">
        <v>794</v>
      </c>
    </row>
    <row r="854" spans="1:8" x14ac:dyDescent="0.15">
      <c r="A854">
        <v>42535</v>
      </c>
      <c r="B854">
        <f t="shared" si="39"/>
        <v>2016</v>
      </c>
      <c r="C854">
        <f t="shared" si="40"/>
        <v>6</v>
      </c>
      <c r="D854">
        <f t="shared" si="41"/>
        <v>14</v>
      </c>
      <c r="E854" t="s">
        <v>522</v>
      </c>
      <c r="F854" t="s">
        <v>525</v>
      </c>
      <c r="G854" t="s">
        <v>2074</v>
      </c>
      <c r="H854" t="s">
        <v>795</v>
      </c>
    </row>
    <row r="855" spans="1:8" x14ac:dyDescent="0.15">
      <c r="A855">
        <v>42535</v>
      </c>
      <c r="B855">
        <f t="shared" si="39"/>
        <v>2016</v>
      </c>
      <c r="C855">
        <f t="shared" si="40"/>
        <v>6</v>
      </c>
      <c r="D855">
        <f t="shared" si="41"/>
        <v>14</v>
      </c>
      <c r="E855" t="s">
        <v>1000</v>
      </c>
      <c r="F855" t="s">
        <v>983</v>
      </c>
      <c r="G855" t="s">
        <v>2107</v>
      </c>
      <c r="H855" t="s">
        <v>1224</v>
      </c>
    </row>
    <row r="856" spans="1:8" x14ac:dyDescent="0.15">
      <c r="A856">
        <v>42535</v>
      </c>
      <c r="B856">
        <f t="shared" si="39"/>
        <v>2016</v>
      </c>
      <c r="C856">
        <f t="shared" si="40"/>
        <v>6</v>
      </c>
      <c r="D856">
        <f t="shared" si="41"/>
        <v>14</v>
      </c>
      <c r="E856" t="s">
        <v>1369</v>
      </c>
      <c r="F856" t="s">
        <v>1377</v>
      </c>
      <c r="G856" t="s">
        <v>2112</v>
      </c>
      <c r="H856" t="s">
        <v>1653</v>
      </c>
    </row>
    <row r="857" spans="1:8" x14ac:dyDescent="0.15">
      <c r="A857">
        <v>42535</v>
      </c>
      <c r="B857">
        <f t="shared" si="39"/>
        <v>2016</v>
      </c>
      <c r="C857">
        <f t="shared" si="40"/>
        <v>6</v>
      </c>
      <c r="D857">
        <f t="shared" si="41"/>
        <v>14</v>
      </c>
      <c r="E857" t="s">
        <v>1369</v>
      </c>
      <c r="F857" t="s">
        <v>1370</v>
      </c>
      <c r="G857" t="s">
        <v>2109</v>
      </c>
      <c r="H857" t="s">
        <v>1654</v>
      </c>
    </row>
    <row r="858" spans="1:8" x14ac:dyDescent="0.15">
      <c r="A858">
        <v>42536</v>
      </c>
      <c r="B858">
        <f t="shared" si="39"/>
        <v>2016</v>
      </c>
      <c r="C858">
        <f t="shared" si="40"/>
        <v>6</v>
      </c>
      <c r="D858">
        <f t="shared" si="41"/>
        <v>15</v>
      </c>
      <c r="E858" t="s">
        <v>4</v>
      </c>
      <c r="F858" t="s">
        <v>22</v>
      </c>
      <c r="G858" t="s">
        <v>2020</v>
      </c>
      <c r="H858" t="s">
        <v>156</v>
      </c>
    </row>
    <row r="859" spans="1:8" x14ac:dyDescent="0.15">
      <c r="A859">
        <v>42536</v>
      </c>
      <c r="B859">
        <f t="shared" si="39"/>
        <v>2016</v>
      </c>
      <c r="C859">
        <f t="shared" si="40"/>
        <v>6</v>
      </c>
      <c r="D859">
        <f t="shared" si="41"/>
        <v>15</v>
      </c>
      <c r="E859" t="s">
        <v>274</v>
      </c>
      <c r="F859" t="s">
        <v>289</v>
      </c>
      <c r="G859" t="s">
        <v>2060</v>
      </c>
      <c r="H859" t="s">
        <v>426</v>
      </c>
    </row>
    <row r="860" spans="1:8" x14ac:dyDescent="0.15">
      <c r="A860">
        <v>42536</v>
      </c>
      <c r="B860">
        <f t="shared" si="39"/>
        <v>2016</v>
      </c>
      <c r="C860">
        <f t="shared" si="40"/>
        <v>6</v>
      </c>
      <c r="D860">
        <f t="shared" si="41"/>
        <v>15</v>
      </c>
      <c r="E860" t="s">
        <v>522</v>
      </c>
      <c r="F860" t="s">
        <v>529</v>
      </c>
      <c r="G860" t="s">
        <v>2076</v>
      </c>
      <c r="H860" t="s">
        <v>792</v>
      </c>
    </row>
    <row r="861" spans="1:8" x14ac:dyDescent="0.15">
      <c r="A861">
        <v>42536</v>
      </c>
      <c r="B861">
        <f t="shared" si="39"/>
        <v>2016</v>
      </c>
      <c r="C861">
        <f t="shared" si="40"/>
        <v>6</v>
      </c>
      <c r="D861">
        <f t="shared" si="41"/>
        <v>15</v>
      </c>
      <c r="E861" t="s">
        <v>522</v>
      </c>
      <c r="F861" t="s">
        <v>525</v>
      </c>
      <c r="G861" t="s">
        <v>2074</v>
      </c>
      <c r="H861" t="s">
        <v>793</v>
      </c>
    </row>
    <row r="862" spans="1:8" x14ac:dyDescent="0.15">
      <c r="A862">
        <v>42536</v>
      </c>
      <c r="B862">
        <f t="shared" si="39"/>
        <v>2016</v>
      </c>
      <c r="C862">
        <f t="shared" si="40"/>
        <v>6</v>
      </c>
      <c r="D862">
        <f t="shared" si="41"/>
        <v>15</v>
      </c>
      <c r="E862" t="s">
        <v>1000</v>
      </c>
      <c r="F862" t="s">
        <v>983</v>
      </c>
      <c r="G862" t="s">
        <v>2107</v>
      </c>
      <c r="H862" t="s">
        <v>1222</v>
      </c>
    </row>
    <row r="863" spans="1:8" x14ac:dyDescent="0.15">
      <c r="A863">
        <v>42536</v>
      </c>
      <c r="B863">
        <f t="shared" si="39"/>
        <v>2016</v>
      </c>
      <c r="C863">
        <f t="shared" si="40"/>
        <v>6</v>
      </c>
      <c r="D863">
        <f t="shared" si="41"/>
        <v>15</v>
      </c>
      <c r="E863" t="s">
        <v>1000</v>
      </c>
      <c r="F863" t="s">
        <v>983</v>
      </c>
      <c r="G863" t="s">
        <v>2107</v>
      </c>
      <c r="H863" t="s">
        <v>1223</v>
      </c>
    </row>
    <row r="864" spans="1:8" x14ac:dyDescent="0.15">
      <c r="A864">
        <v>42536</v>
      </c>
      <c r="B864">
        <f t="shared" si="39"/>
        <v>2016</v>
      </c>
      <c r="C864">
        <f t="shared" si="40"/>
        <v>6</v>
      </c>
      <c r="D864">
        <f t="shared" si="41"/>
        <v>15</v>
      </c>
      <c r="E864" t="s">
        <v>1369</v>
      </c>
      <c r="F864" t="s">
        <v>1413</v>
      </c>
      <c r="G864" t="s">
        <v>2120</v>
      </c>
      <c r="H864" t="s">
        <v>1651</v>
      </c>
    </row>
    <row r="865" spans="1:8" x14ac:dyDescent="0.15">
      <c r="A865">
        <v>42536</v>
      </c>
      <c r="B865">
        <f t="shared" si="39"/>
        <v>2016</v>
      </c>
      <c r="C865">
        <f t="shared" si="40"/>
        <v>6</v>
      </c>
      <c r="D865">
        <f t="shared" si="41"/>
        <v>15</v>
      </c>
      <c r="E865" t="s">
        <v>1369</v>
      </c>
      <c r="F865" t="s">
        <v>1373</v>
      </c>
      <c r="G865" t="s">
        <v>2110</v>
      </c>
      <c r="H865" t="s">
        <v>1652</v>
      </c>
    </row>
    <row r="866" spans="1:8" x14ac:dyDescent="0.15">
      <c r="A866">
        <v>42537</v>
      </c>
      <c r="B866">
        <f t="shared" si="39"/>
        <v>2016</v>
      </c>
      <c r="C866">
        <f t="shared" si="40"/>
        <v>6</v>
      </c>
      <c r="D866">
        <f t="shared" si="41"/>
        <v>16</v>
      </c>
      <c r="E866" t="s">
        <v>4</v>
      </c>
      <c r="F866" t="s">
        <v>154</v>
      </c>
      <c r="G866" t="s">
        <v>2043</v>
      </c>
      <c r="H866" t="s">
        <v>155</v>
      </c>
    </row>
    <row r="867" spans="1:8" x14ac:dyDescent="0.15">
      <c r="A867">
        <v>42537</v>
      </c>
      <c r="B867">
        <f t="shared" si="39"/>
        <v>2016</v>
      </c>
      <c r="C867">
        <f t="shared" si="40"/>
        <v>6</v>
      </c>
      <c r="D867">
        <f t="shared" si="41"/>
        <v>16</v>
      </c>
      <c r="E867" t="s">
        <v>274</v>
      </c>
      <c r="F867" t="s">
        <v>306</v>
      </c>
      <c r="G867" t="s">
        <v>2062</v>
      </c>
      <c r="H867" t="s">
        <v>424</v>
      </c>
    </row>
    <row r="868" spans="1:8" x14ac:dyDescent="0.15">
      <c r="A868">
        <v>42537</v>
      </c>
      <c r="B868">
        <f t="shared" si="39"/>
        <v>2016</v>
      </c>
      <c r="C868">
        <f t="shared" si="40"/>
        <v>6</v>
      </c>
      <c r="D868">
        <f t="shared" si="41"/>
        <v>16</v>
      </c>
      <c r="E868" t="s">
        <v>274</v>
      </c>
      <c r="F868" t="s">
        <v>289</v>
      </c>
      <c r="G868" t="s">
        <v>2060</v>
      </c>
      <c r="H868" t="s">
        <v>425</v>
      </c>
    </row>
    <row r="869" spans="1:8" x14ac:dyDescent="0.15">
      <c r="A869">
        <v>42537</v>
      </c>
      <c r="B869">
        <f t="shared" si="39"/>
        <v>2016</v>
      </c>
      <c r="C869">
        <f t="shared" si="40"/>
        <v>6</v>
      </c>
      <c r="D869">
        <f t="shared" si="41"/>
        <v>16</v>
      </c>
      <c r="E869" t="s">
        <v>522</v>
      </c>
      <c r="F869" t="s">
        <v>525</v>
      </c>
      <c r="G869" t="s">
        <v>2074</v>
      </c>
      <c r="H869" t="s">
        <v>790</v>
      </c>
    </row>
    <row r="870" spans="1:8" x14ac:dyDescent="0.15">
      <c r="A870">
        <v>42537</v>
      </c>
      <c r="B870">
        <f t="shared" si="39"/>
        <v>2016</v>
      </c>
      <c r="C870">
        <f t="shared" si="40"/>
        <v>6</v>
      </c>
      <c r="D870">
        <f t="shared" si="41"/>
        <v>16</v>
      </c>
      <c r="E870" t="s">
        <v>522</v>
      </c>
      <c r="F870" t="s">
        <v>523</v>
      </c>
      <c r="G870" t="s">
        <v>2073</v>
      </c>
      <c r="H870" t="s">
        <v>791</v>
      </c>
    </row>
    <row r="871" spans="1:8" x14ac:dyDescent="0.15">
      <c r="A871">
        <v>42537</v>
      </c>
      <c r="B871">
        <f t="shared" si="39"/>
        <v>2016</v>
      </c>
      <c r="C871">
        <f t="shared" si="40"/>
        <v>6</v>
      </c>
      <c r="D871">
        <f t="shared" si="41"/>
        <v>16</v>
      </c>
      <c r="E871" t="s">
        <v>1000</v>
      </c>
      <c r="F871" t="s">
        <v>983</v>
      </c>
      <c r="G871" t="s">
        <v>2107</v>
      </c>
      <c r="H871" t="s">
        <v>1221</v>
      </c>
    </row>
    <row r="872" spans="1:8" x14ac:dyDescent="0.15">
      <c r="A872">
        <v>42537</v>
      </c>
      <c r="B872">
        <f t="shared" si="39"/>
        <v>2016</v>
      </c>
      <c r="C872">
        <f t="shared" si="40"/>
        <v>6</v>
      </c>
      <c r="D872">
        <f t="shared" si="41"/>
        <v>16</v>
      </c>
      <c r="E872" t="s">
        <v>1369</v>
      </c>
      <c r="F872" t="s">
        <v>1377</v>
      </c>
      <c r="G872" t="s">
        <v>2112</v>
      </c>
      <c r="H872" t="s">
        <v>1649</v>
      </c>
    </row>
    <row r="873" spans="1:8" x14ac:dyDescent="0.15">
      <c r="A873">
        <v>42537</v>
      </c>
      <c r="B873">
        <f t="shared" si="39"/>
        <v>2016</v>
      </c>
      <c r="C873">
        <f t="shared" si="40"/>
        <v>6</v>
      </c>
      <c r="D873">
        <f t="shared" si="41"/>
        <v>16</v>
      </c>
      <c r="E873" t="s">
        <v>1369</v>
      </c>
      <c r="F873" t="s">
        <v>1463</v>
      </c>
      <c r="G873" t="s">
        <v>2127</v>
      </c>
      <c r="H873" t="s">
        <v>1650</v>
      </c>
    </row>
    <row r="874" spans="1:8" x14ac:dyDescent="0.15">
      <c r="A874">
        <v>42538</v>
      </c>
      <c r="B874">
        <f t="shared" si="39"/>
        <v>2016</v>
      </c>
      <c r="C874">
        <f t="shared" si="40"/>
        <v>6</v>
      </c>
      <c r="D874">
        <f t="shared" si="41"/>
        <v>17</v>
      </c>
      <c r="E874" t="s">
        <v>4</v>
      </c>
      <c r="F874" t="s">
        <v>36</v>
      </c>
      <c r="G874" t="s">
        <v>2025</v>
      </c>
      <c r="H874" t="s">
        <v>153</v>
      </c>
    </row>
    <row r="875" spans="1:8" x14ac:dyDescent="0.15">
      <c r="A875">
        <v>42538</v>
      </c>
      <c r="B875">
        <f t="shared" si="39"/>
        <v>2016</v>
      </c>
      <c r="C875">
        <f t="shared" si="40"/>
        <v>6</v>
      </c>
      <c r="D875">
        <f t="shared" si="41"/>
        <v>17</v>
      </c>
      <c r="E875" t="s">
        <v>274</v>
      </c>
      <c r="F875" t="s">
        <v>289</v>
      </c>
      <c r="G875" t="s">
        <v>2060</v>
      </c>
      <c r="H875" t="s">
        <v>423</v>
      </c>
    </row>
    <row r="876" spans="1:8" x14ac:dyDescent="0.15">
      <c r="A876">
        <v>42538</v>
      </c>
      <c r="B876">
        <f t="shared" si="39"/>
        <v>2016</v>
      </c>
      <c r="C876">
        <f t="shared" si="40"/>
        <v>6</v>
      </c>
      <c r="D876">
        <f t="shared" si="41"/>
        <v>17</v>
      </c>
      <c r="E876" t="s">
        <v>522</v>
      </c>
      <c r="F876" t="s">
        <v>665</v>
      </c>
      <c r="G876" t="s">
        <v>2095</v>
      </c>
      <c r="H876" t="s">
        <v>788</v>
      </c>
    </row>
    <row r="877" spans="1:8" x14ac:dyDescent="0.15">
      <c r="A877">
        <v>42538</v>
      </c>
      <c r="B877">
        <f t="shared" si="39"/>
        <v>2016</v>
      </c>
      <c r="C877">
        <f t="shared" si="40"/>
        <v>6</v>
      </c>
      <c r="D877">
        <f t="shared" si="41"/>
        <v>17</v>
      </c>
      <c r="E877" t="s">
        <v>522</v>
      </c>
      <c r="F877" t="s">
        <v>536</v>
      </c>
      <c r="G877" t="s">
        <v>2079</v>
      </c>
      <c r="H877" t="s">
        <v>789</v>
      </c>
    </row>
    <row r="878" spans="1:8" x14ac:dyDescent="0.15">
      <c r="A878">
        <v>42538</v>
      </c>
      <c r="B878">
        <f t="shared" si="39"/>
        <v>2016</v>
      </c>
      <c r="C878">
        <f t="shared" si="40"/>
        <v>6</v>
      </c>
      <c r="D878">
        <f t="shared" si="41"/>
        <v>17</v>
      </c>
      <c r="E878" t="s">
        <v>1000</v>
      </c>
      <c r="F878" t="s">
        <v>983</v>
      </c>
      <c r="G878" t="s">
        <v>2107</v>
      </c>
      <c r="H878" t="s">
        <v>1219</v>
      </c>
    </row>
    <row r="879" spans="1:8" x14ac:dyDescent="0.15">
      <c r="A879">
        <v>42538</v>
      </c>
      <c r="B879">
        <f t="shared" si="39"/>
        <v>2016</v>
      </c>
      <c r="C879">
        <f t="shared" si="40"/>
        <v>6</v>
      </c>
      <c r="D879">
        <f t="shared" si="41"/>
        <v>17</v>
      </c>
      <c r="E879" t="s">
        <v>1000</v>
      </c>
      <c r="F879" t="s">
        <v>1004</v>
      </c>
      <c r="G879" t="s">
        <v>2108</v>
      </c>
      <c r="H879" t="s">
        <v>1220</v>
      </c>
    </row>
    <row r="880" spans="1:8" x14ac:dyDescent="0.15">
      <c r="A880">
        <v>42538</v>
      </c>
      <c r="B880">
        <f t="shared" si="39"/>
        <v>2016</v>
      </c>
      <c r="C880">
        <f t="shared" si="40"/>
        <v>6</v>
      </c>
      <c r="D880">
        <f t="shared" si="41"/>
        <v>17</v>
      </c>
      <c r="E880" t="s">
        <v>1369</v>
      </c>
      <c r="F880" t="s">
        <v>1452</v>
      </c>
      <c r="G880" t="s">
        <v>2126</v>
      </c>
      <c r="H880" t="s">
        <v>1646</v>
      </c>
    </row>
    <row r="881" spans="1:8" x14ac:dyDescent="0.15">
      <c r="A881">
        <v>42538</v>
      </c>
      <c r="B881">
        <f t="shared" si="39"/>
        <v>2016</v>
      </c>
      <c r="C881">
        <f t="shared" si="40"/>
        <v>6</v>
      </c>
      <c r="D881">
        <f t="shared" si="41"/>
        <v>17</v>
      </c>
      <c r="E881" t="s">
        <v>1369</v>
      </c>
      <c r="F881" t="s">
        <v>1647</v>
      </c>
      <c r="G881" t="s">
        <v>2141</v>
      </c>
      <c r="H881" t="s">
        <v>1648</v>
      </c>
    </row>
    <row r="882" spans="1:8" x14ac:dyDescent="0.15">
      <c r="A882">
        <v>42541</v>
      </c>
      <c r="B882">
        <f t="shared" si="39"/>
        <v>2016</v>
      </c>
      <c r="C882">
        <f t="shared" si="40"/>
        <v>6</v>
      </c>
      <c r="D882">
        <f t="shared" si="41"/>
        <v>20</v>
      </c>
      <c r="E882" t="s">
        <v>4</v>
      </c>
      <c r="F882" t="s">
        <v>17</v>
      </c>
      <c r="G882" t="s">
        <v>2018</v>
      </c>
      <c r="H882" t="s">
        <v>152</v>
      </c>
    </row>
    <row r="883" spans="1:8" x14ac:dyDescent="0.15">
      <c r="A883">
        <v>42541</v>
      </c>
      <c r="B883">
        <f t="shared" si="39"/>
        <v>2016</v>
      </c>
      <c r="C883">
        <f t="shared" si="40"/>
        <v>6</v>
      </c>
      <c r="D883">
        <f t="shared" si="41"/>
        <v>20</v>
      </c>
      <c r="E883" t="s">
        <v>274</v>
      </c>
      <c r="F883" t="s">
        <v>283</v>
      </c>
      <c r="G883" t="s">
        <v>2057</v>
      </c>
      <c r="H883" t="s">
        <v>422</v>
      </c>
    </row>
    <row r="884" spans="1:8" x14ac:dyDescent="0.15">
      <c r="A884">
        <v>42541</v>
      </c>
      <c r="B884">
        <f t="shared" si="39"/>
        <v>2016</v>
      </c>
      <c r="C884">
        <f t="shared" si="40"/>
        <v>6</v>
      </c>
      <c r="D884">
        <f t="shared" si="41"/>
        <v>20</v>
      </c>
      <c r="E884" t="s">
        <v>522</v>
      </c>
      <c r="F884" t="s">
        <v>536</v>
      </c>
      <c r="G884" t="s">
        <v>2079</v>
      </c>
      <c r="H884" t="s">
        <v>786</v>
      </c>
    </row>
    <row r="885" spans="1:8" x14ac:dyDescent="0.15">
      <c r="A885">
        <v>42541</v>
      </c>
      <c r="B885">
        <f t="shared" si="39"/>
        <v>2016</v>
      </c>
      <c r="C885">
        <f t="shared" si="40"/>
        <v>6</v>
      </c>
      <c r="D885">
        <f t="shared" si="41"/>
        <v>20</v>
      </c>
      <c r="E885" t="s">
        <v>522</v>
      </c>
      <c r="F885" t="s">
        <v>532</v>
      </c>
      <c r="G885" t="s">
        <v>2077</v>
      </c>
      <c r="H885" t="s">
        <v>787</v>
      </c>
    </row>
    <row r="886" spans="1:8" x14ac:dyDescent="0.15">
      <c r="A886">
        <v>42541</v>
      </c>
      <c r="B886">
        <f t="shared" si="39"/>
        <v>2016</v>
      </c>
      <c r="C886">
        <f t="shared" si="40"/>
        <v>6</v>
      </c>
      <c r="D886">
        <f t="shared" si="41"/>
        <v>20</v>
      </c>
      <c r="E886" t="s">
        <v>1000</v>
      </c>
      <c r="F886" t="s">
        <v>983</v>
      </c>
      <c r="G886" t="s">
        <v>2107</v>
      </c>
      <c r="H886" t="s">
        <v>1217</v>
      </c>
    </row>
    <row r="887" spans="1:8" x14ac:dyDescent="0.15">
      <c r="A887">
        <v>42541</v>
      </c>
      <c r="B887">
        <f t="shared" si="39"/>
        <v>2016</v>
      </c>
      <c r="C887">
        <f t="shared" si="40"/>
        <v>6</v>
      </c>
      <c r="D887">
        <f t="shared" si="41"/>
        <v>20</v>
      </c>
      <c r="E887" t="s">
        <v>1000</v>
      </c>
      <c r="F887" t="s">
        <v>1004</v>
      </c>
      <c r="G887" t="s">
        <v>2108</v>
      </c>
      <c r="H887" t="s">
        <v>1218</v>
      </c>
    </row>
    <row r="888" spans="1:8" x14ac:dyDescent="0.15">
      <c r="A888">
        <v>42541</v>
      </c>
      <c r="B888">
        <f t="shared" si="39"/>
        <v>2016</v>
      </c>
      <c r="C888">
        <f t="shared" si="40"/>
        <v>6</v>
      </c>
      <c r="D888">
        <f t="shared" si="41"/>
        <v>20</v>
      </c>
      <c r="E888" t="s">
        <v>1369</v>
      </c>
      <c r="F888" t="s">
        <v>1373</v>
      </c>
      <c r="G888" t="s">
        <v>2110</v>
      </c>
      <c r="H888" t="s">
        <v>1644</v>
      </c>
    </row>
    <row r="889" spans="1:8" x14ac:dyDescent="0.15">
      <c r="A889">
        <v>42541</v>
      </c>
      <c r="B889">
        <f t="shared" si="39"/>
        <v>2016</v>
      </c>
      <c r="C889">
        <f t="shared" si="40"/>
        <v>6</v>
      </c>
      <c r="D889">
        <f t="shared" si="41"/>
        <v>20</v>
      </c>
      <c r="E889" t="s">
        <v>1369</v>
      </c>
      <c r="F889" t="s">
        <v>1395</v>
      </c>
      <c r="G889" t="s">
        <v>2117</v>
      </c>
      <c r="H889" t="s">
        <v>1645</v>
      </c>
    </row>
    <row r="890" spans="1:8" x14ac:dyDescent="0.15">
      <c r="A890">
        <v>42542</v>
      </c>
      <c r="B890">
        <f t="shared" si="39"/>
        <v>2016</v>
      </c>
      <c r="C890">
        <f t="shared" si="40"/>
        <v>6</v>
      </c>
      <c r="D890">
        <f t="shared" si="41"/>
        <v>21</v>
      </c>
      <c r="E890" t="s">
        <v>4</v>
      </c>
      <c r="F890" t="s">
        <v>27</v>
      </c>
      <c r="G890" t="s">
        <v>2022</v>
      </c>
      <c r="H890" t="s">
        <v>151</v>
      </c>
    </row>
    <row r="891" spans="1:8" x14ac:dyDescent="0.15">
      <c r="A891">
        <v>42542</v>
      </c>
      <c r="B891">
        <f t="shared" si="39"/>
        <v>2016</v>
      </c>
      <c r="C891">
        <f t="shared" si="40"/>
        <v>6</v>
      </c>
      <c r="D891">
        <f t="shared" si="41"/>
        <v>21</v>
      </c>
      <c r="E891" t="s">
        <v>274</v>
      </c>
      <c r="F891" t="s">
        <v>278</v>
      </c>
      <c r="G891" t="s">
        <v>2055</v>
      </c>
      <c r="H891" t="s">
        <v>421</v>
      </c>
    </row>
    <row r="892" spans="1:8" x14ac:dyDescent="0.15">
      <c r="A892">
        <v>42542</v>
      </c>
      <c r="B892">
        <f t="shared" si="39"/>
        <v>2016</v>
      </c>
      <c r="C892">
        <f t="shared" si="40"/>
        <v>6</v>
      </c>
      <c r="D892">
        <f t="shared" si="41"/>
        <v>21</v>
      </c>
      <c r="E892" t="s">
        <v>522</v>
      </c>
      <c r="F892" t="s">
        <v>529</v>
      </c>
      <c r="G892" t="s">
        <v>2076</v>
      </c>
      <c r="H892" t="s">
        <v>784</v>
      </c>
    </row>
    <row r="893" spans="1:8" x14ac:dyDescent="0.15">
      <c r="A893">
        <v>42542</v>
      </c>
      <c r="B893">
        <f t="shared" si="39"/>
        <v>2016</v>
      </c>
      <c r="C893">
        <f t="shared" si="40"/>
        <v>6</v>
      </c>
      <c r="D893">
        <f t="shared" si="41"/>
        <v>21</v>
      </c>
      <c r="E893" t="s">
        <v>522</v>
      </c>
      <c r="F893" t="s">
        <v>536</v>
      </c>
      <c r="G893" t="s">
        <v>2079</v>
      </c>
      <c r="H893" t="s">
        <v>785</v>
      </c>
    </row>
    <row r="894" spans="1:8" x14ac:dyDescent="0.15">
      <c r="A894">
        <v>42542</v>
      </c>
      <c r="B894">
        <f t="shared" si="39"/>
        <v>2016</v>
      </c>
      <c r="C894">
        <f t="shared" si="40"/>
        <v>6</v>
      </c>
      <c r="D894">
        <f t="shared" si="41"/>
        <v>21</v>
      </c>
      <c r="E894" t="s">
        <v>1000</v>
      </c>
      <c r="F894" t="s">
        <v>983</v>
      </c>
      <c r="G894" t="s">
        <v>2107</v>
      </c>
      <c r="H894" t="s">
        <v>1215</v>
      </c>
    </row>
    <row r="895" spans="1:8" x14ac:dyDescent="0.15">
      <c r="A895">
        <v>42542</v>
      </c>
      <c r="B895">
        <f t="shared" si="39"/>
        <v>2016</v>
      </c>
      <c r="C895">
        <f t="shared" si="40"/>
        <v>6</v>
      </c>
      <c r="D895">
        <f t="shared" si="41"/>
        <v>21</v>
      </c>
      <c r="E895" t="s">
        <v>1000</v>
      </c>
      <c r="F895" t="s">
        <v>983</v>
      </c>
      <c r="G895" t="s">
        <v>2107</v>
      </c>
      <c r="H895" t="s">
        <v>1216</v>
      </c>
    </row>
    <row r="896" spans="1:8" x14ac:dyDescent="0.15">
      <c r="A896">
        <v>42542</v>
      </c>
      <c r="B896">
        <f t="shared" si="39"/>
        <v>2016</v>
      </c>
      <c r="C896">
        <f t="shared" si="40"/>
        <v>6</v>
      </c>
      <c r="D896">
        <f t="shared" si="41"/>
        <v>21</v>
      </c>
      <c r="E896" t="s">
        <v>1369</v>
      </c>
      <c r="F896" t="s">
        <v>1641</v>
      </c>
      <c r="G896" t="s">
        <v>2140</v>
      </c>
      <c r="H896" t="s">
        <v>1642</v>
      </c>
    </row>
    <row r="897" spans="1:8" x14ac:dyDescent="0.15">
      <c r="A897">
        <v>42542</v>
      </c>
      <c r="B897">
        <f t="shared" si="39"/>
        <v>2016</v>
      </c>
      <c r="C897">
        <f t="shared" si="40"/>
        <v>6</v>
      </c>
      <c r="D897">
        <f t="shared" si="41"/>
        <v>21</v>
      </c>
      <c r="E897" t="s">
        <v>1369</v>
      </c>
      <c r="F897" t="s">
        <v>1395</v>
      </c>
      <c r="G897" t="s">
        <v>2117</v>
      </c>
      <c r="H897" t="s">
        <v>1643</v>
      </c>
    </row>
    <row r="898" spans="1:8" x14ac:dyDescent="0.15">
      <c r="A898">
        <v>42543</v>
      </c>
      <c r="B898">
        <f t="shared" ref="B898:B961" si="42">YEAR(A898)</f>
        <v>2016</v>
      </c>
      <c r="C898">
        <f t="shared" ref="C898:C961" si="43">MONTH(A898)</f>
        <v>6</v>
      </c>
      <c r="D898">
        <f t="shared" ref="D898:D961" si="44">DAY(A898)</f>
        <v>22</v>
      </c>
      <c r="E898" t="s">
        <v>4</v>
      </c>
      <c r="F898" t="s">
        <v>7</v>
      </c>
      <c r="G898" t="s">
        <v>2014</v>
      </c>
      <c r="H898" t="s">
        <v>150</v>
      </c>
    </row>
    <row r="899" spans="1:8" x14ac:dyDescent="0.15">
      <c r="A899">
        <v>42543</v>
      </c>
      <c r="B899">
        <f t="shared" si="42"/>
        <v>2016</v>
      </c>
      <c r="C899">
        <f t="shared" si="43"/>
        <v>6</v>
      </c>
      <c r="D899">
        <f t="shared" si="44"/>
        <v>22</v>
      </c>
      <c r="E899" t="s">
        <v>274</v>
      </c>
      <c r="F899" t="s">
        <v>278</v>
      </c>
      <c r="G899" t="s">
        <v>2055</v>
      </c>
      <c r="H899" t="s">
        <v>420</v>
      </c>
    </row>
    <row r="900" spans="1:8" x14ac:dyDescent="0.15">
      <c r="A900">
        <v>42543</v>
      </c>
      <c r="B900">
        <f t="shared" si="42"/>
        <v>2016</v>
      </c>
      <c r="C900">
        <f t="shared" si="43"/>
        <v>6</v>
      </c>
      <c r="D900">
        <f t="shared" si="44"/>
        <v>22</v>
      </c>
      <c r="E900" t="s">
        <v>522</v>
      </c>
      <c r="F900" t="s">
        <v>529</v>
      </c>
      <c r="G900" t="s">
        <v>2076</v>
      </c>
      <c r="H900" t="s">
        <v>783</v>
      </c>
    </row>
    <row r="901" spans="1:8" x14ac:dyDescent="0.15">
      <c r="A901">
        <v>42543</v>
      </c>
      <c r="B901">
        <f t="shared" si="42"/>
        <v>2016</v>
      </c>
      <c r="C901">
        <f t="shared" si="43"/>
        <v>6</v>
      </c>
      <c r="D901">
        <f t="shared" si="44"/>
        <v>22</v>
      </c>
      <c r="E901" t="s">
        <v>1000</v>
      </c>
      <c r="F901" t="s">
        <v>983</v>
      </c>
      <c r="G901" t="s">
        <v>2107</v>
      </c>
      <c r="H901" t="s">
        <v>1213</v>
      </c>
    </row>
    <row r="902" spans="1:8" x14ac:dyDescent="0.15">
      <c r="A902">
        <v>42543</v>
      </c>
      <c r="B902">
        <f t="shared" si="42"/>
        <v>2016</v>
      </c>
      <c r="C902">
        <f t="shared" si="43"/>
        <v>6</v>
      </c>
      <c r="D902">
        <f t="shared" si="44"/>
        <v>22</v>
      </c>
      <c r="E902" t="s">
        <v>1000</v>
      </c>
      <c r="F902" t="s">
        <v>983</v>
      </c>
      <c r="G902" t="s">
        <v>2107</v>
      </c>
      <c r="H902" t="s">
        <v>1214</v>
      </c>
    </row>
    <row r="903" spans="1:8" x14ac:dyDescent="0.15">
      <c r="A903">
        <v>42543</v>
      </c>
      <c r="B903">
        <f t="shared" si="42"/>
        <v>2016</v>
      </c>
      <c r="C903">
        <f t="shared" si="43"/>
        <v>6</v>
      </c>
      <c r="D903">
        <f t="shared" si="44"/>
        <v>22</v>
      </c>
      <c r="E903" t="s">
        <v>1369</v>
      </c>
      <c r="F903" t="s">
        <v>1377</v>
      </c>
      <c r="G903" t="s">
        <v>2112</v>
      </c>
      <c r="H903" t="s">
        <v>1639</v>
      </c>
    </row>
    <row r="904" spans="1:8" x14ac:dyDescent="0.15">
      <c r="A904">
        <v>42543</v>
      </c>
      <c r="B904">
        <f t="shared" si="42"/>
        <v>2016</v>
      </c>
      <c r="C904">
        <f t="shared" si="43"/>
        <v>6</v>
      </c>
      <c r="D904">
        <f t="shared" si="44"/>
        <v>22</v>
      </c>
      <c r="E904" t="s">
        <v>1369</v>
      </c>
      <c r="F904" t="s">
        <v>1387</v>
      </c>
      <c r="G904" t="s">
        <v>2115</v>
      </c>
      <c r="H904" t="s">
        <v>1640</v>
      </c>
    </row>
    <row r="905" spans="1:8" x14ac:dyDescent="0.15">
      <c r="A905">
        <v>42543</v>
      </c>
      <c r="B905">
        <f t="shared" si="42"/>
        <v>2016</v>
      </c>
      <c r="C905">
        <f t="shared" si="43"/>
        <v>6</v>
      </c>
      <c r="D905">
        <f t="shared" si="44"/>
        <v>22</v>
      </c>
      <c r="E905" t="s">
        <v>1892</v>
      </c>
      <c r="F905" t="s">
        <v>1893</v>
      </c>
      <c r="G905" t="s">
        <v>2148</v>
      </c>
      <c r="H905" t="s">
        <v>1914</v>
      </c>
    </row>
    <row r="906" spans="1:8" x14ac:dyDescent="0.15">
      <c r="A906">
        <v>42544</v>
      </c>
      <c r="B906">
        <f t="shared" si="42"/>
        <v>2016</v>
      </c>
      <c r="C906">
        <f t="shared" si="43"/>
        <v>6</v>
      </c>
      <c r="D906">
        <f t="shared" si="44"/>
        <v>23</v>
      </c>
      <c r="E906" t="s">
        <v>4</v>
      </c>
      <c r="F906" t="s">
        <v>20</v>
      </c>
      <c r="G906" t="s">
        <v>2019</v>
      </c>
      <c r="H906" t="s">
        <v>149</v>
      </c>
    </row>
    <row r="907" spans="1:8" x14ac:dyDescent="0.15">
      <c r="A907">
        <v>42544</v>
      </c>
      <c r="B907">
        <f t="shared" si="42"/>
        <v>2016</v>
      </c>
      <c r="C907">
        <f t="shared" si="43"/>
        <v>6</v>
      </c>
      <c r="D907">
        <f t="shared" si="44"/>
        <v>23</v>
      </c>
      <c r="E907" t="s">
        <v>274</v>
      </c>
      <c r="F907" t="s">
        <v>275</v>
      </c>
      <c r="G907" t="s">
        <v>2053</v>
      </c>
      <c r="H907" t="s">
        <v>419</v>
      </c>
    </row>
    <row r="908" spans="1:8" x14ac:dyDescent="0.15">
      <c r="A908">
        <v>42544</v>
      </c>
      <c r="B908">
        <f t="shared" si="42"/>
        <v>2016</v>
      </c>
      <c r="C908">
        <f t="shared" si="43"/>
        <v>6</v>
      </c>
      <c r="D908">
        <f t="shared" si="44"/>
        <v>23</v>
      </c>
      <c r="E908" t="s">
        <v>522</v>
      </c>
      <c r="F908" t="s">
        <v>529</v>
      </c>
      <c r="G908" t="s">
        <v>2076</v>
      </c>
      <c r="H908" t="s">
        <v>781</v>
      </c>
    </row>
    <row r="909" spans="1:8" x14ac:dyDescent="0.15">
      <c r="A909">
        <v>42544</v>
      </c>
      <c r="B909">
        <f t="shared" si="42"/>
        <v>2016</v>
      </c>
      <c r="C909">
        <f t="shared" si="43"/>
        <v>6</v>
      </c>
      <c r="D909">
        <f t="shared" si="44"/>
        <v>23</v>
      </c>
      <c r="E909" t="s">
        <v>522</v>
      </c>
      <c r="F909" t="s">
        <v>536</v>
      </c>
      <c r="G909" t="s">
        <v>2079</v>
      </c>
      <c r="H909" t="s">
        <v>782</v>
      </c>
    </row>
    <row r="910" spans="1:8" x14ac:dyDescent="0.15">
      <c r="A910">
        <v>42544</v>
      </c>
      <c r="B910">
        <f t="shared" si="42"/>
        <v>2016</v>
      </c>
      <c r="C910">
        <f t="shared" si="43"/>
        <v>6</v>
      </c>
      <c r="D910">
        <f t="shared" si="44"/>
        <v>23</v>
      </c>
      <c r="E910" t="s">
        <v>1000</v>
      </c>
      <c r="F910" t="s">
        <v>983</v>
      </c>
      <c r="G910" t="s">
        <v>2107</v>
      </c>
      <c r="H910" t="s">
        <v>1211</v>
      </c>
    </row>
    <row r="911" spans="1:8" x14ac:dyDescent="0.15">
      <c r="A911">
        <v>42544</v>
      </c>
      <c r="B911">
        <f t="shared" si="42"/>
        <v>2016</v>
      </c>
      <c r="C911">
        <f t="shared" si="43"/>
        <v>6</v>
      </c>
      <c r="D911">
        <f t="shared" si="44"/>
        <v>23</v>
      </c>
      <c r="E911" t="s">
        <v>1000</v>
      </c>
      <c r="F911" t="s">
        <v>983</v>
      </c>
      <c r="G911" t="s">
        <v>2107</v>
      </c>
      <c r="H911" t="s">
        <v>1212</v>
      </c>
    </row>
    <row r="912" spans="1:8" x14ac:dyDescent="0.15">
      <c r="A912">
        <v>42544</v>
      </c>
      <c r="B912">
        <f t="shared" si="42"/>
        <v>2016</v>
      </c>
      <c r="C912">
        <f t="shared" si="43"/>
        <v>6</v>
      </c>
      <c r="D912">
        <f t="shared" si="44"/>
        <v>23</v>
      </c>
      <c r="E912" t="s">
        <v>1369</v>
      </c>
      <c r="F912" t="s">
        <v>1416</v>
      </c>
      <c r="G912" t="s">
        <v>2121</v>
      </c>
      <c r="H912" t="s">
        <v>1637</v>
      </c>
    </row>
    <row r="913" spans="1:8" x14ac:dyDescent="0.15">
      <c r="A913">
        <v>42544</v>
      </c>
      <c r="B913">
        <f t="shared" si="42"/>
        <v>2016</v>
      </c>
      <c r="C913">
        <f t="shared" si="43"/>
        <v>6</v>
      </c>
      <c r="D913">
        <f t="shared" si="44"/>
        <v>23</v>
      </c>
      <c r="E913" t="s">
        <v>1369</v>
      </c>
      <c r="F913" t="s">
        <v>1401</v>
      </c>
      <c r="G913" t="s">
        <v>2118</v>
      </c>
      <c r="H913" t="s">
        <v>1638</v>
      </c>
    </row>
    <row r="914" spans="1:8" x14ac:dyDescent="0.15">
      <c r="A914">
        <v>42545</v>
      </c>
      <c r="B914">
        <f t="shared" si="42"/>
        <v>2016</v>
      </c>
      <c r="C914">
        <f t="shared" si="43"/>
        <v>6</v>
      </c>
      <c r="D914">
        <f t="shared" si="44"/>
        <v>24</v>
      </c>
      <c r="E914" t="s">
        <v>4</v>
      </c>
      <c r="F914" t="s">
        <v>5</v>
      </c>
      <c r="G914" t="s">
        <v>2013</v>
      </c>
      <c r="H914" t="s">
        <v>148</v>
      </c>
    </row>
    <row r="915" spans="1:8" x14ac:dyDescent="0.15">
      <c r="A915">
        <v>42545</v>
      </c>
      <c r="B915">
        <f t="shared" si="42"/>
        <v>2016</v>
      </c>
      <c r="C915">
        <f t="shared" si="43"/>
        <v>6</v>
      </c>
      <c r="D915">
        <f t="shared" si="44"/>
        <v>24</v>
      </c>
      <c r="E915" t="s">
        <v>274</v>
      </c>
      <c r="F915" t="s">
        <v>278</v>
      </c>
      <c r="G915" t="s">
        <v>2055</v>
      </c>
      <c r="H915" t="s">
        <v>418</v>
      </c>
    </row>
    <row r="916" spans="1:8" x14ac:dyDescent="0.15">
      <c r="A916">
        <v>42545</v>
      </c>
      <c r="B916">
        <f t="shared" si="42"/>
        <v>2016</v>
      </c>
      <c r="C916">
        <f t="shared" si="43"/>
        <v>6</v>
      </c>
      <c r="D916">
        <f t="shared" si="44"/>
        <v>24</v>
      </c>
      <c r="E916" t="s">
        <v>522</v>
      </c>
      <c r="F916" t="s">
        <v>536</v>
      </c>
      <c r="G916" t="s">
        <v>2079</v>
      </c>
      <c r="H916" t="s">
        <v>779</v>
      </c>
    </row>
    <row r="917" spans="1:8" x14ac:dyDescent="0.15">
      <c r="A917">
        <v>42545</v>
      </c>
      <c r="B917">
        <f t="shared" si="42"/>
        <v>2016</v>
      </c>
      <c r="C917">
        <f t="shared" si="43"/>
        <v>6</v>
      </c>
      <c r="D917">
        <f t="shared" si="44"/>
        <v>24</v>
      </c>
      <c r="E917" t="s">
        <v>522</v>
      </c>
      <c r="F917" t="s">
        <v>525</v>
      </c>
      <c r="G917" t="s">
        <v>2074</v>
      </c>
      <c r="H917" t="s">
        <v>780</v>
      </c>
    </row>
    <row r="918" spans="1:8" x14ac:dyDescent="0.15">
      <c r="A918">
        <v>42545</v>
      </c>
      <c r="B918">
        <f t="shared" si="42"/>
        <v>2016</v>
      </c>
      <c r="C918">
        <f t="shared" si="43"/>
        <v>6</v>
      </c>
      <c r="D918">
        <f t="shared" si="44"/>
        <v>24</v>
      </c>
      <c r="E918" t="s">
        <v>1000</v>
      </c>
      <c r="F918" t="s">
        <v>983</v>
      </c>
      <c r="G918" t="s">
        <v>2107</v>
      </c>
      <c r="H918" t="s">
        <v>1209</v>
      </c>
    </row>
    <row r="919" spans="1:8" x14ac:dyDescent="0.15">
      <c r="A919">
        <v>42545</v>
      </c>
      <c r="B919">
        <f t="shared" si="42"/>
        <v>2016</v>
      </c>
      <c r="C919">
        <f t="shared" si="43"/>
        <v>6</v>
      </c>
      <c r="D919">
        <f t="shared" si="44"/>
        <v>24</v>
      </c>
      <c r="E919" t="s">
        <v>1000</v>
      </c>
      <c r="F919" t="s">
        <v>983</v>
      </c>
      <c r="G919" t="s">
        <v>2107</v>
      </c>
      <c r="H919" t="s">
        <v>1210</v>
      </c>
    </row>
    <row r="920" spans="1:8" x14ac:dyDescent="0.15">
      <c r="A920">
        <v>42545</v>
      </c>
      <c r="B920">
        <f t="shared" si="42"/>
        <v>2016</v>
      </c>
      <c r="C920">
        <f t="shared" si="43"/>
        <v>6</v>
      </c>
      <c r="D920">
        <f t="shared" si="44"/>
        <v>24</v>
      </c>
      <c r="E920" t="s">
        <v>1369</v>
      </c>
      <c r="F920" t="s">
        <v>1373</v>
      </c>
      <c r="G920" t="s">
        <v>2110</v>
      </c>
      <c r="H920" t="s">
        <v>1635</v>
      </c>
    </row>
    <row r="921" spans="1:8" x14ac:dyDescent="0.15">
      <c r="A921">
        <v>42545</v>
      </c>
      <c r="B921">
        <f t="shared" si="42"/>
        <v>2016</v>
      </c>
      <c r="C921">
        <f t="shared" si="43"/>
        <v>6</v>
      </c>
      <c r="D921">
        <f t="shared" si="44"/>
        <v>24</v>
      </c>
      <c r="E921" t="s">
        <v>1369</v>
      </c>
      <c r="F921" t="s">
        <v>1395</v>
      </c>
      <c r="G921" t="s">
        <v>2117</v>
      </c>
      <c r="H921" t="s">
        <v>1636</v>
      </c>
    </row>
    <row r="922" spans="1:8" x14ac:dyDescent="0.15">
      <c r="A922">
        <v>42548</v>
      </c>
      <c r="B922">
        <f t="shared" si="42"/>
        <v>2016</v>
      </c>
      <c r="C922">
        <f t="shared" si="43"/>
        <v>6</v>
      </c>
      <c r="D922">
        <f t="shared" si="44"/>
        <v>27</v>
      </c>
      <c r="E922" t="s">
        <v>4</v>
      </c>
      <c r="F922" t="s">
        <v>20</v>
      </c>
      <c r="G922" t="s">
        <v>2019</v>
      </c>
      <c r="H922" t="s">
        <v>147</v>
      </c>
    </row>
    <row r="923" spans="1:8" x14ac:dyDescent="0.15">
      <c r="A923">
        <v>42548</v>
      </c>
      <c r="B923">
        <f t="shared" si="42"/>
        <v>2016</v>
      </c>
      <c r="C923">
        <f t="shared" si="43"/>
        <v>6</v>
      </c>
      <c r="D923">
        <f t="shared" si="44"/>
        <v>27</v>
      </c>
      <c r="E923" t="s">
        <v>274</v>
      </c>
      <c r="F923" t="s">
        <v>400</v>
      </c>
      <c r="G923" t="s">
        <v>2069</v>
      </c>
      <c r="H923" t="s">
        <v>417</v>
      </c>
    </row>
    <row r="924" spans="1:8" x14ac:dyDescent="0.15">
      <c r="A924">
        <v>42548</v>
      </c>
      <c r="B924">
        <f t="shared" si="42"/>
        <v>2016</v>
      </c>
      <c r="C924">
        <f t="shared" si="43"/>
        <v>6</v>
      </c>
      <c r="D924">
        <f t="shared" si="44"/>
        <v>27</v>
      </c>
      <c r="E924" t="s">
        <v>522</v>
      </c>
      <c r="F924" t="s">
        <v>614</v>
      </c>
      <c r="G924" t="s">
        <v>2089</v>
      </c>
      <c r="H924" t="s">
        <v>775</v>
      </c>
    </row>
    <row r="925" spans="1:8" x14ac:dyDescent="0.15">
      <c r="A925">
        <v>42548</v>
      </c>
      <c r="B925">
        <f t="shared" si="42"/>
        <v>2016</v>
      </c>
      <c r="C925">
        <f t="shared" si="43"/>
        <v>6</v>
      </c>
      <c r="D925">
        <f t="shared" si="44"/>
        <v>27</v>
      </c>
      <c r="E925" t="s">
        <v>522</v>
      </c>
      <c r="F925" t="s">
        <v>536</v>
      </c>
      <c r="G925" t="s">
        <v>2079</v>
      </c>
      <c r="H925" t="s">
        <v>776</v>
      </c>
    </row>
    <row r="926" spans="1:8" x14ac:dyDescent="0.15">
      <c r="A926">
        <v>42548</v>
      </c>
      <c r="B926">
        <f t="shared" si="42"/>
        <v>2016</v>
      </c>
      <c r="C926">
        <f t="shared" si="43"/>
        <v>6</v>
      </c>
      <c r="D926">
        <f t="shared" si="44"/>
        <v>27</v>
      </c>
      <c r="E926" t="s">
        <v>522</v>
      </c>
      <c r="F926" t="s">
        <v>777</v>
      </c>
      <c r="G926" t="s">
        <v>2098</v>
      </c>
      <c r="H926" t="s">
        <v>778</v>
      </c>
    </row>
    <row r="927" spans="1:8" x14ac:dyDescent="0.15">
      <c r="A927">
        <v>42548</v>
      </c>
      <c r="B927">
        <f t="shared" si="42"/>
        <v>2016</v>
      </c>
      <c r="C927">
        <f t="shared" si="43"/>
        <v>6</v>
      </c>
      <c r="D927">
        <f t="shared" si="44"/>
        <v>27</v>
      </c>
      <c r="E927" t="s">
        <v>1000</v>
      </c>
      <c r="F927" t="s">
        <v>983</v>
      </c>
      <c r="G927" t="s">
        <v>2107</v>
      </c>
      <c r="H927" t="s">
        <v>1207</v>
      </c>
    </row>
    <row r="928" spans="1:8" x14ac:dyDescent="0.15">
      <c r="A928">
        <v>42548</v>
      </c>
      <c r="B928">
        <f t="shared" si="42"/>
        <v>2016</v>
      </c>
      <c r="C928">
        <f t="shared" si="43"/>
        <v>6</v>
      </c>
      <c r="D928">
        <f t="shared" si="44"/>
        <v>27</v>
      </c>
      <c r="E928" t="s">
        <v>1000</v>
      </c>
      <c r="F928" t="s">
        <v>983</v>
      </c>
      <c r="G928" t="s">
        <v>2107</v>
      </c>
      <c r="H928" t="s">
        <v>1208</v>
      </c>
    </row>
    <row r="929" spans="1:8" x14ac:dyDescent="0.15">
      <c r="A929">
        <v>42548</v>
      </c>
      <c r="B929">
        <f t="shared" si="42"/>
        <v>2016</v>
      </c>
      <c r="C929">
        <f t="shared" si="43"/>
        <v>6</v>
      </c>
      <c r="D929">
        <f t="shared" si="44"/>
        <v>27</v>
      </c>
      <c r="E929" t="s">
        <v>1369</v>
      </c>
      <c r="F929" t="s">
        <v>1452</v>
      </c>
      <c r="G929" t="s">
        <v>2126</v>
      </c>
      <c r="H929" t="s">
        <v>1634</v>
      </c>
    </row>
    <row r="930" spans="1:8" x14ac:dyDescent="0.15">
      <c r="A930">
        <v>42548</v>
      </c>
      <c r="B930">
        <f t="shared" si="42"/>
        <v>2016</v>
      </c>
      <c r="C930">
        <f t="shared" si="43"/>
        <v>6</v>
      </c>
      <c r="D930">
        <f t="shared" si="44"/>
        <v>27</v>
      </c>
      <c r="E930" t="s">
        <v>1892</v>
      </c>
      <c r="F930" t="s">
        <v>1893</v>
      </c>
      <c r="G930" t="s">
        <v>2148</v>
      </c>
      <c r="H930" t="s">
        <v>1913</v>
      </c>
    </row>
    <row r="931" spans="1:8" x14ac:dyDescent="0.15">
      <c r="A931">
        <v>42549</v>
      </c>
      <c r="B931">
        <f t="shared" si="42"/>
        <v>2016</v>
      </c>
      <c r="C931">
        <f t="shared" si="43"/>
        <v>6</v>
      </c>
      <c r="D931">
        <f t="shared" si="44"/>
        <v>28</v>
      </c>
      <c r="E931" t="s">
        <v>4</v>
      </c>
      <c r="F931" t="s">
        <v>44</v>
      </c>
      <c r="G931" t="s">
        <v>2028</v>
      </c>
      <c r="H931" t="s">
        <v>146</v>
      </c>
    </row>
    <row r="932" spans="1:8" x14ac:dyDescent="0.15">
      <c r="A932">
        <v>42549</v>
      </c>
      <c r="B932">
        <f t="shared" si="42"/>
        <v>2016</v>
      </c>
      <c r="C932">
        <f t="shared" si="43"/>
        <v>6</v>
      </c>
      <c r="D932">
        <f t="shared" si="44"/>
        <v>28</v>
      </c>
      <c r="E932" t="s">
        <v>274</v>
      </c>
      <c r="F932" t="s">
        <v>275</v>
      </c>
      <c r="G932" t="s">
        <v>2053</v>
      </c>
      <c r="H932" t="s">
        <v>416</v>
      </c>
    </row>
    <row r="933" spans="1:8" x14ac:dyDescent="0.15">
      <c r="A933">
        <v>42549</v>
      </c>
      <c r="B933">
        <f t="shared" si="42"/>
        <v>2016</v>
      </c>
      <c r="C933">
        <f t="shared" si="43"/>
        <v>6</v>
      </c>
      <c r="D933">
        <f t="shared" si="44"/>
        <v>28</v>
      </c>
      <c r="E933" t="s">
        <v>522</v>
      </c>
      <c r="F933" t="s">
        <v>523</v>
      </c>
      <c r="G933" t="s">
        <v>2073</v>
      </c>
      <c r="H933" t="s">
        <v>773</v>
      </c>
    </row>
    <row r="934" spans="1:8" x14ac:dyDescent="0.15">
      <c r="A934">
        <v>42549</v>
      </c>
      <c r="B934">
        <f t="shared" si="42"/>
        <v>2016</v>
      </c>
      <c r="C934">
        <f t="shared" si="43"/>
        <v>6</v>
      </c>
      <c r="D934">
        <f t="shared" si="44"/>
        <v>28</v>
      </c>
      <c r="E934" t="s">
        <v>522</v>
      </c>
      <c r="F934" t="s">
        <v>536</v>
      </c>
      <c r="G934" t="s">
        <v>2079</v>
      </c>
      <c r="H934" t="s">
        <v>774</v>
      </c>
    </row>
    <row r="935" spans="1:8" x14ac:dyDescent="0.15">
      <c r="A935">
        <v>42549</v>
      </c>
      <c r="B935">
        <f t="shared" si="42"/>
        <v>2016</v>
      </c>
      <c r="C935">
        <f t="shared" si="43"/>
        <v>6</v>
      </c>
      <c r="D935">
        <f t="shared" si="44"/>
        <v>28</v>
      </c>
      <c r="E935" t="s">
        <v>1000</v>
      </c>
      <c r="F935" t="s">
        <v>983</v>
      </c>
      <c r="G935" t="s">
        <v>2107</v>
      </c>
      <c r="H935" t="s">
        <v>1205</v>
      </c>
    </row>
    <row r="936" spans="1:8" x14ac:dyDescent="0.15">
      <c r="A936">
        <v>42549</v>
      </c>
      <c r="B936">
        <f t="shared" si="42"/>
        <v>2016</v>
      </c>
      <c r="C936">
        <f t="shared" si="43"/>
        <v>6</v>
      </c>
      <c r="D936">
        <f t="shared" si="44"/>
        <v>28</v>
      </c>
      <c r="E936" t="s">
        <v>1000</v>
      </c>
      <c r="F936" t="s">
        <v>983</v>
      </c>
      <c r="G936" t="s">
        <v>2107</v>
      </c>
      <c r="H936" t="s">
        <v>1206</v>
      </c>
    </row>
    <row r="937" spans="1:8" x14ac:dyDescent="0.15">
      <c r="A937">
        <v>42549</v>
      </c>
      <c r="B937">
        <f t="shared" si="42"/>
        <v>2016</v>
      </c>
      <c r="C937">
        <f t="shared" si="43"/>
        <v>6</v>
      </c>
      <c r="D937">
        <f t="shared" si="44"/>
        <v>28</v>
      </c>
      <c r="E937" t="s">
        <v>1369</v>
      </c>
      <c r="F937" t="s">
        <v>1487</v>
      </c>
      <c r="G937" t="s">
        <v>2130</v>
      </c>
      <c r="H937" t="s">
        <v>1632</v>
      </c>
    </row>
    <row r="938" spans="1:8" x14ac:dyDescent="0.15">
      <c r="A938">
        <v>42549</v>
      </c>
      <c r="B938">
        <f t="shared" si="42"/>
        <v>2016</v>
      </c>
      <c r="C938">
        <f t="shared" si="43"/>
        <v>6</v>
      </c>
      <c r="D938">
        <f t="shared" si="44"/>
        <v>28</v>
      </c>
      <c r="E938" t="s">
        <v>1369</v>
      </c>
      <c r="F938" t="s">
        <v>1413</v>
      </c>
      <c r="G938" t="s">
        <v>2120</v>
      </c>
      <c r="H938" t="s">
        <v>1633</v>
      </c>
    </row>
    <row r="939" spans="1:8" x14ac:dyDescent="0.15">
      <c r="A939">
        <v>42550</v>
      </c>
      <c r="B939">
        <f t="shared" si="42"/>
        <v>2016</v>
      </c>
      <c r="C939">
        <f t="shared" si="43"/>
        <v>6</v>
      </c>
      <c r="D939">
        <f t="shared" si="44"/>
        <v>29</v>
      </c>
      <c r="E939" t="s">
        <v>4</v>
      </c>
      <c r="F939" t="s">
        <v>17</v>
      </c>
      <c r="G939" t="s">
        <v>2018</v>
      </c>
      <c r="H939" t="s">
        <v>145</v>
      </c>
    </row>
    <row r="940" spans="1:8" x14ac:dyDescent="0.15">
      <c r="A940">
        <v>42550</v>
      </c>
      <c r="B940">
        <f t="shared" si="42"/>
        <v>2016</v>
      </c>
      <c r="C940">
        <f t="shared" si="43"/>
        <v>6</v>
      </c>
      <c r="D940">
        <f t="shared" si="44"/>
        <v>29</v>
      </c>
      <c r="E940" t="s">
        <v>274</v>
      </c>
      <c r="F940" t="s">
        <v>289</v>
      </c>
      <c r="G940" t="s">
        <v>2060</v>
      </c>
      <c r="H940" t="s">
        <v>415</v>
      </c>
    </row>
    <row r="941" spans="1:8" x14ac:dyDescent="0.15">
      <c r="A941">
        <v>42550</v>
      </c>
      <c r="B941">
        <f t="shared" si="42"/>
        <v>2016</v>
      </c>
      <c r="C941">
        <f t="shared" si="43"/>
        <v>6</v>
      </c>
      <c r="D941">
        <f t="shared" si="44"/>
        <v>29</v>
      </c>
      <c r="E941" t="s">
        <v>522</v>
      </c>
      <c r="F941" t="s">
        <v>529</v>
      </c>
      <c r="G941" t="s">
        <v>2076</v>
      </c>
      <c r="H941" t="s">
        <v>771</v>
      </c>
    </row>
    <row r="942" spans="1:8" x14ac:dyDescent="0.15">
      <c r="A942">
        <v>42550</v>
      </c>
      <c r="B942">
        <f t="shared" si="42"/>
        <v>2016</v>
      </c>
      <c r="C942">
        <f t="shared" si="43"/>
        <v>6</v>
      </c>
      <c r="D942">
        <f t="shared" si="44"/>
        <v>29</v>
      </c>
      <c r="E942" t="s">
        <v>522</v>
      </c>
      <c r="F942" t="s">
        <v>536</v>
      </c>
      <c r="G942" t="s">
        <v>2079</v>
      </c>
      <c r="H942" t="s">
        <v>772</v>
      </c>
    </row>
    <row r="943" spans="1:8" x14ac:dyDescent="0.15">
      <c r="A943">
        <v>42550</v>
      </c>
      <c r="B943">
        <f t="shared" si="42"/>
        <v>2016</v>
      </c>
      <c r="C943">
        <f t="shared" si="43"/>
        <v>6</v>
      </c>
      <c r="D943">
        <f t="shared" si="44"/>
        <v>29</v>
      </c>
      <c r="E943" t="s">
        <v>1000</v>
      </c>
      <c r="F943" t="s">
        <v>983</v>
      </c>
      <c r="G943" t="s">
        <v>2107</v>
      </c>
      <c r="H943" t="s">
        <v>1203</v>
      </c>
    </row>
    <row r="944" spans="1:8" x14ac:dyDescent="0.15">
      <c r="A944">
        <v>42550</v>
      </c>
      <c r="B944">
        <f t="shared" si="42"/>
        <v>2016</v>
      </c>
      <c r="C944">
        <f t="shared" si="43"/>
        <v>6</v>
      </c>
      <c r="D944">
        <f t="shared" si="44"/>
        <v>29</v>
      </c>
      <c r="E944" t="s">
        <v>1000</v>
      </c>
      <c r="F944" t="s">
        <v>983</v>
      </c>
      <c r="G944" t="s">
        <v>2107</v>
      </c>
      <c r="H944" t="s">
        <v>1204</v>
      </c>
    </row>
    <row r="945" spans="1:8" x14ac:dyDescent="0.15">
      <c r="A945">
        <v>42550</v>
      </c>
      <c r="B945">
        <f t="shared" si="42"/>
        <v>2016</v>
      </c>
      <c r="C945">
        <f t="shared" si="43"/>
        <v>6</v>
      </c>
      <c r="D945">
        <f t="shared" si="44"/>
        <v>29</v>
      </c>
      <c r="E945" t="s">
        <v>1369</v>
      </c>
      <c r="F945" t="s">
        <v>818</v>
      </c>
      <c r="G945" t="s">
        <v>2099</v>
      </c>
      <c r="H945" t="s">
        <v>1630</v>
      </c>
    </row>
    <row r="946" spans="1:8" x14ac:dyDescent="0.15">
      <c r="A946">
        <v>42550</v>
      </c>
      <c r="B946">
        <f t="shared" si="42"/>
        <v>2016</v>
      </c>
      <c r="C946">
        <f t="shared" si="43"/>
        <v>6</v>
      </c>
      <c r="D946">
        <f t="shared" si="44"/>
        <v>29</v>
      </c>
      <c r="E946" t="s">
        <v>1369</v>
      </c>
      <c r="F946" t="s">
        <v>1395</v>
      </c>
      <c r="G946" t="s">
        <v>2117</v>
      </c>
      <c r="H946" t="s">
        <v>1631</v>
      </c>
    </row>
    <row r="947" spans="1:8" x14ac:dyDescent="0.15">
      <c r="A947">
        <v>42551</v>
      </c>
      <c r="B947">
        <f t="shared" si="42"/>
        <v>2016</v>
      </c>
      <c r="C947">
        <f t="shared" si="43"/>
        <v>6</v>
      </c>
      <c r="D947">
        <f t="shared" si="44"/>
        <v>30</v>
      </c>
      <c r="E947" t="s">
        <v>4</v>
      </c>
      <c r="F947" t="s">
        <v>5</v>
      </c>
      <c r="G947" t="s">
        <v>2013</v>
      </c>
      <c r="H947" t="s">
        <v>144</v>
      </c>
    </row>
    <row r="948" spans="1:8" x14ac:dyDescent="0.15">
      <c r="A948">
        <v>42551</v>
      </c>
      <c r="B948">
        <f t="shared" si="42"/>
        <v>2016</v>
      </c>
      <c r="C948">
        <f t="shared" si="43"/>
        <v>6</v>
      </c>
      <c r="D948">
        <f t="shared" si="44"/>
        <v>30</v>
      </c>
      <c r="E948" t="s">
        <v>274</v>
      </c>
      <c r="F948" t="s">
        <v>391</v>
      </c>
      <c r="G948" t="s">
        <v>2068</v>
      </c>
      <c r="H948" t="s">
        <v>414</v>
      </c>
    </row>
    <row r="949" spans="1:8" x14ac:dyDescent="0.15">
      <c r="A949">
        <v>42551</v>
      </c>
      <c r="B949">
        <f t="shared" si="42"/>
        <v>2016</v>
      </c>
      <c r="C949">
        <f t="shared" si="43"/>
        <v>6</v>
      </c>
      <c r="D949">
        <f t="shared" si="44"/>
        <v>30</v>
      </c>
      <c r="E949" t="s">
        <v>522</v>
      </c>
      <c r="F949" t="s">
        <v>557</v>
      </c>
      <c r="G949" t="s">
        <v>2082</v>
      </c>
      <c r="H949" t="s">
        <v>770</v>
      </c>
    </row>
    <row r="950" spans="1:8" x14ac:dyDescent="0.15">
      <c r="A950">
        <v>42551</v>
      </c>
      <c r="B950">
        <f t="shared" si="42"/>
        <v>2016</v>
      </c>
      <c r="C950">
        <f t="shared" si="43"/>
        <v>6</v>
      </c>
      <c r="D950">
        <f t="shared" si="44"/>
        <v>30</v>
      </c>
      <c r="E950" t="s">
        <v>1000</v>
      </c>
      <c r="F950" t="s">
        <v>1004</v>
      </c>
      <c r="G950" t="s">
        <v>2108</v>
      </c>
      <c r="H950" t="s">
        <v>1202</v>
      </c>
    </row>
    <row r="951" spans="1:8" x14ac:dyDescent="0.15">
      <c r="A951">
        <v>42551</v>
      </c>
      <c r="B951">
        <f t="shared" si="42"/>
        <v>2016</v>
      </c>
      <c r="C951">
        <f t="shared" si="43"/>
        <v>6</v>
      </c>
      <c r="D951">
        <f t="shared" si="44"/>
        <v>30</v>
      </c>
      <c r="E951" t="s">
        <v>1369</v>
      </c>
      <c r="F951" t="s">
        <v>1605</v>
      </c>
      <c r="G951" t="s">
        <v>2138</v>
      </c>
      <c r="H951" t="s">
        <v>1628</v>
      </c>
    </row>
    <row r="952" spans="1:8" x14ac:dyDescent="0.15">
      <c r="A952">
        <v>42551</v>
      </c>
      <c r="B952">
        <f t="shared" si="42"/>
        <v>2016</v>
      </c>
      <c r="C952">
        <f t="shared" si="43"/>
        <v>6</v>
      </c>
      <c r="D952">
        <f t="shared" si="44"/>
        <v>30</v>
      </c>
      <c r="E952" t="s">
        <v>1369</v>
      </c>
      <c r="F952" t="s">
        <v>818</v>
      </c>
      <c r="G952" t="s">
        <v>2099</v>
      </c>
      <c r="H952" t="s">
        <v>1629</v>
      </c>
    </row>
    <row r="953" spans="1:8" x14ac:dyDescent="0.15">
      <c r="A953">
        <v>42552</v>
      </c>
      <c r="B953">
        <f t="shared" si="42"/>
        <v>2016</v>
      </c>
      <c r="C953">
        <f t="shared" si="43"/>
        <v>7</v>
      </c>
      <c r="D953">
        <f t="shared" si="44"/>
        <v>1</v>
      </c>
      <c r="E953" t="s">
        <v>4</v>
      </c>
      <c r="F953" t="s">
        <v>12</v>
      </c>
      <c r="G953" t="s">
        <v>2016</v>
      </c>
      <c r="H953" t="s">
        <v>143</v>
      </c>
    </row>
    <row r="954" spans="1:8" x14ac:dyDescent="0.15">
      <c r="A954">
        <v>42552</v>
      </c>
      <c r="B954">
        <f t="shared" si="42"/>
        <v>2016</v>
      </c>
      <c r="C954">
        <f t="shared" si="43"/>
        <v>7</v>
      </c>
      <c r="D954">
        <f t="shared" si="44"/>
        <v>1</v>
      </c>
      <c r="E954" t="s">
        <v>274</v>
      </c>
      <c r="F954" t="s">
        <v>363</v>
      </c>
      <c r="G954" t="s">
        <v>2066</v>
      </c>
      <c r="H954" t="s">
        <v>413</v>
      </c>
    </row>
    <row r="955" spans="1:8" x14ac:dyDescent="0.15">
      <c r="A955">
        <v>42552</v>
      </c>
      <c r="B955">
        <f t="shared" si="42"/>
        <v>2016</v>
      </c>
      <c r="C955">
        <f t="shared" si="43"/>
        <v>7</v>
      </c>
      <c r="D955">
        <f t="shared" si="44"/>
        <v>1</v>
      </c>
      <c r="E955" t="s">
        <v>522</v>
      </c>
      <c r="F955" t="s">
        <v>536</v>
      </c>
      <c r="G955" t="s">
        <v>2079</v>
      </c>
      <c r="H955" t="s">
        <v>768</v>
      </c>
    </row>
    <row r="956" spans="1:8" x14ac:dyDescent="0.15">
      <c r="A956">
        <v>42552</v>
      </c>
      <c r="B956">
        <f t="shared" si="42"/>
        <v>2016</v>
      </c>
      <c r="C956">
        <f t="shared" si="43"/>
        <v>7</v>
      </c>
      <c r="D956">
        <f t="shared" si="44"/>
        <v>1</v>
      </c>
      <c r="E956" t="s">
        <v>522</v>
      </c>
      <c r="F956" t="s">
        <v>529</v>
      </c>
      <c r="G956" t="s">
        <v>2076</v>
      </c>
      <c r="H956" t="s">
        <v>769</v>
      </c>
    </row>
    <row r="957" spans="1:8" x14ac:dyDescent="0.15">
      <c r="A957">
        <v>42552</v>
      </c>
      <c r="B957">
        <f t="shared" si="42"/>
        <v>2016</v>
      </c>
      <c r="C957">
        <f t="shared" si="43"/>
        <v>7</v>
      </c>
      <c r="D957">
        <f t="shared" si="44"/>
        <v>1</v>
      </c>
      <c r="E957" t="s">
        <v>1000</v>
      </c>
      <c r="F957" t="s">
        <v>983</v>
      </c>
      <c r="G957" t="s">
        <v>2107</v>
      </c>
      <c r="H957" t="s">
        <v>1200</v>
      </c>
    </row>
    <row r="958" spans="1:8" x14ac:dyDescent="0.15">
      <c r="A958">
        <v>42552</v>
      </c>
      <c r="B958">
        <f t="shared" si="42"/>
        <v>2016</v>
      </c>
      <c r="C958">
        <f t="shared" si="43"/>
        <v>7</v>
      </c>
      <c r="D958">
        <f t="shared" si="44"/>
        <v>1</v>
      </c>
      <c r="E958" t="s">
        <v>1000</v>
      </c>
      <c r="F958" t="s">
        <v>983</v>
      </c>
      <c r="G958" t="s">
        <v>2107</v>
      </c>
      <c r="H958" t="s">
        <v>1201</v>
      </c>
    </row>
    <row r="959" spans="1:8" x14ac:dyDescent="0.15">
      <c r="A959">
        <v>42552</v>
      </c>
      <c r="B959">
        <f t="shared" si="42"/>
        <v>2016</v>
      </c>
      <c r="C959">
        <f t="shared" si="43"/>
        <v>7</v>
      </c>
      <c r="D959">
        <f t="shared" si="44"/>
        <v>1</v>
      </c>
      <c r="E959" t="s">
        <v>1369</v>
      </c>
      <c r="F959" t="s">
        <v>818</v>
      </c>
      <c r="G959" t="s">
        <v>2099</v>
      </c>
      <c r="H959" t="s">
        <v>1626</v>
      </c>
    </row>
    <row r="960" spans="1:8" x14ac:dyDescent="0.15">
      <c r="A960">
        <v>42552</v>
      </c>
      <c r="B960">
        <f t="shared" si="42"/>
        <v>2016</v>
      </c>
      <c r="C960">
        <f t="shared" si="43"/>
        <v>7</v>
      </c>
      <c r="D960">
        <f t="shared" si="44"/>
        <v>1</v>
      </c>
      <c r="E960" t="s">
        <v>1369</v>
      </c>
      <c r="F960" t="s">
        <v>1452</v>
      </c>
      <c r="G960" t="s">
        <v>2126</v>
      </c>
      <c r="H960" t="s">
        <v>1627</v>
      </c>
    </row>
    <row r="961" spans="1:8" x14ac:dyDescent="0.15">
      <c r="A961">
        <v>42555</v>
      </c>
      <c r="B961">
        <f t="shared" si="42"/>
        <v>2016</v>
      </c>
      <c r="C961">
        <f t="shared" si="43"/>
        <v>7</v>
      </c>
      <c r="D961">
        <f t="shared" si="44"/>
        <v>4</v>
      </c>
      <c r="E961" t="s">
        <v>274</v>
      </c>
      <c r="F961" t="s">
        <v>278</v>
      </c>
      <c r="G961" t="s">
        <v>2055</v>
      </c>
      <c r="H961" t="s">
        <v>412</v>
      </c>
    </row>
    <row r="962" spans="1:8" x14ac:dyDescent="0.15">
      <c r="A962">
        <v>42555</v>
      </c>
      <c r="B962">
        <f t="shared" ref="B962:B1025" si="45">YEAR(A962)</f>
        <v>2016</v>
      </c>
      <c r="C962">
        <f t="shared" ref="C962:C1025" si="46">MONTH(A962)</f>
        <v>7</v>
      </c>
      <c r="D962">
        <f t="shared" ref="D962:D1025" si="47">DAY(A962)</f>
        <v>4</v>
      </c>
      <c r="E962" t="s">
        <v>522</v>
      </c>
      <c r="F962" t="s">
        <v>536</v>
      </c>
      <c r="G962" t="s">
        <v>2079</v>
      </c>
      <c r="H962" t="s">
        <v>766</v>
      </c>
    </row>
    <row r="963" spans="1:8" x14ac:dyDescent="0.15">
      <c r="A963">
        <v>42555</v>
      </c>
      <c r="B963">
        <f t="shared" si="45"/>
        <v>2016</v>
      </c>
      <c r="C963">
        <f t="shared" si="46"/>
        <v>7</v>
      </c>
      <c r="D963">
        <f t="shared" si="47"/>
        <v>4</v>
      </c>
      <c r="E963" t="s">
        <v>522</v>
      </c>
      <c r="F963" t="s">
        <v>536</v>
      </c>
      <c r="G963" t="s">
        <v>2079</v>
      </c>
      <c r="H963" t="s">
        <v>767</v>
      </c>
    </row>
    <row r="964" spans="1:8" x14ac:dyDescent="0.15">
      <c r="A964">
        <v>42555</v>
      </c>
      <c r="B964">
        <f t="shared" si="45"/>
        <v>2016</v>
      </c>
      <c r="C964">
        <f t="shared" si="46"/>
        <v>7</v>
      </c>
      <c r="D964">
        <f t="shared" si="47"/>
        <v>4</v>
      </c>
      <c r="E964" t="s">
        <v>1369</v>
      </c>
      <c r="F964" t="s">
        <v>1493</v>
      </c>
      <c r="G964" t="s">
        <v>2131</v>
      </c>
      <c r="H964" t="s">
        <v>1623</v>
      </c>
    </row>
    <row r="965" spans="1:8" x14ac:dyDescent="0.15">
      <c r="A965">
        <v>42555</v>
      </c>
      <c r="B965">
        <f t="shared" si="45"/>
        <v>2016</v>
      </c>
      <c r="C965">
        <f t="shared" si="46"/>
        <v>7</v>
      </c>
      <c r="D965">
        <f t="shared" si="47"/>
        <v>4</v>
      </c>
      <c r="E965" t="s">
        <v>1369</v>
      </c>
      <c r="F965" t="s">
        <v>1404</v>
      </c>
      <c r="G965" t="s">
        <v>2119</v>
      </c>
      <c r="H965" t="s">
        <v>1624</v>
      </c>
    </row>
    <row r="966" spans="1:8" x14ac:dyDescent="0.15">
      <c r="A966">
        <v>42555</v>
      </c>
      <c r="B966">
        <f t="shared" si="45"/>
        <v>2016</v>
      </c>
      <c r="C966">
        <f t="shared" si="46"/>
        <v>7</v>
      </c>
      <c r="D966">
        <f t="shared" si="47"/>
        <v>4</v>
      </c>
      <c r="E966" t="s">
        <v>1369</v>
      </c>
      <c r="F966" t="s">
        <v>1452</v>
      </c>
      <c r="G966" t="s">
        <v>2126</v>
      </c>
      <c r="H966" t="s">
        <v>1625</v>
      </c>
    </row>
    <row r="967" spans="1:8" x14ac:dyDescent="0.15">
      <c r="A967">
        <v>42556</v>
      </c>
      <c r="B967">
        <f t="shared" si="45"/>
        <v>2016</v>
      </c>
      <c r="C967">
        <f t="shared" si="46"/>
        <v>7</v>
      </c>
      <c r="D967">
        <f t="shared" si="47"/>
        <v>5</v>
      </c>
      <c r="E967" t="s">
        <v>522</v>
      </c>
      <c r="F967" t="s">
        <v>536</v>
      </c>
      <c r="G967" t="s">
        <v>2079</v>
      </c>
      <c r="H967" t="s">
        <v>764</v>
      </c>
    </row>
    <row r="968" spans="1:8" x14ac:dyDescent="0.15">
      <c r="A968">
        <v>42556</v>
      </c>
      <c r="B968">
        <f t="shared" si="45"/>
        <v>2016</v>
      </c>
      <c r="C968">
        <f t="shared" si="46"/>
        <v>7</v>
      </c>
      <c r="D968">
        <f t="shared" si="47"/>
        <v>5</v>
      </c>
      <c r="E968" t="s">
        <v>522</v>
      </c>
      <c r="F968" t="s">
        <v>529</v>
      </c>
      <c r="G968" t="s">
        <v>2076</v>
      </c>
      <c r="H968" t="s">
        <v>765</v>
      </c>
    </row>
    <row r="969" spans="1:8" x14ac:dyDescent="0.15">
      <c r="A969">
        <v>42556</v>
      </c>
      <c r="B969">
        <f t="shared" si="45"/>
        <v>2016</v>
      </c>
      <c r="C969">
        <f t="shared" si="46"/>
        <v>7</v>
      </c>
      <c r="D969">
        <f t="shared" si="47"/>
        <v>5</v>
      </c>
      <c r="E969" t="s">
        <v>1000</v>
      </c>
      <c r="F969" t="s">
        <v>983</v>
      </c>
      <c r="G969" t="s">
        <v>2107</v>
      </c>
      <c r="H969" t="s">
        <v>1198</v>
      </c>
    </row>
    <row r="970" spans="1:8" x14ac:dyDescent="0.15">
      <c r="A970">
        <v>42556</v>
      </c>
      <c r="B970">
        <f t="shared" si="45"/>
        <v>2016</v>
      </c>
      <c r="C970">
        <f t="shared" si="46"/>
        <v>7</v>
      </c>
      <c r="D970">
        <f t="shared" si="47"/>
        <v>5</v>
      </c>
      <c r="E970" t="s">
        <v>1000</v>
      </c>
      <c r="F970" t="s">
        <v>1004</v>
      </c>
      <c r="G970" t="s">
        <v>2108</v>
      </c>
      <c r="H970" t="s">
        <v>1199</v>
      </c>
    </row>
    <row r="971" spans="1:8" x14ac:dyDescent="0.15">
      <c r="A971">
        <v>42556</v>
      </c>
      <c r="B971">
        <f t="shared" si="45"/>
        <v>2016</v>
      </c>
      <c r="C971">
        <f t="shared" si="46"/>
        <v>7</v>
      </c>
      <c r="D971">
        <f t="shared" si="47"/>
        <v>5</v>
      </c>
      <c r="E971" t="s">
        <v>1369</v>
      </c>
      <c r="F971" t="s">
        <v>1620</v>
      </c>
      <c r="G971" t="s">
        <v>2139</v>
      </c>
      <c r="H971" t="s">
        <v>1621</v>
      </c>
    </row>
    <row r="972" spans="1:8" x14ac:dyDescent="0.15">
      <c r="A972">
        <v>42556</v>
      </c>
      <c r="B972">
        <f t="shared" si="45"/>
        <v>2016</v>
      </c>
      <c r="C972">
        <f t="shared" si="46"/>
        <v>7</v>
      </c>
      <c r="D972">
        <f t="shared" si="47"/>
        <v>5</v>
      </c>
      <c r="E972" t="s">
        <v>1369</v>
      </c>
      <c r="F972" t="s">
        <v>1493</v>
      </c>
      <c r="G972" t="s">
        <v>2131</v>
      </c>
      <c r="H972" t="s">
        <v>1622</v>
      </c>
    </row>
    <row r="973" spans="1:8" x14ac:dyDescent="0.15">
      <c r="A973">
        <v>42557</v>
      </c>
      <c r="B973">
        <f t="shared" si="45"/>
        <v>2016</v>
      </c>
      <c r="C973">
        <f t="shared" si="46"/>
        <v>7</v>
      </c>
      <c r="D973">
        <f t="shared" si="47"/>
        <v>6</v>
      </c>
      <c r="E973" t="s">
        <v>4</v>
      </c>
      <c r="F973" t="s">
        <v>42</v>
      </c>
      <c r="G973" t="s">
        <v>2027</v>
      </c>
      <c r="H973" t="s">
        <v>142</v>
      </c>
    </row>
    <row r="974" spans="1:8" x14ac:dyDescent="0.15">
      <c r="A974">
        <v>42557</v>
      </c>
      <c r="B974">
        <f t="shared" si="45"/>
        <v>2016</v>
      </c>
      <c r="C974">
        <f t="shared" si="46"/>
        <v>7</v>
      </c>
      <c r="D974">
        <f t="shared" si="47"/>
        <v>6</v>
      </c>
      <c r="E974" t="s">
        <v>274</v>
      </c>
      <c r="F974" t="s">
        <v>285</v>
      </c>
      <c r="G974" t="s">
        <v>2058</v>
      </c>
      <c r="H974" t="s">
        <v>411</v>
      </c>
    </row>
    <row r="975" spans="1:8" x14ac:dyDescent="0.15">
      <c r="A975">
        <v>42557</v>
      </c>
      <c r="B975">
        <f t="shared" si="45"/>
        <v>2016</v>
      </c>
      <c r="C975">
        <f t="shared" si="46"/>
        <v>7</v>
      </c>
      <c r="D975">
        <f t="shared" si="47"/>
        <v>6</v>
      </c>
      <c r="E975" t="s">
        <v>522</v>
      </c>
      <c r="F975" t="s">
        <v>643</v>
      </c>
      <c r="G975" t="s">
        <v>2092</v>
      </c>
      <c r="H975" t="s">
        <v>762</v>
      </c>
    </row>
    <row r="976" spans="1:8" x14ac:dyDescent="0.15">
      <c r="A976">
        <v>42557</v>
      </c>
      <c r="B976">
        <f t="shared" si="45"/>
        <v>2016</v>
      </c>
      <c r="C976">
        <f t="shared" si="46"/>
        <v>7</v>
      </c>
      <c r="D976">
        <f t="shared" si="47"/>
        <v>6</v>
      </c>
      <c r="E976" t="s">
        <v>522</v>
      </c>
      <c r="F976" t="s">
        <v>523</v>
      </c>
      <c r="G976" t="s">
        <v>2073</v>
      </c>
      <c r="H976" t="s">
        <v>763</v>
      </c>
    </row>
    <row r="977" spans="1:8" x14ac:dyDescent="0.15">
      <c r="A977">
        <v>42557</v>
      </c>
      <c r="B977">
        <f t="shared" si="45"/>
        <v>2016</v>
      </c>
      <c r="C977">
        <f t="shared" si="46"/>
        <v>7</v>
      </c>
      <c r="D977">
        <f t="shared" si="47"/>
        <v>6</v>
      </c>
      <c r="E977" t="s">
        <v>1000</v>
      </c>
      <c r="F977" t="s">
        <v>983</v>
      </c>
      <c r="G977" t="s">
        <v>2107</v>
      </c>
      <c r="H977" t="s">
        <v>1196</v>
      </c>
    </row>
    <row r="978" spans="1:8" x14ac:dyDescent="0.15">
      <c r="A978">
        <v>42557</v>
      </c>
      <c r="B978">
        <f t="shared" si="45"/>
        <v>2016</v>
      </c>
      <c r="C978">
        <f t="shared" si="46"/>
        <v>7</v>
      </c>
      <c r="D978">
        <f t="shared" si="47"/>
        <v>6</v>
      </c>
      <c r="E978" t="s">
        <v>1000</v>
      </c>
      <c r="F978" t="s">
        <v>983</v>
      </c>
      <c r="G978" t="s">
        <v>2107</v>
      </c>
      <c r="H978" t="s">
        <v>1197</v>
      </c>
    </row>
    <row r="979" spans="1:8" x14ac:dyDescent="0.15">
      <c r="A979">
        <v>42557</v>
      </c>
      <c r="B979">
        <f t="shared" si="45"/>
        <v>2016</v>
      </c>
      <c r="C979">
        <f t="shared" si="46"/>
        <v>7</v>
      </c>
      <c r="D979">
        <f t="shared" si="47"/>
        <v>6</v>
      </c>
      <c r="E979" t="s">
        <v>1369</v>
      </c>
      <c r="F979" t="s">
        <v>1404</v>
      </c>
      <c r="G979" t="s">
        <v>2119</v>
      </c>
      <c r="H979" t="s">
        <v>1618</v>
      </c>
    </row>
    <row r="980" spans="1:8" x14ac:dyDescent="0.15">
      <c r="A980">
        <v>42557</v>
      </c>
      <c r="B980">
        <f t="shared" si="45"/>
        <v>2016</v>
      </c>
      <c r="C980">
        <f t="shared" si="46"/>
        <v>7</v>
      </c>
      <c r="D980">
        <f t="shared" si="47"/>
        <v>6</v>
      </c>
      <c r="E980" t="s">
        <v>1369</v>
      </c>
      <c r="F980" t="s">
        <v>1452</v>
      </c>
      <c r="G980" t="s">
        <v>2126</v>
      </c>
      <c r="H980" t="s">
        <v>1619</v>
      </c>
    </row>
    <row r="981" spans="1:8" x14ac:dyDescent="0.15">
      <c r="A981">
        <v>42558</v>
      </c>
      <c r="B981">
        <f t="shared" si="45"/>
        <v>2016</v>
      </c>
      <c r="C981">
        <f t="shared" si="46"/>
        <v>7</v>
      </c>
      <c r="D981">
        <f t="shared" si="47"/>
        <v>7</v>
      </c>
      <c r="E981" t="s">
        <v>4</v>
      </c>
      <c r="F981" t="s">
        <v>48</v>
      </c>
      <c r="G981" t="s">
        <v>2029</v>
      </c>
      <c r="H981" t="s">
        <v>141</v>
      </c>
    </row>
    <row r="982" spans="1:8" x14ac:dyDescent="0.15">
      <c r="A982">
        <v>42558</v>
      </c>
      <c r="B982">
        <f t="shared" si="45"/>
        <v>2016</v>
      </c>
      <c r="C982">
        <f t="shared" si="46"/>
        <v>7</v>
      </c>
      <c r="D982">
        <f t="shared" si="47"/>
        <v>7</v>
      </c>
      <c r="E982" t="s">
        <v>274</v>
      </c>
      <c r="F982" t="s">
        <v>289</v>
      </c>
      <c r="G982" t="s">
        <v>2060</v>
      </c>
      <c r="H982" t="s">
        <v>410</v>
      </c>
    </row>
    <row r="983" spans="1:8" x14ac:dyDescent="0.15">
      <c r="A983">
        <v>42558</v>
      </c>
      <c r="B983">
        <f t="shared" si="45"/>
        <v>2016</v>
      </c>
      <c r="C983">
        <f t="shared" si="46"/>
        <v>7</v>
      </c>
      <c r="D983">
        <f t="shared" si="47"/>
        <v>7</v>
      </c>
      <c r="E983" t="s">
        <v>522</v>
      </c>
      <c r="F983" t="s">
        <v>536</v>
      </c>
      <c r="G983" t="s">
        <v>2079</v>
      </c>
      <c r="H983" t="s">
        <v>760</v>
      </c>
    </row>
    <row r="984" spans="1:8" x14ac:dyDescent="0.15">
      <c r="A984">
        <v>42558</v>
      </c>
      <c r="B984">
        <f t="shared" si="45"/>
        <v>2016</v>
      </c>
      <c r="C984">
        <f t="shared" si="46"/>
        <v>7</v>
      </c>
      <c r="D984">
        <f t="shared" si="47"/>
        <v>7</v>
      </c>
      <c r="E984" t="s">
        <v>522</v>
      </c>
      <c r="F984" t="s">
        <v>536</v>
      </c>
      <c r="G984" t="s">
        <v>2079</v>
      </c>
      <c r="H984" t="s">
        <v>761</v>
      </c>
    </row>
    <row r="985" spans="1:8" x14ac:dyDescent="0.15">
      <c r="A985">
        <v>42558</v>
      </c>
      <c r="B985">
        <f t="shared" si="45"/>
        <v>2016</v>
      </c>
      <c r="C985">
        <f t="shared" si="46"/>
        <v>7</v>
      </c>
      <c r="D985">
        <f t="shared" si="47"/>
        <v>7</v>
      </c>
      <c r="E985" t="s">
        <v>1000</v>
      </c>
      <c r="F985" t="s">
        <v>983</v>
      </c>
      <c r="G985" t="s">
        <v>2107</v>
      </c>
      <c r="H985" t="s">
        <v>1194</v>
      </c>
    </row>
    <row r="986" spans="1:8" x14ac:dyDescent="0.15">
      <c r="A986">
        <v>42558</v>
      </c>
      <c r="B986">
        <f t="shared" si="45"/>
        <v>2016</v>
      </c>
      <c r="C986">
        <f t="shared" si="46"/>
        <v>7</v>
      </c>
      <c r="D986">
        <f t="shared" si="47"/>
        <v>7</v>
      </c>
      <c r="E986" t="s">
        <v>1000</v>
      </c>
      <c r="F986" t="s">
        <v>983</v>
      </c>
      <c r="G986" t="s">
        <v>2107</v>
      </c>
      <c r="H986" t="s">
        <v>1195</v>
      </c>
    </row>
    <row r="987" spans="1:8" x14ac:dyDescent="0.15">
      <c r="A987">
        <v>42558</v>
      </c>
      <c r="B987">
        <f t="shared" si="45"/>
        <v>2016</v>
      </c>
      <c r="C987">
        <f t="shared" si="46"/>
        <v>7</v>
      </c>
      <c r="D987">
        <f t="shared" si="47"/>
        <v>7</v>
      </c>
      <c r="E987" t="s">
        <v>1369</v>
      </c>
      <c r="F987" t="s">
        <v>1377</v>
      </c>
      <c r="G987" t="s">
        <v>2112</v>
      </c>
      <c r="H987" t="s">
        <v>1616</v>
      </c>
    </row>
    <row r="988" spans="1:8" x14ac:dyDescent="0.15">
      <c r="A988">
        <v>42558</v>
      </c>
      <c r="B988">
        <f t="shared" si="45"/>
        <v>2016</v>
      </c>
      <c r="C988">
        <f t="shared" si="46"/>
        <v>7</v>
      </c>
      <c r="D988">
        <f t="shared" si="47"/>
        <v>7</v>
      </c>
      <c r="E988" t="s">
        <v>1369</v>
      </c>
      <c r="F988" t="s">
        <v>1389</v>
      </c>
      <c r="G988" t="s">
        <v>2116</v>
      </c>
      <c r="H988" t="s">
        <v>1617</v>
      </c>
    </row>
    <row r="989" spans="1:8" x14ac:dyDescent="0.15">
      <c r="A989">
        <v>42562</v>
      </c>
      <c r="B989">
        <f t="shared" si="45"/>
        <v>2016</v>
      </c>
      <c r="C989">
        <f t="shared" si="46"/>
        <v>7</v>
      </c>
      <c r="D989">
        <f t="shared" si="47"/>
        <v>11</v>
      </c>
      <c r="E989" t="s">
        <v>4</v>
      </c>
      <c r="F989" t="s">
        <v>5</v>
      </c>
      <c r="G989" t="s">
        <v>2013</v>
      </c>
      <c r="H989" t="s">
        <v>140</v>
      </c>
    </row>
    <row r="990" spans="1:8" x14ac:dyDescent="0.15">
      <c r="A990">
        <v>42562</v>
      </c>
      <c r="B990">
        <f t="shared" si="45"/>
        <v>2016</v>
      </c>
      <c r="C990">
        <f t="shared" si="46"/>
        <v>7</v>
      </c>
      <c r="D990">
        <f t="shared" si="47"/>
        <v>11</v>
      </c>
      <c r="E990" t="s">
        <v>274</v>
      </c>
      <c r="F990" t="s">
        <v>278</v>
      </c>
      <c r="G990" t="s">
        <v>2055</v>
      </c>
      <c r="H990" t="s">
        <v>409</v>
      </c>
    </row>
    <row r="991" spans="1:8" x14ac:dyDescent="0.15">
      <c r="A991">
        <v>42562</v>
      </c>
      <c r="B991">
        <f t="shared" si="45"/>
        <v>2016</v>
      </c>
      <c r="C991">
        <f t="shared" si="46"/>
        <v>7</v>
      </c>
      <c r="D991">
        <f t="shared" si="47"/>
        <v>11</v>
      </c>
      <c r="E991" t="s">
        <v>522</v>
      </c>
      <c r="F991" t="s">
        <v>536</v>
      </c>
      <c r="G991" t="s">
        <v>2079</v>
      </c>
      <c r="H991" t="s">
        <v>758</v>
      </c>
    </row>
    <row r="992" spans="1:8" x14ac:dyDescent="0.15">
      <c r="A992">
        <v>42562</v>
      </c>
      <c r="B992">
        <f t="shared" si="45"/>
        <v>2016</v>
      </c>
      <c r="C992">
        <f t="shared" si="46"/>
        <v>7</v>
      </c>
      <c r="D992">
        <f t="shared" si="47"/>
        <v>11</v>
      </c>
      <c r="E992" t="s">
        <v>522</v>
      </c>
      <c r="F992" t="s">
        <v>523</v>
      </c>
      <c r="G992" t="s">
        <v>2073</v>
      </c>
      <c r="H992" t="s">
        <v>759</v>
      </c>
    </row>
    <row r="993" spans="1:8" x14ac:dyDescent="0.15">
      <c r="A993">
        <v>42562</v>
      </c>
      <c r="B993">
        <f t="shared" si="45"/>
        <v>2016</v>
      </c>
      <c r="C993">
        <f t="shared" si="46"/>
        <v>7</v>
      </c>
      <c r="D993">
        <f t="shared" si="47"/>
        <v>11</v>
      </c>
      <c r="E993" t="s">
        <v>1000</v>
      </c>
      <c r="F993" t="s">
        <v>983</v>
      </c>
      <c r="G993" t="s">
        <v>2107</v>
      </c>
      <c r="H993" t="s">
        <v>1193</v>
      </c>
    </row>
    <row r="994" spans="1:8" x14ac:dyDescent="0.15">
      <c r="A994">
        <v>42562</v>
      </c>
      <c r="B994">
        <f t="shared" si="45"/>
        <v>2016</v>
      </c>
      <c r="C994">
        <f t="shared" si="46"/>
        <v>7</v>
      </c>
      <c r="D994">
        <f t="shared" si="47"/>
        <v>11</v>
      </c>
      <c r="E994" t="s">
        <v>1369</v>
      </c>
      <c r="F994" t="s">
        <v>1373</v>
      </c>
      <c r="G994" t="s">
        <v>2110</v>
      </c>
      <c r="H994" t="s">
        <v>1614</v>
      </c>
    </row>
    <row r="995" spans="1:8" x14ac:dyDescent="0.15">
      <c r="A995">
        <v>42562</v>
      </c>
      <c r="B995">
        <f t="shared" si="45"/>
        <v>2016</v>
      </c>
      <c r="C995">
        <f t="shared" si="46"/>
        <v>7</v>
      </c>
      <c r="D995">
        <f t="shared" si="47"/>
        <v>11</v>
      </c>
      <c r="E995" t="s">
        <v>1369</v>
      </c>
      <c r="F995" t="s">
        <v>1370</v>
      </c>
      <c r="G995" t="s">
        <v>2109</v>
      </c>
      <c r="H995" t="s">
        <v>1615</v>
      </c>
    </row>
    <row r="996" spans="1:8" x14ac:dyDescent="0.15">
      <c r="A996">
        <v>42563</v>
      </c>
      <c r="B996">
        <f t="shared" si="45"/>
        <v>2016</v>
      </c>
      <c r="C996">
        <f t="shared" si="46"/>
        <v>7</v>
      </c>
      <c r="D996">
        <f t="shared" si="47"/>
        <v>12</v>
      </c>
      <c r="E996" t="s">
        <v>4</v>
      </c>
      <c r="F996" t="s">
        <v>12</v>
      </c>
      <c r="G996" t="s">
        <v>2016</v>
      </c>
      <c r="H996" t="s">
        <v>139</v>
      </c>
    </row>
    <row r="997" spans="1:8" x14ac:dyDescent="0.15">
      <c r="A997">
        <v>42563</v>
      </c>
      <c r="B997">
        <f t="shared" si="45"/>
        <v>2016</v>
      </c>
      <c r="C997">
        <f t="shared" si="46"/>
        <v>7</v>
      </c>
      <c r="D997">
        <f t="shared" si="47"/>
        <v>12</v>
      </c>
      <c r="E997" t="s">
        <v>274</v>
      </c>
      <c r="F997" t="s">
        <v>278</v>
      </c>
      <c r="G997" t="s">
        <v>2055</v>
      </c>
      <c r="H997" t="s">
        <v>408</v>
      </c>
    </row>
    <row r="998" spans="1:8" x14ac:dyDescent="0.15">
      <c r="A998">
        <v>42563</v>
      </c>
      <c r="B998">
        <f t="shared" si="45"/>
        <v>2016</v>
      </c>
      <c r="C998">
        <f t="shared" si="46"/>
        <v>7</v>
      </c>
      <c r="D998">
        <f t="shared" si="47"/>
        <v>12</v>
      </c>
      <c r="E998" t="s">
        <v>522</v>
      </c>
      <c r="F998" t="s">
        <v>557</v>
      </c>
      <c r="G998" t="s">
        <v>2082</v>
      </c>
      <c r="H998" t="s">
        <v>755</v>
      </c>
    </row>
    <row r="999" spans="1:8" x14ac:dyDescent="0.15">
      <c r="A999">
        <v>42563</v>
      </c>
      <c r="B999">
        <f t="shared" si="45"/>
        <v>2016</v>
      </c>
      <c r="C999">
        <f t="shared" si="46"/>
        <v>7</v>
      </c>
      <c r="D999">
        <f t="shared" si="47"/>
        <v>12</v>
      </c>
      <c r="E999" t="s">
        <v>522</v>
      </c>
      <c r="F999" t="s">
        <v>532</v>
      </c>
      <c r="G999" t="s">
        <v>2077</v>
      </c>
      <c r="H999" t="s">
        <v>756</v>
      </c>
    </row>
    <row r="1000" spans="1:8" x14ac:dyDescent="0.15">
      <c r="A1000">
        <v>42563</v>
      </c>
      <c r="B1000">
        <f t="shared" si="45"/>
        <v>2016</v>
      </c>
      <c r="C1000">
        <f t="shared" si="46"/>
        <v>7</v>
      </c>
      <c r="D1000">
        <f t="shared" si="47"/>
        <v>12</v>
      </c>
      <c r="E1000" t="s">
        <v>522</v>
      </c>
      <c r="F1000" t="s">
        <v>536</v>
      </c>
      <c r="G1000" t="s">
        <v>2079</v>
      </c>
      <c r="H1000" t="s">
        <v>757</v>
      </c>
    </row>
    <row r="1001" spans="1:8" x14ac:dyDescent="0.15">
      <c r="A1001">
        <v>42563</v>
      </c>
      <c r="B1001">
        <f t="shared" si="45"/>
        <v>2016</v>
      </c>
      <c r="C1001">
        <f t="shared" si="46"/>
        <v>7</v>
      </c>
      <c r="D1001">
        <f t="shared" si="47"/>
        <v>12</v>
      </c>
      <c r="E1001" t="s">
        <v>1000</v>
      </c>
      <c r="F1001" t="s">
        <v>983</v>
      </c>
      <c r="G1001" t="s">
        <v>2107</v>
      </c>
      <c r="H1001" t="s">
        <v>1192</v>
      </c>
    </row>
    <row r="1002" spans="1:8" x14ac:dyDescent="0.15">
      <c r="A1002">
        <v>42563</v>
      </c>
      <c r="B1002">
        <f t="shared" si="45"/>
        <v>2016</v>
      </c>
      <c r="C1002">
        <f t="shared" si="46"/>
        <v>7</v>
      </c>
      <c r="D1002">
        <f t="shared" si="47"/>
        <v>12</v>
      </c>
      <c r="E1002" t="s">
        <v>1369</v>
      </c>
      <c r="F1002" t="s">
        <v>1377</v>
      </c>
      <c r="G1002" t="s">
        <v>2112</v>
      </c>
      <c r="H1002" t="s">
        <v>1612</v>
      </c>
    </row>
    <row r="1003" spans="1:8" x14ac:dyDescent="0.15">
      <c r="A1003">
        <v>42563</v>
      </c>
      <c r="B1003">
        <f t="shared" si="45"/>
        <v>2016</v>
      </c>
      <c r="C1003">
        <f t="shared" si="46"/>
        <v>7</v>
      </c>
      <c r="D1003">
        <f t="shared" si="47"/>
        <v>12</v>
      </c>
      <c r="E1003" t="s">
        <v>1369</v>
      </c>
      <c r="F1003" t="s">
        <v>1416</v>
      </c>
      <c r="G1003" t="s">
        <v>2121</v>
      </c>
      <c r="H1003" t="s">
        <v>1613</v>
      </c>
    </row>
    <row r="1004" spans="1:8" x14ac:dyDescent="0.15">
      <c r="A1004">
        <v>42564</v>
      </c>
      <c r="B1004">
        <f t="shared" si="45"/>
        <v>2016</v>
      </c>
      <c r="C1004">
        <f t="shared" si="46"/>
        <v>7</v>
      </c>
      <c r="D1004">
        <f t="shared" si="47"/>
        <v>13</v>
      </c>
      <c r="E1004" t="s">
        <v>4</v>
      </c>
      <c r="F1004" t="s">
        <v>5</v>
      </c>
      <c r="G1004" t="s">
        <v>2013</v>
      </c>
      <c r="H1004" t="s">
        <v>138</v>
      </c>
    </row>
    <row r="1005" spans="1:8" x14ac:dyDescent="0.15">
      <c r="A1005">
        <v>42564</v>
      </c>
      <c r="B1005">
        <f t="shared" si="45"/>
        <v>2016</v>
      </c>
      <c r="C1005">
        <f t="shared" si="46"/>
        <v>7</v>
      </c>
      <c r="D1005">
        <f t="shared" si="47"/>
        <v>13</v>
      </c>
      <c r="E1005" t="s">
        <v>274</v>
      </c>
      <c r="F1005" t="s">
        <v>289</v>
      </c>
      <c r="G1005" t="s">
        <v>2060</v>
      </c>
      <c r="H1005" t="s">
        <v>407</v>
      </c>
    </row>
    <row r="1006" spans="1:8" x14ac:dyDescent="0.15">
      <c r="A1006">
        <v>42564</v>
      </c>
      <c r="B1006">
        <f t="shared" si="45"/>
        <v>2016</v>
      </c>
      <c r="C1006">
        <f t="shared" si="46"/>
        <v>7</v>
      </c>
      <c r="D1006">
        <f t="shared" si="47"/>
        <v>13</v>
      </c>
      <c r="E1006" t="s">
        <v>1000</v>
      </c>
      <c r="F1006" t="s">
        <v>983</v>
      </c>
      <c r="G1006" t="s">
        <v>2107</v>
      </c>
      <c r="H1006" t="s">
        <v>1191</v>
      </c>
    </row>
    <row r="1007" spans="1:8" x14ac:dyDescent="0.15">
      <c r="A1007">
        <v>42564</v>
      </c>
      <c r="B1007">
        <f t="shared" si="45"/>
        <v>2016</v>
      </c>
      <c r="C1007">
        <f t="shared" si="46"/>
        <v>7</v>
      </c>
      <c r="D1007">
        <f t="shared" si="47"/>
        <v>13</v>
      </c>
      <c r="E1007" t="s">
        <v>1369</v>
      </c>
      <c r="F1007" t="s">
        <v>1452</v>
      </c>
      <c r="G1007" t="s">
        <v>2126</v>
      </c>
      <c r="H1007" t="s">
        <v>1611</v>
      </c>
    </row>
    <row r="1008" spans="1:8" x14ac:dyDescent="0.15">
      <c r="A1008">
        <v>42564</v>
      </c>
      <c r="B1008">
        <f t="shared" si="45"/>
        <v>2016</v>
      </c>
      <c r="C1008">
        <f t="shared" si="46"/>
        <v>7</v>
      </c>
      <c r="D1008">
        <f t="shared" si="47"/>
        <v>13</v>
      </c>
      <c r="E1008" t="s">
        <v>1892</v>
      </c>
      <c r="F1008" t="s">
        <v>1899</v>
      </c>
      <c r="G1008" t="s">
        <v>2150</v>
      </c>
      <c r="H1008" t="s">
        <v>1912</v>
      </c>
    </row>
    <row r="1009" spans="1:8" x14ac:dyDescent="0.15">
      <c r="A1009">
        <v>42565</v>
      </c>
      <c r="B1009">
        <f t="shared" si="45"/>
        <v>2016</v>
      </c>
      <c r="C1009">
        <f t="shared" si="46"/>
        <v>7</v>
      </c>
      <c r="D1009">
        <f t="shared" si="47"/>
        <v>14</v>
      </c>
      <c r="E1009" t="s">
        <v>274</v>
      </c>
      <c r="F1009" t="s">
        <v>289</v>
      </c>
      <c r="G1009" t="s">
        <v>2060</v>
      </c>
      <c r="H1009" t="s">
        <v>406</v>
      </c>
    </row>
    <row r="1010" spans="1:8" x14ac:dyDescent="0.15">
      <c r="A1010">
        <v>42565</v>
      </c>
      <c r="B1010">
        <f t="shared" si="45"/>
        <v>2016</v>
      </c>
      <c r="C1010">
        <f t="shared" si="46"/>
        <v>7</v>
      </c>
      <c r="D1010">
        <f t="shared" si="47"/>
        <v>14</v>
      </c>
      <c r="E1010" t="s">
        <v>522</v>
      </c>
      <c r="F1010" t="s">
        <v>662</v>
      </c>
      <c r="G1010" t="s">
        <v>2094</v>
      </c>
      <c r="H1010" t="s">
        <v>751</v>
      </c>
    </row>
    <row r="1011" spans="1:8" x14ac:dyDescent="0.15">
      <c r="A1011">
        <v>42565</v>
      </c>
      <c r="B1011">
        <f t="shared" si="45"/>
        <v>2016</v>
      </c>
      <c r="C1011">
        <f t="shared" si="46"/>
        <v>7</v>
      </c>
      <c r="D1011">
        <f t="shared" si="47"/>
        <v>14</v>
      </c>
      <c r="E1011" t="s">
        <v>522</v>
      </c>
      <c r="F1011" t="s">
        <v>536</v>
      </c>
      <c r="G1011" t="s">
        <v>2079</v>
      </c>
      <c r="H1011" t="s">
        <v>752</v>
      </c>
    </row>
    <row r="1012" spans="1:8" x14ac:dyDescent="0.15">
      <c r="A1012">
        <v>42565</v>
      </c>
      <c r="B1012">
        <f t="shared" si="45"/>
        <v>2016</v>
      </c>
      <c r="C1012">
        <f t="shared" si="46"/>
        <v>7</v>
      </c>
      <c r="D1012">
        <f t="shared" si="47"/>
        <v>14</v>
      </c>
      <c r="E1012" t="s">
        <v>522</v>
      </c>
      <c r="F1012" t="s">
        <v>532</v>
      </c>
      <c r="G1012" t="s">
        <v>2077</v>
      </c>
      <c r="H1012" t="s">
        <v>753</v>
      </c>
    </row>
    <row r="1013" spans="1:8" x14ac:dyDescent="0.15">
      <c r="A1013">
        <v>42565</v>
      </c>
      <c r="B1013">
        <f t="shared" si="45"/>
        <v>2016</v>
      </c>
      <c r="C1013">
        <f t="shared" si="46"/>
        <v>7</v>
      </c>
      <c r="D1013">
        <f t="shared" si="47"/>
        <v>14</v>
      </c>
      <c r="E1013" t="s">
        <v>522</v>
      </c>
      <c r="F1013" t="s">
        <v>536</v>
      </c>
      <c r="G1013" t="s">
        <v>2079</v>
      </c>
      <c r="H1013" t="s">
        <v>754</v>
      </c>
    </row>
    <row r="1014" spans="1:8" x14ac:dyDescent="0.15">
      <c r="A1014">
        <v>42565</v>
      </c>
      <c r="B1014">
        <f t="shared" si="45"/>
        <v>2016</v>
      </c>
      <c r="C1014">
        <f t="shared" si="46"/>
        <v>7</v>
      </c>
      <c r="D1014">
        <f t="shared" si="47"/>
        <v>14</v>
      </c>
      <c r="E1014" t="s">
        <v>1000</v>
      </c>
      <c r="F1014" t="s">
        <v>983</v>
      </c>
      <c r="G1014" t="s">
        <v>2107</v>
      </c>
      <c r="H1014" t="s">
        <v>1190</v>
      </c>
    </row>
    <row r="1015" spans="1:8" x14ac:dyDescent="0.15">
      <c r="A1015">
        <v>42565</v>
      </c>
      <c r="B1015">
        <f t="shared" si="45"/>
        <v>2016</v>
      </c>
      <c r="C1015">
        <f t="shared" si="46"/>
        <v>7</v>
      </c>
      <c r="D1015">
        <f t="shared" si="47"/>
        <v>14</v>
      </c>
      <c r="E1015" t="s">
        <v>1369</v>
      </c>
      <c r="F1015" t="s">
        <v>1373</v>
      </c>
      <c r="G1015" t="s">
        <v>2110</v>
      </c>
      <c r="H1015" t="s">
        <v>1608</v>
      </c>
    </row>
    <row r="1016" spans="1:8" x14ac:dyDescent="0.15">
      <c r="A1016">
        <v>42565</v>
      </c>
      <c r="B1016">
        <f t="shared" si="45"/>
        <v>2016</v>
      </c>
      <c r="C1016">
        <f t="shared" si="46"/>
        <v>7</v>
      </c>
      <c r="D1016">
        <f t="shared" si="47"/>
        <v>14</v>
      </c>
      <c r="E1016" t="s">
        <v>1369</v>
      </c>
      <c r="F1016" t="s">
        <v>818</v>
      </c>
      <c r="G1016" t="s">
        <v>2099</v>
      </c>
      <c r="H1016" t="s">
        <v>1609</v>
      </c>
    </row>
    <row r="1017" spans="1:8" x14ac:dyDescent="0.15">
      <c r="A1017">
        <v>42565</v>
      </c>
      <c r="B1017">
        <f t="shared" si="45"/>
        <v>2016</v>
      </c>
      <c r="C1017">
        <f t="shared" si="46"/>
        <v>7</v>
      </c>
      <c r="D1017">
        <f t="shared" si="47"/>
        <v>14</v>
      </c>
      <c r="E1017" t="s">
        <v>1369</v>
      </c>
      <c r="F1017" t="s">
        <v>1373</v>
      </c>
      <c r="G1017" t="s">
        <v>2110</v>
      </c>
      <c r="H1017" t="s">
        <v>1610</v>
      </c>
    </row>
    <row r="1018" spans="1:8" x14ac:dyDescent="0.15">
      <c r="A1018">
        <v>42565</v>
      </c>
      <c r="B1018">
        <f t="shared" si="45"/>
        <v>2016</v>
      </c>
      <c r="C1018">
        <f t="shared" si="46"/>
        <v>7</v>
      </c>
      <c r="D1018">
        <f t="shared" si="47"/>
        <v>14</v>
      </c>
      <c r="E1018" t="s">
        <v>1892</v>
      </c>
      <c r="F1018" t="s">
        <v>1899</v>
      </c>
      <c r="G1018" t="s">
        <v>2150</v>
      </c>
      <c r="H1018" t="s">
        <v>1911</v>
      </c>
    </row>
    <row r="1019" spans="1:8" x14ac:dyDescent="0.15">
      <c r="A1019">
        <v>42566</v>
      </c>
      <c r="B1019">
        <f t="shared" si="45"/>
        <v>2016</v>
      </c>
      <c r="C1019">
        <f t="shared" si="46"/>
        <v>7</v>
      </c>
      <c r="D1019">
        <f t="shared" si="47"/>
        <v>15</v>
      </c>
      <c r="E1019" t="s">
        <v>4</v>
      </c>
      <c r="F1019" t="s">
        <v>5</v>
      </c>
      <c r="G1019" t="s">
        <v>2013</v>
      </c>
      <c r="H1019" t="s">
        <v>137</v>
      </c>
    </row>
    <row r="1020" spans="1:8" x14ac:dyDescent="0.15">
      <c r="A1020">
        <v>42566</v>
      </c>
      <c r="B1020">
        <f t="shared" si="45"/>
        <v>2016</v>
      </c>
      <c r="C1020">
        <f t="shared" si="46"/>
        <v>7</v>
      </c>
      <c r="D1020">
        <f t="shared" si="47"/>
        <v>15</v>
      </c>
      <c r="E1020" t="s">
        <v>274</v>
      </c>
      <c r="F1020" t="s">
        <v>289</v>
      </c>
      <c r="G1020" t="s">
        <v>2060</v>
      </c>
      <c r="H1020" t="s">
        <v>405</v>
      </c>
    </row>
    <row r="1021" spans="1:8" x14ac:dyDescent="0.15">
      <c r="A1021">
        <v>42566</v>
      </c>
      <c r="B1021">
        <f t="shared" si="45"/>
        <v>2016</v>
      </c>
      <c r="C1021">
        <f t="shared" si="46"/>
        <v>7</v>
      </c>
      <c r="D1021">
        <f t="shared" si="47"/>
        <v>15</v>
      </c>
      <c r="E1021" t="s">
        <v>522</v>
      </c>
      <c r="F1021" t="s">
        <v>525</v>
      </c>
      <c r="G1021" t="s">
        <v>2074</v>
      </c>
      <c r="H1021" t="s">
        <v>749</v>
      </c>
    </row>
    <row r="1022" spans="1:8" x14ac:dyDescent="0.15">
      <c r="A1022">
        <v>42566</v>
      </c>
      <c r="B1022">
        <f t="shared" si="45"/>
        <v>2016</v>
      </c>
      <c r="C1022">
        <f t="shared" si="46"/>
        <v>7</v>
      </c>
      <c r="D1022">
        <f t="shared" si="47"/>
        <v>15</v>
      </c>
      <c r="E1022" t="s">
        <v>522</v>
      </c>
      <c r="F1022" t="s">
        <v>536</v>
      </c>
      <c r="G1022" t="s">
        <v>2079</v>
      </c>
      <c r="H1022" t="s">
        <v>750</v>
      </c>
    </row>
    <row r="1023" spans="1:8" x14ac:dyDescent="0.15">
      <c r="A1023">
        <v>42566</v>
      </c>
      <c r="B1023">
        <f t="shared" si="45"/>
        <v>2016</v>
      </c>
      <c r="C1023">
        <f t="shared" si="46"/>
        <v>7</v>
      </c>
      <c r="D1023">
        <f t="shared" si="47"/>
        <v>15</v>
      </c>
      <c r="E1023" t="s">
        <v>1000</v>
      </c>
      <c r="F1023" t="s">
        <v>983</v>
      </c>
      <c r="G1023" t="s">
        <v>2107</v>
      </c>
      <c r="H1023" t="s">
        <v>1188</v>
      </c>
    </row>
    <row r="1024" spans="1:8" x14ac:dyDescent="0.15">
      <c r="A1024">
        <v>42566</v>
      </c>
      <c r="B1024">
        <f t="shared" si="45"/>
        <v>2016</v>
      </c>
      <c r="C1024">
        <f t="shared" si="46"/>
        <v>7</v>
      </c>
      <c r="D1024">
        <f t="shared" si="47"/>
        <v>15</v>
      </c>
      <c r="E1024" t="s">
        <v>1000</v>
      </c>
      <c r="F1024" t="s">
        <v>983</v>
      </c>
      <c r="G1024" t="s">
        <v>2107</v>
      </c>
      <c r="H1024" t="s">
        <v>1189</v>
      </c>
    </row>
    <row r="1025" spans="1:8" x14ac:dyDescent="0.15">
      <c r="A1025">
        <v>42566</v>
      </c>
      <c r="B1025">
        <f t="shared" si="45"/>
        <v>2016</v>
      </c>
      <c r="C1025">
        <f t="shared" si="46"/>
        <v>7</v>
      </c>
      <c r="D1025">
        <f t="shared" si="47"/>
        <v>15</v>
      </c>
      <c r="E1025" t="s">
        <v>1369</v>
      </c>
      <c r="F1025" t="s">
        <v>1605</v>
      </c>
      <c r="G1025" t="s">
        <v>2138</v>
      </c>
      <c r="H1025" t="s">
        <v>1606</v>
      </c>
    </row>
    <row r="1026" spans="1:8" x14ac:dyDescent="0.15">
      <c r="A1026">
        <v>42566</v>
      </c>
      <c r="B1026">
        <f t="shared" ref="B1026:B1089" si="48">YEAR(A1026)</f>
        <v>2016</v>
      </c>
      <c r="C1026">
        <f t="shared" ref="C1026:C1089" si="49">MONTH(A1026)</f>
        <v>7</v>
      </c>
      <c r="D1026">
        <f t="shared" ref="D1026:D1089" si="50">DAY(A1026)</f>
        <v>15</v>
      </c>
      <c r="E1026" t="s">
        <v>1369</v>
      </c>
      <c r="F1026" t="s">
        <v>1377</v>
      </c>
      <c r="G1026" t="s">
        <v>2112</v>
      </c>
      <c r="H1026" t="s">
        <v>1607</v>
      </c>
    </row>
    <row r="1027" spans="1:8" x14ac:dyDescent="0.15">
      <c r="A1027">
        <v>42569</v>
      </c>
      <c r="B1027">
        <f t="shared" si="48"/>
        <v>2016</v>
      </c>
      <c r="C1027">
        <f t="shared" si="49"/>
        <v>7</v>
      </c>
      <c r="D1027">
        <f t="shared" si="50"/>
        <v>18</v>
      </c>
      <c r="E1027" t="s">
        <v>4</v>
      </c>
      <c r="F1027" t="s">
        <v>59</v>
      </c>
      <c r="G1027" t="s">
        <v>2030</v>
      </c>
      <c r="H1027" t="s">
        <v>136</v>
      </c>
    </row>
    <row r="1028" spans="1:8" x14ac:dyDescent="0.15">
      <c r="A1028">
        <v>42569</v>
      </c>
      <c r="B1028">
        <f t="shared" si="48"/>
        <v>2016</v>
      </c>
      <c r="C1028">
        <f t="shared" si="49"/>
        <v>7</v>
      </c>
      <c r="D1028">
        <f t="shared" si="50"/>
        <v>18</v>
      </c>
      <c r="E1028" t="s">
        <v>274</v>
      </c>
      <c r="F1028" t="s">
        <v>278</v>
      </c>
      <c r="G1028" t="s">
        <v>2055</v>
      </c>
      <c r="H1028" t="s">
        <v>404</v>
      </c>
    </row>
    <row r="1029" spans="1:8" x14ac:dyDescent="0.15">
      <c r="A1029">
        <v>42569</v>
      </c>
      <c r="B1029">
        <f t="shared" si="48"/>
        <v>2016</v>
      </c>
      <c r="C1029">
        <f t="shared" si="49"/>
        <v>7</v>
      </c>
      <c r="D1029">
        <f t="shared" si="50"/>
        <v>18</v>
      </c>
      <c r="E1029" t="s">
        <v>522</v>
      </c>
      <c r="F1029" t="s">
        <v>525</v>
      </c>
      <c r="G1029" t="s">
        <v>2074</v>
      </c>
      <c r="H1029" t="s">
        <v>747</v>
      </c>
    </row>
    <row r="1030" spans="1:8" x14ac:dyDescent="0.15">
      <c r="A1030">
        <v>42569</v>
      </c>
      <c r="B1030">
        <f t="shared" si="48"/>
        <v>2016</v>
      </c>
      <c r="C1030">
        <f t="shared" si="49"/>
        <v>7</v>
      </c>
      <c r="D1030">
        <f t="shared" si="50"/>
        <v>18</v>
      </c>
      <c r="E1030" t="s">
        <v>522</v>
      </c>
      <c r="F1030" t="s">
        <v>536</v>
      </c>
      <c r="G1030" t="s">
        <v>2079</v>
      </c>
      <c r="H1030" t="s">
        <v>748</v>
      </c>
    </row>
    <row r="1031" spans="1:8" x14ac:dyDescent="0.15">
      <c r="A1031">
        <v>42569</v>
      </c>
      <c r="B1031">
        <f t="shared" si="48"/>
        <v>2016</v>
      </c>
      <c r="C1031">
        <f t="shared" si="49"/>
        <v>7</v>
      </c>
      <c r="D1031">
        <f t="shared" si="50"/>
        <v>18</v>
      </c>
      <c r="E1031" t="s">
        <v>1000</v>
      </c>
      <c r="F1031" t="s">
        <v>983</v>
      </c>
      <c r="G1031" t="s">
        <v>2107</v>
      </c>
      <c r="H1031" t="s">
        <v>1186</v>
      </c>
    </row>
    <row r="1032" spans="1:8" x14ac:dyDescent="0.15">
      <c r="A1032">
        <v>42569</v>
      </c>
      <c r="B1032">
        <f t="shared" si="48"/>
        <v>2016</v>
      </c>
      <c r="C1032">
        <f t="shared" si="49"/>
        <v>7</v>
      </c>
      <c r="D1032">
        <f t="shared" si="50"/>
        <v>18</v>
      </c>
      <c r="E1032" t="s">
        <v>1000</v>
      </c>
      <c r="F1032" t="s">
        <v>983</v>
      </c>
      <c r="G1032" t="s">
        <v>2107</v>
      </c>
      <c r="H1032" t="s">
        <v>1187</v>
      </c>
    </row>
    <row r="1033" spans="1:8" x14ac:dyDescent="0.15">
      <c r="A1033">
        <v>42569</v>
      </c>
      <c r="B1033">
        <f t="shared" si="48"/>
        <v>2016</v>
      </c>
      <c r="C1033">
        <f t="shared" si="49"/>
        <v>7</v>
      </c>
      <c r="D1033">
        <f t="shared" si="50"/>
        <v>18</v>
      </c>
      <c r="E1033" t="s">
        <v>1369</v>
      </c>
      <c r="F1033" t="s">
        <v>818</v>
      </c>
      <c r="G1033" t="s">
        <v>2099</v>
      </c>
      <c r="H1033" t="s">
        <v>1604</v>
      </c>
    </row>
    <row r="1034" spans="1:8" x14ac:dyDescent="0.15">
      <c r="A1034">
        <v>42569</v>
      </c>
      <c r="B1034">
        <f t="shared" si="48"/>
        <v>2016</v>
      </c>
      <c r="C1034">
        <f t="shared" si="49"/>
        <v>7</v>
      </c>
      <c r="D1034">
        <f t="shared" si="50"/>
        <v>18</v>
      </c>
      <c r="E1034" t="s">
        <v>1892</v>
      </c>
      <c r="F1034" t="s">
        <v>1893</v>
      </c>
      <c r="G1034" t="s">
        <v>2148</v>
      </c>
      <c r="H1034" t="s">
        <v>1910</v>
      </c>
    </row>
    <row r="1035" spans="1:8" x14ac:dyDescent="0.15">
      <c r="A1035">
        <v>42570</v>
      </c>
      <c r="B1035">
        <f t="shared" si="48"/>
        <v>2016</v>
      </c>
      <c r="C1035">
        <f t="shared" si="49"/>
        <v>7</v>
      </c>
      <c r="D1035">
        <f t="shared" si="50"/>
        <v>19</v>
      </c>
      <c r="E1035" t="s">
        <v>4</v>
      </c>
      <c r="F1035" t="s">
        <v>20</v>
      </c>
      <c r="G1035" t="s">
        <v>2019</v>
      </c>
      <c r="H1035" t="s">
        <v>135</v>
      </c>
    </row>
    <row r="1036" spans="1:8" x14ac:dyDescent="0.15">
      <c r="A1036">
        <v>42570</v>
      </c>
      <c r="B1036">
        <f t="shared" si="48"/>
        <v>2016</v>
      </c>
      <c r="C1036">
        <f t="shared" si="49"/>
        <v>7</v>
      </c>
      <c r="D1036">
        <f t="shared" si="50"/>
        <v>19</v>
      </c>
      <c r="E1036" t="s">
        <v>522</v>
      </c>
      <c r="F1036" t="s">
        <v>523</v>
      </c>
      <c r="G1036" t="s">
        <v>2073</v>
      </c>
      <c r="H1036" t="s">
        <v>746</v>
      </c>
    </row>
    <row r="1037" spans="1:8" x14ac:dyDescent="0.15">
      <c r="A1037">
        <v>42570</v>
      </c>
      <c r="B1037">
        <f t="shared" si="48"/>
        <v>2016</v>
      </c>
      <c r="C1037">
        <f t="shared" si="49"/>
        <v>7</v>
      </c>
      <c r="D1037">
        <f t="shared" si="50"/>
        <v>19</v>
      </c>
      <c r="E1037" t="s">
        <v>1000</v>
      </c>
      <c r="F1037" t="s">
        <v>983</v>
      </c>
      <c r="G1037" t="s">
        <v>2107</v>
      </c>
      <c r="H1037" t="s">
        <v>1185</v>
      </c>
    </row>
    <row r="1038" spans="1:8" x14ac:dyDescent="0.15">
      <c r="A1038">
        <v>42570</v>
      </c>
      <c r="B1038">
        <f t="shared" si="48"/>
        <v>2016</v>
      </c>
      <c r="C1038">
        <f t="shared" si="49"/>
        <v>7</v>
      </c>
      <c r="D1038">
        <f t="shared" si="50"/>
        <v>19</v>
      </c>
      <c r="E1038" t="s">
        <v>1369</v>
      </c>
      <c r="F1038" t="s">
        <v>818</v>
      </c>
      <c r="G1038" t="s">
        <v>2099</v>
      </c>
      <c r="H1038" t="s">
        <v>1602</v>
      </c>
    </row>
    <row r="1039" spans="1:8" x14ac:dyDescent="0.15">
      <c r="A1039">
        <v>42570</v>
      </c>
      <c r="B1039">
        <f t="shared" si="48"/>
        <v>2016</v>
      </c>
      <c r="C1039">
        <f t="shared" si="49"/>
        <v>7</v>
      </c>
      <c r="D1039">
        <f t="shared" si="50"/>
        <v>19</v>
      </c>
      <c r="E1039" t="s">
        <v>1369</v>
      </c>
      <c r="F1039" t="s">
        <v>1401</v>
      </c>
      <c r="G1039" t="s">
        <v>2118</v>
      </c>
      <c r="H1039" t="s">
        <v>1603</v>
      </c>
    </row>
    <row r="1040" spans="1:8" x14ac:dyDescent="0.15">
      <c r="A1040">
        <v>42571</v>
      </c>
      <c r="B1040">
        <f t="shared" si="48"/>
        <v>2016</v>
      </c>
      <c r="C1040">
        <f t="shared" si="49"/>
        <v>7</v>
      </c>
      <c r="D1040">
        <f t="shared" si="50"/>
        <v>20</v>
      </c>
      <c r="E1040" t="s">
        <v>4</v>
      </c>
      <c r="F1040" t="s">
        <v>111</v>
      </c>
      <c r="G1040" t="s">
        <v>2039</v>
      </c>
      <c r="H1040" t="s">
        <v>134</v>
      </c>
    </row>
    <row r="1041" spans="1:8" x14ac:dyDescent="0.15">
      <c r="A1041">
        <v>42571</v>
      </c>
      <c r="B1041">
        <f t="shared" si="48"/>
        <v>2016</v>
      </c>
      <c r="C1041">
        <f t="shared" si="49"/>
        <v>7</v>
      </c>
      <c r="D1041">
        <f t="shared" si="50"/>
        <v>20</v>
      </c>
      <c r="E1041" t="s">
        <v>274</v>
      </c>
      <c r="F1041" t="s">
        <v>275</v>
      </c>
      <c r="G1041" t="s">
        <v>2053</v>
      </c>
      <c r="H1041" t="s">
        <v>402</v>
      </c>
    </row>
    <row r="1042" spans="1:8" x14ac:dyDescent="0.15">
      <c r="A1042">
        <v>42571</v>
      </c>
      <c r="B1042">
        <f t="shared" si="48"/>
        <v>2016</v>
      </c>
      <c r="C1042">
        <f t="shared" si="49"/>
        <v>7</v>
      </c>
      <c r="D1042">
        <f t="shared" si="50"/>
        <v>20</v>
      </c>
      <c r="E1042" t="s">
        <v>274</v>
      </c>
      <c r="F1042" t="s">
        <v>283</v>
      </c>
      <c r="G1042" t="s">
        <v>2057</v>
      </c>
      <c r="H1042" t="s">
        <v>403</v>
      </c>
    </row>
    <row r="1043" spans="1:8" x14ac:dyDescent="0.15">
      <c r="A1043">
        <v>42571</v>
      </c>
      <c r="B1043">
        <f t="shared" si="48"/>
        <v>2016</v>
      </c>
      <c r="C1043">
        <f t="shared" si="49"/>
        <v>7</v>
      </c>
      <c r="D1043">
        <f t="shared" si="50"/>
        <v>20</v>
      </c>
      <c r="E1043" t="s">
        <v>522</v>
      </c>
      <c r="F1043" t="s">
        <v>523</v>
      </c>
      <c r="G1043" t="s">
        <v>2073</v>
      </c>
      <c r="H1043" t="s">
        <v>744</v>
      </c>
    </row>
    <row r="1044" spans="1:8" x14ac:dyDescent="0.15">
      <c r="A1044">
        <v>42571</v>
      </c>
      <c r="B1044">
        <f t="shared" si="48"/>
        <v>2016</v>
      </c>
      <c r="C1044">
        <f t="shared" si="49"/>
        <v>7</v>
      </c>
      <c r="D1044">
        <f t="shared" si="50"/>
        <v>20</v>
      </c>
      <c r="E1044" t="s">
        <v>522</v>
      </c>
      <c r="F1044" t="s">
        <v>536</v>
      </c>
      <c r="G1044" t="s">
        <v>2079</v>
      </c>
      <c r="H1044" t="s">
        <v>745</v>
      </c>
    </row>
    <row r="1045" spans="1:8" x14ac:dyDescent="0.15">
      <c r="A1045">
        <v>42571</v>
      </c>
      <c r="B1045">
        <f t="shared" si="48"/>
        <v>2016</v>
      </c>
      <c r="C1045">
        <f t="shared" si="49"/>
        <v>7</v>
      </c>
      <c r="D1045">
        <f t="shared" si="50"/>
        <v>20</v>
      </c>
      <c r="E1045" t="s">
        <v>1000</v>
      </c>
      <c r="F1045" t="s">
        <v>983</v>
      </c>
      <c r="G1045" t="s">
        <v>2107</v>
      </c>
      <c r="H1045" t="s">
        <v>1184</v>
      </c>
    </row>
    <row r="1046" spans="1:8" x14ac:dyDescent="0.15">
      <c r="A1046">
        <v>42571</v>
      </c>
      <c r="B1046">
        <f t="shared" si="48"/>
        <v>2016</v>
      </c>
      <c r="C1046">
        <f t="shared" si="49"/>
        <v>7</v>
      </c>
      <c r="D1046">
        <f t="shared" si="50"/>
        <v>20</v>
      </c>
      <c r="E1046" t="s">
        <v>1369</v>
      </c>
      <c r="F1046" t="s">
        <v>818</v>
      </c>
      <c r="G1046" t="s">
        <v>2099</v>
      </c>
      <c r="H1046" t="s">
        <v>1600</v>
      </c>
    </row>
    <row r="1047" spans="1:8" x14ac:dyDescent="0.15">
      <c r="A1047">
        <v>42571</v>
      </c>
      <c r="B1047">
        <f t="shared" si="48"/>
        <v>2016</v>
      </c>
      <c r="C1047">
        <f t="shared" si="49"/>
        <v>7</v>
      </c>
      <c r="D1047">
        <f t="shared" si="50"/>
        <v>20</v>
      </c>
      <c r="E1047" t="s">
        <v>1369</v>
      </c>
      <c r="F1047" t="s">
        <v>1401</v>
      </c>
      <c r="G1047" t="s">
        <v>2118</v>
      </c>
      <c r="H1047" t="s">
        <v>1601</v>
      </c>
    </row>
    <row r="1048" spans="1:8" x14ac:dyDescent="0.15">
      <c r="A1048">
        <v>42572</v>
      </c>
      <c r="B1048">
        <f t="shared" si="48"/>
        <v>2016</v>
      </c>
      <c r="C1048">
        <f t="shared" si="49"/>
        <v>7</v>
      </c>
      <c r="D1048">
        <f t="shared" si="50"/>
        <v>21</v>
      </c>
      <c r="E1048" t="s">
        <v>4</v>
      </c>
      <c r="F1048" t="s">
        <v>36</v>
      </c>
      <c r="G1048" t="s">
        <v>2025</v>
      </c>
      <c r="H1048" t="s">
        <v>133</v>
      </c>
    </row>
    <row r="1049" spans="1:8" x14ac:dyDescent="0.15">
      <c r="A1049">
        <v>42572</v>
      </c>
      <c r="B1049">
        <f t="shared" si="48"/>
        <v>2016</v>
      </c>
      <c r="C1049">
        <f t="shared" si="49"/>
        <v>7</v>
      </c>
      <c r="D1049">
        <f t="shared" si="50"/>
        <v>21</v>
      </c>
      <c r="E1049" t="s">
        <v>274</v>
      </c>
      <c r="F1049" t="s">
        <v>400</v>
      </c>
      <c r="G1049" t="s">
        <v>2069</v>
      </c>
      <c r="H1049" t="s">
        <v>401</v>
      </c>
    </row>
    <row r="1050" spans="1:8" x14ac:dyDescent="0.15">
      <c r="A1050">
        <v>42572</v>
      </c>
      <c r="B1050">
        <f t="shared" si="48"/>
        <v>2016</v>
      </c>
      <c r="C1050">
        <f t="shared" si="49"/>
        <v>7</v>
      </c>
      <c r="D1050">
        <f t="shared" si="50"/>
        <v>21</v>
      </c>
      <c r="E1050" t="s">
        <v>522</v>
      </c>
      <c r="F1050" t="s">
        <v>557</v>
      </c>
      <c r="G1050" t="s">
        <v>2082</v>
      </c>
      <c r="H1050" t="s">
        <v>742</v>
      </c>
    </row>
    <row r="1051" spans="1:8" x14ac:dyDescent="0.15">
      <c r="A1051">
        <v>42572</v>
      </c>
      <c r="B1051">
        <f t="shared" si="48"/>
        <v>2016</v>
      </c>
      <c r="C1051">
        <f t="shared" si="49"/>
        <v>7</v>
      </c>
      <c r="D1051">
        <f t="shared" si="50"/>
        <v>21</v>
      </c>
      <c r="E1051" t="s">
        <v>522</v>
      </c>
      <c r="F1051" t="s">
        <v>523</v>
      </c>
      <c r="G1051" t="s">
        <v>2073</v>
      </c>
      <c r="H1051" t="s">
        <v>743</v>
      </c>
    </row>
    <row r="1052" spans="1:8" x14ac:dyDescent="0.15">
      <c r="A1052">
        <v>42572</v>
      </c>
      <c r="B1052">
        <f t="shared" si="48"/>
        <v>2016</v>
      </c>
      <c r="C1052">
        <f t="shared" si="49"/>
        <v>7</v>
      </c>
      <c r="D1052">
        <f t="shared" si="50"/>
        <v>21</v>
      </c>
      <c r="E1052" t="s">
        <v>1000</v>
      </c>
      <c r="F1052" t="s">
        <v>983</v>
      </c>
      <c r="G1052" t="s">
        <v>2107</v>
      </c>
      <c r="H1052" t="s">
        <v>1182</v>
      </c>
    </row>
    <row r="1053" spans="1:8" x14ac:dyDescent="0.15">
      <c r="A1053">
        <v>42572</v>
      </c>
      <c r="B1053">
        <f t="shared" si="48"/>
        <v>2016</v>
      </c>
      <c r="C1053">
        <f t="shared" si="49"/>
        <v>7</v>
      </c>
      <c r="D1053">
        <f t="shared" si="50"/>
        <v>21</v>
      </c>
      <c r="E1053" t="s">
        <v>1000</v>
      </c>
      <c r="F1053" t="s">
        <v>983</v>
      </c>
      <c r="G1053" t="s">
        <v>2107</v>
      </c>
      <c r="H1053" t="s">
        <v>1183</v>
      </c>
    </row>
    <row r="1054" spans="1:8" x14ac:dyDescent="0.15">
      <c r="A1054">
        <v>42572</v>
      </c>
      <c r="B1054">
        <f t="shared" si="48"/>
        <v>2016</v>
      </c>
      <c r="C1054">
        <f t="shared" si="49"/>
        <v>7</v>
      </c>
      <c r="D1054">
        <f t="shared" si="50"/>
        <v>21</v>
      </c>
      <c r="E1054" t="s">
        <v>1369</v>
      </c>
      <c r="F1054" t="s">
        <v>725</v>
      </c>
      <c r="H1054" t="s">
        <v>1598</v>
      </c>
    </row>
    <row r="1055" spans="1:8" x14ac:dyDescent="0.15">
      <c r="A1055">
        <v>42572</v>
      </c>
      <c r="B1055">
        <f t="shared" si="48"/>
        <v>2016</v>
      </c>
      <c r="C1055">
        <f t="shared" si="49"/>
        <v>7</v>
      </c>
      <c r="D1055">
        <f t="shared" si="50"/>
        <v>21</v>
      </c>
      <c r="E1055" t="s">
        <v>1369</v>
      </c>
      <c r="F1055" t="s">
        <v>818</v>
      </c>
      <c r="G1055" t="s">
        <v>2099</v>
      </c>
      <c r="H1055" t="s">
        <v>1599</v>
      </c>
    </row>
    <row r="1056" spans="1:8" x14ac:dyDescent="0.15">
      <c r="A1056">
        <v>42573</v>
      </c>
      <c r="B1056">
        <f t="shared" si="48"/>
        <v>2016</v>
      </c>
      <c r="C1056">
        <f t="shared" si="49"/>
        <v>7</v>
      </c>
      <c r="D1056">
        <f t="shared" si="50"/>
        <v>22</v>
      </c>
      <c r="E1056" t="s">
        <v>4</v>
      </c>
      <c r="F1056" t="s">
        <v>14</v>
      </c>
      <c r="G1056" t="s">
        <v>2017</v>
      </c>
      <c r="H1056" t="s">
        <v>132</v>
      </c>
    </row>
    <row r="1057" spans="1:8" x14ac:dyDescent="0.15">
      <c r="A1057">
        <v>42573</v>
      </c>
      <c r="B1057">
        <f t="shared" si="48"/>
        <v>2016</v>
      </c>
      <c r="C1057">
        <f t="shared" si="49"/>
        <v>7</v>
      </c>
      <c r="D1057">
        <f t="shared" si="50"/>
        <v>22</v>
      </c>
      <c r="E1057" t="s">
        <v>274</v>
      </c>
      <c r="F1057" t="s">
        <v>289</v>
      </c>
      <c r="G1057" t="s">
        <v>2060</v>
      </c>
      <c r="H1057" t="s">
        <v>399</v>
      </c>
    </row>
    <row r="1058" spans="1:8" x14ac:dyDescent="0.15">
      <c r="A1058">
        <v>42573</v>
      </c>
      <c r="B1058">
        <f t="shared" si="48"/>
        <v>2016</v>
      </c>
      <c r="C1058">
        <f t="shared" si="49"/>
        <v>7</v>
      </c>
      <c r="D1058">
        <f t="shared" si="50"/>
        <v>22</v>
      </c>
      <c r="E1058" t="s">
        <v>522</v>
      </c>
      <c r="F1058" t="s">
        <v>529</v>
      </c>
      <c r="G1058" t="s">
        <v>2076</v>
      </c>
      <c r="H1058" t="s">
        <v>740</v>
      </c>
    </row>
    <row r="1059" spans="1:8" x14ac:dyDescent="0.15">
      <c r="A1059">
        <v>42573</v>
      </c>
      <c r="B1059">
        <f t="shared" si="48"/>
        <v>2016</v>
      </c>
      <c r="C1059">
        <f t="shared" si="49"/>
        <v>7</v>
      </c>
      <c r="D1059">
        <f t="shared" si="50"/>
        <v>22</v>
      </c>
      <c r="E1059" t="s">
        <v>522</v>
      </c>
      <c r="F1059" t="s">
        <v>525</v>
      </c>
      <c r="G1059" t="s">
        <v>2074</v>
      </c>
      <c r="H1059" t="s">
        <v>741</v>
      </c>
    </row>
    <row r="1060" spans="1:8" x14ac:dyDescent="0.15">
      <c r="A1060">
        <v>42573</v>
      </c>
      <c r="B1060">
        <f t="shared" si="48"/>
        <v>2016</v>
      </c>
      <c r="C1060">
        <f t="shared" si="49"/>
        <v>7</v>
      </c>
      <c r="D1060">
        <f t="shared" si="50"/>
        <v>22</v>
      </c>
      <c r="E1060" t="s">
        <v>1000</v>
      </c>
      <c r="F1060" t="s">
        <v>983</v>
      </c>
      <c r="G1060" t="s">
        <v>2107</v>
      </c>
      <c r="H1060" t="s">
        <v>1180</v>
      </c>
    </row>
    <row r="1061" spans="1:8" x14ac:dyDescent="0.15">
      <c r="A1061">
        <v>42573</v>
      </c>
      <c r="B1061">
        <f t="shared" si="48"/>
        <v>2016</v>
      </c>
      <c r="C1061">
        <f t="shared" si="49"/>
        <v>7</v>
      </c>
      <c r="D1061">
        <f t="shared" si="50"/>
        <v>22</v>
      </c>
      <c r="E1061" t="s">
        <v>1000</v>
      </c>
      <c r="F1061" t="s">
        <v>983</v>
      </c>
      <c r="G1061" t="s">
        <v>2107</v>
      </c>
      <c r="H1061" t="s">
        <v>1181</v>
      </c>
    </row>
    <row r="1062" spans="1:8" x14ac:dyDescent="0.15">
      <c r="A1062">
        <v>42573</v>
      </c>
      <c r="B1062">
        <f t="shared" si="48"/>
        <v>2016</v>
      </c>
      <c r="C1062">
        <f t="shared" si="49"/>
        <v>7</v>
      </c>
      <c r="D1062">
        <f t="shared" si="50"/>
        <v>22</v>
      </c>
      <c r="E1062" t="s">
        <v>1369</v>
      </c>
      <c r="F1062" t="s">
        <v>1373</v>
      </c>
      <c r="G1062" t="s">
        <v>2110</v>
      </c>
      <c r="H1062" t="s">
        <v>1597</v>
      </c>
    </row>
    <row r="1063" spans="1:8" x14ac:dyDescent="0.15">
      <c r="A1063">
        <v>42573</v>
      </c>
      <c r="B1063">
        <f t="shared" si="48"/>
        <v>2016</v>
      </c>
      <c r="C1063">
        <f t="shared" si="49"/>
        <v>7</v>
      </c>
      <c r="D1063">
        <f t="shared" si="50"/>
        <v>22</v>
      </c>
      <c r="E1063" t="s">
        <v>1892</v>
      </c>
      <c r="F1063" t="s">
        <v>1895</v>
      </c>
      <c r="G1063" t="s">
        <v>2149</v>
      </c>
      <c r="H1063" t="s">
        <v>1909</v>
      </c>
    </row>
    <row r="1064" spans="1:8" x14ac:dyDescent="0.15">
      <c r="A1064">
        <v>42576</v>
      </c>
      <c r="B1064">
        <f t="shared" si="48"/>
        <v>2016</v>
      </c>
      <c r="C1064">
        <f t="shared" si="49"/>
        <v>7</v>
      </c>
      <c r="D1064">
        <f t="shared" si="50"/>
        <v>25</v>
      </c>
      <c r="E1064" t="s">
        <v>4</v>
      </c>
      <c r="F1064" t="s">
        <v>5</v>
      </c>
      <c r="G1064" t="s">
        <v>2013</v>
      </c>
      <c r="H1064" t="s">
        <v>131</v>
      </c>
    </row>
    <row r="1065" spans="1:8" x14ac:dyDescent="0.15">
      <c r="A1065">
        <v>42576</v>
      </c>
      <c r="B1065">
        <f t="shared" si="48"/>
        <v>2016</v>
      </c>
      <c r="C1065">
        <f t="shared" si="49"/>
        <v>7</v>
      </c>
      <c r="D1065">
        <f t="shared" si="50"/>
        <v>25</v>
      </c>
      <c r="E1065" t="s">
        <v>274</v>
      </c>
      <c r="F1065" t="s">
        <v>289</v>
      </c>
      <c r="G1065" t="s">
        <v>2060</v>
      </c>
      <c r="H1065" t="s">
        <v>398</v>
      </c>
    </row>
    <row r="1066" spans="1:8" x14ac:dyDescent="0.15">
      <c r="A1066">
        <v>42576</v>
      </c>
      <c r="B1066">
        <f t="shared" si="48"/>
        <v>2016</v>
      </c>
      <c r="C1066">
        <f t="shared" si="49"/>
        <v>7</v>
      </c>
      <c r="D1066">
        <f t="shared" si="50"/>
        <v>25</v>
      </c>
      <c r="E1066" t="s">
        <v>522</v>
      </c>
      <c r="F1066" t="s">
        <v>523</v>
      </c>
      <c r="G1066" t="s">
        <v>2073</v>
      </c>
      <c r="H1066" t="s">
        <v>738</v>
      </c>
    </row>
    <row r="1067" spans="1:8" x14ac:dyDescent="0.15">
      <c r="A1067">
        <v>42576</v>
      </c>
      <c r="B1067">
        <f t="shared" si="48"/>
        <v>2016</v>
      </c>
      <c r="C1067">
        <f t="shared" si="49"/>
        <v>7</v>
      </c>
      <c r="D1067">
        <f t="shared" si="50"/>
        <v>25</v>
      </c>
      <c r="E1067" t="s">
        <v>522</v>
      </c>
      <c r="F1067" t="s">
        <v>523</v>
      </c>
      <c r="G1067" t="s">
        <v>2073</v>
      </c>
      <c r="H1067" t="s">
        <v>739</v>
      </c>
    </row>
    <row r="1068" spans="1:8" x14ac:dyDescent="0.15">
      <c r="A1068">
        <v>42576</v>
      </c>
      <c r="B1068">
        <f t="shared" si="48"/>
        <v>2016</v>
      </c>
      <c r="C1068">
        <f t="shared" si="49"/>
        <v>7</v>
      </c>
      <c r="D1068">
        <f t="shared" si="50"/>
        <v>25</v>
      </c>
      <c r="E1068" t="s">
        <v>1000</v>
      </c>
      <c r="F1068" t="s">
        <v>983</v>
      </c>
      <c r="G1068" t="s">
        <v>2107</v>
      </c>
      <c r="H1068" t="s">
        <v>1178</v>
      </c>
    </row>
    <row r="1069" spans="1:8" x14ac:dyDescent="0.15">
      <c r="A1069">
        <v>42576</v>
      </c>
      <c r="B1069">
        <f t="shared" si="48"/>
        <v>2016</v>
      </c>
      <c r="C1069">
        <f t="shared" si="49"/>
        <v>7</v>
      </c>
      <c r="D1069">
        <f t="shared" si="50"/>
        <v>25</v>
      </c>
      <c r="E1069" t="s">
        <v>1000</v>
      </c>
      <c r="F1069" t="s">
        <v>983</v>
      </c>
      <c r="G1069" t="s">
        <v>2107</v>
      </c>
      <c r="H1069" t="s">
        <v>1179</v>
      </c>
    </row>
    <row r="1070" spans="1:8" x14ac:dyDescent="0.15">
      <c r="A1070">
        <v>42576</v>
      </c>
      <c r="B1070">
        <f t="shared" si="48"/>
        <v>2016</v>
      </c>
      <c r="C1070">
        <f t="shared" si="49"/>
        <v>7</v>
      </c>
      <c r="D1070">
        <f t="shared" si="50"/>
        <v>25</v>
      </c>
      <c r="E1070" t="s">
        <v>1369</v>
      </c>
      <c r="F1070" t="s">
        <v>1437</v>
      </c>
      <c r="G1070" t="s">
        <v>2124</v>
      </c>
      <c r="H1070" t="s">
        <v>1596</v>
      </c>
    </row>
    <row r="1071" spans="1:8" x14ac:dyDescent="0.15">
      <c r="A1071">
        <v>42576</v>
      </c>
      <c r="B1071">
        <f t="shared" si="48"/>
        <v>2016</v>
      </c>
      <c r="C1071">
        <f t="shared" si="49"/>
        <v>7</v>
      </c>
      <c r="D1071">
        <f t="shared" si="50"/>
        <v>25</v>
      </c>
      <c r="E1071" t="s">
        <v>1892</v>
      </c>
      <c r="F1071" t="s">
        <v>1893</v>
      </c>
      <c r="G1071" t="s">
        <v>2148</v>
      </c>
      <c r="H1071" t="s">
        <v>1908</v>
      </c>
    </row>
    <row r="1072" spans="1:8" x14ac:dyDescent="0.15">
      <c r="A1072">
        <v>42577</v>
      </c>
      <c r="B1072">
        <f t="shared" si="48"/>
        <v>2016</v>
      </c>
      <c r="C1072">
        <f t="shared" si="49"/>
        <v>7</v>
      </c>
      <c r="D1072">
        <f t="shared" si="50"/>
        <v>26</v>
      </c>
      <c r="E1072" t="s">
        <v>4</v>
      </c>
      <c r="F1072" t="s">
        <v>36</v>
      </c>
      <c r="G1072" t="s">
        <v>2025</v>
      </c>
      <c r="H1072" t="s">
        <v>130</v>
      </c>
    </row>
    <row r="1073" spans="1:8" x14ac:dyDescent="0.15">
      <c r="A1073">
        <v>42577</v>
      </c>
      <c r="B1073">
        <f t="shared" si="48"/>
        <v>2016</v>
      </c>
      <c r="C1073">
        <f t="shared" si="49"/>
        <v>7</v>
      </c>
      <c r="D1073">
        <f t="shared" si="50"/>
        <v>26</v>
      </c>
      <c r="E1073" t="s">
        <v>274</v>
      </c>
      <c r="F1073" t="s">
        <v>283</v>
      </c>
      <c r="G1073" t="s">
        <v>2057</v>
      </c>
      <c r="H1073" t="s">
        <v>397</v>
      </c>
    </row>
    <row r="1074" spans="1:8" x14ac:dyDescent="0.15">
      <c r="A1074">
        <v>42577</v>
      </c>
      <c r="B1074">
        <f t="shared" si="48"/>
        <v>2016</v>
      </c>
      <c r="C1074">
        <f t="shared" si="49"/>
        <v>7</v>
      </c>
      <c r="D1074">
        <f t="shared" si="50"/>
        <v>26</v>
      </c>
      <c r="E1074" t="s">
        <v>522</v>
      </c>
      <c r="F1074" t="s">
        <v>529</v>
      </c>
      <c r="G1074" t="s">
        <v>2076</v>
      </c>
      <c r="H1074" t="s">
        <v>736</v>
      </c>
    </row>
    <row r="1075" spans="1:8" x14ac:dyDescent="0.15">
      <c r="A1075">
        <v>42577</v>
      </c>
      <c r="B1075">
        <f t="shared" si="48"/>
        <v>2016</v>
      </c>
      <c r="C1075">
        <f t="shared" si="49"/>
        <v>7</v>
      </c>
      <c r="D1075">
        <f t="shared" si="50"/>
        <v>26</v>
      </c>
      <c r="E1075" t="s">
        <v>522</v>
      </c>
      <c r="F1075" t="s">
        <v>523</v>
      </c>
      <c r="G1075" t="s">
        <v>2073</v>
      </c>
      <c r="H1075" t="s">
        <v>737</v>
      </c>
    </row>
    <row r="1076" spans="1:8" x14ac:dyDescent="0.15">
      <c r="A1076">
        <v>42577</v>
      </c>
      <c r="B1076">
        <f t="shared" si="48"/>
        <v>2016</v>
      </c>
      <c r="C1076">
        <f t="shared" si="49"/>
        <v>7</v>
      </c>
      <c r="D1076">
        <f t="shared" si="50"/>
        <v>26</v>
      </c>
      <c r="E1076" t="s">
        <v>1000</v>
      </c>
      <c r="F1076" t="s">
        <v>983</v>
      </c>
      <c r="G1076" t="s">
        <v>2107</v>
      </c>
      <c r="H1076" t="s">
        <v>1176</v>
      </c>
    </row>
    <row r="1077" spans="1:8" x14ac:dyDescent="0.15">
      <c r="A1077">
        <v>42577</v>
      </c>
      <c r="B1077">
        <f t="shared" si="48"/>
        <v>2016</v>
      </c>
      <c r="C1077">
        <f t="shared" si="49"/>
        <v>7</v>
      </c>
      <c r="D1077">
        <f t="shared" si="50"/>
        <v>26</v>
      </c>
      <c r="E1077" t="s">
        <v>1000</v>
      </c>
      <c r="F1077" t="s">
        <v>983</v>
      </c>
      <c r="G1077" t="s">
        <v>2107</v>
      </c>
      <c r="H1077" t="s">
        <v>1177</v>
      </c>
    </row>
    <row r="1078" spans="1:8" x14ac:dyDescent="0.15">
      <c r="A1078">
        <v>42577</v>
      </c>
      <c r="B1078">
        <f t="shared" si="48"/>
        <v>2016</v>
      </c>
      <c r="C1078">
        <f t="shared" si="49"/>
        <v>7</v>
      </c>
      <c r="D1078">
        <f t="shared" si="50"/>
        <v>26</v>
      </c>
      <c r="E1078" t="s">
        <v>1369</v>
      </c>
      <c r="F1078" t="s">
        <v>1373</v>
      </c>
      <c r="G1078" t="s">
        <v>2110</v>
      </c>
      <c r="H1078" t="s">
        <v>1594</v>
      </c>
    </row>
    <row r="1079" spans="1:8" x14ac:dyDescent="0.15">
      <c r="A1079">
        <v>42577</v>
      </c>
      <c r="B1079">
        <f t="shared" si="48"/>
        <v>2016</v>
      </c>
      <c r="C1079">
        <f t="shared" si="49"/>
        <v>7</v>
      </c>
      <c r="D1079">
        <f t="shared" si="50"/>
        <v>26</v>
      </c>
      <c r="E1079" t="s">
        <v>1369</v>
      </c>
      <c r="F1079" t="s">
        <v>1525</v>
      </c>
      <c r="G1079" t="s">
        <v>2134</v>
      </c>
      <c r="H1079" t="s">
        <v>1595</v>
      </c>
    </row>
    <row r="1080" spans="1:8" x14ac:dyDescent="0.15">
      <c r="A1080">
        <v>42578</v>
      </c>
      <c r="B1080">
        <f t="shared" si="48"/>
        <v>2016</v>
      </c>
      <c r="C1080">
        <f t="shared" si="49"/>
        <v>7</v>
      </c>
      <c r="D1080">
        <f t="shared" si="50"/>
        <v>27</v>
      </c>
      <c r="E1080" t="s">
        <v>4</v>
      </c>
      <c r="F1080" t="s">
        <v>12</v>
      </c>
      <c r="G1080" t="s">
        <v>2016</v>
      </c>
      <c r="H1080" t="s">
        <v>129</v>
      </c>
    </row>
    <row r="1081" spans="1:8" x14ac:dyDescent="0.15">
      <c r="A1081">
        <v>42578</v>
      </c>
      <c r="B1081">
        <f t="shared" si="48"/>
        <v>2016</v>
      </c>
      <c r="C1081">
        <f t="shared" si="49"/>
        <v>7</v>
      </c>
      <c r="D1081">
        <f t="shared" si="50"/>
        <v>27</v>
      </c>
      <c r="E1081" t="s">
        <v>274</v>
      </c>
      <c r="F1081" t="s">
        <v>287</v>
      </c>
      <c r="G1081" t="s">
        <v>2059</v>
      </c>
      <c r="H1081" t="s">
        <v>396</v>
      </c>
    </row>
    <row r="1082" spans="1:8" x14ac:dyDescent="0.15">
      <c r="A1082">
        <v>42578</v>
      </c>
      <c r="B1082">
        <f t="shared" si="48"/>
        <v>2016</v>
      </c>
      <c r="C1082">
        <f t="shared" si="49"/>
        <v>7</v>
      </c>
      <c r="D1082">
        <f t="shared" si="50"/>
        <v>27</v>
      </c>
      <c r="E1082" t="s">
        <v>522</v>
      </c>
      <c r="F1082" t="s">
        <v>525</v>
      </c>
      <c r="G1082" t="s">
        <v>2074</v>
      </c>
      <c r="H1082" t="s">
        <v>734</v>
      </c>
    </row>
    <row r="1083" spans="1:8" x14ac:dyDescent="0.15">
      <c r="A1083">
        <v>42578</v>
      </c>
      <c r="B1083">
        <f t="shared" si="48"/>
        <v>2016</v>
      </c>
      <c r="C1083">
        <f t="shared" si="49"/>
        <v>7</v>
      </c>
      <c r="D1083">
        <f t="shared" si="50"/>
        <v>27</v>
      </c>
      <c r="E1083" t="s">
        <v>522</v>
      </c>
      <c r="F1083" t="s">
        <v>529</v>
      </c>
      <c r="G1083" t="s">
        <v>2076</v>
      </c>
      <c r="H1083" t="s">
        <v>735</v>
      </c>
    </row>
    <row r="1084" spans="1:8" x14ac:dyDescent="0.15">
      <c r="A1084">
        <v>42578</v>
      </c>
      <c r="B1084">
        <f t="shared" si="48"/>
        <v>2016</v>
      </c>
      <c r="C1084">
        <f t="shared" si="49"/>
        <v>7</v>
      </c>
      <c r="D1084">
        <f t="shared" si="50"/>
        <v>27</v>
      </c>
      <c r="E1084" t="s">
        <v>1000</v>
      </c>
      <c r="F1084" t="s">
        <v>983</v>
      </c>
      <c r="G1084" t="s">
        <v>2107</v>
      </c>
      <c r="H1084" t="s">
        <v>1174</v>
      </c>
    </row>
    <row r="1085" spans="1:8" x14ac:dyDescent="0.15">
      <c r="A1085">
        <v>42578</v>
      </c>
      <c r="B1085">
        <f t="shared" si="48"/>
        <v>2016</v>
      </c>
      <c r="C1085">
        <f t="shared" si="49"/>
        <v>7</v>
      </c>
      <c r="D1085">
        <f t="shared" si="50"/>
        <v>27</v>
      </c>
      <c r="E1085" t="s">
        <v>1000</v>
      </c>
      <c r="F1085" t="s">
        <v>983</v>
      </c>
      <c r="G1085" t="s">
        <v>2107</v>
      </c>
      <c r="H1085" t="s">
        <v>1175</v>
      </c>
    </row>
    <row r="1086" spans="1:8" x14ac:dyDescent="0.15">
      <c r="A1086">
        <v>42578</v>
      </c>
      <c r="B1086">
        <f t="shared" si="48"/>
        <v>2016</v>
      </c>
      <c r="C1086">
        <f t="shared" si="49"/>
        <v>7</v>
      </c>
      <c r="D1086">
        <f t="shared" si="50"/>
        <v>27</v>
      </c>
      <c r="E1086" t="s">
        <v>1369</v>
      </c>
      <c r="F1086" t="s">
        <v>1525</v>
      </c>
      <c r="G1086" t="s">
        <v>2134</v>
      </c>
      <c r="H1086" t="s">
        <v>1593</v>
      </c>
    </row>
    <row r="1087" spans="1:8" x14ac:dyDescent="0.15">
      <c r="A1087">
        <v>42578</v>
      </c>
      <c r="B1087">
        <f t="shared" si="48"/>
        <v>2016</v>
      </c>
      <c r="C1087">
        <f t="shared" si="49"/>
        <v>7</v>
      </c>
      <c r="D1087">
        <f t="shared" si="50"/>
        <v>27</v>
      </c>
      <c r="E1087" t="s">
        <v>1892</v>
      </c>
      <c r="F1087" t="s">
        <v>1899</v>
      </c>
      <c r="G1087" t="s">
        <v>2150</v>
      </c>
      <c r="H1087" t="s">
        <v>1907</v>
      </c>
    </row>
    <row r="1088" spans="1:8" x14ac:dyDescent="0.15">
      <c r="A1088">
        <v>42579</v>
      </c>
      <c r="B1088">
        <f t="shared" si="48"/>
        <v>2016</v>
      </c>
      <c r="C1088">
        <f t="shared" si="49"/>
        <v>7</v>
      </c>
      <c r="D1088">
        <f t="shared" si="50"/>
        <v>28</v>
      </c>
      <c r="E1088" t="s">
        <v>274</v>
      </c>
      <c r="F1088" t="s">
        <v>363</v>
      </c>
      <c r="G1088" t="s">
        <v>2066</v>
      </c>
      <c r="H1088" t="s">
        <v>394</v>
      </c>
    </row>
    <row r="1089" spans="1:8" x14ac:dyDescent="0.15">
      <c r="A1089">
        <v>42579</v>
      </c>
      <c r="B1089">
        <f t="shared" si="48"/>
        <v>2016</v>
      </c>
      <c r="C1089">
        <f t="shared" si="49"/>
        <v>7</v>
      </c>
      <c r="D1089">
        <f t="shared" si="50"/>
        <v>28</v>
      </c>
      <c r="E1089" t="s">
        <v>274</v>
      </c>
      <c r="F1089" t="s">
        <v>278</v>
      </c>
      <c r="G1089" t="s">
        <v>2055</v>
      </c>
      <c r="H1089" t="s">
        <v>395</v>
      </c>
    </row>
    <row r="1090" spans="1:8" x14ac:dyDescent="0.15">
      <c r="A1090">
        <v>42579</v>
      </c>
      <c r="B1090">
        <f t="shared" ref="B1090:B1153" si="51">YEAR(A1090)</f>
        <v>2016</v>
      </c>
      <c r="C1090">
        <f t="shared" ref="C1090:C1153" si="52">MONTH(A1090)</f>
        <v>7</v>
      </c>
      <c r="D1090">
        <f t="shared" ref="D1090:D1153" si="53">DAY(A1090)</f>
        <v>28</v>
      </c>
      <c r="E1090" t="s">
        <v>522</v>
      </c>
      <c r="F1090" t="s">
        <v>525</v>
      </c>
      <c r="G1090" t="s">
        <v>2074</v>
      </c>
      <c r="H1090" t="s">
        <v>732</v>
      </c>
    </row>
    <row r="1091" spans="1:8" x14ac:dyDescent="0.15">
      <c r="A1091">
        <v>42579</v>
      </c>
      <c r="B1091">
        <f t="shared" si="51"/>
        <v>2016</v>
      </c>
      <c r="C1091">
        <f t="shared" si="52"/>
        <v>7</v>
      </c>
      <c r="D1091">
        <f t="shared" si="53"/>
        <v>28</v>
      </c>
      <c r="E1091" t="s">
        <v>522</v>
      </c>
      <c r="F1091" t="s">
        <v>527</v>
      </c>
      <c r="G1091" t="s">
        <v>2075</v>
      </c>
      <c r="H1091" t="s">
        <v>733</v>
      </c>
    </row>
    <row r="1092" spans="1:8" x14ac:dyDescent="0.15">
      <c r="A1092">
        <v>42579</v>
      </c>
      <c r="B1092">
        <f t="shared" si="51"/>
        <v>2016</v>
      </c>
      <c r="C1092">
        <f t="shared" si="52"/>
        <v>7</v>
      </c>
      <c r="D1092">
        <f t="shared" si="53"/>
        <v>28</v>
      </c>
      <c r="E1092" t="s">
        <v>1000</v>
      </c>
      <c r="F1092" t="s">
        <v>983</v>
      </c>
      <c r="G1092" t="s">
        <v>2107</v>
      </c>
      <c r="H1092" t="s">
        <v>1172</v>
      </c>
    </row>
    <row r="1093" spans="1:8" x14ac:dyDescent="0.15">
      <c r="A1093">
        <v>42579</v>
      </c>
      <c r="B1093">
        <f t="shared" si="51"/>
        <v>2016</v>
      </c>
      <c r="C1093">
        <f t="shared" si="52"/>
        <v>7</v>
      </c>
      <c r="D1093">
        <f t="shared" si="53"/>
        <v>28</v>
      </c>
      <c r="E1093" t="s">
        <v>1000</v>
      </c>
      <c r="F1093" t="s">
        <v>983</v>
      </c>
      <c r="G1093" t="s">
        <v>2107</v>
      </c>
      <c r="H1093" t="s">
        <v>1173</v>
      </c>
    </row>
    <row r="1094" spans="1:8" x14ac:dyDescent="0.15">
      <c r="A1094">
        <v>42579</v>
      </c>
      <c r="B1094">
        <f t="shared" si="51"/>
        <v>2016</v>
      </c>
      <c r="C1094">
        <f t="shared" si="52"/>
        <v>7</v>
      </c>
      <c r="D1094">
        <f t="shared" si="53"/>
        <v>28</v>
      </c>
      <c r="E1094" t="s">
        <v>1369</v>
      </c>
      <c r="F1094" t="s">
        <v>1373</v>
      </c>
      <c r="G1094" t="s">
        <v>2110</v>
      </c>
      <c r="H1094" t="s">
        <v>1591</v>
      </c>
    </row>
    <row r="1095" spans="1:8" x14ac:dyDescent="0.15">
      <c r="A1095">
        <v>42579</v>
      </c>
      <c r="B1095">
        <f t="shared" si="51"/>
        <v>2016</v>
      </c>
      <c r="C1095">
        <f t="shared" si="52"/>
        <v>7</v>
      </c>
      <c r="D1095">
        <f t="shared" si="53"/>
        <v>28</v>
      </c>
      <c r="E1095" t="s">
        <v>1369</v>
      </c>
      <c r="F1095" t="s">
        <v>1395</v>
      </c>
      <c r="G1095" t="s">
        <v>2117</v>
      </c>
      <c r="H1095" t="s">
        <v>1592</v>
      </c>
    </row>
    <row r="1096" spans="1:8" x14ac:dyDescent="0.15">
      <c r="A1096">
        <v>42580</v>
      </c>
      <c r="B1096">
        <f t="shared" si="51"/>
        <v>2016</v>
      </c>
      <c r="C1096">
        <f t="shared" si="52"/>
        <v>7</v>
      </c>
      <c r="D1096">
        <f t="shared" si="53"/>
        <v>29</v>
      </c>
      <c r="E1096" t="s">
        <v>274</v>
      </c>
      <c r="F1096" t="s">
        <v>391</v>
      </c>
      <c r="G1096" t="s">
        <v>2068</v>
      </c>
      <c r="H1096" t="s">
        <v>392</v>
      </c>
    </row>
    <row r="1097" spans="1:8" x14ac:dyDescent="0.15">
      <c r="A1097">
        <v>42580</v>
      </c>
      <c r="B1097">
        <f t="shared" si="51"/>
        <v>2016</v>
      </c>
      <c r="C1097">
        <f t="shared" si="52"/>
        <v>7</v>
      </c>
      <c r="D1097">
        <f t="shared" si="53"/>
        <v>29</v>
      </c>
      <c r="E1097" t="s">
        <v>274</v>
      </c>
      <c r="F1097" t="s">
        <v>287</v>
      </c>
      <c r="G1097" t="s">
        <v>2059</v>
      </c>
      <c r="H1097" t="s">
        <v>393</v>
      </c>
    </row>
    <row r="1098" spans="1:8" x14ac:dyDescent="0.15">
      <c r="A1098">
        <v>42580</v>
      </c>
      <c r="B1098">
        <f t="shared" si="51"/>
        <v>2016</v>
      </c>
      <c r="C1098">
        <f t="shared" si="52"/>
        <v>7</v>
      </c>
      <c r="D1098">
        <f t="shared" si="53"/>
        <v>29</v>
      </c>
      <c r="E1098" t="s">
        <v>522</v>
      </c>
      <c r="F1098" t="s">
        <v>614</v>
      </c>
      <c r="G1098" t="s">
        <v>2089</v>
      </c>
      <c r="H1098" t="s">
        <v>730</v>
      </c>
    </row>
    <row r="1099" spans="1:8" x14ac:dyDescent="0.15">
      <c r="A1099">
        <v>42580</v>
      </c>
      <c r="B1099">
        <f t="shared" si="51"/>
        <v>2016</v>
      </c>
      <c r="C1099">
        <f t="shared" si="52"/>
        <v>7</v>
      </c>
      <c r="D1099">
        <f t="shared" si="53"/>
        <v>29</v>
      </c>
      <c r="E1099" t="s">
        <v>522</v>
      </c>
      <c r="F1099" t="s">
        <v>608</v>
      </c>
      <c r="G1099" t="s">
        <v>2087</v>
      </c>
      <c r="H1099" t="s">
        <v>731</v>
      </c>
    </row>
    <row r="1100" spans="1:8" x14ac:dyDescent="0.15">
      <c r="A1100">
        <v>42580</v>
      </c>
      <c r="B1100">
        <f t="shared" si="51"/>
        <v>2016</v>
      </c>
      <c r="C1100">
        <f t="shared" si="52"/>
        <v>7</v>
      </c>
      <c r="D1100">
        <f t="shared" si="53"/>
        <v>29</v>
      </c>
      <c r="E1100" t="s">
        <v>1000</v>
      </c>
      <c r="F1100" t="s">
        <v>983</v>
      </c>
      <c r="G1100" t="s">
        <v>2107</v>
      </c>
      <c r="H1100" t="s">
        <v>1170</v>
      </c>
    </row>
    <row r="1101" spans="1:8" x14ac:dyDescent="0.15">
      <c r="A1101">
        <v>42580</v>
      </c>
      <c r="B1101">
        <f t="shared" si="51"/>
        <v>2016</v>
      </c>
      <c r="C1101">
        <f t="shared" si="52"/>
        <v>7</v>
      </c>
      <c r="D1101">
        <f t="shared" si="53"/>
        <v>29</v>
      </c>
      <c r="E1101" t="s">
        <v>1000</v>
      </c>
      <c r="F1101" t="s">
        <v>983</v>
      </c>
      <c r="G1101" t="s">
        <v>2107</v>
      </c>
      <c r="H1101" t="s">
        <v>1171</v>
      </c>
    </row>
    <row r="1102" spans="1:8" x14ac:dyDescent="0.15">
      <c r="A1102">
        <v>42580</v>
      </c>
      <c r="B1102">
        <f t="shared" si="51"/>
        <v>2016</v>
      </c>
      <c r="C1102">
        <f t="shared" si="52"/>
        <v>7</v>
      </c>
      <c r="D1102">
        <f t="shared" si="53"/>
        <v>29</v>
      </c>
      <c r="E1102" t="s">
        <v>1369</v>
      </c>
      <c r="F1102" t="s">
        <v>1370</v>
      </c>
      <c r="G1102" t="s">
        <v>2109</v>
      </c>
      <c r="H1102" t="s">
        <v>1590</v>
      </c>
    </row>
    <row r="1103" spans="1:8" x14ac:dyDescent="0.15">
      <c r="A1103">
        <v>42580</v>
      </c>
      <c r="B1103">
        <f t="shared" si="51"/>
        <v>2016</v>
      </c>
      <c r="C1103">
        <f t="shared" si="52"/>
        <v>7</v>
      </c>
      <c r="D1103">
        <f t="shared" si="53"/>
        <v>29</v>
      </c>
      <c r="E1103" t="s">
        <v>1892</v>
      </c>
      <c r="F1103" t="s">
        <v>1893</v>
      </c>
      <c r="G1103" t="s">
        <v>2148</v>
      </c>
      <c r="H1103" t="s">
        <v>1906</v>
      </c>
    </row>
    <row r="1104" spans="1:8" x14ac:dyDescent="0.15">
      <c r="A1104">
        <v>42583</v>
      </c>
      <c r="B1104">
        <f t="shared" si="51"/>
        <v>2016</v>
      </c>
      <c r="C1104">
        <f t="shared" si="52"/>
        <v>8</v>
      </c>
      <c r="D1104">
        <f t="shared" si="53"/>
        <v>1</v>
      </c>
      <c r="E1104" t="s">
        <v>4</v>
      </c>
      <c r="F1104" t="s">
        <v>127</v>
      </c>
      <c r="G1104" t="s">
        <v>2042</v>
      </c>
      <c r="H1104" t="s">
        <v>128</v>
      </c>
    </row>
    <row r="1105" spans="1:8" x14ac:dyDescent="0.15">
      <c r="A1105">
        <v>42583</v>
      </c>
      <c r="B1105">
        <f t="shared" si="51"/>
        <v>2016</v>
      </c>
      <c r="C1105">
        <f t="shared" si="52"/>
        <v>8</v>
      </c>
      <c r="D1105">
        <f t="shared" si="53"/>
        <v>1</v>
      </c>
      <c r="E1105" t="s">
        <v>274</v>
      </c>
      <c r="F1105" t="s">
        <v>289</v>
      </c>
      <c r="G1105" t="s">
        <v>2060</v>
      </c>
      <c r="H1105" t="s">
        <v>390</v>
      </c>
    </row>
    <row r="1106" spans="1:8" x14ac:dyDescent="0.15">
      <c r="A1106">
        <v>42583</v>
      </c>
      <c r="B1106">
        <f t="shared" si="51"/>
        <v>2016</v>
      </c>
      <c r="C1106">
        <f t="shared" si="52"/>
        <v>8</v>
      </c>
      <c r="D1106">
        <f t="shared" si="53"/>
        <v>1</v>
      </c>
      <c r="E1106" t="s">
        <v>522</v>
      </c>
      <c r="F1106" t="s">
        <v>529</v>
      </c>
      <c r="G1106" t="s">
        <v>2076</v>
      </c>
      <c r="H1106" t="s">
        <v>728</v>
      </c>
    </row>
    <row r="1107" spans="1:8" x14ac:dyDescent="0.15">
      <c r="A1107">
        <v>42583</v>
      </c>
      <c r="B1107">
        <f t="shared" si="51"/>
        <v>2016</v>
      </c>
      <c r="C1107">
        <f t="shared" si="52"/>
        <v>8</v>
      </c>
      <c r="D1107">
        <f t="shared" si="53"/>
        <v>1</v>
      </c>
      <c r="E1107" t="s">
        <v>522</v>
      </c>
      <c r="F1107" t="s">
        <v>525</v>
      </c>
      <c r="G1107" t="s">
        <v>2074</v>
      </c>
      <c r="H1107" t="s">
        <v>729</v>
      </c>
    </row>
    <row r="1108" spans="1:8" x14ac:dyDescent="0.15">
      <c r="A1108">
        <v>42583</v>
      </c>
      <c r="B1108">
        <f t="shared" si="51"/>
        <v>2016</v>
      </c>
      <c r="C1108">
        <f t="shared" si="52"/>
        <v>8</v>
      </c>
      <c r="D1108">
        <f t="shared" si="53"/>
        <v>1</v>
      </c>
      <c r="E1108" t="s">
        <v>1000</v>
      </c>
      <c r="F1108" t="s">
        <v>983</v>
      </c>
      <c r="G1108" t="s">
        <v>2107</v>
      </c>
      <c r="H1108" t="s">
        <v>1169</v>
      </c>
    </row>
    <row r="1109" spans="1:8" x14ac:dyDescent="0.15">
      <c r="A1109">
        <v>42583</v>
      </c>
      <c r="B1109">
        <f t="shared" si="51"/>
        <v>2016</v>
      </c>
      <c r="C1109">
        <f t="shared" si="52"/>
        <v>8</v>
      </c>
      <c r="D1109">
        <f t="shared" si="53"/>
        <v>1</v>
      </c>
      <c r="E1109" t="s">
        <v>1369</v>
      </c>
      <c r="F1109" t="s">
        <v>1437</v>
      </c>
      <c r="G1109" t="s">
        <v>2124</v>
      </c>
      <c r="H1109" t="s">
        <v>1588</v>
      </c>
    </row>
    <row r="1110" spans="1:8" x14ac:dyDescent="0.15">
      <c r="A1110">
        <v>42583</v>
      </c>
      <c r="B1110">
        <f t="shared" si="51"/>
        <v>2016</v>
      </c>
      <c r="C1110">
        <f t="shared" si="52"/>
        <v>8</v>
      </c>
      <c r="D1110">
        <f t="shared" si="53"/>
        <v>1</v>
      </c>
      <c r="E1110" t="s">
        <v>1369</v>
      </c>
      <c r="F1110" t="s">
        <v>1373</v>
      </c>
      <c r="G1110" t="s">
        <v>2110</v>
      </c>
      <c r="H1110" t="s">
        <v>1589</v>
      </c>
    </row>
    <row r="1111" spans="1:8" x14ac:dyDescent="0.15">
      <c r="A1111">
        <v>42584</v>
      </c>
      <c r="B1111">
        <f t="shared" si="51"/>
        <v>2016</v>
      </c>
      <c r="C1111">
        <f t="shared" si="52"/>
        <v>8</v>
      </c>
      <c r="D1111">
        <f t="shared" si="53"/>
        <v>2</v>
      </c>
      <c r="E1111" t="s">
        <v>4</v>
      </c>
      <c r="F1111" t="s">
        <v>36</v>
      </c>
      <c r="G1111" t="s">
        <v>2025</v>
      </c>
      <c r="H1111" t="s">
        <v>126</v>
      </c>
    </row>
    <row r="1112" spans="1:8" x14ac:dyDescent="0.15">
      <c r="A1112">
        <v>42584</v>
      </c>
      <c r="B1112">
        <f t="shared" si="51"/>
        <v>2016</v>
      </c>
      <c r="C1112">
        <f t="shared" si="52"/>
        <v>8</v>
      </c>
      <c r="D1112">
        <f t="shared" si="53"/>
        <v>2</v>
      </c>
      <c r="E1112" t="s">
        <v>274</v>
      </c>
      <c r="F1112" t="s">
        <v>278</v>
      </c>
      <c r="G1112" t="s">
        <v>2055</v>
      </c>
      <c r="H1112" t="s">
        <v>389</v>
      </c>
    </row>
    <row r="1113" spans="1:8" x14ac:dyDescent="0.15">
      <c r="A1113">
        <v>42584</v>
      </c>
      <c r="B1113">
        <f t="shared" si="51"/>
        <v>2016</v>
      </c>
      <c r="C1113">
        <f t="shared" si="52"/>
        <v>8</v>
      </c>
      <c r="D1113">
        <f t="shared" si="53"/>
        <v>2</v>
      </c>
      <c r="E1113" t="s">
        <v>522</v>
      </c>
      <c r="F1113" t="s">
        <v>725</v>
      </c>
      <c r="H1113" t="s">
        <v>726</v>
      </c>
    </row>
    <row r="1114" spans="1:8" x14ac:dyDescent="0.15">
      <c r="A1114">
        <v>42584</v>
      </c>
      <c r="B1114">
        <f t="shared" si="51"/>
        <v>2016</v>
      </c>
      <c r="C1114">
        <f t="shared" si="52"/>
        <v>8</v>
      </c>
      <c r="D1114">
        <f t="shared" si="53"/>
        <v>2</v>
      </c>
      <c r="E1114" t="s">
        <v>522</v>
      </c>
      <c r="F1114" t="s">
        <v>536</v>
      </c>
      <c r="G1114" t="s">
        <v>2079</v>
      </c>
      <c r="H1114" t="s">
        <v>727</v>
      </c>
    </row>
    <row r="1115" spans="1:8" x14ac:dyDescent="0.15">
      <c r="A1115">
        <v>42584</v>
      </c>
      <c r="B1115">
        <f t="shared" si="51"/>
        <v>2016</v>
      </c>
      <c r="C1115">
        <f t="shared" si="52"/>
        <v>8</v>
      </c>
      <c r="D1115">
        <f t="shared" si="53"/>
        <v>2</v>
      </c>
      <c r="E1115" t="s">
        <v>1000</v>
      </c>
      <c r="F1115" t="s">
        <v>725</v>
      </c>
      <c r="H1115" t="s">
        <v>1167</v>
      </c>
    </row>
    <row r="1116" spans="1:8" x14ac:dyDescent="0.15">
      <c r="A1116">
        <v>42584</v>
      </c>
      <c r="B1116">
        <f t="shared" si="51"/>
        <v>2016</v>
      </c>
      <c r="C1116">
        <f t="shared" si="52"/>
        <v>8</v>
      </c>
      <c r="D1116">
        <f t="shared" si="53"/>
        <v>2</v>
      </c>
      <c r="E1116" t="s">
        <v>1000</v>
      </c>
      <c r="F1116" t="s">
        <v>983</v>
      </c>
      <c r="G1116" t="s">
        <v>2107</v>
      </c>
      <c r="H1116" t="s">
        <v>1168</v>
      </c>
    </row>
    <row r="1117" spans="1:8" x14ac:dyDescent="0.15">
      <c r="A1117">
        <v>42584</v>
      </c>
      <c r="B1117">
        <f t="shared" si="51"/>
        <v>2016</v>
      </c>
      <c r="C1117">
        <f t="shared" si="52"/>
        <v>8</v>
      </c>
      <c r="D1117">
        <f t="shared" si="53"/>
        <v>2</v>
      </c>
      <c r="E1117" t="s">
        <v>1369</v>
      </c>
      <c r="F1117" t="s">
        <v>1416</v>
      </c>
      <c r="G1117" t="s">
        <v>2121</v>
      </c>
      <c r="H1117" t="s">
        <v>1586</v>
      </c>
    </row>
    <row r="1118" spans="1:8" x14ac:dyDescent="0.15">
      <c r="A1118">
        <v>42584</v>
      </c>
      <c r="B1118">
        <f t="shared" si="51"/>
        <v>2016</v>
      </c>
      <c r="C1118">
        <f t="shared" si="52"/>
        <v>8</v>
      </c>
      <c r="D1118">
        <f t="shared" si="53"/>
        <v>2</v>
      </c>
      <c r="E1118" t="s">
        <v>1369</v>
      </c>
      <c r="F1118" t="s">
        <v>1377</v>
      </c>
      <c r="G1118" t="s">
        <v>2112</v>
      </c>
      <c r="H1118" t="s">
        <v>1587</v>
      </c>
    </row>
    <row r="1119" spans="1:8" x14ac:dyDescent="0.15">
      <c r="A1119">
        <v>42585</v>
      </c>
      <c r="B1119">
        <f t="shared" si="51"/>
        <v>2016</v>
      </c>
      <c r="C1119">
        <f t="shared" si="52"/>
        <v>8</v>
      </c>
      <c r="D1119">
        <f t="shared" si="53"/>
        <v>3</v>
      </c>
      <c r="E1119" t="s">
        <v>522</v>
      </c>
      <c r="F1119" t="s">
        <v>614</v>
      </c>
      <c r="G1119" t="s">
        <v>2089</v>
      </c>
      <c r="H1119" t="s">
        <v>723</v>
      </c>
    </row>
    <row r="1120" spans="1:8" x14ac:dyDescent="0.15">
      <c r="A1120">
        <v>42585</v>
      </c>
      <c r="B1120">
        <f t="shared" si="51"/>
        <v>2016</v>
      </c>
      <c r="C1120">
        <f t="shared" si="52"/>
        <v>8</v>
      </c>
      <c r="D1120">
        <f t="shared" si="53"/>
        <v>3</v>
      </c>
      <c r="E1120" t="s">
        <v>522</v>
      </c>
      <c r="F1120" t="s">
        <v>525</v>
      </c>
      <c r="G1120" t="s">
        <v>2074</v>
      </c>
      <c r="H1120" t="s">
        <v>724</v>
      </c>
    </row>
    <row r="1121" spans="1:8" x14ac:dyDescent="0.15">
      <c r="A1121">
        <v>42585</v>
      </c>
      <c r="B1121">
        <f t="shared" si="51"/>
        <v>2016</v>
      </c>
      <c r="C1121">
        <f t="shared" si="52"/>
        <v>8</v>
      </c>
      <c r="D1121">
        <f t="shared" si="53"/>
        <v>3</v>
      </c>
      <c r="E1121" t="s">
        <v>1000</v>
      </c>
      <c r="F1121" t="s">
        <v>983</v>
      </c>
      <c r="G1121" t="s">
        <v>2107</v>
      </c>
      <c r="H1121" t="s">
        <v>1166</v>
      </c>
    </row>
    <row r="1122" spans="1:8" x14ac:dyDescent="0.15">
      <c r="A1122">
        <v>42585</v>
      </c>
      <c r="B1122">
        <f t="shared" si="51"/>
        <v>2016</v>
      </c>
      <c r="C1122">
        <f t="shared" si="52"/>
        <v>8</v>
      </c>
      <c r="D1122">
        <f t="shared" si="53"/>
        <v>3</v>
      </c>
      <c r="E1122" t="s">
        <v>1369</v>
      </c>
      <c r="F1122" t="s">
        <v>1401</v>
      </c>
      <c r="G1122" t="s">
        <v>2118</v>
      </c>
      <c r="H1122" t="s">
        <v>1584</v>
      </c>
    </row>
    <row r="1123" spans="1:8" x14ac:dyDescent="0.15">
      <c r="A1123">
        <v>42585</v>
      </c>
      <c r="B1123">
        <f t="shared" si="51"/>
        <v>2016</v>
      </c>
      <c r="C1123">
        <f t="shared" si="52"/>
        <v>8</v>
      </c>
      <c r="D1123">
        <f t="shared" si="53"/>
        <v>3</v>
      </c>
      <c r="E1123" t="s">
        <v>1369</v>
      </c>
      <c r="F1123" t="s">
        <v>1377</v>
      </c>
      <c r="G1123" t="s">
        <v>2112</v>
      </c>
      <c r="H1123" t="s">
        <v>1585</v>
      </c>
    </row>
    <row r="1124" spans="1:8" x14ac:dyDescent="0.15">
      <c r="A1124">
        <v>42586</v>
      </c>
      <c r="B1124">
        <f t="shared" si="51"/>
        <v>2016</v>
      </c>
      <c r="C1124">
        <f t="shared" si="52"/>
        <v>8</v>
      </c>
      <c r="D1124">
        <f t="shared" si="53"/>
        <v>4</v>
      </c>
      <c r="E1124" t="s">
        <v>4</v>
      </c>
      <c r="F1124" t="s">
        <v>44</v>
      </c>
      <c r="G1124" t="s">
        <v>2028</v>
      </c>
      <c r="H1124" t="s">
        <v>125</v>
      </c>
    </row>
    <row r="1125" spans="1:8" x14ac:dyDescent="0.15">
      <c r="A1125">
        <v>42586</v>
      </c>
      <c r="B1125">
        <f t="shared" si="51"/>
        <v>2016</v>
      </c>
      <c r="C1125">
        <f t="shared" si="52"/>
        <v>8</v>
      </c>
      <c r="D1125">
        <f t="shared" si="53"/>
        <v>4</v>
      </c>
      <c r="E1125" t="s">
        <v>274</v>
      </c>
      <c r="F1125" t="s">
        <v>387</v>
      </c>
      <c r="G1125" t="s">
        <v>2067</v>
      </c>
      <c r="H1125" t="s">
        <v>388</v>
      </c>
    </row>
    <row r="1126" spans="1:8" x14ac:dyDescent="0.15">
      <c r="A1126">
        <v>42586</v>
      </c>
      <c r="B1126">
        <f t="shared" si="51"/>
        <v>2016</v>
      </c>
      <c r="C1126">
        <f t="shared" si="52"/>
        <v>8</v>
      </c>
      <c r="D1126">
        <f t="shared" si="53"/>
        <v>4</v>
      </c>
      <c r="E1126" t="s">
        <v>522</v>
      </c>
      <c r="F1126" t="s">
        <v>536</v>
      </c>
      <c r="G1126" t="s">
        <v>2079</v>
      </c>
      <c r="H1126" t="s">
        <v>721</v>
      </c>
    </row>
    <row r="1127" spans="1:8" x14ac:dyDescent="0.15">
      <c r="A1127">
        <v>42586</v>
      </c>
      <c r="B1127">
        <f t="shared" si="51"/>
        <v>2016</v>
      </c>
      <c r="C1127">
        <f t="shared" si="52"/>
        <v>8</v>
      </c>
      <c r="D1127">
        <f t="shared" si="53"/>
        <v>4</v>
      </c>
      <c r="E1127" t="s">
        <v>522</v>
      </c>
      <c r="F1127" t="s">
        <v>562</v>
      </c>
      <c r="G1127" t="s">
        <v>2083</v>
      </c>
      <c r="H1127" t="s">
        <v>722</v>
      </c>
    </row>
    <row r="1128" spans="1:8" x14ac:dyDescent="0.15">
      <c r="A1128">
        <v>42586</v>
      </c>
      <c r="B1128">
        <f t="shared" si="51"/>
        <v>2016</v>
      </c>
      <c r="C1128">
        <f t="shared" si="52"/>
        <v>8</v>
      </c>
      <c r="D1128">
        <f t="shared" si="53"/>
        <v>4</v>
      </c>
      <c r="E1128" t="s">
        <v>1000</v>
      </c>
      <c r="F1128" t="s">
        <v>983</v>
      </c>
      <c r="G1128" t="s">
        <v>2107</v>
      </c>
      <c r="H1128" t="s">
        <v>1164</v>
      </c>
    </row>
    <row r="1129" spans="1:8" x14ac:dyDescent="0.15">
      <c r="A1129">
        <v>42586</v>
      </c>
      <c r="B1129">
        <f t="shared" si="51"/>
        <v>2016</v>
      </c>
      <c r="C1129">
        <f t="shared" si="52"/>
        <v>8</v>
      </c>
      <c r="D1129">
        <f t="shared" si="53"/>
        <v>4</v>
      </c>
      <c r="E1129" t="s">
        <v>1000</v>
      </c>
      <c r="F1129" t="s">
        <v>983</v>
      </c>
      <c r="G1129" t="s">
        <v>2107</v>
      </c>
      <c r="H1129" t="s">
        <v>1165</v>
      </c>
    </row>
    <row r="1130" spans="1:8" x14ac:dyDescent="0.15">
      <c r="A1130">
        <v>42586</v>
      </c>
      <c r="B1130">
        <f t="shared" si="51"/>
        <v>2016</v>
      </c>
      <c r="C1130">
        <f t="shared" si="52"/>
        <v>8</v>
      </c>
      <c r="D1130">
        <f t="shared" si="53"/>
        <v>4</v>
      </c>
      <c r="E1130" t="s">
        <v>1369</v>
      </c>
      <c r="F1130" t="s">
        <v>1404</v>
      </c>
      <c r="G1130" t="s">
        <v>2119</v>
      </c>
      <c r="H1130" t="s">
        <v>1581</v>
      </c>
    </row>
    <row r="1131" spans="1:8" x14ac:dyDescent="0.15">
      <c r="A1131">
        <v>42586</v>
      </c>
      <c r="B1131">
        <f t="shared" si="51"/>
        <v>2016</v>
      </c>
      <c r="C1131">
        <f t="shared" si="52"/>
        <v>8</v>
      </c>
      <c r="D1131">
        <f t="shared" si="53"/>
        <v>4</v>
      </c>
      <c r="E1131" t="s">
        <v>1369</v>
      </c>
      <c r="F1131" t="s">
        <v>1582</v>
      </c>
      <c r="G1131" t="s">
        <v>2137</v>
      </c>
      <c r="H1131" t="s">
        <v>1583</v>
      </c>
    </row>
    <row r="1132" spans="1:8" x14ac:dyDescent="0.15">
      <c r="A1132">
        <v>42587</v>
      </c>
      <c r="B1132">
        <f t="shared" si="51"/>
        <v>2016</v>
      </c>
      <c r="C1132">
        <f t="shared" si="52"/>
        <v>8</v>
      </c>
      <c r="D1132">
        <f t="shared" si="53"/>
        <v>5</v>
      </c>
      <c r="E1132" t="s">
        <v>4</v>
      </c>
      <c r="F1132" t="s">
        <v>44</v>
      </c>
      <c r="G1132" t="s">
        <v>2028</v>
      </c>
      <c r="H1132" t="s">
        <v>124</v>
      </c>
    </row>
    <row r="1133" spans="1:8" x14ac:dyDescent="0.15">
      <c r="A1133">
        <v>42587</v>
      </c>
      <c r="B1133">
        <f t="shared" si="51"/>
        <v>2016</v>
      </c>
      <c r="C1133">
        <f t="shared" si="52"/>
        <v>8</v>
      </c>
      <c r="D1133">
        <f t="shared" si="53"/>
        <v>5</v>
      </c>
      <c r="E1133" t="s">
        <v>274</v>
      </c>
      <c r="F1133" t="s">
        <v>363</v>
      </c>
      <c r="G1133" t="s">
        <v>2066</v>
      </c>
      <c r="H1133" t="s">
        <v>386</v>
      </c>
    </row>
    <row r="1134" spans="1:8" x14ac:dyDescent="0.15">
      <c r="A1134">
        <v>42587</v>
      </c>
      <c r="B1134">
        <f t="shared" si="51"/>
        <v>2016</v>
      </c>
      <c r="C1134">
        <f t="shared" si="52"/>
        <v>8</v>
      </c>
      <c r="D1134">
        <f t="shared" si="53"/>
        <v>5</v>
      </c>
      <c r="E1134" t="s">
        <v>522</v>
      </c>
      <c r="F1134" t="s">
        <v>549</v>
      </c>
      <c r="G1134" t="s">
        <v>2080</v>
      </c>
      <c r="H1134" t="s">
        <v>719</v>
      </c>
    </row>
    <row r="1135" spans="1:8" x14ac:dyDescent="0.15">
      <c r="A1135">
        <v>42587</v>
      </c>
      <c r="B1135">
        <f t="shared" si="51"/>
        <v>2016</v>
      </c>
      <c r="C1135">
        <f t="shared" si="52"/>
        <v>8</v>
      </c>
      <c r="D1135">
        <f t="shared" si="53"/>
        <v>5</v>
      </c>
      <c r="E1135" t="s">
        <v>522</v>
      </c>
      <c r="F1135" t="s">
        <v>536</v>
      </c>
      <c r="G1135" t="s">
        <v>2079</v>
      </c>
      <c r="H1135" t="s">
        <v>720</v>
      </c>
    </row>
    <row r="1136" spans="1:8" x14ac:dyDescent="0.15">
      <c r="A1136">
        <v>42587</v>
      </c>
      <c r="B1136">
        <f t="shared" si="51"/>
        <v>2016</v>
      </c>
      <c r="C1136">
        <f t="shared" si="52"/>
        <v>8</v>
      </c>
      <c r="D1136">
        <f t="shared" si="53"/>
        <v>5</v>
      </c>
      <c r="E1136" t="s">
        <v>1000</v>
      </c>
      <c r="F1136" t="s">
        <v>983</v>
      </c>
      <c r="G1136" t="s">
        <v>2107</v>
      </c>
      <c r="H1136" t="s">
        <v>1163</v>
      </c>
    </row>
    <row r="1137" spans="1:8" x14ac:dyDescent="0.15">
      <c r="A1137">
        <v>42587</v>
      </c>
      <c r="B1137">
        <f t="shared" si="51"/>
        <v>2016</v>
      </c>
      <c r="C1137">
        <f t="shared" si="52"/>
        <v>8</v>
      </c>
      <c r="D1137">
        <f t="shared" si="53"/>
        <v>5</v>
      </c>
      <c r="E1137" t="s">
        <v>1000</v>
      </c>
      <c r="F1137" t="s">
        <v>983</v>
      </c>
      <c r="G1137" t="s">
        <v>2107</v>
      </c>
      <c r="H1137" t="s">
        <v>1998</v>
      </c>
    </row>
    <row r="1138" spans="1:8" x14ac:dyDescent="0.15">
      <c r="A1138">
        <v>42587</v>
      </c>
      <c r="B1138">
        <f t="shared" si="51"/>
        <v>2016</v>
      </c>
      <c r="C1138">
        <f t="shared" si="52"/>
        <v>8</v>
      </c>
      <c r="D1138">
        <f t="shared" si="53"/>
        <v>5</v>
      </c>
      <c r="E1138" t="s">
        <v>1369</v>
      </c>
      <c r="F1138" t="s">
        <v>1437</v>
      </c>
      <c r="G1138" t="s">
        <v>2124</v>
      </c>
      <c r="H1138" t="s">
        <v>1579</v>
      </c>
    </row>
    <row r="1139" spans="1:8" x14ac:dyDescent="0.15">
      <c r="A1139">
        <v>42587</v>
      </c>
      <c r="B1139">
        <f t="shared" si="51"/>
        <v>2016</v>
      </c>
      <c r="C1139">
        <f t="shared" si="52"/>
        <v>8</v>
      </c>
      <c r="D1139">
        <f t="shared" si="53"/>
        <v>5</v>
      </c>
      <c r="E1139" t="s">
        <v>1369</v>
      </c>
      <c r="F1139" t="s">
        <v>1385</v>
      </c>
      <c r="G1139" t="s">
        <v>2114</v>
      </c>
      <c r="H1139" t="s">
        <v>1580</v>
      </c>
    </row>
    <row r="1140" spans="1:8" x14ac:dyDescent="0.15">
      <c r="A1140">
        <v>42590</v>
      </c>
      <c r="B1140">
        <f t="shared" si="51"/>
        <v>2016</v>
      </c>
      <c r="C1140">
        <f t="shared" si="52"/>
        <v>8</v>
      </c>
      <c r="D1140">
        <f t="shared" si="53"/>
        <v>8</v>
      </c>
      <c r="E1140" t="s">
        <v>4</v>
      </c>
      <c r="F1140" t="s">
        <v>122</v>
      </c>
      <c r="G1140" t="s">
        <v>2041</v>
      </c>
      <c r="H1140" t="s">
        <v>123</v>
      </c>
    </row>
    <row r="1141" spans="1:8" x14ac:dyDescent="0.15">
      <c r="A1141">
        <v>42590</v>
      </c>
      <c r="B1141">
        <f t="shared" si="51"/>
        <v>2016</v>
      </c>
      <c r="C1141">
        <f t="shared" si="52"/>
        <v>8</v>
      </c>
      <c r="D1141">
        <f t="shared" si="53"/>
        <v>8</v>
      </c>
      <c r="E1141" t="s">
        <v>274</v>
      </c>
      <c r="F1141" t="s">
        <v>283</v>
      </c>
      <c r="G1141" t="s">
        <v>2057</v>
      </c>
      <c r="H1141" t="s">
        <v>385</v>
      </c>
    </row>
    <row r="1142" spans="1:8" x14ac:dyDescent="0.15">
      <c r="A1142">
        <v>42590</v>
      </c>
      <c r="B1142">
        <f t="shared" si="51"/>
        <v>2016</v>
      </c>
      <c r="C1142">
        <f t="shared" si="52"/>
        <v>8</v>
      </c>
      <c r="D1142">
        <f t="shared" si="53"/>
        <v>8</v>
      </c>
      <c r="E1142" t="s">
        <v>522</v>
      </c>
      <c r="F1142" t="s">
        <v>529</v>
      </c>
      <c r="G1142" t="s">
        <v>2076</v>
      </c>
      <c r="H1142" t="s">
        <v>718</v>
      </c>
    </row>
    <row r="1143" spans="1:8" x14ac:dyDescent="0.15">
      <c r="A1143">
        <v>42590</v>
      </c>
      <c r="B1143">
        <f t="shared" si="51"/>
        <v>2016</v>
      </c>
      <c r="C1143">
        <f t="shared" si="52"/>
        <v>8</v>
      </c>
      <c r="D1143">
        <f t="shared" si="53"/>
        <v>8</v>
      </c>
      <c r="E1143" t="s">
        <v>1000</v>
      </c>
      <c r="F1143" t="s">
        <v>983</v>
      </c>
      <c r="G1143" t="s">
        <v>2107</v>
      </c>
      <c r="H1143" t="s">
        <v>1162</v>
      </c>
    </row>
    <row r="1144" spans="1:8" x14ac:dyDescent="0.15">
      <c r="A1144">
        <v>42590</v>
      </c>
      <c r="B1144">
        <f t="shared" si="51"/>
        <v>2016</v>
      </c>
      <c r="C1144">
        <f t="shared" si="52"/>
        <v>8</v>
      </c>
      <c r="D1144">
        <f t="shared" si="53"/>
        <v>8</v>
      </c>
      <c r="E1144" t="s">
        <v>1369</v>
      </c>
      <c r="F1144" t="s">
        <v>818</v>
      </c>
      <c r="G1144" t="s">
        <v>2099</v>
      </c>
      <c r="H1144" t="s">
        <v>1575</v>
      </c>
    </row>
    <row r="1145" spans="1:8" x14ac:dyDescent="0.15">
      <c r="A1145">
        <v>42590</v>
      </c>
      <c r="B1145">
        <f t="shared" si="51"/>
        <v>2016</v>
      </c>
      <c r="C1145">
        <f t="shared" si="52"/>
        <v>8</v>
      </c>
      <c r="D1145">
        <f t="shared" si="53"/>
        <v>8</v>
      </c>
      <c r="E1145" t="s">
        <v>1369</v>
      </c>
      <c r="F1145" t="s">
        <v>1387</v>
      </c>
      <c r="G1145" t="s">
        <v>2115</v>
      </c>
      <c r="H1145" t="s">
        <v>1576</v>
      </c>
    </row>
    <row r="1146" spans="1:8" x14ac:dyDescent="0.15">
      <c r="A1146">
        <v>42590</v>
      </c>
      <c r="B1146">
        <f t="shared" si="51"/>
        <v>2016</v>
      </c>
      <c r="C1146">
        <f t="shared" si="52"/>
        <v>8</v>
      </c>
      <c r="D1146">
        <f t="shared" si="53"/>
        <v>8</v>
      </c>
      <c r="E1146" t="s">
        <v>1369</v>
      </c>
      <c r="F1146" t="s">
        <v>1577</v>
      </c>
      <c r="G1146" t="s">
        <v>2136</v>
      </c>
      <c r="H1146" t="s">
        <v>1578</v>
      </c>
    </row>
    <row r="1147" spans="1:8" x14ac:dyDescent="0.15">
      <c r="A1147">
        <v>42590</v>
      </c>
      <c r="B1147">
        <f t="shared" si="51"/>
        <v>2016</v>
      </c>
      <c r="C1147">
        <f t="shared" si="52"/>
        <v>8</v>
      </c>
      <c r="D1147">
        <f t="shared" si="53"/>
        <v>8</v>
      </c>
      <c r="E1147" t="s">
        <v>1892</v>
      </c>
      <c r="F1147" t="s">
        <v>1893</v>
      </c>
      <c r="G1147" t="s">
        <v>2148</v>
      </c>
      <c r="H1147" t="s">
        <v>1905</v>
      </c>
    </row>
    <row r="1148" spans="1:8" x14ac:dyDescent="0.15">
      <c r="A1148">
        <v>42591</v>
      </c>
      <c r="B1148">
        <f t="shared" si="51"/>
        <v>2016</v>
      </c>
      <c r="C1148">
        <f t="shared" si="52"/>
        <v>8</v>
      </c>
      <c r="D1148">
        <f t="shared" si="53"/>
        <v>9</v>
      </c>
      <c r="E1148" t="s">
        <v>4</v>
      </c>
      <c r="F1148" t="s">
        <v>79</v>
      </c>
      <c r="G1148" t="s">
        <v>2026</v>
      </c>
      <c r="H1148" t="s">
        <v>121</v>
      </c>
    </row>
    <row r="1149" spans="1:8" x14ac:dyDescent="0.15">
      <c r="A1149">
        <v>42591</v>
      </c>
      <c r="B1149">
        <f t="shared" si="51"/>
        <v>2016</v>
      </c>
      <c r="C1149">
        <f t="shared" si="52"/>
        <v>8</v>
      </c>
      <c r="D1149">
        <f t="shared" si="53"/>
        <v>9</v>
      </c>
      <c r="E1149" t="s">
        <v>274</v>
      </c>
      <c r="F1149" t="s">
        <v>283</v>
      </c>
      <c r="G1149" t="s">
        <v>2057</v>
      </c>
      <c r="H1149" t="s">
        <v>384</v>
      </c>
    </row>
    <row r="1150" spans="1:8" x14ac:dyDescent="0.15">
      <c r="A1150">
        <v>42591</v>
      </c>
      <c r="B1150">
        <f t="shared" si="51"/>
        <v>2016</v>
      </c>
      <c r="C1150">
        <f t="shared" si="52"/>
        <v>8</v>
      </c>
      <c r="D1150">
        <f t="shared" si="53"/>
        <v>9</v>
      </c>
      <c r="E1150" t="s">
        <v>522</v>
      </c>
      <c r="F1150" t="s">
        <v>523</v>
      </c>
      <c r="G1150" t="s">
        <v>2073</v>
      </c>
      <c r="H1150" t="s">
        <v>716</v>
      </c>
    </row>
    <row r="1151" spans="1:8" x14ac:dyDescent="0.15">
      <c r="A1151">
        <v>42591</v>
      </c>
      <c r="B1151">
        <f t="shared" si="51"/>
        <v>2016</v>
      </c>
      <c r="C1151">
        <f t="shared" si="52"/>
        <v>8</v>
      </c>
      <c r="D1151">
        <f t="shared" si="53"/>
        <v>9</v>
      </c>
      <c r="E1151" t="s">
        <v>522</v>
      </c>
      <c r="F1151" t="s">
        <v>536</v>
      </c>
      <c r="G1151" t="s">
        <v>2079</v>
      </c>
      <c r="H1151" t="s">
        <v>717</v>
      </c>
    </row>
    <row r="1152" spans="1:8" x14ac:dyDescent="0.15">
      <c r="A1152">
        <v>42591</v>
      </c>
      <c r="B1152">
        <f t="shared" si="51"/>
        <v>2016</v>
      </c>
      <c r="C1152">
        <f t="shared" si="52"/>
        <v>8</v>
      </c>
      <c r="D1152">
        <f t="shared" si="53"/>
        <v>9</v>
      </c>
      <c r="E1152" t="s">
        <v>1000</v>
      </c>
      <c r="F1152" t="s">
        <v>983</v>
      </c>
      <c r="G1152" t="s">
        <v>2107</v>
      </c>
      <c r="H1152" t="s">
        <v>1160</v>
      </c>
    </row>
    <row r="1153" spans="1:8" x14ac:dyDescent="0.15">
      <c r="A1153">
        <v>42591</v>
      </c>
      <c r="B1153">
        <f t="shared" si="51"/>
        <v>2016</v>
      </c>
      <c r="C1153">
        <f t="shared" si="52"/>
        <v>8</v>
      </c>
      <c r="D1153">
        <f t="shared" si="53"/>
        <v>9</v>
      </c>
      <c r="E1153" t="s">
        <v>1000</v>
      </c>
      <c r="F1153" t="s">
        <v>983</v>
      </c>
      <c r="G1153" t="s">
        <v>2107</v>
      </c>
      <c r="H1153" t="s">
        <v>1161</v>
      </c>
    </row>
    <row r="1154" spans="1:8" x14ac:dyDescent="0.15">
      <c r="A1154">
        <v>42591</v>
      </c>
      <c r="B1154">
        <f t="shared" ref="B1154:B1217" si="54">YEAR(A1154)</f>
        <v>2016</v>
      </c>
      <c r="C1154">
        <f t="shared" ref="C1154:C1217" si="55">MONTH(A1154)</f>
        <v>8</v>
      </c>
      <c r="D1154">
        <f t="shared" ref="D1154:D1217" si="56">DAY(A1154)</f>
        <v>9</v>
      </c>
      <c r="E1154" t="s">
        <v>1369</v>
      </c>
      <c r="F1154" t="s">
        <v>1463</v>
      </c>
      <c r="G1154" t="s">
        <v>2127</v>
      </c>
      <c r="H1154" t="s">
        <v>1573</v>
      </c>
    </row>
    <row r="1155" spans="1:8" x14ac:dyDescent="0.15">
      <c r="A1155">
        <v>42591</v>
      </c>
      <c r="B1155">
        <f t="shared" si="54"/>
        <v>2016</v>
      </c>
      <c r="C1155">
        <f t="shared" si="55"/>
        <v>8</v>
      </c>
      <c r="D1155">
        <f t="shared" si="56"/>
        <v>9</v>
      </c>
      <c r="E1155" t="s">
        <v>1369</v>
      </c>
      <c r="F1155" t="s">
        <v>1373</v>
      </c>
      <c r="G1155" t="s">
        <v>2110</v>
      </c>
      <c r="H1155" t="s">
        <v>1574</v>
      </c>
    </row>
    <row r="1156" spans="1:8" x14ac:dyDescent="0.15">
      <c r="A1156">
        <v>42592</v>
      </c>
      <c r="B1156">
        <f t="shared" si="54"/>
        <v>2016</v>
      </c>
      <c r="C1156">
        <f t="shared" si="55"/>
        <v>8</v>
      </c>
      <c r="D1156">
        <f t="shared" si="56"/>
        <v>10</v>
      </c>
      <c r="E1156" t="s">
        <v>274</v>
      </c>
      <c r="F1156" t="s">
        <v>289</v>
      </c>
      <c r="G1156" t="s">
        <v>2060</v>
      </c>
      <c r="H1156" t="s">
        <v>382</v>
      </c>
    </row>
    <row r="1157" spans="1:8" x14ac:dyDescent="0.15">
      <c r="A1157">
        <v>42592</v>
      </c>
      <c r="B1157">
        <f t="shared" si="54"/>
        <v>2016</v>
      </c>
      <c r="C1157">
        <f t="shared" si="55"/>
        <v>8</v>
      </c>
      <c r="D1157">
        <f t="shared" si="56"/>
        <v>10</v>
      </c>
      <c r="E1157" t="s">
        <v>274</v>
      </c>
      <c r="F1157" t="s">
        <v>278</v>
      </c>
      <c r="G1157" t="s">
        <v>2055</v>
      </c>
      <c r="H1157" t="s">
        <v>383</v>
      </c>
    </row>
    <row r="1158" spans="1:8" x14ac:dyDescent="0.15">
      <c r="A1158">
        <v>42592</v>
      </c>
      <c r="B1158">
        <f t="shared" si="54"/>
        <v>2016</v>
      </c>
      <c r="C1158">
        <f t="shared" si="55"/>
        <v>8</v>
      </c>
      <c r="D1158">
        <f t="shared" si="56"/>
        <v>10</v>
      </c>
      <c r="E1158" t="s">
        <v>522</v>
      </c>
      <c r="F1158" t="s">
        <v>536</v>
      </c>
      <c r="G1158" t="s">
        <v>2079</v>
      </c>
      <c r="H1158" t="s">
        <v>714</v>
      </c>
    </row>
    <row r="1159" spans="1:8" x14ac:dyDescent="0.15">
      <c r="A1159">
        <v>42592</v>
      </c>
      <c r="B1159">
        <f t="shared" si="54"/>
        <v>2016</v>
      </c>
      <c r="C1159">
        <f t="shared" si="55"/>
        <v>8</v>
      </c>
      <c r="D1159">
        <f t="shared" si="56"/>
        <v>10</v>
      </c>
      <c r="E1159" t="s">
        <v>522</v>
      </c>
      <c r="F1159" t="s">
        <v>523</v>
      </c>
      <c r="G1159" t="s">
        <v>2073</v>
      </c>
      <c r="H1159" t="s">
        <v>715</v>
      </c>
    </row>
    <row r="1160" spans="1:8" x14ac:dyDescent="0.15">
      <c r="A1160">
        <v>42592</v>
      </c>
      <c r="B1160">
        <f t="shared" si="54"/>
        <v>2016</v>
      </c>
      <c r="C1160">
        <f t="shared" si="55"/>
        <v>8</v>
      </c>
      <c r="D1160">
        <f t="shared" si="56"/>
        <v>10</v>
      </c>
      <c r="E1160" t="s">
        <v>1000</v>
      </c>
      <c r="F1160" t="s">
        <v>983</v>
      </c>
      <c r="G1160" t="s">
        <v>2107</v>
      </c>
      <c r="H1160" t="s">
        <v>1158</v>
      </c>
    </row>
    <row r="1161" spans="1:8" x14ac:dyDescent="0.15">
      <c r="A1161">
        <v>42592</v>
      </c>
      <c r="B1161">
        <f t="shared" si="54"/>
        <v>2016</v>
      </c>
      <c r="C1161">
        <f t="shared" si="55"/>
        <v>8</v>
      </c>
      <c r="D1161">
        <f t="shared" si="56"/>
        <v>10</v>
      </c>
      <c r="E1161" t="s">
        <v>1000</v>
      </c>
      <c r="F1161" t="s">
        <v>983</v>
      </c>
      <c r="G1161" t="s">
        <v>2107</v>
      </c>
      <c r="H1161" t="s">
        <v>1159</v>
      </c>
    </row>
    <row r="1162" spans="1:8" x14ac:dyDescent="0.15">
      <c r="A1162">
        <v>42592</v>
      </c>
      <c r="B1162">
        <f t="shared" si="54"/>
        <v>2016</v>
      </c>
      <c r="C1162">
        <f t="shared" si="55"/>
        <v>8</v>
      </c>
      <c r="D1162">
        <f t="shared" si="56"/>
        <v>10</v>
      </c>
      <c r="E1162" t="s">
        <v>1369</v>
      </c>
      <c r="F1162" t="s">
        <v>1373</v>
      </c>
      <c r="G1162" t="s">
        <v>2110</v>
      </c>
      <c r="H1162" t="s">
        <v>1571</v>
      </c>
    </row>
    <row r="1163" spans="1:8" x14ac:dyDescent="0.15">
      <c r="A1163">
        <v>42592</v>
      </c>
      <c r="B1163">
        <f t="shared" si="54"/>
        <v>2016</v>
      </c>
      <c r="C1163">
        <f t="shared" si="55"/>
        <v>8</v>
      </c>
      <c r="D1163">
        <f t="shared" si="56"/>
        <v>10</v>
      </c>
      <c r="E1163" t="s">
        <v>1369</v>
      </c>
      <c r="F1163" t="s">
        <v>1416</v>
      </c>
      <c r="G1163" t="s">
        <v>2121</v>
      </c>
      <c r="H1163" t="s">
        <v>1572</v>
      </c>
    </row>
    <row r="1164" spans="1:8" x14ac:dyDescent="0.15">
      <c r="A1164">
        <v>42593</v>
      </c>
      <c r="B1164">
        <f t="shared" si="54"/>
        <v>2016</v>
      </c>
      <c r="C1164">
        <f t="shared" si="55"/>
        <v>8</v>
      </c>
      <c r="D1164">
        <f t="shared" si="56"/>
        <v>11</v>
      </c>
      <c r="E1164" t="s">
        <v>4</v>
      </c>
      <c r="F1164" t="s">
        <v>36</v>
      </c>
      <c r="G1164" t="s">
        <v>2025</v>
      </c>
      <c r="H1164" t="s">
        <v>120</v>
      </c>
    </row>
    <row r="1165" spans="1:8" x14ac:dyDescent="0.15">
      <c r="A1165">
        <v>42593</v>
      </c>
      <c r="B1165">
        <f t="shared" si="54"/>
        <v>2016</v>
      </c>
      <c r="C1165">
        <f t="shared" si="55"/>
        <v>8</v>
      </c>
      <c r="D1165">
        <f t="shared" si="56"/>
        <v>11</v>
      </c>
      <c r="E1165" t="s">
        <v>274</v>
      </c>
      <c r="F1165" t="s">
        <v>275</v>
      </c>
      <c r="G1165" t="s">
        <v>2053</v>
      </c>
      <c r="H1165" t="s">
        <v>381</v>
      </c>
    </row>
    <row r="1166" spans="1:8" x14ac:dyDescent="0.15">
      <c r="A1166">
        <v>42593</v>
      </c>
      <c r="B1166">
        <f t="shared" si="54"/>
        <v>2016</v>
      </c>
      <c r="C1166">
        <f t="shared" si="55"/>
        <v>8</v>
      </c>
      <c r="D1166">
        <f t="shared" si="56"/>
        <v>11</v>
      </c>
      <c r="E1166" t="s">
        <v>522</v>
      </c>
      <c r="F1166" t="s">
        <v>525</v>
      </c>
      <c r="G1166" t="s">
        <v>2074</v>
      </c>
      <c r="H1166" t="s">
        <v>713</v>
      </c>
    </row>
    <row r="1167" spans="1:8" x14ac:dyDescent="0.15">
      <c r="A1167">
        <v>42593</v>
      </c>
      <c r="B1167">
        <f t="shared" si="54"/>
        <v>2016</v>
      </c>
      <c r="C1167">
        <f t="shared" si="55"/>
        <v>8</v>
      </c>
      <c r="D1167">
        <f t="shared" si="56"/>
        <v>11</v>
      </c>
      <c r="E1167" t="s">
        <v>1000</v>
      </c>
      <c r="F1167" t="s">
        <v>983</v>
      </c>
      <c r="G1167" t="s">
        <v>2107</v>
      </c>
      <c r="H1167" t="s">
        <v>1156</v>
      </c>
    </row>
    <row r="1168" spans="1:8" x14ac:dyDescent="0.15">
      <c r="A1168">
        <v>42593</v>
      </c>
      <c r="B1168">
        <f t="shared" si="54"/>
        <v>2016</v>
      </c>
      <c r="C1168">
        <f t="shared" si="55"/>
        <v>8</v>
      </c>
      <c r="D1168">
        <f t="shared" si="56"/>
        <v>11</v>
      </c>
      <c r="E1168" t="s">
        <v>1000</v>
      </c>
      <c r="F1168" t="s">
        <v>983</v>
      </c>
      <c r="G1168" t="s">
        <v>2107</v>
      </c>
      <c r="H1168" t="s">
        <v>1157</v>
      </c>
    </row>
    <row r="1169" spans="1:8" x14ac:dyDescent="0.15">
      <c r="A1169">
        <v>42593</v>
      </c>
      <c r="B1169">
        <f t="shared" si="54"/>
        <v>2016</v>
      </c>
      <c r="C1169">
        <f t="shared" si="55"/>
        <v>8</v>
      </c>
      <c r="D1169">
        <f t="shared" si="56"/>
        <v>11</v>
      </c>
      <c r="E1169" t="s">
        <v>1369</v>
      </c>
      <c r="F1169" t="s">
        <v>818</v>
      </c>
      <c r="G1169" t="s">
        <v>2099</v>
      </c>
      <c r="H1169" t="s">
        <v>1568</v>
      </c>
    </row>
    <row r="1170" spans="1:8" x14ac:dyDescent="0.15">
      <c r="A1170">
        <v>42593</v>
      </c>
      <c r="B1170">
        <f t="shared" si="54"/>
        <v>2016</v>
      </c>
      <c r="C1170">
        <f t="shared" si="55"/>
        <v>8</v>
      </c>
      <c r="D1170">
        <f t="shared" si="56"/>
        <v>11</v>
      </c>
      <c r="E1170" t="s">
        <v>1369</v>
      </c>
      <c r="F1170" t="s">
        <v>1387</v>
      </c>
      <c r="G1170" t="s">
        <v>2115</v>
      </c>
      <c r="H1170" t="s">
        <v>1569</v>
      </c>
    </row>
    <row r="1171" spans="1:8" x14ac:dyDescent="0.15">
      <c r="A1171">
        <v>42593</v>
      </c>
      <c r="B1171">
        <f t="shared" si="54"/>
        <v>2016</v>
      </c>
      <c r="C1171">
        <f t="shared" si="55"/>
        <v>8</v>
      </c>
      <c r="D1171">
        <f t="shared" si="56"/>
        <v>11</v>
      </c>
      <c r="E1171" t="s">
        <v>1369</v>
      </c>
      <c r="F1171" t="s">
        <v>1377</v>
      </c>
      <c r="G1171" t="s">
        <v>2112</v>
      </c>
      <c r="H1171" t="s">
        <v>1570</v>
      </c>
    </row>
    <row r="1172" spans="1:8" x14ac:dyDescent="0.15">
      <c r="A1172">
        <v>42594</v>
      </c>
      <c r="B1172">
        <f t="shared" si="54"/>
        <v>2016</v>
      </c>
      <c r="C1172">
        <f t="shared" si="55"/>
        <v>8</v>
      </c>
      <c r="D1172">
        <f t="shared" si="56"/>
        <v>12</v>
      </c>
      <c r="E1172" t="s">
        <v>4</v>
      </c>
      <c r="F1172" t="s">
        <v>115</v>
      </c>
      <c r="G1172" t="s">
        <v>2040</v>
      </c>
      <c r="H1172" t="s">
        <v>119</v>
      </c>
    </row>
    <row r="1173" spans="1:8" x14ac:dyDescent="0.15">
      <c r="A1173">
        <v>42594</v>
      </c>
      <c r="B1173">
        <f t="shared" si="54"/>
        <v>2016</v>
      </c>
      <c r="C1173">
        <f t="shared" si="55"/>
        <v>8</v>
      </c>
      <c r="D1173">
        <f t="shared" si="56"/>
        <v>12</v>
      </c>
      <c r="E1173" t="s">
        <v>274</v>
      </c>
      <c r="F1173" t="s">
        <v>278</v>
      </c>
      <c r="G1173" t="s">
        <v>2055</v>
      </c>
      <c r="H1173" t="s">
        <v>380</v>
      </c>
    </row>
    <row r="1174" spans="1:8" x14ac:dyDescent="0.15">
      <c r="A1174">
        <v>42594</v>
      </c>
      <c r="B1174">
        <f t="shared" si="54"/>
        <v>2016</v>
      </c>
      <c r="C1174">
        <f t="shared" si="55"/>
        <v>8</v>
      </c>
      <c r="D1174">
        <f t="shared" si="56"/>
        <v>12</v>
      </c>
      <c r="E1174" t="s">
        <v>522</v>
      </c>
      <c r="F1174" t="s">
        <v>552</v>
      </c>
      <c r="G1174" t="s">
        <v>2081</v>
      </c>
      <c r="H1174" t="s">
        <v>711</v>
      </c>
    </row>
    <row r="1175" spans="1:8" x14ac:dyDescent="0.15">
      <c r="A1175">
        <v>42594</v>
      </c>
      <c r="B1175">
        <f t="shared" si="54"/>
        <v>2016</v>
      </c>
      <c r="C1175">
        <f t="shared" si="55"/>
        <v>8</v>
      </c>
      <c r="D1175">
        <f t="shared" si="56"/>
        <v>12</v>
      </c>
      <c r="E1175" t="s">
        <v>522</v>
      </c>
      <c r="F1175" t="s">
        <v>523</v>
      </c>
      <c r="G1175" t="s">
        <v>2073</v>
      </c>
      <c r="H1175" t="s">
        <v>712</v>
      </c>
    </row>
    <row r="1176" spans="1:8" x14ac:dyDescent="0.15">
      <c r="A1176">
        <v>42594</v>
      </c>
      <c r="B1176">
        <f t="shared" si="54"/>
        <v>2016</v>
      </c>
      <c r="C1176">
        <f t="shared" si="55"/>
        <v>8</v>
      </c>
      <c r="D1176">
        <f t="shared" si="56"/>
        <v>12</v>
      </c>
      <c r="E1176" t="s">
        <v>1000</v>
      </c>
      <c r="F1176" t="s">
        <v>983</v>
      </c>
      <c r="G1176" t="s">
        <v>2107</v>
      </c>
      <c r="H1176" t="s">
        <v>1154</v>
      </c>
    </row>
    <row r="1177" spans="1:8" x14ac:dyDescent="0.15">
      <c r="A1177">
        <v>42594</v>
      </c>
      <c r="B1177">
        <f t="shared" si="54"/>
        <v>2016</v>
      </c>
      <c r="C1177">
        <f t="shared" si="55"/>
        <v>8</v>
      </c>
      <c r="D1177">
        <f t="shared" si="56"/>
        <v>12</v>
      </c>
      <c r="E1177" t="s">
        <v>1000</v>
      </c>
      <c r="F1177" t="s">
        <v>1004</v>
      </c>
      <c r="G1177" t="s">
        <v>2108</v>
      </c>
      <c r="H1177" t="s">
        <v>1155</v>
      </c>
    </row>
    <row r="1178" spans="1:8" x14ac:dyDescent="0.15">
      <c r="A1178">
        <v>42594</v>
      </c>
      <c r="B1178">
        <f t="shared" si="54"/>
        <v>2016</v>
      </c>
      <c r="C1178">
        <f t="shared" si="55"/>
        <v>8</v>
      </c>
      <c r="D1178">
        <f t="shared" si="56"/>
        <v>12</v>
      </c>
      <c r="E1178" t="s">
        <v>1369</v>
      </c>
      <c r="F1178" t="s">
        <v>1385</v>
      </c>
      <c r="G1178" t="s">
        <v>2114</v>
      </c>
      <c r="H1178" t="s">
        <v>1566</v>
      </c>
    </row>
    <row r="1179" spans="1:8" x14ac:dyDescent="0.15">
      <c r="A1179">
        <v>42594</v>
      </c>
      <c r="B1179">
        <f t="shared" si="54"/>
        <v>2016</v>
      </c>
      <c r="C1179">
        <f t="shared" si="55"/>
        <v>8</v>
      </c>
      <c r="D1179">
        <f t="shared" si="56"/>
        <v>12</v>
      </c>
      <c r="E1179" t="s">
        <v>1369</v>
      </c>
      <c r="F1179" t="s">
        <v>1387</v>
      </c>
      <c r="G1179" t="s">
        <v>2115</v>
      </c>
      <c r="H1179" t="s">
        <v>1567</v>
      </c>
    </row>
    <row r="1180" spans="1:8" x14ac:dyDescent="0.15">
      <c r="A1180">
        <v>42597</v>
      </c>
      <c r="B1180">
        <f t="shared" si="54"/>
        <v>2016</v>
      </c>
      <c r="C1180">
        <f t="shared" si="55"/>
        <v>8</v>
      </c>
      <c r="D1180">
        <f t="shared" si="56"/>
        <v>15</v>
      </c>
      <c r="E1180" t="s">
        <v>4</v>
      </c>
      <c r="F1180" t="s">
        <v>33</v>
      </c>
      <c r="G1180" t="s">
        <v>2024</v>
      </c>
      <c r="H1180" t="s">
        <v>118</v>
      </c>
    </row>
    <row r="1181" spans="1:8" x14ac:dyDescent="0.15">
      <c r="A1181">
        <v>42597</v>
      </c>
      <c r="B1181">
        <f t="shared" si="54"/>
        <v>2016</v>
      </c>
      <c r="C1181">
        <f t="shared" si="55"/>
        <v>8</v>
      </c>
      <c r="D1181">
        <f t="shared" si="56"/>
        <v>15</v>
      </c>
      <c r="E1181" t="s">
        <v>274</v>
      </c>
      <c r="F1181" t="s">
        <v>281</v>
      </c>
      <c r="G1181" t="s">
        <v>2056</v>
      </c>
      <c r="H1181" t="s">
        <v>379</v>
      </c>
    </row>
    <row r="1182" spans="1:8" x14ac:dyDescent="0.15">
      <c r="A1182">
        <v>42597</v>
      </c>
      <c r="B1182">
        <f t="shared" si="54"/>
        <v>2016</v>
      </c>
      <c r="C1182">
        <f t="shared" si="55"/>
        <v>8</v>
      </c>
      <c r="D1182">
        <f t="shared" si="56"/>
        <v>15</v>
      </c>
      <c r="E1182" t="s">
        <v>522</v>
      </c>
      <c r="F1182" t="s">
        <v>536</v>
      </c>
      <c r="G1182" t="s">
        <v>2079</v>
      </c>
      <c r="H1182" t="s">
        <v>708</v>
      </c>
    </row>
    <row r="1183" spans="1:8" x14ac:dyDescent="0.15">
      <c r="A1183">
        <v>42597</v>
      </c>
      <c r="B1183">
        <f t="shared" si="54"/>
        <v>2016</v>
      </c>
      <c r="C1183">
        <f t="shared" si="55"/>
        <v>8</v>
      </c>
      <c r="D1183">
        <f t="shared" si="56"/>
        <v>15</v>
      </c>
      <c r="E1183" t="s">
        <v>522</v>
      </c>
      <c r="F1183" t="s">
        <v>709</v>
      </c>
      <c r="G1183" t="s">
        <v>2097</v>
      </c>
      <c r="H1183" t="s">
        <v>710</v>
      </c>
    </row>
    <row r="1184" spans="1:8" x14ac:dyDescent="0.15">
      <c r="A1184">
        <v>42597</v>
      </c>
      <c r="B1184">
        <f t="shared" si="54"/>
        <v>2016</v>
      </c>
      <c r="C1184">
        <f t="shared" si="55"/>
        <v>8</v>
      </c>
      <c r="D1184">
        <f t="shared" si="56"/>
        <v>15</v>
      </c>
      <c r="E1184" t="s">
        <v>1000</v>
      </c>
      <c r="F1184" t="s">
        <v>983</v>
      </c>
      <c r="G1184" t="s">
        <v>2107</v>
      </c>
      <c r="H1184" t="s">
        <v>1152</v>
      </c>
    </row>
    <row r="1185" spans="1:8" x14ac:dyDescent="0.15">
      <c r="A1185">
        <v>42597</v>
      </c>
      <c r="B1185">
        <f t="shared" si="54"/>
        <v>2016</v>
      </c>
      <c r="C1185">
        <f t="shared" si="55"/>
        <v>8</v>
      </c>
      <c r="D1185">
        <f t="shared" si="56"/>
        <v>15</v>
      </c>
      <c r="E1185" t="s">
        <v>1000</v>
      </c>
      <c r="F1185" t="s">
        <v>983</v>
      </c>
      <c r="G1185" t="s">
        <v>2107</v>
      </c>
      <c r="H1185" t="s">
        <v>1153</v>
      </c>
    </row>
    <row r="1186" spans="1:8" x14ac:dyDescent="0.15">
      <c r="A1186">
        <v>42597</v>
      </c>
      <c r="B1186">
        <f t="shared" si="54"/>
        <v>2016</v>
      </c>
      <c r="C1186">
        <f t="shared" si="55"/>
        <v>8</v>
      </c>
      <c r="D1186">
        <f t="shared" si="56"/>
        <v>15</v>
      </c>
      <c r="E1186" t="s">
        <v>1369</v>
      </c>
      <c r="F1186" t="s">
        <v>1373</v>
      </c>
      <c r="G1186" t="s">
        <v>2110</v>
      </c>
      <c r="H1186" t="s">
        <v>1563</v>
      </c>
    </row>
    <row r="1187" spans="1:8" x14ac:dyDescent="0.15">
      <c r="A1187">
        <v>42597</v>
      </c>
      <c r="B1187">
        <f t="shared" si="54"/>
        <v>2016</v>
      </c>
      <c r="C1187">
        <f t="shared" si="55"/>
        <v>8</v>
      </c>
      <c r="D1187">
        <f t="shared" si="56"/>
        <v>15</v>
      </c>
      <c r="E1187" t="s">
        <v>1369</v>
      </c>
      <c r="F1187" t="s">
        <v>1377</v>
      </c>
      <c r="G1187" t="s">
        <v>2112</v>
      </c>
      <c r="H1187" t="s">
        <v>1564</v>
      </c>
    </row>
    <row r="1188" spans="1:8" x14ac:dyDescent="0.15">
      <c r="A1188">
        <v>42597</v>
      </c>
      <c r="B1188">
        <f t="shared" si="54"/>
        <v>2016</v>
      </c>
      <c r="C1188">
        <f t="shared" si="55"/>
        <v>8</v>
      </c>
      <c r="D1188">
        <f t="shared" si="56"/>
        <v>15</v>
      </c>
      <c r="E1188" t="s">
        <v>1369</v>
      </c>
      <c r="F1188" t="s">
        <v>1373</v>
      </c>
      <c r="G1188" t="s">
        <v>2110</v>
      </c>
      <c r="H1188" t="s">
        <v>1565</v>
      </c>
    </row>
    <row r="1189" spans="1:8" x14ac:dyDescent="0.15">
      <c r="A1189">
        <v>42598</v>
      </c>
      <c r="B1189">
        <f t="shared" si="54"/>
        <v>2016</v>
      </c>
      <c r="C1189">
        <f t="shared" si="55"/>
        <v>8</v>
      </c>
      <c r="D1189">
        <f t="shared" si="56"/>
        <v>16</v>
      </c>
      <c r="E1189" t="s">
        <v>4</v>
      </c>
      <c r="F1189" t="s">
        <v>115</v>
      </c>
      <c r="G1189" t="s">
        <v>2040</v>
      </c>
      <c r="H1189" t="s">
        <v>117</v>
      </c>
    </row>
    <row r="1190" spans="1:8" x14ac:dyDescent="0.15">
      <c r="A1190">
        <v>42598</v>
      </c>
      <c r="B1190">
        <f t="shared" si="54"/>
        <v>2016</v>
      </c>
      <c r="C1190">
        <f t="shared" si="55"/>
        <v>8</v>
      </c>
      <c r="D1190">
        <f t="shared" si="56"/>
        <v>16</v>
      </c>
      <c r="E1190" t="s">
        <v>274</v>
      </c>
      <c r="F1190" t="s">
        <v>283</v>
      </c>
      <c r="G1190" t="s">
        <v>2057</v>
      </c>
      <c r="H1190" t="s">
        <v>378</v>
      </c>
    </row>
    <row r="1191" spans="1:8" x14ac:dyDescent="0.15">
      <c r="A1191">
        <v>42598</v>
      </c>
      <c r="B1191">
        <f t="shared" si="54"/>
        <v>2016</v>
      </c>
      <c r="C1191">
        <f t="shared" si="55"/>
        <v>8</v>
      </c>
      <c r="D1191">
        <f t="shared" si="56"/>
        <v>16</v>
      </c>
      <c r="E1191" t="s">
        <v>522</v>
      </c>
      <c r="F1191" t="s">
        <v>523</v>
      </c>
      <c r="G1191" t="s">
        <v>2073</v>
      </c>
      <c r="H1191" t="s">
        <v>707</v>
      </c>
    </row>
    <row r="1192" spans="1:8" x14ac:dyDescent="0.15">
      <c r="A1192">
        <v>42598</v>
      </c>
      <c r="B1192">
        <f t="shared" si="54"/>
        <v>2016</v>
      </c>
      <c r="C1192">
        <f t="shared" si="55"/>
        <v>8</v>
      </c>
      <c r="D1192">
        <f t="shared" si="56"/>
        <v>16</v>
      </c>
      <c r="E1192" t="s">
        <v>1000</v>
      </c>
      <c r="F1192" t="s">
        <v>983</v>
      </c>
      <c r="G1192" t="s">
        <v>2107</v>
      </c>
      <c r="H1192" t="s">
        <v>1150</v>
      </c>
    </row>
    <row r="1193" spans="1:8" x14ac:dyDescent="0.15">
      <c r="A1193">
        <v>42598</v>
      </c>
      <c r="B1193">
        <f t="shared" si="54"/>
        <v>2016</v>
      </c>
      <c r="C1193">
        <f t="shared" si="55"/>
        <v>8</v>
      </c>
      <c r="D1193">
        <f t="shared" si="56"/>
        <v>16</v>
      </c>
      <c r="E1193" t="s">
        <v>1000</v>
      </c>
      <c r="F1193" t="s">
        <v>983</v>
      </c>
      <c r="G1193" t="s">
        <v>2107</v>
      </c>
      <c r="H1193" t="s">
        <v>1151</v>
      </c>
    </row>
    <row r="1194" spans="1:8" x14ac:dyDescent="0.15">
      <c r="A1194">
        <v>42598</v>
      </c>
      <c r="B1194">
        <f t="shared" si="54"/>
        <v>2016</v>
      </c>
      <c r="C1194">
        <f t="shared" si="55"/>
        <v>8</v>
      </c>
      <c r="D1194">
        <f t="shared" si="56"/>
        <v>16</v>
      </c>
      <c r="E1194" t="s">
        <v>1369</v>
      </c>
      <c r="F1194" t="s">
        <v>1373</v>
      </c>
      <c r="G1194" t="s">
        <v>2110</v>
      </c>
      <c r="H1194" t="s">
        <v>1561</v>
      </c>
    </row>
    <row r="1195" spans="1:8" x14ac:dyDescent="0.15">
      <c r="A1195">
        <v>42598</v>
      </c>
      <c r="B1195">
        <f t="shared" si="54"/>
        <v>2016</v>
      </c>
      <c r="C1195">
        <f t="shared" si="55"/>
        <v>8</v>
      </c>
      <c r="D1195">
        <f t="shared" si="56"/>
        <v>16</v>
      </c>
      <c r="E1195" t="s">
        <v>1369</v>
      </c>
      <c r="F1195" t="s">
        <v>1389</v>
      </c>
      <c r="G1195" t="s">
        <v>2116</v>
      </c>
      <c r="H1195" t="s">
        <v>1562</v>
      </c>
    </row>
    <row r="1196" spans="1:8" x14ac:dyDescent="0.15">
      <c r="A1196">
        <v>42598</v>
      </c>
      <c r="B1196">
        <f t="shared" si="54"/>
        <v>2016</v>
      </c>
      <c r="C1196">
        <f t="shared" si="55"/>
        <v>8</v>
      </c>
      <c r="D1196">
        <f t="shared" si="56"/>
        <v>16</v>
      </c>
      <c r="E1196" t="s">
        <v>1892</v>
      </c>
      <c r="F1196" t="s">
        <v>1895</v>
      </c>
      <c r="G1196" t="s">
        <v>2149</v>
      </c>
      <c r="H1196" t="s">
        <v>1904</v>
      </c>
    </row>
    <row r="1197" spans="1:8" x14ac:dyDescent="0.15">
      <c r="A1197">
        <v>42599</v>
      </c>
      <c r="B1197">
        <f t="shared" si="54"/>
        <v>2016</v>
      </c>
      <c r="C1197">
        <f t="shared" si="55"/>
        <v>8</v>
      </c>
      <c r="D1197">
        <f t="shared" si="56"/>
        <v>17</v>
      </c>
      <c r="E1197" t="s">
        <v>4</v>
      </c>
      <c r="F1197" t="s">
        <v>115</v>
      </c>
      <c r="G1197" t="s">
        <v>2040</v>
      </c>
      <c r="H1197" t="s">
        <v>116</v>
      </c>
    </row>
    <row r="1198" spans="1:8" x14ac:dyDescent="0.15">
      <c r="A1198">
        <v>42599</v>
      </c>
      <c r="B1198">
        <f t="shared" si="54"/>
        <v>2016</v>
      </c>
      <c r="C1198">
        <f t="shared" si="55"/>
        <v>8</v>
      </c>
      <c r="D1198">
        <f t="shared" si="56"/>
        <v>17</v>
      </c>
      <c r="E1198" t="s">
        <v>274</v>
      </c>
      <c r="F1198" t="s">
        <v>283</v>
      </c>
      <c r="G1198" t="s">
        <v>2057</v>
      </c>
      <c r="H1198" t="s">
        <v>377</v>
      </c>
    </row>
    <row r="1199" spans="1:8" x14ac:dyDescent="0.15">
      <c r="A1199">
        <v>42599</v>
      </c>
      <c r="B1199">
        <f t="shared" si="54"/>
        <v>2016</v>
      </c>
      <c r="C1199">
        <f t="shared" si="55"/>
        <v>8</v>
      </c>
      <c r="D1199">
        <f t="shared" si="56"/>
        <v>17</v>
      </c>
      <c r="E1199" t="s">
        <v>522</v>
      </c>
      <c r="F1199" t="s">
        <v>527</v>
      </c>
      <c r="G1199" t="s">
        <v>2075</v>
      </c>
      <c r="H1199" t="s">
        <v>705</v>
      </c>
    </row>
    <row r="1200" spans="1:8" x14ac:dyDescent="0.15">
      <c r="A1200">
        <v>42599</v>
      </c>
      <c r="B1200">
        <f t="shared" si="54"/>
        <v>2016</v>
      </c>
      <c r="C1200">
        <f t="shared" si="55"/>
        <v>8</v>
      </c>
      <c r="D1200">
        <f t="shared" si="56"/>
        <v>17</v>
      </c>
      <c r="E1200" t="s">
        <v>522</v>
      </c>
      <c r="F1200" t="s">
        <v>549</v>
      </c>
      <c r="G1200" t="s">
        <v>2080</v>
      </c>
      <c r="H1200" t="s">
        <v>706</v>
      </c>
    </row>
    <row r="1201" spans="1:8" x14ac:dyDescent="0.15">
      <c r="A1201">
        <v>42599</v>
      </c>
      <c r="B1201">
        <f t="shared" si="54"/>
        <v>2016</v>
      </c>
      <c r="C1201">
        <f t="shared" si="55"/>
        <v>8</v>
      </c>
      <c r="D1201">
        <f t="shared" si="56"/>
        <v>17</v>
      </c>
      <c r="E1201" t="s">
        <v>1000</v>
      </c>
      <c r="F1201" t="s">
        <v>983</v>
      </c>
      <c r="G1201" t="s">
        <v>2107</v>
      </c>
      <c r="H1201" t="s">
        <v>1148</v>
      </c>
    </row>
    <row r="1202" spans="1:8" x14ac:dyDescent="0.15">
      <c r="A1202">
        <v>42599</v>
      </c>
      <c r="B1202">
        <f t="shared" si="54"/>
        <v>2016</v>
      </c>
      <c r="C1202">
        <f t="shared" si="55"/>
        <v>8</v>
      </c>
      <c r="D1202">
        <f t="shared" si="56"/>
        <v>17</v>
      </c>
      <c r="E1202" t="s">
        <v>1000</v>
      </c>
      <c r="F1202" t="s">
        <v>983</v>
      </c>
      <c r="G1202" t="s">
        <v>2107</v>
      </c>
      <c r="H1202" t="s">
        <v>1149</v>
      </c>
    </row>
    <row r="1203" spans="1:8" x14ac:dyDescent="0.15">
      <c r="A1203">
        <v>42599</v>
      </c>
      <c r="B1203">
        <f t="shared" si="54"/>
        <v>2016</v>
      </c>
      <c r="C1203">
        <f t="shared" si="55"/>
        <v>8</v>
      </c>
      <c r="D1203">
        <f t="shared" si="56"/>
        <v>17</v>
      </c>
      <c r="E1203" t="s">
        <v>1369</v>
      </c>
      <c r="F1203" t="s">
        <v>1387</v>
      </c>
      <c r="G1203" t="s">
        <v>2115</v>
      </c>
      <c r="H1203" t="s">
        <v>1559</v>
      </c>
    </row>
    <row r="1204" spans="1:8" x14ac:dyDescent="0.15">
      <c r="A1204">
        <v>42599</v>
      </c>
      <c r="B1204">
        <f t="shared" si="54"/>
        <v>2016</v>
      </c>
      <c r="C1204">
        <f t="shared" si="55"/>
        <v>8</v>
      </c>
      <c r="D1204">
        <f t="shared" si="56"/>
        <v>17</v>
      </c>
      <c r="E1204" t="s">
        <v>1369</v>
      </c>
      <c r="F1204" t="s">
        <v>1422</v>
      </c>
      <c r="G1204" t="s">
        <v>2123</v>
      </c>
      <c r="H1204" t="s">
        <v>1560</v>
      </c>
    </row>
    <row r="1205" spans="1:8" x14ac:dyDescent="0.15">
      <c r="A1205">
        <v>42600</v>
      </c>
      <c r="B1205">
        <f t="shared" si="54"/>
        <v>2016</v>
      </c>
      <c r="C1205">
        <f t="shared" si="55"/>
        <v>8</v>
      </c>
      <c r="D1205">
        <f t="shared" si="56"/>
        <v>18</v>
      </c>
      <c r="E1205" t="s">
        <v>4</v>
      </c>
      <c r="F1205" t="s">
        <v>5</v>
      </c>
      <c r="G1205" t="s">
        <v>2013</v>
      </c>
      <c r="H1205" t="s">
        <v>114</v>
      </c>
    </row>
    <row r="1206" spans="1:8" x14ac:dyDescent="0.15">
      <c r="A1206">
        <v>42600</v>
      </c>
      <c r="B1206">
        <f t="shared" si="54"/>
        <v>2016</v>
      </c>
      <c r="C1206">
        <f t="shared" si="55"/>
        <v>8</v>
      </c>
      <c r="D1206">
        <f t="shared" si="56"/>
        <v>18</v>
      </c>
      <c r="E1206" t="s">
        <v>274</v>
      </c>
      <c r="F1206" t="s">
        <v>306</v>
      </c>
      <c r="G1206" t="s">
        <v>2062</v>
      </c>
      <c r="H1206" t="s">
        <v>376</v>
      </c>
    </row>
    <row r="1207" spans="1:8" x14ac:dyDescent="0.15">
      <c r="A1207">
        <v>42600</v>
      </c>
      <c r="B1207">
        <f t="shared" si="54"/>
        <v>2016</v>
      </c>
      <c r="C1207">
        <f t="shared" si="55"/>
        <v>8</v>
      </c>
      <c r="D1207">
        <f t="shared" si="56"/>
        <v>18</v>
      </c>
      <c r="E1207" t="s">
        <v>522</v>
      </c>
      <c r="F1207" t="s">
        <v>523</v>
      </c>
      <c r="G1207" t="s">
        <v>2073</v>
      </c>
      <c r="H1207" t="s">
        <v>703</v>
      </c>
    </row>
    <row r="1208" spans="1:8" x14ac:dyDescent="0.15">
      <c r="A1208">
        <v>42600</v>
      </c>
      <c r="B1208">
        <f t="shared" si="54"/>
        <v>2016</v>
      </c>
      <c r="C1208">
        <f t="shared" si="55"/>
        <v>8</v>
      </c>
      <c r="D1208">
        <f t="shared" si="56"/>
        <v>18</v>
      </c>
      <c r="E1208" t="s">
        <v>522</v>
      </c>
      <c r="F1208" t="s">
        <v>525</v>
      </c>
      <c r="G1208" t="s">
        <v>2074</v>
      </c>
      <c r="H1208" t="s">
        <v>704</v>
      </c>
    </row>
    <row r="1209" spans="1:8" x14ac:dyDescent="0.15">
      <c r="A1209">
        <v>42600</v>
      </c>
      <c r="B1209">
        <f t="shared" si="54"/>
        <v>2016</v>
      </c>
      <c r="C1209">
        <f t="shared" si="55"/>
        <v>8</v>
      </c>
      <c r="D1209">
        <f t="shared" si="56"/>
        <v>18</v>
      </c>
      <c r="E1209" t="s">
        <v>1000</v>
      </c>
      <c r="F1209" t="s">
        <v>983</v>
      </c>
      <c r="G1209" t="s">
        <v>2107</v>
      </c>
      <c r="H1209" t="s">
        <v>1147</v>
      </c>
    </row>
    <row r="1210" spans="1:8" x14ac:dyDescent="0.15">
      <c r="A1210">
        <v>42600</v>
      </c>
      <c r="B1210">
        <f t="shared" si="54"/>
        <v>2016</v>
      </c>
      <c r="C1210">
        <f t="shared" si="55"/>
        <v>8</v>
      </c>
      <c r="D1210">
        <f t="shared" si="56"/>
        <v>18</v>
      </c>
      <c r="E1210" t="s">
        <v>1369</v>
      </c>
      <c r="F1210" t="s">
        <v>1395</v>
      </c>
      <c r="G1210" t="s">
        <v>2117</v>
      </c>
      <c r="H1210" t="s">
        <v>1557</v>
      </c>
    </row>
    <row r="1211" spans="1:8" x14ac:dyDescent="0.15">
      <c r="A1211">
        <v>42600</v>
      </c>
      <c r="B1211">
        <f t="shared" si="54"/>
        <v>2016</v>
      </c>
      <c r="C1211">
        <f t="shared" si="55"/>
        <v>8</v>
      </c>
      <c r="D1211">
        <f t="shared" si="56"/>
        <v>18</v>
      </c>
      <c r="E1211" t="s">
        <v>1369</v>
      </c>
      <c r="F1211" t="s">
        <v>818</v>
      </c>
      <c r="G1211" t="s">
        <v>2099</v>
      </c>
      <c r="H1211" t="s">
        <v>1558</v>
      </c>
    </row>
    <row r="1212" spans="1:8" x14ac:dyDescent="0.15">
      <c r="A1212">
        <v>42600</v>
      </c>
      <c r="B1212">
        <f t="shared" si="54"/>
        <v>2016</v>
      </c>
      <c r="C1212">
        <f t="shared" si="55"/>
        <v>8</v>
      </c>
      <c r="D1212">
        <f t="shared" si="56"/>
        <v>18</v>
      </c>
      <c r="E1212" t="s">
        <v>1892</v>
      </c>
      <c r="F1212" t="s">
        <v>1893</v>
      </c>
      <c r="G1212" t="s">
        <v>2148</v>
      </c>
      <c r="H1212" t="s">
        <v>1903</v>
      </c>
    </row>
    <row r="1213" spans="1:8" x14ac:dyDescent="0.15">
      <c r="A1213">
        <v>42601</v>
      </c>
      <c r="B1213">
        <f t="shared" si="54"/>
        <v>2016</v>
      </c>
      <c r="C1213">
        <f t="shared" si="55"/>
        <v>8</v>
      </c>
      <c r="D1213">
        <f t="shared" si="56"/>
        <v>19</v>
      </c>
      <c r="E1213" t="s">
        <v>4</v>
      </c>
      <c r="F1213" t="s">
        <v>33</v>
      </c>
      <c r="G1213" t="s">
        <v>2024</v>
      </c>
      <c r="H1213" t="s">
        <v>113</v>
      </c>
    </row>
    <row r="1214" spans="1:8" x14ac:dyDescent="0.15">
      <c r="A1214">
        <v>42601</v>
      </c>
      <c r="B1214">
        <f t="shared" si="54"/>
        <v>2016</v>
      </c>
      <c r="C1214">
        <f t="shared" si="55"/>
        <v>8</v>
      </c>
      <c r="D1214">
        <f t="shared" si="56"/>
        <v>19</v>
      </c>
      <c r="E1214" t="s">
        <v>274</v>
      </c>
      <c r="F1214" t="s">
        <v>289</v>
      </c>
      <c r="G1214" t="s">
        <v>2060</v>
      </c>
      <c r="H1214" t="s">
        <v>375</v>
      </c>
    </row>
    <row r="1215" spans="1:8" x14ac:dyDescent="0.15">
      <c r="A1215">
        <v>42601</v>
      </c>
      <c r="B1215">
        <f t="shared" si="54"/>
        <v>2016</v>
      </c>
      <c r="C1215">
        <f t="shared" si="55"/>
        <v>8</v>
      </c>
      <c r="D1215">
        <f t="shared" si="56"/>
        <v>19</v>
      </c>
      <c r="E1215" t="s">
        <v>522</v>
      </c>
      <c r="F1215" t="s">
        <v>527</v>
      </c>
      <c r="G1215" t="s">
        <v>2075</v>
      </c>
      <c r="H1215" t="s">
        <v>701</v>
      </c>
    </row>
    <row r="1216" spans="1:8" x14ac:dyDescent="0.15">
      <c r="A1216">
        <v>42601</v>
      </c>
      <c r="B1216">
        <f t="shared" si="54"/>
        <v>2016</v>
      </c>
      <c r="C1216">
        <f t="shared" si="55"/>
        <v>8</v>
      </c>
      <c r="D1216">
        <f t="shared" si="56"/>
        <v>19</v>
      </c>
      <c r="E1216" t="s">
        <v>522</v>
      </c>
      <c r="F1216" t="s">
        <v>552</v>
      </c>
      <c r="G1216" t="s">
        <v>2081</v>
      </c>
      <c r="H1216" t="s">
        <v>702</v>
      </c>
    </row>
    <row r="1217" spans="1:8" x14ac:dyDescent="0.15">
      <c r="A1217">
        <v>42601</v>
      </c>
      <c r="B1217">
        <f t="shared" si="54"/>
        <v>2016</v>
      </c>
      <c r="C1217">
        <f t="shared" si="55"/>
        <v>8</v>
      </c>
      <c r="D1217">
        <f t="shared" si="56"/>
        <v>19</v>
      </c>
      <c r="E1217" t="s">
        <v>1000</v>
      </c>
      <c r="F1217" t="s">
        <v>983</v>
      </c>
      <c r="G1217" t="s">
        <v>2107</v>
      </c>
      <c r="H1217" t="s">
        <v>1145</v>
      </c>
    </row>
    <row r="1218" spans="1:8" x14ac:dyDescent="0.15">
      <c r="A1218">
        <v>42601</v>
      </c>
      <c r="B1218">
        <f t="shared" ref="B1218:B1281" si="57">YEAR(A1218)</f>
        <v>2016</v>
      </c>
      <c r="C1218">
        <f t="shared" ref="C1218:C1281" si="58">MONTH(A1218)</f>
        <v>8</v>
      </c>
      <c r="D1218">
        <f t="shared" ref="D1218:D1281" si="59">DAY(A1218)</f>
        <v>19</v>
      </c>
      <c r="E1218" t="s">
        <v>1000</v>
      </c>
      <c r="F1218" t="s">
        <v>983</v>
      </c>
      <c r="G1218" t="s">
        <v>2107</v>
      </c>
      <c r="H1218" t="s">
        <v>1146</v>
      </c>
    </row>
    <row r="1219" spans="1:8" x14ac:dyDescent="0.15">
      <c r="A1219">
        <v>42601</v>
      </c>
      <c r="B1219">
        <f t="shared" si="57"/>
        <v>2016</v>
      </c>
      <c r="C1219">
        <f t="shared" si="58"/>
        <v>8</v>
      </c>
      <c r="D1219">
        <f t="shared" si="59"/>
        <v>19</v>
      </c>
      <c r="E1219" t="s">
        <v>1369</v>
      </c>
      <c r="F1219" t="s">
        <v>1370</v>
      </c>
      <c r="G1219" t="s">
        <v>2109</v>
      </c>
      <c r="H1219" t="s">
        <v>1555</v>
      </c>
    </row>
    <row r="1220" spans="1:8" x14ac:dyDescent="0.15">
      <c r="A1220">
        <v>42601</v>
      </c>
      <c r="B1220">
        <f t="shared" si="57"/>
        <v>2016</v>
      </c>
      <c r="C1220">
        <f t="shared" si="58"/>
        <v>8</v>
      </c>
      <c r="D1220">
        <f t="shared" si="59"/>
        <v>19</v>
      </c>
      <c r="E1220" t="s">
        <v>1369</v>
      </c>
      <c r="F1220" t="s">
        <v>1387</v>
      </c>
      <c r="G1220" t="s">
        <v>2115</v>
      </c>
      <c r="H1220" t="s">
        <v>1556</v>
      </c>
    </row>
    <row r="1221" spans="1:8" x14ac:dyDescent="0.15">
      <c r="A1221">
        <v>42604</v>
      </c>
      <c r="B1221">
        <f t="shared" si="57"/>
        <v>2016</v>
      </c>
      <c r="C1221">
        <f t="shared" si="58"/>
        <v>8</v>
      </c>
      <c r="D1221">
        <f t="shared" si="59"/>
        <v>22</v>
      </c>
      <c r="E1221" t="s">
        <v>4</v>
      </c>
      <c r="F1221" t="s">
        <v>111</v>
      </c>
      <c r="G1221" t="s">
        <v>2039</v>
      </c>
      <c r="H1221" t="s">
        <v>112</v>
      </c>
    </row>
    <row r="1222" spans="1:8" x14ac:dyDescent="0.15">
      <c r="A1222">
        <v>42604</v>
      </c>
      <c r="B1222">
        <f t="shared" si="57"/>
        <v>2016</v>
      </c>
      <c r="C1222">
        <f t="shared" si="58"/>
        <v>8</v>
      </c>
      <c r="D1222">
        <f t="shared" si="59"/>
        <v>22</v>
      </c>
      <c r="E1222" t="s">
        <v>274</v>
      </c>
      <c r="F1222" t="s">
        <v>289</v>
      </c>
      <c r="G1222" t="s">
        <v>2060</v>
      </c>
      <c r="H1222" t="s">
        <v>374</v>
      </c>
    </row>
    <row r="1223" spans="1:8" x14ac:dyDescent="0.15">
      <c r="A1223">
        <v>42604</v>
      </c>
      <c r="B1223">
        <f t="shared" si="57"/>
        <v>2016</v>
      </c>
      <c r="C1223">
        <f t="shared" si="58"/>
        <v>8</v>
      </c>
      <c r="D1223">
        <f t="shared" si="59"/>
        <v>22</v>
      </c>
      <c r="E1223" t="s">
        <v>522</v>
      </c>
      <c r="F1223" t="s">
        <v>525</v>
      </c>
      <c r="G1223" t="s">
        <v>2074</v>
      </c>
      <c r="H1223" t="s">
        <v>699</v>
      </c>
    </row>
    <row r="1224" spans="1:8" x14ac:dyDescent="0.15">
      <c r="A1224">
        <v>42604</v>
      </c>
      <c r="B1224">
        <f t="shared" si="57"/>
        <v>2016</v>
      </c>
      <c r="C1224">
        <f t="shared" si="58"/>
        <v>8</v>
      </c>
      <c r="D1224">
        <f t="shared" si="59"/>
        <v>22</v>
      </c>
      <c r="E1224" t="s">
        <v>522</v>
      </c>
      <c r="F1224" t="s">
        <v>549</v>
      </c>
      <c r="G1224" t="s">
        <v>2080</v>
      </c>
      <c r="H1224" t="s">
        <v>700</v>
      </c>
    </row>
    <row r="1225" spans="1:8" x14ac:dyDescent="0.15">
      <c r="A1225">
        <v>42604</v>
      </c>
      <c r="B1225">
        <f t="shared" si="57"/>
        <v>2016</v>
      </c>
      <c r="C1225">
        <f t="shared" si="58"/>
        <v>8</v>
      </c>
      <c r="D1225">
        <f t="shared" si="59"/>
        <v>22</v>
      </c>
      <c r="E1225" t="s">
        <v>1000</v>
      </c>
      <c r="F1225" t="s">
        <v>983</v>
      </c>
      <c r="G1225" t="s">
        <v>2107</v>
      </c>
      <c r="H1225" t="s">
        <v>1143</v>
      </c>
    </row>
    <row r="1226" spans="1:8" x14ac:dyDescent="0.15">
      <c r="A1226">
        <v>42604</v>
      </c>
      <c r="B1226">
        <f t="shared" si="57"/>
        <v>2016</v>
      </c>
      <c r="C1226">
        <f t="shared" si="58"/>
        <v>8</v>
      </c>
      <c r="D1226">
        <f t="shared" si="59"/>
        <v>22</v>
      </c>
      <c r="E1226" t="s">
        <v>1000</v>
      </c>
      <c r="F1226" t="s">
        <v>983</v>
      </c>
      <c r="G1226" t="s">
        <v>2107</v>
      </c>
      <c r="H1226" t="s">
        <v>1144</v>
      </c>
    </row>
    <row r="1227" spans="1:8" x14ac:dyDescent="0.15">
      <c r="A1227">
        <v>42604</v>
      </c>
      <c r="B1227">
        <f t="shared" si="57"/>
        <v>2016</v>
      </c>
      <c r="C1227">
        <f t="shared" si="58"/>
        <v>8</v>
      </c>
      <c r="D1227">
        <f t="shared" si="59"/>
        <v>22</v>
      </c>
      <c r="E1227" t="s">
        <v>1369</v>
      </c>
      <c r="F1227" t="s">
        <v>818</v>
      </c>
      <c r="G1227" t="s">
        <v>2099</v>
      </c>
      <c r="H1227" t="s">
        <v>1553</v>
      </c>
    </row>
    <row r="1228" spans="1:8" x14ac:dyDescent="0.15">
      <c r="A1228">
        <v>42604</v>
      </c>
      <c r="B1228">
        <f t="shared" si="57"/>
        <v>2016</v>
      </c>
      <c r="C1228">
        <f t="shared" si="58"/>
        <v>8</v>
      </c>
      <c r="D1228">
        <f t="shared" si="59"/>
        <v>22</v>
      </c>
      <c r="E1228" t="s">
        <v>1369</v>
      </c>
      <c r="F1228" t="s">
        <v>1370</v>
      </c>
      <c r="G1228" t="s">
        <v>2109</v>
      </c>
      <c r="H1228" t="s">
        <v>1554</v>
      </c>
    </row>
    <row r="1229" spans="1:8" x14ac:dyDescent="0.15">
      <c r="A1229">
        <v>42605</v>
      </c>
      <c r="B1229">
        <f t="shared" si="57"/>
        <v>2016</v>
      </c>
      <c r="C1229">
        <f t="shared" si="58"/>
        <v>8</v>
      </c>
      <c r="D1229">
        <f t="shared" si="59"/>
        <v>23</v>
      </c>
      <c r="E1229" t="s">
        <v>274</v>
      </c>
      <c r="F1229" t="s">
        <v>283</v>
      </c>
      <c r="G1229" t="s">
        <v>2057</v>
      </c>
      <c r="H1229" t="s">
        <v>373</v>
      </c>
    </row>
    <row r="1230" spans="1:8" x14ac:dyDescent="0.15">
      <c r="A1230">
        <v>42605</v>
      </c>
      <c r="B1230">
        <f t="shared" si="57"/>
        <v>2016</v>
      </c>
      <c r="C1230">
        <f t="shared" si="58"/>
        <v>8</v>
      </c>
      <c r="D1230">
        <f t="shared" si="59"/>
        <v>23</v>
      </c>
      <c r="E1230" t="s">
        <v>522</v>
      </c>
      <c r="F1230" t="s">
        <v>523</v>
      </c>
      <c r="G1230" t="s">
        <v>2073</v>
      </c>
      <c r="H1230" t="s">
        <v>697</v>
      </c>
    </row>
    <row r="1231" spans="1:8" x14ac:dyDescent="0.15">
      <c r="A1231">
        <v>42605</v>
      </c>
      <c r="B1231">
        <f t="shared" si="57"/>
        <v>2016</v>
      </c>
      <c r="C1231">
        <f t="shared" si="58"/>
        <v>8</v>
      </c>
      <c r="D1231">
        <f t="shared" si="59"/>
        <v>23</v>
      </c>
      <c r="E1231" t="s">
        <v>522</v>
      </c>
      <c r="F1231" t="s">
        <v>532</v>
      </c>
      <c r="G1231" t="s">
        <v>2077</v>
      </c>
      <c r="H1231" t="s">
        <v>698</v>
      </c>
    </row>
    <row r="1232" spans="1:8" x14ac:dyDescent="0.15">
      <c r="A1232">
        <v>42605</v>
      </c>
      <c r="B1232">
        <f t="shared" si="57"/>
        <v>2016</v>
      </c>
      <c r="C1232">
        <f t="shared" si="58"/>
        <v>8</v>
      </c>
      <c r="D1232">
        <f t="shared" si="59"/>
        <v>23</v>
      </c>
      <c r="E1232" t="s">
        <v>1000</v>
      </c>
      <c r="F1232" t="s">
        <v>983</v>
      </c>
      <c r="G1232" t="s">
        <v>2107</v>
      </c>
      <c r="H1232" t="s">
        <v>1141</v>
      </c>
    </row>
    <row r="1233" spans="1:8" x14ac:dyDescent="0.15">
      <c r="A1233">
        <v>42605</v>
      </c>
      <c r="B1233">
        <f t="shared" si="57"/>
        <v>2016</v>
      </c>
      <c r="C1233">
        <f t="shared" si="58"/>
        <v>8</v>
      </c>
      <c r="D1233">
        <f t="shared" si="59"/>
        <v>23</v>
      </c>
      <c r="E1233" t="s">
        <v>1000</v>
      </c>
      <c r="F1233" t="s">
        <v>983</v>
      </c>
      <c r="G1233" t="s">
        <v>2107</v>
      </c>
      <c r="H1233" t="s">
        <v>1142</v>
      </c>
    </row>
    <row r="1234" spans="1:8" x14ac:dyDescent="0.15">
      <c r="A1234">
        <v>42605</v>
      </c>
      <c r="B1234">
        <f t="shared" si="57"/>
        <v>2016</v>
      </c>
      <c r="C1234">
        <f t="shared" si="58"/>
        <v>8</v>
      </c>
      <c r="D1234">
        <f t="shared" si="59"/>
        <v>23</v>
      </c>
      <c r="E1234" t="s">
        <v>1369</v>
      </c>
      <c r="F1234" t="s">
        <v>1373</v>
      </c>
      <c r="G1234" t="s">
        <v>2110</v>
      </c>
      <c r="H1234" t="s">
        <v>1551</v>
      </c>
    </row>
    <row r="1235" spans="1:8" x14ac:dyDescent="0.15">
      <c r="A1235">
        <v>42605</v>
      </c>
      <c r="B1235">
        <f t="shared" si="57"/>
        <v>2016</v>
      </c>
      <c r="C1235">
        <f t="shared" si="58"/>
        <v>8</v>
      </c>
      <c r="D1235">
        <f t="shared" si="59"/>
        <v>23</v>
      </c>
      <c r="E1235" t="s">
        <v>1369</v>
      </c>
      <c r="F1235" t="s">
        <v>818</v>
      </c>
      <c r="G1235" t="s">
        <v>2099</v>
      </c>
      <c r="H1235" t="s">
        <v>1552</v>
      </c>
    </row>
    <row r="1236" spans="1:8" x14ac:dyDescent="0.15">
      <c r="A1236">
        <v>42606</v>
      </c>
      <c r="B1236">
        <f t="shared" si="57"/>
        <v>2016</v>
      </c>
      <c r="C1236">
        <f t="shared" si="58"/>
        <v>8</v>
      </c>
      <c r="D1236">
        <f t="shared" si="59"/>
        <v>24</v>
      </c>
      <c r="E1236" t="s">
        <v>4</v>
      </c>
      <c r="F1236" t="s">
        <v>33</v>
      </c>
      <c r="G1236" t="s">
        <v>2024</v>
      </c>
      <c r="H1236" t="s">
        <v>109</v>
      </c>
    </row>
    <row r="1237" spans="1:8" x14ac:dyDescent="0.15">
      <c r="A1237">
        <v>42606</v>
      </c>
      <c r="B1237">
        <f t="shared" si="57"/>
        <v>2016</v>
      </c>
      <c r="C1237">
        <f t="shared" si="58"/>
        <v>8</v>
      </c>
      <c r="D1237">
        <f t="shared" si="59"/>
        <v>24</v>
      </c>
      <c r="E1237" t="s">
        <v>4</v>
      </c>
      <c r="F1237" t="s">
        <v>36</v>
      </c>
      <c r="G1237" t="s">
        <v>2025</v>
      </c>
      <c r="H1237" t="s">
        <v>110</v>
      </c>
    </row>
    <row r="1238" spans="1:8" x14ac:dyDescent="0.15">
      <c r="A1238">
        <v>42606</v>
      </c>
      <c r="B1238">
        <f t="shared" si="57"/>
        <v>2016</v>
      </c>
      <c r="C1238">
        <f t="shared" si="58"/>
        <v>8</v>
      </c>
      <c r="D1238">
        <f t="shared" si="59"/>
        <v>24</v>
      </c>
      <c r="E1238" t="s">
        <v>274</v>
      </c>
      <c r="F1238" t="s">
        <v>278</v>
      </c>
      <c r="G1238" t="s">
        <v>2055</v>
      </c>
      <c r="H1238" t="s">
        <v>372</v>
      </c>
    </row>
    <row r="1239" spans="1:8" x14ac:dyDescent="0.15">
      <c r="A1239">
        <v>42606</v>
      </c>
      <c r="B1239">
        <f t="shared" si="57"/>
        <v>2016</v>
      </c>
      <c r="C1239">
        <f t="shared" si="58"/>
        <v>8</v>
      </c>
      <c r="D1239">
        <f t="shared" si="59"/>
        <v>24</v>
      </c>
      <c r="E1239" t="s">
        <v>522</v>
      </c>
      <c r="F1239" t="s">
        <v>525</v>
      </c>
      <c r="G1239" t="s">
        <v>2074</v>
      </c>
      <c r="H1239" t="s">
        <v>696</v>
      </c>
    </row>
    <row r="1240" spans="1:8" x14ac:dyDescent="0.15">
      <c r="A1240">
        <v>42606</v>
      </c>
      <c r="B1240">
        <f t="shared" si="57"/>
        <v>2016</v>
      </c>
      <c r="C1240">
        <f t="shared" si="58"/>
        <v>8</v>
      </c>
      <c r="D1240">
        <f t="shared" si="59"/>
        <v>24</v>
      </c>
      <c r="E1240" t="s">
        <v>522</v>
      </c>
      <c r="F1240" t="s">
        <v>532</v>
      </c>
      <c r="G1240" t="s">
        <v>2077</v>
      </c>
      <c r="H1240" t="s">
        <v>1996</v>
      </c>
    </row>
    <row r="1241" spans="1:8" x14ac:dyDescent="0.15">
      <c r="A1241">
        <v>42606</v>
      </c>
      <c r="B1241">
        <f t="shared" si="57"/>
        <v>2016</v>
      </c>
      <c r="C1241">
        <f t="shared" si="58"/>
        <v>8</v>
      </c>
      <c r="D1241">
        <f t="shared" si="59"/>
        <v>24</v>
      </c>
      <c r="E1241" t="s">
        <v>1000</v>
      </c>
      <c r="F1241" t="s">
        <v>983</v>
      </c>
      <c r="G1241" t="s">
        <v>2107</v>
      </c>
      <c r="H1241" t="s">
        <v>1139</v>
      </c>
    </row>
    <row r="1242" spans="1:8" x14ac:dyDescent="0.15">
      <c r="A1242">
        <v>42606</v>
      </c>
      <c r="B1242">
        <f t="shared" si="57"/>
        <v>2016</v>
      </c>
      <c r="C1242">
        <f t="shared" si="58"/>
        <v>8</v>
      </c>
      <c r="D1242">
        <f t="shared" si="59"/>
        <v>24</v>
      </c>
      <c r="E1242" t="s">
        <v>1000</v>
      </c>
      <c r="F1242" t="s">
        <v>983</v>
      </c>
      <c r="G1242" t="s">
        <v>2107</v>
      </c>
      <c r="H1242" t="s">
        <v>1140</v>
      </c>
    </row>
    <row r="1243" spans="1:8" x14ac:dyDescent="0.15">
      <c r="A1243">
        <v>42606</v>
      </c>
      <c r="B1243">
        <f t="shared" si="57"/>
        <v>2016</v>
      </c>
      <c r="C1243">
        <f t="shared" si="58"/>
        <v>8</v>
      </c>
      <c r="D1243">
        <f t="shared" si="59"/>
        <v>24</v>
      </c>
      <c r="E1243" t="s">
        <v>1369</v>
      </c>
      <c r="F1243" t="s">
        <v>1385</v>
      </c>
      <c r="G1243" t="s">
        <v>2114</v>
      </c>
      <c r="H1243" t="s">
        <v>1549</v>
      </c>
    </row>
    <row r="1244" spans="1:8" x14ac:dyDescent="0.15">
      <c r="A1244">
        <v>42606</v>
      </c>
      <c r="B1244">
        <f t="shared" si="57"/>
        <v>2016</v>
      </c>
      <c r="C1244">
        <f t="shared" si="58"/>
        <v>8</v>
      </c>
      <c r="D1244">
        <f t="shared" si="59"/>
        <v>24</v>
      </c>
      <c r="E1244" t="s">
        <v>1369</v>
      </c>
      <c r="F1244" t="s">
        <v>1373</v>
      </c>
      <c r="G1244" t="s">
        <v>2110</v>
      </c>
      <c r="H1244" t="s">
        <v>1550</v>
      </c>
    </row>
    <row r="1245" spans="1:8" x14ac:dyDescent="0.15">
      <c r="A1245">
        <v>42607</v>
      </c>
      <c r="B1245">
        <f t="shared" si="57"/>
        <v>2016</v>
      </c>
      <c r="C1245">
        <f t="shared" si="58"/>
        <v>8</v>
      </c>
      <c r="D1245">
        <f t="shared" si="59"/>
        <v>25</v>
      </c>
      <c r="E1245" t="s">
        <v>4</v>
      </c>
      <c r="F1245" t="s">
        <v>9</v>
      </c>
      <c r="G1245" t="s">
        <v>2015</v>
      </c>
      <c r="H1245" t="s">
        <v>108</v>
      </c>
    </row>
    <row r="1246" spans="1:8" x14ac:dyDescent="0.15">
      <c r="A1246">
        <v>42607</v>
      </c>
      <c r="B1246">
        <f t="shared" si="57"/>
        <v>2016</v>
      </c>
      <c r="C1246">
        <f t="shared" si="58"/>
        <v>8</v>
      </c>
      <c r="D1246">
        <f t="shared" si="59"/>
        <v>25</v>
      </c>
      <c r="E1246" t="s">
        <v>274</v>
      </c>
      <c r="F1246" t="s">
        <v>275</v>
      </c>
      <c r="G1246" t="s">
        <v>2053</v>
      </c>
      <c r="H1246" t="s">
        <v>371</v>
      </c>
    </row>
    <row r="1247" spans="1:8" x14ac:dyDescent="0.15">
      <c r="A1247">
        <v>42607</v>
      </c>
      <c r="B1247">
        <f t="shared" si="57"/>
        <v>2016</v>
      </c>
      <c r="C1247">
        <f t="shared" si="58"/>
        <v>8</v>
      </c>
      <c r="D1247">
        <f t="shared" si="59"/>
        <v>25</v>
      </c>
      <c r="E1247" t="s">
        <v>522</v>
      </c>
      <c r="F1247" t="s">
        <v>532</v>
      </c>
      <c r="G1247" t="s">
        <v>2077</v>
      </c>
      <c r="H1247" t="s">
        <v>694</v>
      </c>
    </row>
    <row r="1248" spans="1:8" x14ac:dyDescent="0.15">
      <c r="A1248">
        <v>42607</v>
      </c>
      <c r="B1248">
        <f t="shared" si="57"/>
        <v>2016</v>
      </c>
      <c r="C1248">
        <f t="shared" si="58"/>
        <v>8</v>
      </c>
      <c r="D1248">
        <f t="shared" si="59"/>
        <v>25</v>
      </c>
      <c r="E1248" t="s">
        <v>522</v>
      </c>
      <c r="F1248" t="s">
        <v>525</v>
      </c>
      <c r="G1248" t="s">
        <v>2074</v>
      </c>
      <c r="H1248" t="s">
        <v>695</v>
      </c>
    </row>
    <row r="1249" spans="1:8" x14ac:dyDescent="0.15">
      <c r="A1249">
        <v>42607</v>
      </c>
      <c r="B1249">
        <f t="shared" si="57"/>
        <v>2016</v>
      </c>
      <c r="C1249">
        <f t="shared" si="58"/>
        <v>8</v>
      </c>
      <c r="D1249">
        <f t="shared" si="59"/>
        <v>25</v>
      </c>
      <c r="E1249" t="s">
        <v>1000</v>
      </c>
      <c r="F1249" t="s">
        <v>983</v>
      </c>
      <c r="G1249" t="s">
        <v>2107</v>
      </c>
      <c r="H1249" t="s">
        <v>1137</v>
      </c>
    </row>
    <row r="1250" spans="1:8" x14ac:dyDescent="0.15">
      <c r="A1250">
        <v>42607</v>
      </c>
      <c r="B1250">
        <f t="shared" si="57"/>
        <v>2016</v>
      </c>
      <c r="C1250">
        <f t="shared" si="58"/>
        <v>8</v>
      </c>
      <c r="D1250">
        <f t="shared" si="59"/>
        <v>25</v>
      </c>
      <c r="E1250" t="s">
        <v>1000</v>
      </c>
      <c r="F1250" t="s">
        <v>1004</v>
      </c>
      <c r="G1250" t="s">
        <v>2108</v>
      </c>
      <c r="H1250" t="s">
        <v>1138</v>
      </c>
    </row>
    <row r="1251" spans="1:8" x14ac:dyDescent="0.15">
      <c r="A1251">
        <v>42607</v>
      </c>
      <c r="B1251">
        <f t="shared" si="57"/>
        <v>2016</v>
      </c>
      <c r="C1251">
        <f t="shared" si="58"/>
        <v>8</v>
      </c>
      <c r="D1251">
        <f t="shared" si="59"/>
        <v>25</v>
      </c>
      <c r="E1251" t="s">
        <v>1369</v>
      </c>
      <c r="F1251" t="s">
        <v>1377</v>
      </c>
      <c r="G1251" t="s">
        <v>2112</v>
      </c>
      <c r="H1251" t="s">
        <v>1548</v>
      </c>
    </row>
    <row r="1252" spans="1:8" x14ac:dyDescent="0.15">
      <c r="A1252">
        <v>42607</v>
      </c>
      <c r="B1252">
        <f t="shared" si="57"/>
        <v>2016</v>
      </c>
      <c r="C1252">
        <f t="shared" si="58"/>
        <v>8</v>
      </c>
      <c r="D1252">
        <f t="shared" si="59"/>
        <v>25</v>
      </c>
      <c r="E1252" t="s">
        <v>1369</v>
      </c>
      <c r="F1252" t="s">
        <v>1413</v>
      </c>
      <c r="G1252" t="s">
        <v>2120</v>
      </c>
      <c r="H1252" t="s">
        <v>2007</v>
      </c>
    </row>
    <row r="1253" spans="1:8" x14ac:dyDescent="0.15">
      <c r="A1253">
        <v>42608</v>
      </c>
      <c r="B1253">
        <f t="shared" si="57"/>
        <v>2016</v>
      </c>
      <c r="C1253">
        <f t="shared" si="58"/>
        <v>8</v>
      </c>
      <c r="D1253">
        <f t="shared" si="59"/>
        <v>26</v>
      </c>
      <c r="E1253" t="s">
        <v>4</v>
      </c>
      <c r="F1253" t="s">
        <v>20</v>
      </c>
      <c r="G1253" t="s">
        <v>2019</v>
      </c>
      <c r="H1253" t="s">
        <v>107</v>
      </c>
    </row>
    <row r="1254" spans="1:8" x14ac:dyDescent="0.15">
      <c r="A1254">
        <v>42608</v>
      </c>
      <c r="B1254">
        <f t="shared" si="57"/>
        <v>2016</v>
      </c>
      <c r="C1254">
        <f t="shared" si="58"/>
        <v>8</v>
      </c>
      <c r="D1254">
        <f t="shared" si="59"/>
        <v>26</v>
      </c>
      <c r="E1254" t="s">
        <v>274</v>
      </c>
      <c r="F1254" t="s">
        <v>297</v>
      </c>
      <c r="G1254" t="s">
        <v>2061</v>
      </c>
      <c r="H1254" t="s">
        <v>370</v>
      </c>
    </row>
    <row r="1255" spans="1:8" x14ac:dyDescent="0.15">
      <c r="A1255">
        <v>42608</v>
      </c>
      <c r="B1255">
        <f t="shared" si="57"/>
        <v>2016</v>
      </c>
      <c r="C1255">
        <f t="shared" si="58"/>
        <v>8</v>
      </c>
      <c r="D1255">
        <f t="shared" si="59"/>
        <v>26</v>
      </c>
      <c r="E1255" t="s">
        <v>522</v>
      </c>
      <c r="F1255" t="s">
        <v>532</v>
      </c>
      <c r="G1255" t="s">
        <v>2077</v>
      </c>
      <c r="H1255" t="s">
        <v>692</v>
      </c>
    </row>
    <row r="1256" spans="1:8" x14ac:dyDescent="0.15">
      <c r="A1256">
        <v>42608</v>
      </c>
      <c r="B1256">
        <f t="shared" si="57"/>
        <v>2016</v>
      </c>
      <c r="C1256">
        <f t="shared" si="58"/>
        <v>8</v>
      </c>
      <c r="D1256">
        <f t="shared" si="59"/>
        <v>26</v>
      </c>
      <c r="E1256" t="s">
        <v>522</v>
      </c>
      <c r="F1256" t="s">
        <v>529</v>
      </c>
      <c r="G1256" t="s">
        <v>2076</v>
      </c>
      <c r="H1256" t="s">
        <v>693</v>
      </c>
    </row>
    <row r="1257" spans="1:8" x14ac:dyDescent="0.15">
      <c r="A1257">
        <v>42608</v>
      </c>
      <c r="B1257">
        <f t="shared" si="57"/>
        <v>2016</v>
      </c>
      <c r="C1257">
        <f t="shared" si="58"/>
        <v>8</v>
      </c>
      <c r="D1257">
        <f t="shared" si="59"/>
        <v>26</v>
      </c>
      <c r="E1257" t="s">
        <v>1000</v>
      </c>
      <c r="F1257" t="s">
        <v>983</v>
      </c>
      <c r="G1257" t="s">
        <v>2107</v>
      </c>
      <c r="H1257" t="s">
        <v>1135</v>
      </c>
    </row>
    <row r="1258" spans="1:8" x14ac:dyDescent="0.15">
      <c r="A1258">
        <v>42608</v>
      </c>
      <c r="B1258">
        <f t="shared" si="57"/>
        <v>2016</v>
      </c>
      <c r="C1258">
        <f t="shared" si="58"/>
        <v>8</v>
      </c>
      <c r="D1258">
        <f t="shared" si="59"/>
        <v>26</v>
      </c>
      <c r="E1258" t="s">
        <v>1000</v>
      </c>
      <c r="F1258" t="s">
        <v>983</v>
      </c>
      <c r="G1258" t="s">
        <v>2107</v>
      </c>
      <c r="H1258" t="s">
        <v>1136</v>
      </c>
    </row>
    <row r="1259" spans="1:8" x14ac:dyDescent="0.15">
      <c r="A1259">
        <v>42608</v>
      </c>
      <c r="B1259">
        <f t="shared" si="57"/>
        <v>2016</v>
      </c>
      <c r="C1259">
        <f t="shared" si="58"/>
        <v>8</v>
      </c>
      <c r="D1259">
        <f t="shared" si="59"/>
        <v>26</v>
      </c>
      <c r="E1259" t="s">
        <v>1369</v>
      </c>
      <c r="F1259" t="s">
        <v>1377</v>
      </c>
      <c r="G1259" t="s">
        <v>2112</v>
      </c>
      <c r="H1259" t="s">
        <v>1547</v>
      </c>
    </row>
    <row r="1260" spans="1:8" x14ac:dyDescent="0.15">
      <c r="A1260">
        <v>42611</v>
      </c>
      <c r="B1260">
        <f t="shared" si="57"/>
        <v>2016</v>
      </c>
      <c r="C1260">
        <f t="shared" si="58"/>
        <v>8</v>
      </c>
      <c r="D1260">
        <f t="shared" si="59"/>
        <v>29</v>
      </c>
      <c r="E1260" t="s">
        <v>4</v>
      </c>
      <c r="F1260" t="s">
        <v>98</v>
      </c>
      <c r="G1260" t="s">
        <v>2038</v>
      </c>
      <c r="H1260" t="s">
        <v>106</v>
      </c>
    </row>
    <row r="1261" spans="1:8" x14ac:dyDescent="0.15">
      <c r="A1261">
        <v>42611</v>
      </c>
      <c r="B1261">
        <f t="shared" si="57"/>
        <v>2016</v>
      </c>
      <c r="C1261">
        <f t="shared" si="58"/>
        <v>8</v>
      </c>
      <c r="D1261">
        <f t="shared" si="59"/>
        <v>29</v>
      </c>
      <c r="E1261" t="s">
        <v>274</v>
      </c>
      <c r="F1261" t="s">
        <v>275</v>
      </c>
      <c r="G1261" t="s">
        <v>2053</v>
      </c>
      <c r="H1261" t="s">
        <v>369</v>
      </c>
    </row>
    <row r="1262" spans="1:8" x14ac:dyDescent="0.15">
      <c r="A1262">
        <v>42611</v>
      </c>
      <c r="B1262">
        <f t="shared" si="57"/>
        <v>2016</v>
      </c>
      <c r="C1262">
        <f t="shared" si="58"/>
        <v>8</v>
      </c>
      <c r="D1262">
        <f t="shared" si="59"/>
        <v>29</v>
      </c>
      <c r="E1262" t="s">
        <v>522</v>
      </c>
      <c r="F1262" t="s">
        <v>523</v>
      </c>
      <c r="G1262" t="s">
        <v>2073</v>
      </c>
      <c r="H1262" t="s">
        <v>690</v>
      </c>
    </row>
    <row r="1263" spans="1:8" x14ac:dyDescent="0.15">
      <c r="A1263">
        <v>42611</v>
      </c>
      <c r="B1263">
        <f t="shared" si="57"/>
        <v>2016</v>
      </c>
      <c r="C1263">
        <f t="shared" si="58"/>
        <v>8</v>
      </c>
      <c r="D1263">
        <f t="shared" si="59"/>
        <v>29</v>
      </c>
      <c r="E1263" t="s">
        <v>522</v>
      </c>
      <c r="F1263" t="s">
        <v>525</v>
      </c>
      <c r="G1263" t="s">
        <v>2074</v>
      </c>
      <c r="H1263" t="s">
        <v>691</v>
      </c>
    </row>
    <row r="1264" spans="1:8" x14ac:dyDescent="0.15">
      <c r="A1264">
        <v>42611</v>
      </c>
      <c r="B1264">
        <f t="shared" si="57"/>
        <v>2016</v>
      </c>
      <c r="C1264">
        <f t="shared" si="58"/>
        <v>8</v>
      </c>
      <c r="D1264">
        <f t="shared" si="59"/>
        <v>29</v>
      </c>
      <c r="E1264" t="s">
        <v>1000</v>
      </c>
      <c r="F1264" t="s">
        <v>983</v>
      </c>
      <c r="G1264" t="s">
        <v>2107</v>
      </c>
      <c r="H1264" t="s">
        <v>1133</v>
      </c>
    </row>
    <row r="1265" spans="1:8" x14ac:dyDescent="0.15">
      <c r="A1265">
        <v>42611</v>
      </c>
      <c r="B1265">
        <f t="shared" si="57"/>
        <v>2016</v>
      </c>
      <c r="C1265">
        <f t="shared" si="58"/>
        <v>8</v>
      </c>
      <c r="D1265">
        <f t="shared" si="59"/>
        <v>29</v>
      </c>
      <c r="E1265" t="s">
        <v>1000</v>
      </c>
      <c r="F1265" t="s">
        <v>983</v>
      </c>
      <c r="G1265" t="s">
        <v>2107</v>
      </c>
      <c r="H1265" t="s">
        <v>1134</v>
      </c>
    </row>
    <row r="1266" spans="1:8" x14ac:dyDescent="0.15">
      <c r="A1266">
        <v>42611</v>
      </c>
      <c r="B1266">
        <f t="shared" si="57"/>
        <v>2016</v>
      </c>
      <c r="C1266">
        <f t="shared" si="58"/>
        <v>8</v>
      </c>
      <c r="D1266">
        <f t="shared" si="59"/>
        <v>29</v>
      </c>
      <c r="E1266" t="s">
        <v>1369</v>
      </c>
      <c r="F1266" t="s">
        <v>1475</v>
      </c>
      <c r="G1266" t="s">
        <v>2129</v>
      </c>
      <c r="H1266" t="s">
        <v>1545</v>
      </c>
    </row>
    <row r="1267" spans="1:8" x14ac:dyDescent="0.15">
      <c r="A1267">
        <v>42611</v>
      </c>
      <c r="B1267">
        <f t="shared" si="57"/>
        <v>2016</v>
      </c>
      <c r="C1267">
        <f t="shared" si="58"/>
        <v>8</v>
      </c>
      <c r="D1267">
        <f t="shared" si="59"/>
        <v>29</v>
      </c>
      <c r="E1267" t="s">
        <v>1369</v>
      </c>
      <c r="F1267" t="s">
        <v>1377</v>
      </c>
      <c r="G1267" t="s">
        <v>2112</v>
      </c>
      <c r="H1267" t="s">
        <v>1546</v>
      </c>
    </row>
    <row r="1268" spans="1:8" x14ac:dyDescent="0.15">
      <c r="A1268">
        <v>42612</v>
      </c>
      <c r="B1268">
        <f t="shared" si="57"/>
        <v>2016</v>
      </c>
      <c r="C1268">
        <f t="shared" si="58"/>
        <v>8</v>
      </c>
      <c r="D1268">
        <f t="shared" si="59"/>
        <v>30</v>
      </c>
      <c r="E1268" t="s">
        <v>4</v>
      </c>
      <c r="F1268" t="s">
        <v>98</v>
      </c>
      <c r="G1268" t="s">
        <v>2038</v>
      </c>
      <c r="H1268" t="s">
        <v>105</v>
      </c>
    </row>
    <row r="1269" spans="1:8" x14ac:dyDescent="0.15">
      <c r="A1269">
        <v>42612</v>
      </c>
      <c r="B1269">
        <f t="shared" si="57"/>
        <v>2016</v>
      </c>
      <c r="C1269">
        <f t="shared" si="58"/>
        <v>8</v>
      </c>
      <c r="D1269">
        <f t="shared" si="59"/>
        <v>30</v>
      </c>
      <c r="E1269" t="s">
        <v>274</v>
      </c>
      <c r="F1269" t="s">
        <v>289</v>
      </c>
      <c r="G1269" t="s">
        <v>2060</v>
      </c>
      <c r="H1269" t="s">
        <v>368</v>
      </c>
    </row>
    <row r="1270" spans="1:8" x14ac:dyDescent="0.15">
      <c r="A1270">
        <v>42612</v>
      </c>
      <c r="B1270">
        <f t="shared" si="57"/>
        <v>2016</v>
      </c>
      <c r="C1270">
        <f t="shared" si="58"/>
        <v>8</v>
      </c>
      <c r="D1270">
        <f t="shared" si="59"/>
        <v>30</v>
      </c>
      <c r="E1270" t="s">
        <v>522</v>
      </c>
      <c r="F1270" t="s">
        <v>523</v>
      </c>
      <c r="G1270" t="s">
        <v>2073</v>
      </c>
      <c r="H1270" t="s">
        <v>688</v>
      </c>
    </row>
    <row r="1271" spans="1:8" x14ac:dyDescent="0.15">
      <c r="A1271">
        <v>42612</v>
      </c>
      <c r="B1271">
        <f t="shared" si="57"/>
        <v>2016</v>
      </c>
      <c r="C1271">
        <f t="shared" si="58"/>
        <v>8</v>
      </c>
      <c r="D1271">
        <f t="shared" si="59"/>
        <v>30</v>
      </c>
      <c r="E1271" t="s">
        <v>522</v>
      </c>
      <c r="F1271" t="s">
        <v>532</v>
      </c>
      <c r="G1271" t="s">
        <v>2077</v>
      </c>
      <c r="H1271" t="s">
        <v>689</v>
      </c>
    </row>
    <row r="1272" spans="1:8" x14ac:dyDescent="0.15">
      <c r="A1272">
        <v>42612</v>
      </c>
      <c r="B1272">
        <f t="shared" si="57"/>
        <v>2016</v>
      </c>
      <c r="C1272">
        <f t="shared" si="58"/>
        <v>8</v>
      </c>
      <c r="D1272">
        <f t="shared" si="59"/>
        <v>30</v>
      </c>
      <c r="E1272" t="s">
        <v>1000</v>
      </c>
      <c r="F1272" t="s">
        <v>983</v>
      </c>
      <c r="G1272" t="s">
        <v>2107</v>
      </c>
      <c r="H1272" t="s">
        <v>1131</v>
      </c>
    </row>
    <row r="1273" spans="1:8" x14ac:dyDescent="0.15">
      <c r="A1273">
        <v>42612</v>
      </c>
      <c r="B1273">
        <f t="shared" si="57"/>
        <v>2016</v>
      </c>
      <c r="C1273">
        <f t="shared" si="58"/>
        <v>8</v>
      </c>
      <c r="D1273">
        <f t="shared" si="59"/>
        <v>30</v>
      </c>
      <c r="E1273" t="s">
        <v>1000</v>
      </c>
      <c r="F1273" t="s">
        <v>1004</v>
      </c>
      <c r="G1273" t="s">
        <v>2108</v>
      </c>
      <c r="H1273" t="s">
        <v>1132</v>
      </c>
    </row>
    <row r="1274" spans="1:8" x14ac:dyDescent="0.15">
      <c r="A1274">
        <v>42612</v>
      </c>
      <c r="B1274">
        <f t="shared" si="57"/>
        <v>2016</v>
      </c>
      <c r="C1274">
        <f t="shared" si="58"/>
        <v>8</v>
      </c>
      <c r="D1274">
        <f t="shared" si="59"/>
        <v>30</v>
      </c>
      <c r="E1274" t="s">
        <v>1369</v>
      </c>
      <c r="F1274" t="s">
        <v>1387</v>
      </c>
      <c r="G1274" t="s">
        <v>2115</v>
      </c>
      <c r="H1274" t="s">
        <v>1543</v>
      </c>
    </row>
    <row r="1275" spans="1:8" x14ac:dyDescent="0.15">
      <c r="A1275">
        <v>42612</v>
      </c>
      <c r="B1275">
        <f t="shared" si="57"/>
        <v>2016</v>
      </c>
      <c r="C1275">
        <f t="shared" si="58"/>
        <v>8</v>
      </c>
      <c r="D1275">
        <f t="shared" si="59"/>
        <v>30</v>
      </c>
      <c r="E1275" t="s">
        <v>1369</v>
      </c>
      <c r="F1275" t="s">
        <v>1389</v>
      </c>
      <c r="G1275" t="s">
        <v>2116</v>
      </c>
      <c r="H1275" t="s">
        <v>1544</v>
      </c>
    </row>
    <row r="1276" spans="1:8" x14ac:dyDescent="0.15">
      <c r="A1276">
        <v>42613</v>
      </c>
      <c r="B1276">
        <f t="shared" si="57"/>
        <v>2016</v>
      </c>
      <c r="C1276">
        <f t="shared" si="58"/>
        <v>8</v>
      </c>
      <c r="D1276">
        <f t="shared" si="59"/>
        <v>31</v>
      </c>
      <c r="E1276" t="s">
        <v>4</v>
      </c>
      <c r="F1276" t="s">
        <v>12</v>
      </c>
      <c r="G1276" t="s">
        <v>2016</v>
      </c>
      <c r="H1276" t="s">
        <v>104</v>
      </c>
    </row>
    <row r="1277" spans="1:8" x14ac:dyDescent="0.15">
      <c r="A1277">
        <v>42613</v>
      </c>
      <c r="B1277">
        <f t="shared" si="57"/>
        <v>2016</v>
      </c>
      <c r="C1277">
        <f t="shared" si="58"/>
        <v>8</v>
      </c>
      <c r="D1277">
        <f t="shared" si="59"/>
        <v>31</v>
      </c>
      <c r="E1277" t="s">
        <v>274</v>
      </c>
      <c r="F1277" t="s">
        <v>283</v>
      </c>
      <c r="G1277" t="s">
        <v>2057</v>
      </c>
      <c r="H1277" t="s">
        <v>367</v>
      </c>
    </row>
    <row r="1278" spans="1:8" x14ac:dyDescent="0.15">
      <c r="A1278">
        <v>42613</v>
      </c>
      <c r="B1278">
        <f t="shared" si="57"/>
        <v>2016</v>
      </c>
      <c r="C1278">
        <f t="shared" si="58"/>
        <v>8</v>
      </c>
      <c r="D1278">
        <f t="shared" si="59"/>
        <v>31</v>
      </c>
      <c r="E1278" t="s">
        <v>522</v>
      </c>
      <c r="F1278" t="s">
        <v>525</v>
      </c>
      <c r="G1278" t="s">
        <v>2074</v>
      </c>
      <c r="H1278" t="s">
        <v>686</v>
      </c>
    </row>
    <row r="1279" spans="1:8" x14ac:dyDescent="0.15">
      <c r="A1279">
        <v>42613</v>
      </c>
      <c r="B1279">
        <f t="shared" si="57"/>
        <v>2016</v>
      </c>
      <c r="C1279">
        <f t="shared" si="58"/>
        <v>8</v>
      </c>
      <c r="D1279">
        <f t="shared" si="59"/>
        <v>31</v>
      </c>
      <c r="E1279" t="s">
        <v>522</v>
      </c>
      <c r="F1279" t="s">
        <v>525</v>
      </c>
      <c r="G1279" t="s">
        <v>2074</v>
      </c>
      <c r="H1279" t="s">
        <v>687</v>
      </c>
    </row>
    <row r="1280" spans="1:8" x14ac:dyDescent="0.15">
      <c r="A1280">
        <v>42613</v>
      </c>
      <c r="B1280">
        <f t="shared" si="57"/>
        <v>2016</v>
      </c>
      <c r="C1280">
        <f t="shared" si="58"/>
        <v>8</v>
      </c>
      <c r="D1280">
        <f t="shared" si="59"/>
        <v>31</v>
      </c>
      <c r="E1280" t="s">
        <v>1000</v>
      </c>
      <c r="F1280" t="s">
        <v>983</v>
      </c>
      <c r="G1280" t="s">
        <v>2107</v>
      </c>
      <c r="H1280" t="s">
        <v>1130</v>
      </c>
    </row>
    <row r="1281" spans="1:8" x14ac:dyDescent="0.15">
      <c r="A1281">
        <v>42613</v>
      </c>
      <c r="B1281">
        <f t="shared" si="57"/>
        <v>2016</v>
      </c>
      <c r="C1281">
        <f t="shared" si="58"/>
        <v>8</v>
      </c>
      <c r="D1281">
        <f t="shared" si="59"/>
        <v>31</v>
      </c>
      <c r="E1281" t="s">
        <v>1369</v>
      </c>
      <c r="F1281" t="s">
        <v>1540</v>
      </c>
      <c r="G1281" t="s">
        <v>2135</v>
      </c>
      <c r="H1281" t="s">
        <v>1541</v>
      </c>
    </row>
    <row r="1282" spans="1:8" x14ac:dyDescent="0.15">
      <c r="A1282">
        <v>42613</v>
      </c>
      <c r="B1282">
        <f t="shared" ref="B1282:B1345" si="60">YEAR(A1282)</f>
        <v>2016</v>
      </c>
      <c r="C1282">
        <f t="shared" ref="C1282:C1345" si="61">MONTH(A1282)</f>
        <v>8</v>
      </c>
      <c r="D1282">
        <f t="shared" ref="D1282:D1345" si="62">DAY(A1282)</f>
        <v>31</v>
      </c>
      <c r="E1282" t="s">
        <v>1369</v>
      </c>
      <c r="F1282" t="s">
        <v>1377</v>
      </c>
      <c r="G1282" t="s">
        <v>2112</v>
      </c>
      <c r="H1282" t="s">
        <v>1542</v>
      </c>
    </row>
    <row r="1283" spans="1:8" x14ac:dyDescent="0.15">
      <c r="A1283">
        <v>42614</v>
      </c>
      <c r="B1283">
        <f t="shared" si="60"/>
        <v>2016</v>
      </c>
      <c r="C1283">
        <f t="shared" si="61"/>
        <v>9</v>
      </c>
      <c r="D1283">
        <f t="shared" si="62"/>
        <v>1</v>
      </c>
      <c r="E1283" t="s">
        <v>4</v>
      </c>
      <c r="F1283" t="s">
        <v>98</v>
      </c>
      <c r="G1283" t="s">
        <v>2038</v>
      </c>
      <c r="H1283" t="s">
        <v>103</v>
      </c>
    </row>
    <row r="1284" spans="1:8" x14ac:dyDescent="0.15">
      <c r="A1284">
        <v>42614</v>
      </c>
      <c r="B1284">
        <f t="shared" si="60"/>
        <v>2016</v>
      </c>
      <c r="C1284">
        <f t="shared" si="61"/>
        <v>9</v>
      </c>
      <c r="D1284">
        <f t="shared" si="62"/>
        <v>1</v>
      </c>
      <c r="E1284" t="s">
        <v>274</v>
      </c>
      <c r="F1284" t="s">
        <v>289</v>
      </c>
      <c r="G1284" t="s">
        <v>2060</v>
      </c>
      <c r="H1284" t="s">
        <v>366</v>
      </c>
    </row>
    <row r="1285" spans="1:8" x14ac:dyDescent="0.15">
      <c r="A1285">
        <v>42614</v>
      </c>
      <c r="B1285">
        <f t="shared" si="60"/>
        <v>2016</v>
      </c>
      <c r="C1285">
        <f t="shared" si="61"/>
        <v>9</v>
      </c>
      <c r="D1285">
        <f t="shared" si="62"/>
        <v>1</v>
      </c>
      <c r="E1285" t="s">
        <v>522</v>
      </c>
      <c r="F1285" t="s">
        <v>614</v>
      </c>
      <c r="G1285" t="s">
        <v>2089</v>
      </c>
      <c r="H1285" t="s">
        <v>684</v>
      </c>
    </row>
    <row r="1286" spans="1:8" x14ac:dyDescent="0.15">
      <c r="A1286">
        <v>42614</v>
      </c>
      <c r="B1286">
        <f t="shared" si="60"/>
        <v>2016</v>
      </c>
      <c r="C1286">
        <f t="shared" si="61"/>
        <v>9</v>
      </c>
      <c r="D1286">
        <f t="shared" si="62"/>
        <v>1</v>
      </c>
      <c r="E1286" t="s">
        <v>522</v>
      </c>
      <c r="F1286" t="s">
        <v>655</v>
      </c>
      <c r="G1286" t="s">
        <v>2093</v>
      </c>
      <c r="H1286" t="s">
        <v>685</v>
      </c>
    </row>
    <row r="1287" spans="1:8" x14ac:dyDescent="0.15">
      <c r="A1287">
        <v>42614</v>
      </c>
      <c r="B1287">
        <f t="shared" si="60"/>
        <v>2016</v>
      </c>
      <c r="C1287">
        <f t="shared" si="61"/>
        <v>9</v>
      </c>
      <c r="D1287">
        <f t="shared" si="62"/>
        <v>1</v>
      </c>
      <c r="E1287" t="s">
        <v>1000</v>
      </c>
      <c r="F1287" t="s">
        <v>983</v>
      </c>
      <c r="G1287" t="s">
        <v>2107</v>
      </c>
      <c r="H1287" t="s">
        <v>1128</v>
      </c>
    </row>
    <row r="1288" spans="1:8" x14ac:dyDescent="0.15">
      <c r="A1288">
        <v>42614</v>
      </c>
      <c r="B1288">
        <f t="shared" si="60"/>
        <v>2016</v>
      </c>
      <c r="C1288">
        <f t="shared" si="61"/>
        <v>9</v>
      </c>
      <c r="D1288">
        <f t="shared" si="62"/>
        <v>1</v>
      </c>
      <c r="E1288" t="s">
        <v>1000</v>
      </c>
      <c r="F1288" t="s">
        <v>983</v>
      </c>
      <c r="G1288" t="s">
        <v>2107</v>
      </c>
      <c r="H1288" t="s">
        <v>1129</v>
      </c>
    </row>
    <row r="1289" spans="1:8" x14ac:dyDescent="0.15">
      <c r="A1289">
        <v>42614</v>
      </c>
      <c r="B1289">
        <f t="shared" si="60"/>
        <v>2016</v>
      </c>
      <c r="C1289">
        <f t="shared" si="61"/>
        <v>9</v>
      </c>
      <c r="D1289">
        <f t="shared" si="62"/>
        <v>1</v>
      </c>
      <c r="E1289" t="s">
        <v>1369</v>
      </c>
      <c r="F1289" t="s">
        <v>1413</v>
      </c>
      <c r="G1289" t="s">
        <v>2120</v>
      </c>
      <c r="H1289" t="s">
        <v>1538</v>
      </c>
    </row>
    <row r="1290" spans="1:8" x14ac:dyDescent="0.15">
      <c r="A1290">
        <v>42614</v>
      </c>
      <c r="B1290">
        <f t="shared" si="60"/>
        <v>2016</v>
      </c>
      <c r="C1290">
        <f t="shared" si="61"/>
        <v>9</v>
      </c>
      <c r="D1290">
        <f t="shared" si="62"/>
        <v>1</v>
      </c>
      <c r="E1290" t="s">
        <v>1369</v>
      </c>
      <c r="F1290" t="s">
        <v>1373</v>
      </c>
      <c r="G1290" t="s">
        <v>2110</v>
      </c>
      <c r="H1290" t="s">
        <v>1539</v>
      </c>
    </row>
    <row r="1291" spans="1:8" x14ac:dyDescent="0.15">
      <c r="A1291">
        <v>42615</v>
      </c>
      <c r="B1291">
        <f t="shared" si="60"/>
        <v>2016</v>
      </c>
      <c r="C1291">
        <f t="shared" si="61"/>
        <v>9</v>
      </c>
      <c r="D1291">
        <f t="shared" si="62"/>
        <v>2</v>
      </c>
      <c r="E1291" t="s">
        <v>4</v>
      </c>
      <c r="F1291" t="s">
        <v>98</v>
      </c>
      <c r="G1291" t="s">
        <v>2038</v>
      </c>
      <c r="H1291" t="s">
        <v>102</v>
      </c>
    </row>
    <row r="1292" spans="1:8" x14ac:dyDescent="0.15">
      <c r="A1292">
        <v>42615</v>
      </c>
      <c r="B1292">
        <f t="shared" si="60"/>
        <v>2016</v>
      </c>
      <c r="C1292">
        <f t="shared" si="61"/>
        <v>9</v>
      </c>
      <c r="D1292">
        <f t="shared" si="62"/>
        <v>2</v>
      </c>
      <c r="E1292" t="s">
        <v>274</v>
      </c>
      <c r="F1292" t="s">
        <v>289</v>
      </c>
      <c r="G1292" t="s">
        <v>2060</v>
      </c>
      <c r="H1292" t="s">
        <v>365</v>
      </c>
    </row>
    <row r="1293" spans="1:8" x14ac:dyDescent="0.15">
      <c r="A1293">
        <v>42615</v>
      </c>
      <c r="B1293">
        <f t="shared" si="60"/>
        <v>2016</v>
      </c>
      <c r="C1293">
        <f t="shared" si="61"/>
        <v>9</v>
      </c>
      <c r="D1293">
        <f t="shared" si="62"/>
        <v>2</v>
      </c>
      <c r="E1293" t="s">
        <v>522</v>
      </c>
      <c r="F1293" t="s">
        <v>525</v>
      </c>
      <c r="G1293" t="s">
        <v>2074</v>
      </c>
      <c r="H1293" t="s">
        <v>683</v>
      </c>
    </row>
    <row r="1294" spans="1:8" x14ac:dyDescent="0.15">
      <c r="A1294">
        <v>42615</v>
      </c>
      <c r="B1294">
        <f t="shared" si="60"/>
        <v>2016</v>
      </c>
      <c r="C1294">
        <f t="shared" si="61"/>
        <v>9</v>
      </c>
      <c r="D1294">
        <f t="shared" si="62"/>
        <v>2</v>
      </c>
      <c r="E1294" t="s">
        <v>1000</v>
      </c>
      <c r="F1294" t="s">
        <v>983</v>
      </c>
      <c r="G1294" t="s">
        <v>2107</v>
      </c>
      <c r="H1294" t="s">
        <v>1126</v>
      </c>
    </row>
    <row r="1295" spans="1:8" x14ac:dyDescent="0.15">
      <c r="A1295">
        <v>42615</v>
      </c>
      <c r="B1295">
        <f t="shared" si="60"/>
        <v>2016</v>
      </c>
      <c r="C1295">
        <f t="shared" si="61"/>
        <v>9</v>
      </c>
      <c r="D1295">
        <f t="shared" si="62"/>
        <v>2</v>
      </c>
      <c r="E1295" t="s">
        <v>1000</v>
      </c>
      <c r="F1295" t="s">
        <v>983</v>
      </c>
      <c r="G1295" t="s">
        <v>2107</v>
      </c>
      <c r="H1295" t="s">
        <v>1127</v>
      </c>
    </row>
    <row r="1296" spans="1:8" x14ac:dyDescent="0.15">
      <c r="A1296">
        <v>42615</v>
      </c>
      <c r="B1296">
        <f t="shared" si="60"/>
        <v>2016</v>
      </c>
      <c r="C1296">
        <f t="shared" si="61"/>
        <v>9</v>
      </c>
      <c r="D1296">
        <f t="shared" si="62"/>
        <v>2</v>
      </c>
      <c r="E1296" t="s">
        <v>1369</v>
      </c>
      <c r="F1296" t="s">
        <v>818</v>
      </c>
      <c r="G1296" t="s">
        <v>2099</v>
      </c>
      <c r="H1296" t="s">
        <v>1535</v>
      </c>
    </row>
    <row r="1297" spans="1:8" x14ac:dyDescent="0.15">
      <c r="A1297">
        <v>42615</v>
      </c>
      <c r="B1297">
        <f t="shared" si="60"/>
        <v>2016</v>
      </c>
      <c r="C1297">
        <f t="shared" si="61"/>
        <v>9</v>
      </c>
      <c r="D1297">
        <f t="shared" si="62"/>
        <v>2</v>
      </c>
      <c r="E1297" t="s">
        <v>1369</v>
      </c>
      <c r="F1297" t="s">
        <v>1473</v>
      </c>
      <c r="G1297" t="s">
        <v>2128</v>
      </c>
      <c r="H1297" t="s">
        <v>1536</v>
      </c>
    </row>
    <row r="1298" spans="1:8" x14ac:dyDescent="0.15">
      <c r="A1298">
        <v>42615</v>
      </c>
      <c r="B1298">
        <f t="shared" si="60"/>
        <v>2016</v>
      </c>
      <c r="C1298">
        <f t="shared" si="61"/>
        <v>9</v>
      </c>
      <c r="D1298">
        <f t="shared" si="62"/>
        <v>2</v>
      </c>
      <c r="E1298" t="s">
        <v>1369</v>
      </c>
      <c r="F1298" t="s">
        <v>1373</v>
      </c>
      <c r="G1298" t="s">
        <v>2110</v>
      </c>
      <c r="H1298" t="s">
        <v>1537</v>
      </c>
    </row>
    <row r="1299" spans="1:8" x14ac:dyDescent="0.15">
      <c r="A1299">
        <v>42618</v>
      </c>
      <c r="B1299">
        <f t="shared" si="60"/>
        <v>2016</v>
      </c>
      <c r="C1299">
        <f t="shared" si="61"/>
        <v>9</v>
      </c>
      <c r="D1299">
        <f t="shared" si="62"/>
        <v>5</v>
      </c>
      <c r="E1299" t="s">
        <v>274</v>
      </c>
      <c r="F1299" t="s">
        <v>275</v>
      </c>
      <c r="G1299" t="s">
        <v>2053</v>
      </c>
      <c r="H1299" t="s">
        <v>362</v>
      </c>
    </row>
    <row r="1300" spans="1:8" x14ac:dyDescent="0.15">
      <c r="A1300">
        <v>42618</v>
      </c>
      <c r="B1300">
        <f t="shared" si="60"/>
        <v>2016</v>
      </c>
      <c r="C1300">
        <f t="shared" si="61"/>
        <v>9</v>
      </c>
      <c r="D1300">
        <f t="shared" si="62"/>
        <v>5</v>
      </c>
      <c r="E1300" t="s">
        <v>274</v>
      </c>
      <c r="F1300" t="s">
        <v>363</v>
      </c>
      <c r="G1300" t="s">
        <v>2066</v>
      </c>
      <c r="H1300" t="s">
        <v>364</v>
      </c>
    </row>
    <row r="1301" spans="1:8" x14ac:dyDescent="0.15">
      <c r="A1301">
        <v>42618</v>
      </c>
      <c r="B1301">
        <f t="shared" si="60"/>
        <v>2016</v>
      </c>
      <c r="C1301">
        <f t="shared" si="61"/>
        <v>9</v>
      </c>
      <c r="D1301">
        <f t="shared" si="62"/>
        <v>5</v>
      </c>
      <c r="E1301" t="s">
        <v>522</v>
      </c>
      <c r="F1301" t="s">
        <v>523</v>
      </c>
      <c r="G1301" t="s">
        <v>2073</v>
      </c>
      <c r="H1301" t="s">
        <v>681</v>
      </c>
    </row>
    <row r="1302" spans="1:8" x14ac:dyDescent="0.15">
      <c r="A1302">
        <v>42618</v>
      </c>
      <c r="B1302">
        <f t="shared" si="60"/>
        <v>2016</v>
      </c>
      <c r="C1302">
        <f t="shared" si="61"/>
        <v>9</v>
      </c>
      <c r="D1302">
        <f t="shared" si="62"/>
        <v>5</v>
      </c>
      <c r="E1302" t="s">
        <v>522</v>
      </c>
      <c r="F1302" t="s">
        <v>569</v>
      </c>
      <c r="G1302" t="s">
        <v>2084</v>
      </c>
      <c r="H1302" t="s">
        <v>682</v>
      </c>
    </row>
    <row r="1303" spans="1:8" x14ac:dyDescent="0.15">
      <c r="A1303">
        <v>42618</v>
      </c>
      <c r="B1303">
        <f t="shared" si="60"/>
        <v>2016</v>
      </c>
      <c r="C1303">
        <f t="shared" si="61"/>
        <v>9</v>
      </c>
      <c r="D1303">
        <f t="shared" si="62"/>
        <v>5</v>
      </c>
      <c r="E1303" t="s">
        <v>1000</v>
      </c>
      <c r="F1303" t="s">
        <v>983</v>
      </c>
      <c r="G1303" t="s">
        <v>2107</v>
      </c>
      <c r="H1303" t="s">
        <v>1125</v>
      </c>
    </row>
    <row r="1304" spans="1:8" x14ac:dyDescent="0.15">
      <c r="A1304">
        <v>42618</v>
      </c>
      <c r="B1304">
        <f t="shared" si="60"/>
        <v>2016</v>
      </c>
      <c r="C1304">
        <f t="shared" si="61"/>
        <v>9</v>
      </c>
      <c r="D1304">
        <f t="shared" si="62"/>
        <v>5</v>
      </c>
      <c r="E1304" t="s">
        <v>1000</v>
      </c>
      <c r="F1304" t="s">
        <v>983</v>
      </c>
      <c r="G1304" t="s">
        <v>2107</v>
      </c>
      <c r="H1304" t="s">
        <v>1997</v>
      </c>
    </row>
    <row r="1305" spans="1:8" x14ac:dyDescent="0.15">
      <c r="A1305">
        <v>42618</v>
      </c>
      <c r="B1305">
        <f t="shared" si="60"/>
        <v>2016</v>
      </c>
      <c r="C1305">
        <f t="shared" si="61"/>
        <v>9</v>
      </c>
      <c r="D1305">
        <f t="shared" si="62"/>
        <v>5</v>
      </c>
      <c r="E1305" t="s">
        <v>1369</v>
      </c>
      <c r="F1305" t="s">
        <v>1387</v>
      </c>
      <c r="G1305" t="s">
        <v>2115</v>
      </c>
      <c r="H1305" t="s">
        <v>1533</v>
      </c>
    </row>
    <row r="1306" spans="1:8" x14ac:dyDescent="0.15">
      <c r="A1306">
        <v>42618</v>
      </c>
      <c r="B1306">
        <f t="shared" si="60"/>
        <v>2016</v>
      </c>
      <c r="C1306">
        <f t="shared" si="61"/>
        <v>9</v>
      </c>
      <c r="D1306">
        <f t="shared" si="62"/>
        <v>5</v>
      </c>
      <c r="E1306" t="s">
        <v>1369</v>
      </c>
      <c r="F1306" t="s">
        <v>818</v>
      </c>
      <c r="G1306" t="s">
        <v>2099</v>
      </c>
      <c r="H1306" t="s">
        <v>1534</v>
      </c>
    </row>
    <row r="1307" spans="1:8" x14ac:dyDescent="0.15">
      <c r="A1307">
        <v>42619</v>
      </c>
      <c r="B1307">
        <f t="shared" si="60"/>
        <v>2016</v>
      </c>
      <c r="C1307">
        <f t="shared" si="61"/>
        <v>9</v>
      </c>
      <c r="D1307">
        <f t="shared" si="62"/>
        <v>6</v>
      </c>
      <c r="E1307" t="s">
        <v>522</v>
      </c>
      <c r="F1307" t="s">
        <v>523</v>
      </c>
      <c r="G1307" t="s">
        <v>2073</v>
      </c>
      <c r="H1307" t="s">
        <v>679</v>
      </c>
    </row>
    <row r="1308" spans="1:8" x14ac:dyDescent="0.15">
      <c r="A1308">
        <v>42619</v>
      </c>
      <c r="B1308">
        <f t="shared" si="60"/>
        <v>2016</v>
      </c>
      <c r="C1308">
        <f t="shared" si="61"/>
        <v>9</v>
      </c>
      <c r="D1308">
        <f t="shared" si="62"/>
        <v>6</v>
      </c>
      <c r="E1308" t="s">
        <v>522</v>
      </c>
      <c r="F1308" t="s">
        <v>525</v>
      </c>
      <c r="G1308" t="s">
        <v>2074</v>
      </c>
      <c r="H1308" t="s">
        <v>680</v>
      </c>
    </row>
    <row r="1309" spans="1:8" x14ac:dyDescent="0.15">
      <c r="A1309">
        <v>42619</v>
      </c>
      <c r="B1309">
        <f t="shared" si="60"/>
        <v>2016</v>
      </c>
      <c r="C1309">
        <f t="shared" si="61"/>
        <v>9</v>
      </c>
      <c r="D1309">
        <f t="shared" si="62"/>
        <v>6</v>
      </c>
      <c r="E1309" t="s">
        <v>1000</v>
      </c>
      <c r="F1309" t="s">
        <v>983</v>
      </c>
      <c r="G1309" t="s">
        <v>2107</v>
      </c>
      <c r="H1309" t="s">
        <v>1123</v>
      </c>
    </row>
    <row r="1310" spans="1:8" x14ac:dyDescent="0.15">
      <c r="A1310">
        <v>42619</v>
      </c>
      <c r="B1310">
        <f t="shared" si="60"/>
        <v>2016</v>
      </c>
      <c r="C1310">
        <f t="shared" si="61"/>
        <v>9</v>
      </c>
      <c r="D1310">
        <f t="shared" si="62"/>
        <v>6</v>
      </c>
      <c r="E1310" t="s">
        <v>1000</v>
      </c>
      <c r="F1310" t="s">
        <v>983</v>
      </c>
      <c r="G1310" t="s">
        <v>2107</v>
      </c>
      <c r="H1310" t="s">
        <v>1124</v>
      </c>
    </row>
    <row r="1311" spans="1:8" x14ac:dyDescent="0.15">
      <c r="A1311">
        <v>42619</v>
      </c>
      <c r="B1311">
        <f t="shared" si="60"/>
        <v>2016</v>
      </c>
      <c r="C1311">
        <f t="shared" si="61"/>
        <v>9</v>
      </c>
      <c r="D1311">
        <f t="shared" si="62"/>
        <v>6</v>
      </c>
      <c r="E1311" t="s">
        <v>1369</v>
      </c>
      <c r="F1311" t="s">
        <v>1401</v>
      </c>
      <c r="G1311" t="s">
        <v>2118</v>
      </c>
      <c r="H1311" t="s">
        <v>1531</v>
      </c>
    </row>
    <row r="1312" spans="1:8" x14ac:dyDescent="0.15">
      <c r="A1312">
        <v>42619</v>
      </c>
      <c r="B1312">
        <f t="shared" si="60"/>
        <v>2016</v>
      </c>
      <c r="C1312">
        <f t="shared" si="61"/>
        <v>9</v>
      </c>
      <c r="D1312">
        <f t="shared" si="62"/>
        <v>6</v>
      </c>
      <c r="E1312" t="s">
        <v>1369</v>
      </c>
      <c r="F1312" t="s">
        <v>1377</v>
      </c>
      <c r="G1312" t="s">
        <v>2112</v>
      </c>
      <c r="H1312" t="s">
        <v>1532</v>
      </c>
    </row>
    <row r="1313" spans="1:8" x14ac:dyDescent="0.15">
      <c r="A1313">
        <v>42619</v>
      </c>
      <c r="B1313">
        <f t="shared" si="60"/>
        <v>2016</v>
      </c>
      <c r="C1313">
        <f t="shared" si="61"/>
        <v>9</v>
      </c>
      <c r="D1313">
        <f t="shared" si="62"/>
        <v>6</v>
      </c>
      <c r="E1313" t="s">
        <v>1892</v>
      </c>
      <c r="F1313" t="s">
        <v>1895</v>
      </c>
      <c r="G1313" t="s">
        <v>2149</v>
      </c>
      <c r="H1313" t="s">
        <v>1901</v>
      </c>
    </row>
    <row r="1314" spans="1:8" x14ac:dyDescent="0.15">
      <c r="A1314">
        <v>42619</v>
      </c>
      <c r="B1314">
        <f t="shared" si="60"/>
        <v>2016</v>
      </c>
      <c r="C1314">
        <f t="shared" si="61"/>
        <v>9</v>
      </c>
      <c r="D1314">
        <f t="shared" si="62"/>
        <v>6</v>
      </c>
      <c r="E1314" t="s">
        <v>1892</v>
      </c>
      <c r="F1314" t="s">
        <v>1893</v>
      </c>
      <c r="G1314" t="s">
        <v>2148</v>
      </c>
      <c r="H1314" t="s">
        <v>1902</v>
      </c>
    </row>
    <row r="1315" spans="1:8" x14ac:dyDescent="0.15">
      <c r="A1315">
        <v>42620</v>
      </c>
      <c r="B1315">
        <f t="shared" si="60"/>
        <v>2016</v>
      </c>
      <c r="C1315">
        <f t="shared" si="61"/>
        <v>9</v>
      </c>
      <c r="D1315">
        <f t="shared" si="62"/>
        <v>7</v>
      </c>
      <c r="E1315" t="s">
        <v>4</v>
      </c>
      <c r="F1315" t="s">
        <v>98</v>
      </c>
      <c r="G1315" t="s">
        <v>2038</v>
      </c>
      <c r="H1315" t="s">
        <v>101</v>
      </c>
    </row>
    <row r="1316" spans="1:8" x14ac:dyDescent="0.15">
      <c r="A1316">
        <v>42620</v>
      </c>
      <c r="B1316">
        <f t="shared" si="60"/>
        <v>2016</v>
      </c>
      <c r="C1316">
        <f t="shared" si="61"/>
        <v>9</v>
      </c>
      <c r="D1316">
        <f t="shared" si="62"/>
        <v>7</v>
      </c>
      <c r="E1316" t="s">
        <v>522</v>
      </c>
      <c r="F1316" t="s">
        <v>525</v>
      </c>
      <c r="G1316" t="s">
        <v>2074</v>
      </c>
      <c r="H1316" t="s">
        <v>677</v>
      </c>
    </row>
    <row r="1317" spans="1:8" x14ac:dyDescent="0.15">
      <c r="A1317">
        <v>42620</v>
      </c>
      <c r="B1317">
        <f t="shared" si="60"/>
        <v>2016</v>
      </c>
      <c r="C1317">
        <f t="shared" si="61"/>
        <v>9</v>
      </c>
      <c r="D1317">
        <f t="shared" si="62"/>
        <v>7</v>
      </c>
      <c r="E1317" t="s">
        <v>522</v>
      </c>
      <c r="F1317" t="s">
        <v>536</v>
      </c>
      <c r="G1317" t="s">
        <v>2079</v>
      </c>
      <c r="H1317" t="s">
        <v>678</v>
      </c>
    </row>
    <row r="1318" spans="1:8" x14ac:dyDescent="0.15">
      <c r="A1318">
        <v>42620</v>
      </c>
      <c r="B1318">
        <f t="shared" si="60"/>
        <v>2016</v>
      </c>
      <c r="C1318">
        <f t="shared" si="61"/>
        <v>9</v>
      </c>
      <c r="D1318">
        <f t="shared" si="62"/>
        <v>7</v>
      </c>
      <c r="E1318" t="s">
        <v>1000</v>
      </c>
      <c r="F1318" t="s">
        <v>983</v>
      </c>
      <c r="G1318" t="s">
        <v>2107</v>
      </c>
      <c r="H1318" t="s">
        <v>1121</v>
      </c>
    </row>
    <row r="1319" spans="1:8" x14ac:dyDescent="0.15">
      <c r="A1319">
        <v>42620</v>
      </c>
      <c r="B1319">
        <f t="shared" si="60"/>
        <v>2016</v>
      </c>
      <c r="C1319">
        <f t="shared" si="61"/>
        <v>9</v>
      </c>
      <c r="D1319">
        <f t="shared" si="62"/>
        <v>7</v>
      </c>
      <c r="E1319" t="s">
        <v>1000</v>
      </c>
      <c r="F1319" t="s">
        <v>983</v>
      </c>
      <c r="G1319" t="s">
        <v>2107</v>
      </c>
      <c r="H1319" t="s">
        <v>1122</v>
      </c>
    </row>
    <row r="1320" spans="1:8" x14ac:dyDescent="0.15">
      <c r="A1320">
        <v>42620</v>
      </c>
      <c r="B1320">
        <f t="shared" si="60"/>
        <v>2016</v>
      </c>
      <c r="C1320">
        <f t="shared" si="61"/>
        <v>9</v>
      </c>
      <c r="D1320">
        <f t="shared" si="62"/>
        <v>7</v>
      </c>
      <c r="E1320" t="s">
        <v>1369</v>
      </c>
      <c r="F1320" t="s">
        <v>1525</v>
      </c>
      <c r="G1320" t="s">
        <v>2134</v>
      </c>
      <c r="H1320" t="s">
        <v>1529</v>
      </c>
    </row>
    <row r="1321" spans="1:8" x14ac:dyDescent="0.15">
      <c r="A1321">
        <v>42620</v>
      </c>
      <c r="B1321">
        <f t="shared" si="60"/>
        <v>2016</v>
      </c>
      <c r="C1321">
        <f t="shared" si="61"/>
        <v>9</v>
      </c>
      <c r="D1321">
        <f t="shared" si="62"/>
        <v>7</v>
      </c>
      <c r="E1321" t="s">
        <v>1369</v>
      </c>
      <c r="F1321" t="s">
        <v>1437</v>
      </c>
      <c r="G1321" t="s">
        <v>2124</v>
      </c>
      <c r="H1321" t="s">
        <v>1530</v>
      </c>
    </row>
    <row r="1322" spans="1:8" x14ac:dyDescent="0.15">
      <c r="A1322">
        <v>42620</v>
      </c>
      <c r="B1322">
        <f t="shared" si="60"/>
        <v>2016</v>
      </c>
      <c r="C1322">
        <f t="shared" si="61"/>
        <v>9</v>
      </c>
      <c r="D1322">
        <f t="shared" si="62"/>
        <v>7</v>
      </c>
      <c r="E1322" t="s">
        <v>1892</v>
      </c>
      <c r="F1322" t="s">
        <v>1899</v>
      </c>
      <c r="G1322" t="s">
        <v>2150</v>
      </c>
      <c r="H1322" t="s">
        <v>1900</v>
      </c>
    </row>
    <row r="1323" spans="1:8" x14ac:dyDescent="0.15">
      <c r="A1323">
        <v>42621</v>
      </c>
      <c r="B1323">
        <f t="shared" si="60"/>
        <v>2016</v>
      </c>
      <c r="C1323">
        <f t="shared" si="61"/>
        <v>9</v>
      </c>
      <c r="D1323">
        <f t="shared" si="62"/>
        <v>8</v>
      </c>
      <c r="E1323" t="s">
        <v>4</v>
      </c>
      <c r="F1323" t="s">
        <v>9</v>
      </c>
      <c r="G1323" t="s">
        <v>2015</v>
      </c>
      <c r="H1323" t="s">
        <v>100</v>
      </c>
    </row>
    <row r="1324" spans="1:8" x14ac:dyDescent="0.15">
      <c r="A1324">
        <v>42621</v>
      </c>
      <c r="B1324">
        <f t="shared" si="60"/>
        <v>2016</v>
      </c>
      <c r="C1324">
        <f t="shared" si="61"/>
        <v>9</v>
      </c>
      <c r="D1324">
        <f t="shared" si="62"/>
        <v>8</v>
      </c>
      <c r="E1324" t="s">
        <v>274</v>
      </c>
      <c r="F1324" t="s">
        <v>289</v>
      </c>
      <c r="G1324" t="s">
        <v>2060</v>
      </c>
      <c r="H1324" t="s">
        <v>361</v>
      </c>
    </row>
    <row r="1325" spans="1:8" x14ac:dyDescent="0.15">
      <c r="A1325">
        <v>42621</v>
      </c>
      <c r="B1325">
        <f t="shared" si="60"/>
        <v>2016</v>
      </c>
      <c r="C1325">
        <f t="shared" si="61"/>
        <v>9</v>
      </c>
      <c r="D1325">
        <f t="shared" si="62"/>
        <v>8</v>
      </c>
      <c r="E1325" t="s">
        <v>522</v>
      </c>
      <c r="F1325" t="s">
        <v>525</v>
      </c>
      <c r="G1325" t="s">
        <v>2074</v>
      </c>
      <c r="H1325" t="s">
        <v>674</v>
      </c>
    </row>
    <row r="1326" spans="1:8" x14ac:dyDescent="0.15">
      <c r="A1326">
        <v>42621</v>
      </c>
      <c r="B1326">
        <f t="shared" si="60"/>
        <v>2016</v>
      </c>
      <c r="C1326">
        <f t="shared" si="61"/>
        <v>9</v>
      </c>
      <c r="D1326">
        <f t="shared" si="62"/>
        <v>8</v>
      </c>
      <c r="E1326" t="s">
        <v>522</v>
      </c>
      <c r="F1326" t="s">
        <v>675</v>
      </c>
      <c r="G1326" t="s">
        <v>2096</v>
      </c>
      <c r="H1326" t="s">
        <v>676</v>
      </c>
    </row>
    <row r="1327" spans="1:8" x14ac:dyDescent="0.15">
      <c r="A1327">
        <v>42621</v>
      </c>
      <c r="B1327">
        <f t="shared" si="60"/>
        <v>2016</v>
      </c>
      <c r="C1327">
        <f t="shared" si="61"/>
        <v>9</v>
      </c>
      <c r="D1327">
        <f t="shared" si="62"/>
        <v>8</v>
      </c>
      <c r="E1327" t="s">
        <v>1000</v>
      </c>
      <c r="F1327" t="s">
        <v>983</v>
      </c>
      <c r="G1327" t="s">
        <v>2107</v>
      </c>
      <c r="H1327" t="s">
        <v>1119</v>
      </c>
    </row>
    <row r="1328" spans="1:8" x14ac:dyDescent="0.15">
      <c r="A1328">
        <v>42621</v>
      </c>
      <c r="B1328">
        <f t="shared" si="60"/>
        <v>2016</v>
      </c>
      <c r="C1328">
        <f t="shared" si="61"/>
        <v>9</v>
      </c>
      <c r="D1328">
        <f t="shared" si="62"/>
        <v>8</v>
      </c>
      <c r="E1328" t="s">
        <v>1000</v>
      </c>
      <c r="F1328" t="s">
        <v>983</v>
      </c>
      <c r="G1328" t="s">
        <v>2107</v>
      </c>
      <c r="H1328" t="s">
        <v>1120</v>
      </c>
    </row>
    <row r="1329" spans="1:8" x14ac:dyDescent="0.15">
      <c r="A1329">
        <v>42621</v>
      </c>
      <c r="B1329">
        <f t="shared" si="60"/>
        <v>2016</v>
      </c>
      <c r="C1329">
        <f t="shared" si="61"/>
        <v>9</v>
      </c>
      <c r="D1329">
        <f t="shared" si="62"/>
        <v>8</v>
      </c>
      <c r="E1329" t="s">
        <v>1369</v>
      </c>
      <c r="F1329" t="s">
        <v>1404</v>
      </c>
      <c r="G1329" t="s">
        <v>2119</v>
      </c>
      <c r="H1329" t="s">
        <v>1527</v>
      </c>
    </row>
    <row r="1330" spans="1:8" x14ac:dyDescent="0.15">
      <c r="A1330">
        <v>42621</v>
      </c>
      <c r="B1330">
        <f t="shared" si="60"/>
        <v>2016</v>
      </c>
      <c r="C1330">
        <f t="shared" si="61"/>
        <v>9</v>
      </c>
      <c r="D1330">
        <f t="shared" si="62"/>
        <v>8</v>
      </c>
      <c r="E1330" t="s">
        <v>1369</v>
      </c>
      <c r="F1330" t="s">
        <v>1377</v>
      </c>
      <c r="G1330" t="s">
        <v>2112</v>
      </c>
      <c r="H1330" t="s">
        <v>1528</v>
      </c>
    </row>
    <row r="1331" spans="1:8" x14ac:dyDescent="0.15">
      <c r="A1331">
        <v>42622</v>
      </c>
      <c r="B1331">
        <f t="shared" si="60"/>
        <v>2016</v>
      </c>
      <c r="C1331">
        <f t="shared" si="61"/>
        <v>9</v>
      </c>
      <c r="D1331">
        <f t="shared" si="62"/>
        <v>9</v>
      </c>
      <c r="E1331" t="s">
        <v>4</v>
      </c>
      <c r="F1331" t="s">
        <v>98</v>
      </c>
      <c r="G1331" t="s">
        <v>2038</v>
      </c>
      <c r="H1331" t="s">
        <v>99</v>
      </c>
    </row>
    <row r="1332" spans="1:8" x14ac:dyDescent="0.15">
      <c r="A1332">
        <v>42622</v>
      </c>
      <c r="B1332">
        <f t="shared" si="60"/>
        <v>2016</v>
      </c>
      <c r="C1332">
        <f t="shared" si="61"/>
        <v>9</v>
      </c>
      <c r="D1332">
        <f t="shared" si="62"/>
        <v>9</v>
      </c>
      <c r="E1332" t="s">
        <v>522</v>
      </c>
      <c r="F1332" t="s">
        <v>525</v>
      </c>
      <c r="G1332" t="s">
        <v>2074</v>
      </c>
      <c r="H1332" t="s">
        <v>672</v>
      </c>
    </row>
    <row r="1333" spans="1:8" x14ac:dyDescent="0.15">
      <c r="A1333">
        <v>42622</v>
      </c>
      <c r="B1333">
        <f t="shared" si="60"/>
        <v>2016</v>
      </c>
      <c r="C1333">
        <f t="shared" si="61"/>
        <v>9</v>
      </c>
      <c r="D1333">
        <f t="shared" si="62"/>
        <v>9</v>
      </c>
      <c r="E1333" t="s">
        <v>522</v>
      </c>
      <c r="F1333" t="s">
        <v>608</v>
      </c>
      <c r="G1333" t="s">
        <v>2087</v>
      </c>
      <c r="H1333" t="s">
        <v>673</v>
      </c>
    </row>
    <row r="1334" spans="1:8" x14ac:dyDescent="0.15">
      <c r="A1334">
        <v>42622</v>
      </c>
      <c r="B1334">
        <f t="shared" si="60"/>
        <v>2016</v>
      </c>
      <c r="C1334">
        <f t="shared" si="61"/>
        <v>9</v>
      </c>
      <c r="D1334">
        <f t="shared" si="62"/>
        <v>9</v>
      </c>
      <c r="E1334" t="s">
        <v>1000</v>
      </c>
      <c r="F1334" t="s">
        <v>983</v>
      </c>
      <c r="G1334" t="s">
        <v>2107</v>
      </c>
      <c r="H1334" t="s">
        <v>1117</v>
      </c>
    </row>
    <row r="1335" spans="1:8" x14ac:dyDescent="0.15">
      <c r="A1335">
        <v>42622</v>
      </c>
      <c r="B1335">
        <f t="shared" si="60"/>
        <v>2016</v>
      </c>
      <c r="C1335">
        <f t="shared" si="61"/>
        <v>9</v>
      </c>
      <c r="D1335">
        <f t="shared" si="62"/>
        <v>9</v>
      </c>
      <c r="E1335" t="s">
        <v>1000</v>
      </c>
      <c r="F1335" t="s">
        <v>983</v>
      </c>
      <c r="G1335" t="s">
        <v>2107</v>
      </c>
      <c r="H1335" t="s">
        <v>1118</v>
      </c>
    </row>
    <row r="1336" spans="1:8" x14ac:dyDescent="0.15">
      <c r="A1336">
        <v>42622</v>
      </c>
      <c r="B1336">
        <f t="shared" si="60"/>
        <v>2016</v>
      </c>
      <c r="C1336">
        <f t="shared" si="61"/>
        <v>9</v>
      </c>
      <c r="D1336">
        <f t="shared" si="62"/>
        <v>9</v>
      </c>
      <c r="E1336" t="s">
        <v>1369</v>
      </c>
      <c r="F1336" t="s">
        <v>1522</v>
      </c>
      <c r="G1336" t="s">
        <v>2133</v>
      </c>
      <c r="H1336" t="s">
        <v>1523</v>
      </c>
    </row>
    <row r="1337" spans="1:8" x14ac:dyDescent="0.15">
      <c r="A1337">
        <v>42622</v>
      </c>
      <c r="B1337">
        <f t="shared" si="60"/>
        <v>2016</v>
      </c>
      <c r="C1337">
        <f t="shared" si="61"/>
        <v>9</v>
      </c>
      <c r="D1337">
        <f t="shared" si="62"/>
        <v>9</v>
      </c>
      <c r="E1337" t="s">
        <v>1369</v>
      </c>
      <c r="F1337" t="s">
        <v>1437</v>
      </c>
      <c r="G1337" t="s">
        <v>2124</v>
      </c>
      <c r="H1337" t="s">
        <v>1524</v>
      </c>
    </row>
    <row r="1338" spans="1:8" x14ac:dyDescent="0.15">
      <c r="A1338">
        <v>42622</v>
      </c>
      <c r="B1338">
        <f t="shared" si="60"/>
        <v>2016</v>
      </c>
      <c r="C1338">
        <f t="shared" si="61"/>
        <v>9</v>
      </c>
      <c r="D1338">
        <f t="shared" si="62"/>
        <v>9</v>
      </c>
      <c r="E1338" t="s">
        <v>1369</v>
      </c>
      <c r="F1338" t="s">
        <v>1525</v>
      </c>
      <c r="G1338" t="s">
        <v>2134</v>
      </c>
      <c r="H1338" t="s">
        <v>1526</v>
      </c>
    </row>
    <row r="1339" spans="1:8" x14ac:dyDescent="0.15">
      <c r="A1339">
        <v>42623</v>
      </c>
      <c r="B1339">
        <f t="shared" si="60"/>
        <v>2016</v>
      </c>
      <c r="C1339">
        <f t="shared" si="61"/>
        <v>9</v>
      </c>
      <c r="D1339">
        <f t="shared" si="62"/>
        <v>10</v>
      </c>
      <c r="E1339" t="s">
        <v>4</v>
      </c>
      <c r="F1339" t="s">
        <v>96</v>
      </c>
      <c r="G1339" t="s">
        <v>2037</v>
      </c>
      <c r="H1339" t="s">
        <v>97</v>
      </c>
    </row>
    <row r="1340" spans="1:8" x14ac:dyDescent="0.15">
      <c r="A1340">
        <v>42623</v>
      </c>
      <c r="B1340">
        <f t="shared" si="60"/>
        <v>2016</v>
      </c>
      <c r="C1340">
        <f t="shared" si="61"/>
        <v>9</v>
      </c>
      <c r="D1340">
        <f t="shared" si="62"/>
        <v>10</v>
      </c>
      <c r="E1340" t="s">
        <v>522</v>
      </c>
      <c r="F1340" t="s">
        <v>614</v>
      </c>
      <c r="G1340" t="s">
        <v>2089</v>
      </c>
      <c r="H1340" t="s">
        <v>670</v>
      </c>
    </row>
    <row r="1341" spans="1:8" x14ac:dyDescent="0.15">
      <c r="A1341">
        <v>42623</v>
      </c>
      <c r="B1341">
        <f t="shared" si="60"/>
        <v>2016</v>
      </c>
      <c r="C1341">
        <f t="shared" si="61"/>
        <v>9</v>
      </c>
      <c r="D1341">
        <f t="shared" si="62"/>
        <v>10</v>
      </c>
      <c r="E1341" t="s">
        <v>522</v>
      </c>
      <c r="F1341" t="s">
        <v>525</v>
      </c>
      <c r="G1341" t="s">
        <v>2074</v>
      </c>
      <c r="H1341" t="s">
        <v>671</v>
      </c>
    </row>
    <row r="1342" spans="1:8" x14ac:dyDescent="0.15">
      <c r="A1342">
        <v>42623</v>
      </c>
      <c r="B1342">
        <f t="shared" si="60"/>
        <v>2016</v>
      </c>
      <c r="C1342">
        <f t="shared" si="61"/>
        <v>9</v>
      </c>
      <c r="D1342">
        <f t="shared" si="62"/>
        <v>10</v>
      </c>
      <c r="E1342" t="s">
        <v>1369</v>
      </c>
      <c r="F1342" t="s">
        <v>1401</v>
      </c>
      <c r="G1342" t="s">
        <v>2118</v>
      </c>
      <c r="H1342" t="s">
        <v>1520</v>
      </c>
    </row>
    <row r="1343" spans="1:8" x14ac:dyDescent="0.15">
      <c r="A1343">
        <v>42623</v>
      </c>
      <c r="B1343">
        <f t="shared" si="60"/>
        <v>2016</v>
      </c>
      <c r="C1343">
        <f t="shared" si="61"/>
        <v>9</v>
      </c>
      <c r="D1343">
        <f t="shared" si="62"/>
        <v>10</v>
      </c>
      <c r="E1343" t="s">
        <v>1369</v>
      </c>
      <c r="F1343" t="s">
        <v>1377</v>
      </c>
      <c r="G1343" t="s">
        <v>2112</v>
      </c>
      <c r="H1343" t="s">
        <v>1521</v>
      </c>
    </row>
    <row r="1344" spans="1:8" x14ac:dyDescent="0.15">
      <c r="A1344">
        <v>42625</v>
      </c>
      <c r="B1344">
        <f t="shared" si="60"/>
        <v>2016</v>
      </c>
      <c r="C1344">
        <f t="shared" si="61"/>
        <v>9</v>
      </c>
      <c r="D1344">
        <f t="shared" si="62"/>
        <v>12</v>
      </c>
      <c r="E1344" t="s">
        <v>4</v>
      </c>
      <c r="F1344" t="s">
        <v>27</v>
      </c>
      <c r="G1344" t="s">
        <v>2022</v>
      </c>
      <c r="H1344" t="s">
        <v>95</v>
      </c>
    </row>
    <row r="1345" spans="1:8" x14ac:dyDescent="0.15">
      <c r="A1345">
        <v>42625</v>
      </c>
      <c r="B1345">
        <f t="shared" si="60"/>
        <v>2016</v>
      </c>
      <c r="C1345">
        <f t="shared" si="61"/>
        <v>9</v>
      </c>
      <c r="D1345">
        <f t="shared" si="62"/>
        <v>12</v>
      </c>
      <c r="E1345" t="s">
        <v>274</v>
      </c>
      <c r="F1345" t="s">
        <v>275</v>
      </c>
      <c r="G1345" t="s">
        <v>2053</v>
      </c>
      <c r="H1345" t="s">
        <v>360</v>
      </c>
    </row>
    <row r="1346" spans="1:8" x14ac:dyDescent="0.15">
      <c r="A1346">
        <v>42625</v>
      </c>
      <c r="B1346">
        <f t="shared" ref="B1346:B1409" si="63">YEAR(A1346)</f>
        <v>2016</v>
      </c>
      <c r="C1346">
        <f t="shared" ref="C1346:C1409" si="64">MONTH(A1346)</f>
        <v>9</v>
      </c>
      <c r="D1346">
        <f t="shared" ref="D1346:D1409" si="65">DAY(A1346)</f>
        <v>12</v>
      </c>
      <c r="E1346" t="s">
        <v>522</v>
      </c>
      <c r="F1346" t="s">
        <v>525</v>
      </c>
      <c r="G1346" t="s">
        <v>2074</v>
      </c>
      <c r="H1346" t="s">
        <v>668</v>
      </c>
    </row>
    <row r="1347" spans="1:8" x14ac:dyDescent="0.15">
      <c r="A1347">
        <v>42625</v>
      </c>
      <c r="B1347">
        <f t="shared" si="63"/>
        <v>2016</v>
      </c>
      <c r="C1347">
        <f t="shared" si="64"/>
        <v>9</v>
      </c>
      <c r="D1347">
        <f t="shared" si="65"/>
        <v>12</v>
      </c>
      <c r="E1347" t="s">
        <v>522</v>
      </c>
      <c r="F1347" t="s">
        <v>614</v>
      </c>
      <c r="G1347" t="s">
        <v>2089</v>
      </c>
      <c r="H1347" t="s">
        <v>669</v>
      </c>
    </row>
    <row r="1348" spans="1:8" x14ac:dyDescent="0.15">
      <c r="A1348">
        <v>42625</v>
      </c>
      <c r="B1348">
        <f t="shared" si="63"/>
        <v>2016</v>
      </c>
      <c r="C1348">
        <f t="shared" si="64"/>
        <v>9</v>
      </c>
      <c r="D1348">
        <f t="shared" si="65"/>
        <v>12</v>
      </c>
      <c r="E1348" t="s">
        <v>1000</v>
      </c>
      <c r="F1348" t="s">
        <v>983</v>
      </c>
      <c r="G1348" t="s">
        <v>2107</v>
      </c>
      <c r="H1348" t="s">
        <v>1115</v>
      </c>
    </row>
    <row r="1349" spans="1:8" x14ac:dyDescent="0.15">
      <c r="A1349">
        <v>42625</v>
      </c>
      <c r="B1349">
        <f t="shared" si="63"/>
        <v>2016</v>
      </c>
      <c r="C1349">
        <f t="shared" si="64"/>
        <v>9</v>
      </c>
      <c r="D1349">
        <f t="shared" si="65"/>
        <v>12</v>
      </c>
      <c r="E1349" t="s">
        <v>1000</v>
      </c>
      <c r="F1349" t="s">
        <v>983</v>
      </c>
      <c r="G1349" t="s">
        <v>2107</v>
      </c>
      <c r="H1349" t="s">
        <v>1116</v>
      </c>
    </row>
    <row r="1350" spans="1:8" x14ac:dyDescent="0.15">
      <c r="A1350">
        <v>42626</v>
      </c>
      <c r="B1350">
        <f t="shared" si="63"/>
        <v>2016</v>
      </c>
      <c r="C1350">
        <f t="shared" si="64"/>
        <v>9</v>
      </c>
      <c r="D1350">
        <f t="shared" si="65"/>
        <v>13</v>
      </c>
      <c r="E1350" t="s">
        <v>4</v>
      </c>
      <c r="F1350" t="s">
        <v>93</v>
      </c>
      <c r="G1350" t="s">
        <v>2036</v>
      </c>
      <c r="H1350" t="s">
        <v>94</v>
      </c>
    </row>
    <row r="1351" spans="1:8" x14ac:dyDescent="0.15">
      <c r="A1351">
        <v>42626</v>
      </c>
      <c r="B1351">
        <f t="shared" si="63"/>
        <v>2016</v>
      </c>
      <c r="C1351">
        <f t="shared" si="64"/>
        <v>9</v>
      </c>
      <c r="D1351">
        <f t="shared" si="65"/>
        <v>13</v>
      </c>
      <c r="E1351" t="s">
        <v>274</v>
      </c>
      <c r="F1351" t="s">
        <v>283</v>
      </c>
      <c r="G1351" t="s">
        <v>2057</v>
      </c>
      <c r="H1351" t="s">
        <v>359</v>
      </c>
    </row>
    <row r="1352" spans="1:8" x14ac:dyDescent="0.15">
      <c r="A1352">
        <v>42626</v>
      </c>
      <c r="B1352">
        <f t="shared" si="63"/>
        <v>2016</v>
      </c>
      <c r="C1352">
        <f t="shared" si="64"/>
        <v>9</v>
      </c>
      <c r="D1352">
        <f t="shared" si="65"/>
        <v>13</v>
      </c>
      <c r="E1352" t="s">
        <v>522</v>
      </c>
      <c r="F1352" t="s">
        <v>665</v>
      </c>
      <c r="G1352" t="s">
        <v>2095</v>
      </c>
      <c r="H1352" t="s">
        <v>666</v>
      </c>
    </row>
    <row r="1353" spans="1:8" x14ac:dyDescent="0.15">
      <c r="A1353">
        <v>42626</v>
      </c>
      <c r="B1353">
        <f t="shared" si="63"/>
        <v>2016</v>
      </c>
      <c r="C1353">
        <f t="shared" si="64"/>
        <v>9</v>
      </c>
      <c r="D1353">
        <f t="shared" si="65"/>
        <v>13</v>
      </c>
      <c r="E1353" t="s">
        <v>522</v>
      </c>
      <c r="F1353" t="s">
        <v>614</v>
      </c>
      <c r="G1353" t="s">
        <v>2089</v>
      </c>
      <c r="H1353" t="s">
        <v>667</v>
      </c>
    </row>
    <row r="1354" spans="1:8" x14ac:dyDescent="0.15">
      <c r="A1354">
        <v>42626</v>
      </c>
      <c r="B1354">
        <f t="shared" si="63"/>
        <v>2016</v>
      </c>
      <c r="C1354">
        <f t="shared" si="64"/>
        <v>9</v>
      </c>
      <c r="D1354">
        <f t="shared" si="65"/>
        <v>13</v>
      </c>
      <c r="E1354" t="s">
        <v>1000</v>
      </c>
      <c r="F1354" t="s">
        <v>983</v>
      </c>
      <c r="G1354" t="s">
        <v>2107</v>
      </c>
      <c r="H1354" t="s">
        <v>1113</v>
      </c>
    </row>
    <row r="1355" spans="1:8" x14ac:dyDescent="0.15">
      <c r="A1355">
        <v>42626</v>
      </c>
      <c r="B1355">
        <f t="shared" si="63"/>
        <v>2016</v>
      </c>
      <c r="C1355">
        <f t="shared" si="64"/>
        <v>9</v>
      </c>
      <c r="D1355">
        <f t="shared" si="65"/>
        <v>13</v>
      </c>
      <c r="E1355" t="s">
        <v>1000</v>
      </c>
      <c r="F1355" t="s">
        <v>983</v>
      </c>
      <c r="G1355" t="s">
        <v>2107</v>
      </c>
      <c r="H1355" t="s">
        <v>1114</v>
      </c>
    </row>
    <row r="1356" spans="1:8" x14ac:dyDescent="0.15">
      <c r="A1356">
        <v>42626</v>
      </c>
      <c r="B1356">
        <f t="shared" si="63"/>
        <v>2016</v>
      </c>
      <c r="C1356">
        <f t="shared" si="64"/>
        <v>9</v>
      </c>
      <c r="D1356">
        <f t="shared" si="65"/>
        <v>13</v>
      </c>
      <c r="E1356" t="s">
        <v>1369</v>
      </c>
      <c r="F1356" t="s">
        <v>1401</v>
      </c>
      <c r="G1356" t="s">
        <v>2118</v>
      </c>
      <c r="H1356" t="s">
        <v>1518</v>
      </c>
    </row>
    <row r="1357" spans="1:8" x14ac:dyDescent="0.15">
      <c r="A1357">
        <v>42626</v>
      </c>
      <c r="B1357">
        <f t="shared" si="63"/>
        <v>2016</v>
      </c>
      <c r="C1357">
        <f t="shared" si="64"/>
        <v>9</v>
      </c>
      <c r="D1357">
        <f t="shared" si="65"/>
        <v>13</v>
      </c>
      <c r="E1357" t="s">
        <v>1369</v>
      </c>
      <c r="F1357" t="s">
        <v>1377</v>
      </c>
      <c r="G1357" t="s">
        <v>2112</v>
      </c>
      <c r="H1357" t="s">
        <v>1519</v>
      </c>
    </row>
    <row r="1358" spans="1:8" x14ac:dyDescent="0.15">
      <c r="A1358">
        <v>42627</v>
      </c>
      <c r="B1358">
        <f t="shared" si="63"/>
        <v>2016</v>
      </c>
      <c r="C1358">
        <f t="shared" si="64"/>
        <v>9</v>
      </c>
      <c r="D1358">
        <f t="shared" si="65"/>
        <v>14</v>
      </c>
      <c r="E1358" t="s">
        <v>4</v>
      </c>
      <c r="F1358" t="s">
        <v>44</v>
      </c>
      <c r="G1358" t="s">
        <v>2028</v>
      </c>
      <c r="H1358" t="s">
        <v>92</v>
      </c>
    </row>
    <row r="1359" spans="1:8" x14ac:dyDescent="0.15">
      <c r="A1359">
        <v>42627</v>
      </c>
      <c r="B1359">
        <f t="shared" si="63"/>
        <v>2016</v>
      </c>
      <c r="C1359">
        <f t="shared" si="64"/>
        <v>9</v>
      </c>
      <c r="D1359">
        <f t="shared" si="65"/>
        <v>14</v>
      </c>
      <c r="E1359" t="s">
        <v>274</v>
      </c>
      <c r="F1359" t="s">
        <v>289</v>
      </c>
      <c r="G1359" t="s">
        <v>2060</v>
      </c>
      <c r="H1359" t="s">
        <v>358</v>
      </c>
    </row>
    <row r="1360" spans="1:8" x14ac:dyDescent="0.15">
      <c r="A1360">
        <v>42627</v>
      </c>
      <c r="B1360">
        <f t="shared" si="63"/>
        <v>2016</v>
      </c>
      <c r="C1360">
        <f t="shared" si="64"/>
        <v>9</v>
      </c>
      <c r="D1360">
        <f t="shared" si="65"/>
        <v>14</v>
      </c>
      <c r="E1360" t="s">
        <v>522</v>
      </c>
      <c r="F1360" t="s">
        <v>662</v>
      </c>
      <c r="G1360" t="s">
        <v>2094</v>
      </c>
      <c r="H1360" t="s">
        <v>663</v>
      </c>
    </row>
    <row r="1361" spans="1:8" x14ac:dyDescent="0.15">
      <c r="A1361">
        <v>42627</v>
      </c>
      <c r="B1361">
        <f t="shared" si="63"/>
        <v>2016</v>
      </c>
      <c r="C1361">
        <f t="shared" si="64"/>
        <v>9</v>
      </c>
      <c r="D1361">
        <f t="shared" si="65"/>
        <v>14</v>
      </c>
      <c r="E1361" t="s">
        <v>522</v>
      </c>
      <c r="F1361" t="s">
        <v>523</v>
      </c>
      <c r="G1361" t="s">
        <v>2073</v>
      </c>
      <c r="H1361" t="s">
        <v>664</v>
      </c>
    </row>
    <row r="1362" spans="1:8" x14ac:dyDescent="0.15">
      <c r="A1362">
        <v>42627</v>
      </c>
      <c r="B1362">
        <f t="shared" si="63"/>
        <v>2016</v>
      </c>
      <c r="C1362">
        <f t="shared" si="64"/>
        <v>9</v>
      </c>
      <c r="D1362">
        <f t="shared" si="65"/>
        <v>14</v>
      </c>
      <c r="E1362" t="s">
        <v>1000</v>
      </c>
      <c r="F1362" t="s">
        <v>983</v>
      </c>
      <c r="G1362" t="s">
        <v>2107</v>
      </c>
      <c r="H1362" t="s">
        <v>1111</v>
      </c>
    </row>
    <row r="1363" spans="1:8" x14ac:dyDescent="0.15">
      <c r="A1363">
        <v>42627</v>
      </c>
      <c r="B1363">
        <f t="shared" si="63"/>
        <v>2016</v>
      </c>
      <c r="C1363">
        <f t="shared" si="64"/>
        <v>9</v>
      </c>
      <c r="D1363">
        <f t="shared" si="65"/>
        <v>14</v>
      </c>
      <c r="E1363" t="s">
        <v>1000</v>
      </c>
      <c r="F1363" t="s">
        <v>983</v>
      </c>
      <c r="G1363" t="s">
        <v>2107</v>
      </c>
      <c r="H1363" t="s">
        <v>1112</v>
      </c>
    </row>
    <row r="1364" spans="1:8" x14ac:dyDescent="0.15">
      <c r="A1364">
        <v>42627</v>
      </c>
      <c r="B1364">
        <f t="shared" si="63"/>
        <v>2016</v>
      </c>
      <c r="C1364">
        <f t="shared" si="64"/>
        <v>9</v>
      </c>
      <c r="D1364">
        <f t="shared" si="65"/>
        <v>14</v>
      </c>
      <c r="E1364" t="s">
        <v>1369</v>
      </c>
      <c r="F1364" t="s">
        <v>1401</v>
      </c>
      <c r="G1364" t="s">
        <v>2118</v>
      </c>
      <c r="H1364" t="s">
        <v>1516</v>
      </c>
    </row>
    <row r="1365" spans="1:8" x14ac:dyDescent="0.15">
      <c r="A1365">
        <v>42627</v>
      </c>
      <c r="B1365">
        <f t="shared" si="63"/>
        <v>2016</v>
      </c>
      <c r="C1365">
        <f t="shared" si="64"/>
        <v>9</v>
      </c>
      <c r="D1365">
        <f t="shared" si="65"/>
        <v>14</v>
      </c>
      <c r="E1365" t="s">
        <v>1369</v>
      </c>
      <c r="F1365" t="s">
        <v>1404</v>
      </c>
      <c r="G1365" t="s">
        <v>2119</v>
      </c>
      <c r="H1365" t="s">
        <v>1517</v>
      </c>
    </row>
    <row r="1366" spans="1:8" x14ac:dyDescent="0.15">
      <c r="A1366">
        <v>42632</v>
      </c>
      <c r="B1366">
        <f t="shared" si="63"/>
        <v>2016</v>
      </c>
      <c r="C1366">
        <f t="shared" si="64"/>
        <v>9</v>
      </c>
      <c r="D1366">
        <f t="shared" si="65"/>
        <v>19</v>
      </c>
      <c r="E1366" t="s">
        <v>4</v>
      </c>
      <c r="F1366" t="s">
        <v>29</v>
      </c>
      <c r="G1366" t="s">
        <v>2023</v>
      </c>
      <c r="H1366" t="s">
        <v>90</v>
      </c>
    </row>
    <row r="1367" spans="1:8" x14ac:dyDescent="0.15">
      <c r="A1367">
        <v>42632</v>
      </c>
      <c r="B1367">
        <f t="shared" si="63"/>
        <v>2016</v>
      </c>
      <c r="C1367">
        <f t="shared" si="64"/>
        <v>9</v>
      </c>
      <c r="D1367">
        <f t="shared" si="65"/>
        <v>19</v>
      </c>
      <c r="E1367" t="s">
        <v>4</v>
      </c>
      <c r="F1367" t="s">
        <v>5</v>
      </c>
      <c r="G1367" t="s">
        <v>2013</v>
      </c>
      <c r="H1367" t="s">
        <v>91</v>
      </c>
    </row>
    <row r="1368" spans="1:8" x14ac:dyDescent="0.15">
      <c r="A1368">
        <v>42632</v>
      </c>
      <c r="B1368">
        <f t="shared" si="63"/>
        <v>2016</v>
      </c>
      <c r="C1368">
        <f t="shared" si="64"/>
        <v>9</v>
      </c>
      <c r="D1368">
        <f t="shared" si="65"/>
        <v>19</v>
      </c>
      <c r="E1368" t="s">
        <v>522</v>
      </c>
      <c r="F1368" t="s">
        <v>527</v>
      </c>
      <c r="G1368" t="s">
        <v>2075</v>
      </c>
      <c r="H1368" t="s">
        <v>660</v>
      </c>
    </row>
    <row r="1369" spans="1:8" x14ac:dyDescent="0.15">
      <c r="A1369">
        <v>42632</v>
      </c>
      <c r="B1369">
        <f t="shared" si="63"/>
        <v>2016</v>
      </c>
      <c r="C1369">
        <f t="shared" si="64"/>
        <v>9</v>
      </c>
      <c r="D1369">
        <f t="shared" si="65"/>
        <v>19</v>
      </c>
      <c r="E1369" t="s">
        <v>522</v>
      </c>
      <c r="F1369" t="s">
        <v>529</v>
      </c>
      <c r="G1369" t="s">
        <v>2076</v>
      </c>
      <c r="H1369" t="s">
        <v>661</v>
      </c>
    </row>
    <row r="1370" spans="1:8" x14ac:dyDescent="0.15">
      <c r="A1370">
        <v>42632</v>
      </c>
      <c r="B1370">
        <f t="shared" si="63"/>
        <v>2016</v>
      </c>
      <c r="C1370">
        <f t="shared" si="64"/>
        <v>9</v>
      </c>
      <c r="D1370">
        <f t="shared" si="65"/>
        <v>19</v>
      </c>
      <c r="E1370" t="s">
        <v>1000</v>
      </c>
      <c r="F1370" t="s">
        <v>983</v>
      </c>
      <c r="G1370" t="s">
        <v>2107</v>
      </c>
      <c r="H1370" t="s">
        <v>1109</v>
      </c>
    </row>
    <row r="1371" spans="1:8" x14ac:dyDescent="0.15">
      <c r="A1371">
        <v>42632</v>
      </c>
      <c r="B1371">
        <f t="shared" si="63"/>
        <v>2016</v>
      </c>
      <c r="C1371">
        <f t="shared" si="64"/>
        <v>9</v>
      </c>
      <c r="D1371">
        <f t="shared" si="65"/>
        <v>19</v>
      </c>
      <c r="E1371" t="s">
        <v>1000</v>
      </c>
      <c r="F1371" t="s">
        <v>983</v>
      </c>
      <c r="G1371" t="s">
        <v>2107</v>
      </c>
      <c r="H1371" t="s">
        <v>1110</v>
      </c>
    </row>
    <row r="1372" spans="1:8" x14ac:dyDescent="0.15">
      <c r="A1372">
        <v>42632</v>
      </c>
      <c r="B1372">
        <f t="shared" si="63"/>
        <v>2016</v>
      </c>
      <c r="C1372">
        <f t="shared" si="64"/>
        <v>9</v>
      </c>
      <c r="D1372">
        <f t="shared" si="65"/>
        <v>19</v>
      </c>
      <c r="E1372" t="s">
        <v>1369</v>
      </c>
      <c r="F1372" t="s">
        <v>1385</v>
      </c>
      <c r="G1372" t="s">
        <v>2114</v>
      </c>
      <c r="H1372" t="s">
        <v>1514</v>
      </c>
    </row>
    <row r="1373" spans="1:8" x14ac:dyDescent="0.15">
      <c r="A1373">
        <v>42632</v>
      </c>
      <c r="B1373">
        <f t="shared" si="63"/>
        <v>2016</v>
      </c>
      <c r="C1373">
        <f t="shared" si="64"/>
        <v>9</v>
      </c>
      <c r="D1373">
        <f t="shared" si="65"/>
        <v>19</v>
      </c>
      <c r="E1373" t="s">
        <v>1369</v>
      </c>
      <c r="F1373" t="s">
        <v>1377</v>
      </c>
      <c r="G1373" t="s">
        <v>2112</v>
      </c>
      <c r="H1373" t="s">
        <v>1515</v>
      </c>
    </row>
    <row r="1374" spans="1:8" x14ac:dyDescent="0.15">
      <c r="A1374">
        <v>42633</v>
      </c>
      <c r="B1374">
        <f t="shared" si="63"/>
        <v>2016</v>
      </c>
      <c r="C1374">
        <f t="shared" si="64"/>
        <v>9</v>
      </c>
      <c r="D1374">
        <f t="shared" si="65"/>
        <v>20</v>
      </c>
      <c r="E1374" t="s">
        <v>4</v>
      </c>
      <c r="F1374" t="s">
        <v>33</v>
      </c>
      <c r="G1374" t="s">
        <v>2024</v>
      </c>
      <c r="H1374" t="s">
        <v>89</v>
      </c>
    </row>
    <row r="1375" spans="1:8" x14ac:dyDescent="0.15">
      <c r="A1375">
        <v>42633</v>
      </c>
      <c r="B1375">
        <f t="shared" si="63"/>
        <v>2016</v>
      </c>
      <c r="C1375">
        <f t="shared" si="64"/>
        <v>9</v>
      </c>
      <c r="D1375">
        <f t="shared" si="65"/>
        <v>20</v>
      </c>
      <c r="E1375" t="s">
        <v>522</v>
      </c>
      <c r="F1375" t="s">
        <v>523</v>
      </c>
      <c r="G1375" t="s">
        <v>2073</v>
      </c>
      <c r="H1375" t="s">
        <v>658</v>
      </c>
    </row>
    <row r="1376" spans="1:8" x14ac:dyDescent="0.15">
      <c r="A1376">
        <v>42633</v>
      </c>
      <c r="B1376">
        <f t="shared" si="63"/>
        <v>2016</v>
      </c>
      <c r="C1376">
        <f t="shared" si="64"/>
        <v>9</v>
      </c>
      <c r="D1376">
        <f t="shared" si="65"/>
        <v>20</v>
      </c>
      <c r="E1376" t="s">
        <v>522</v>
      </c>
      <c r="F1376" t="s">
        <v>527</v>
      </c>
      <c r="G1376" t="s">
        <v>2075</v>
      </c>
      <c r="H1376" t="s">
        <v>659</v>
      </c>
    </row>
    <row r="1377" spans="1:8" x14ac:dyDescent="0.15">
      <c r="A1377">
        <v>42633</v>
      </c>
      <c r="B1377">
        <f t="shared" si="63"/>
        <v>2016</v>
      </c>
      <c r="C1377">
        <f t="shared" si="64"/>
        <v>9</v>
      </c>
      <c r="D1377">
        <f t="shared" si="65"/>
        <v>20</v>
      </c>
      <c r="E1377" t="s">
        <v>1000</v>
      </c>
      <c r="F1377" t="s">
        <v>983</v>
      </c>
      <c r="G1377" t="s">
        <v>2107</v>
      </c>
      <c r="H1377" t="s">
        <v>1107</v>
      </c>
    </row>
    <row r="1378" spans="1:8" x14ac:dyDescent="0.15">
      <c r="A1378">
        <v>42633</v>
      </c>
      <c r="B1378">
        <f t="shared" si="63"/>
        <v>2016</v>
      </c>
      <c r="C1378">
        <f t="shared" si="64"/>
        <v>9</v>
      </c>
      <c r="D1378">
        <f t="shared" si="65"/>
        <v>20</v>
      </c>
      <c r="E1378" t="s">
        <v>1000</v>
      </c>
      <c r="F1378" t="s">
        <v>983</v>
      </c>
      <c r="G1378" t="s">
        <v>2107</v>
      </c>
      <c r="H1378" t="s">
        <v>1108</v>
      </c>
    </row>
    <row r="1379" spans="1:8" x14ac:dyDescent="0.15">
      <c r="A1379">
        <v>42633</v>
      </c>
      <c r="B1379">
        <f t="shared" si="63"/>
        <v>2016</v>
      </c>
      <c r="C1379">
        <f t="shared" si="64"/>
        <v>9</v>
      </c>
      <c r="D1379">
        <f t="shared" si="65"/>
        <v>20</v>
      </c>
      <c r="E1379" t="s">
        <v>1369</v>
      </c>
      <c r="F1379" t="s">
        <v>1377</v>
      </c>
      <c r="G1379" t="s">
        <v>2112</v>
      </c>
      <c r="H1379" t="s">
        <v>1511</v>
      </c>
    </row>
    <row r="1380" spans="1:8" x14ac:dyDescent="0.15">
      <c r="A1380">
        <v>42633</v>
      </c>
      <c r="B1380">
        <f t="shared" si="63"/>
        <v>2016</v>
      </c>
      <c r="C1380">
        <f t="shared" si="64"/>
        <v>9</v>
      </c>
      <c r="D1380">
        <f t="shared" si="65"/>
        <v>20</v>
      </c>
      <c r="E1380" t="s">
        <v>1369</v>
      </c>
      <c r="F1380" t="s">
        <v>1401</v>
      </c>
      <c r="G1380" t="s">
        <v>2118</v>
      </c>
      <c r="H1380" t="s">
        <v>1512</v>
      </c>
    </row>
    <row r="1381" spans="1:8" x14ac:dyDescent="0.15">
      <c r="A1381">
        <v>42633</v>
      </c>
      <c r="B1381">
        <f t="shared" si="63"/>
        <v>2016</v>
      </c>
      <c r="C1381">
        <f t="shared" si="64"/>
        <v>9</v>
      </c>
      <c r="D1381">
        <f t="shared" si="65"/>
        <v>20</v>
      </c>
      <c r="E1381" t="s">
        <v>1369</v>
      </c>
      <c r="F1381" t="s">
        <v>1373</v>
      </c>
      <c r="G1381" t="s">
        <v>2110</v>
      </c>
      <c r="H1381" t="s">
        <v>1513</v>
      </c>
    </row>
    <row r="1382" spans="1:8" x14ac:dyDescent="0.15">
      <c r="A1382">
        <v>42634</v>
      </c>
      <c r="B1382">
        <f t="shared" si="63"/>
        <v>2016</v>
      </c>
      <c r="C1382">
        <f t="shared" si="64"/>
        <v>9</v>
      </c>
      <c r="D1382">
        <f t="shared" si="65"/>
        <v>21</v>
      </c>
      <c r="E1382" t="s">
        <v>4</v>
      </c>
      <c r="F1382" t="s">
        <v>12</v>
      </c>
      <c r="G1382" t="s">
        <v>2016</v>
      </c>
      <c r="H1382" t="s">
        <v>88</v>
      </c>
    </row>
    <row r="1383" spans="1:8" x14ac:dyDescent="0.15">
      <c r="A1383">
        <v>42634</v>
      </c>
      <c r="B1383">
        <f t="shared" si="63"/>
        <v>2016</v>
      </c>
      <c r="C1383">
        <f t="shared" si="64"/>
        <v>9</v>
      </c>
      <c r="D1383">
        <f t="shared" si="65"/>
        <v>21</v>
      </c>
      <c r="E1383" t="s">
        <v>522</v>
      </c>
      <c r="F1383" t="s">
        <v>655</v>
      </c>
      <c r="G1383" t="s">
        <v>2093</v>
      </c>
      <c r="H1383" t="s">
        <v>656</v>
      </c>
    </row>
    <row r="1384" spans="1:8" x14ac:dyDescent="0.15">
      <c r="A1384">
        <v>42634</v>
      </c>
      <c r="B1384">
        <f t="shared" si="63"/>
        <v>2016</v>
      </c>
      <c r="C1384">
        <f t="shared" si="64"/>
        <v>9</v>
      </c>
      <c r="D1384">
        <f t="shared" si="65"/>
        <v>21</v>
      </c>
      <c r="E1384" t="s">
        <v>522</v>
      </c>
      <c r="F1384" t="s">
        <v>529</v>
      </c>
      <c r="G1384" t="s">
        <v>2076</v>
      </c>
      <c r="H1384" t="s">
        <v>657</v>
      </c>
    </row>
    <row r="1385" spans="1:8" x14ac:dyDescent="0.15">
      <c r="A1385">
        <v>42634</v>
      </c>
      <c r="B1385">
        <f t="shared" si="63"/>
        <v>2016</v>
      </c>
      <c r="C1385">
        <f t="shared" si="64"/>
        <v>9</v>
      </c>
      <c r="D1385">
        <f t="shared" si="65"/>
        <v>21</v>
      </c>
      <c r="E1385" t="s">
        <v>1000</v>
      </c>
      <c r="F1385" t="s">
        <v>983</v>
      </c>
      <c r="G1385" t="s">
        <v>2107</v>
      </c>
      <c r="H1385" t="s">
        <v>1105</v>
      </c>
    </row>
    <row r="1386" spans="1:8" x14ac:dyDescent="0.15">
      <c r="A1386">
        <v>42634</v>
      </c>
      <c r="B1386">
        <f t="shared" si="63"/>
        <v>2016</v>
      </c>
      <c r="C1386">
        <f t="shared" si="64"/>
        <v>9</v>
      </c>
      <c r="D1386">
        <f t="shared" si="65"/>
        <v>21</v>
      </c>
      <c r="E1386" t="s">
        <v>1000</v>
      </c>
      <c r="F1386" t="s">
        <v>983</v>
      </c>
      <c r="G1386" t="s">
        <v>2107</v>
      </c>
      <c r="H1386" t="s">
        <v>1106</v>
      </c>
    </row>
    <row r="1387" spans="1:8" x14ac:dyDescent="0.15">
      <c r="A1387">
        <v>42634</v>
      </c>
      <c r="B1387">
        <f t="shared" si="63"/>
        <v>2016</v>
      </c>
      <c r="C1387">
        <f t="shared" si="64"/>
        <v>9</v>
      </c>
      <c r="D1387">
        <f t="shared" si="65"/>
        <v>21</v>
      </c>
      <c r="E1387" t="s">
        <v>1369</v>
      </c>
      <c r="F1387" t="s">
        <v>1373</v>
      </c>
      <c r="G1387" t="s">
        <v>2110</v>
      </c>
      <c r="H1387" t="s">
        <v>1510</v>
      </c>
    </row>
    <row r="1388" spans="1:8" x14ac:dyDescent="0.15">
      <c r="A1388">
        <v>42635</v>
      </c>
      <c r="B1388">
        <f t="shared" si="63"/>
        <v>2016</v>
      </c>
      <c r="C1388">
        <f t="shared" si="64"/>
        <v>9</v>
      </c>
      <c r="D1388">
        <f t="shared" si="65"/>
        <v>22</v>
      </c>
      <c r="E1388" t="s">
        <v>4</v>
      </c>
      <c r="F1388" t="s">
        <v>17</v>
      </c>
      <c r="G1388" t="s">
        <v>2018</v>
      </c>
      <c r="H1388" t="s">
        <v>86</v>
      </c>
    </row>
    <row r="1389" spans="1:8" x14ac:dyDescent="0.15">
      <c r="A1389">
        <v>42635</v>
      </c>
      <c r="B1389">
        <f t="shared" si="63"/>
        <v>2016</v>
      </c>
      <c r="C1389">
        <f t="shared" si="64"/>
        <v>9</v>
      </c>
      <c r="D1389">
        <f t="shared" si="65"/>
        <v>22</v>
      </c>
      <c r="E1389" t="s">
        <v>4</v>
      </c>
      <c r="F1389" t="s">
        <v>38</v>
      </c>
      <c r="G1389" t="s">
        <v>2026</v>
      </c>
      <c r="H1389" t="s">
        <v>87</v>
      </c>
    </row>
    <row r="1390" spans="1:8" x14ac:dyDescent="0.15">
      <c r="A1390">
        <v>42635</v>
      </c>
      <c r="B1390">
        <f t="shared" si="63"/>
        <v>2016</v>
      </c>
      <c r="C1390">
        <f t="shared" si="64"/>
        <v>9</v>
      </c>
      <c r="D1390">
        <f t="shared" si="65"/>
        <v>22</v>
      </c>
      <c r="E1390" t="s">
        <v>522</v>
      </c>
      <c r="F1390" t="s">
        <v>525</v>
      </c>
      <c r="G1390" t="s">
        <v>2074</v>
      </c>
      <c r="H1390" t="s">
        <v>653</v>
      </c>
    </row>
    <row r="1391" spans="1:8" x14ac:dyDescent="0.15">
      <c r="A1391">
        <v>42635</v>
      </c>
      <c r="B1391">
        <f t="shared" si="63"/>
        <v>2016</v>
      </c>
      <c r="C1391">
        <f t="shared" si="64"/>
        <v>9</v>
      </c>
      <c r="D1391">
        <f t="shared" si="65"/>
        <v>22</v>
      </c>
      <c r="E1391" t="s">
        <v>522</v>
      </c>
      <c r="F1391" t="s">
        <v>527</v>
      </c>
      <c r="G1391" t="s">
        <v>2075</v>
      </c>
      <c r="H1391" t="s">
        <v>654</v>
      </c>
    </row>
    <row r="1392" spans="1:8" x14ac:dyDescent="0.15">
      <c r="A1392">
        <v>42635</v>
      </c>
      <c r="B1392">
        <f t="shared" si="63"/>
        <v>2016</v>
      </c>
      <c r="C1392">
        <f t="shared" si="64"/>
        <v>9</v>
      </c>
      <c r="D1392">
        <f t="shared" si="65"/>
        <v>22</v>
      </c>
      <c r="E1392" t="s">
        <v>1000</v>
      </c>
      <c r="F1392" t="s">
        <v>983</v>
      </c>
      <c r="G1392" t="s">
        <v>2107</v>
      </c>
      <c r="H1392" t="s">
        <v>1103</v>
      </c>
    </row>
    <row r="1393" spans="1:8" x14ac:dyDescent="0.15">
      <c r="A1393">
        <v>42635</v>
      </c>
      <c r="B1393">
        <f t="shared" si="63"/>
        <v>2016</v>
      </c>
      <c r="C1393">
        <f t="shared" si="64"/>
        <v>9</v>
      </c>
      <c r="D1393">
        <f t="shared" si="65"/>
        <v>22</v>
      </c>
      <c r="E1393" t="s">
        <v>1000</v>
      </c>
      <c r="F1393" t="s">
        <v>983</v>
      </c>
      <c r="G1393" t="s">
        <v>2107</v>
      </c>
      <c r="H1393" t="s">
        <v>1104</v>
      </c>
    </row>
    <row r="1394" spans="1:8" x14ac:dyDescent="0.15">
      <c r="A1394">
        <v>42635</v>
      </c>
      <c r="B1394">
        <f t="shared" si="63"/>
        <v>2016</v>
      </c>
      <c r="C1394">
        <f t="shared" si="64"/>
        <v>9</v>
      </c>
      <c r="D1394">
        <f t="shared" si="65"/>
        <v>22</v>
      </c>
      <c r="E1394" t="s">
        <v>1369</v>
      </c>
      <c r="F1394" t="s">
        <v>1370</v>
      </c>
      <c r="G1394" t="s">
        <v>2109</v>
      </c>
      <c r="H1394" t="s">
        <v>1508</v>
      </c>
    </row>
    <row r="1395" spans="1:8" x14ac:dyDescent="0.15">
      <c r="A1395">
        <v>42635</v>
      </c>
      <c r="B1395">
        <f t="shared" si="63"/>
        <v>2016</v>
      </c>
      <c r="C1395">
        <f t="shared" si="64"/>
        <v>9</v>
      </c>
      <c r="D1395">
        <f t="shared" si="65"/>
        <v>22</v>
      </c>
      <c r="E1395" t="s">
        <v>1369</v>
      </c>
      <c r="F1395" t="s">
        <v>1416</v>
      </c>
      <c r="G1395" t="s">
        <v>2121</v>
      </c>
      <c r="H1395" t="s">
        <v>1509</v>
      </c>
    </row>
    <row r="1396" spans="1:8" x14ac:dyDescent="0.15">
      <c r="A1396">
        <v>42636</v>
      </c>
      <c r="B1396">
        <f t="shared" si="63"/>
        <v>2016</v>
      </c>
      <c r="C1396">
        <f t="shared" si="64"/>
        <v>9</v>
      </c>
      <c r="D1396">
        <f t="shared" si="65"/>
        <v>23</v>
      </c>
      <c r="E1396" t="s">
        <v>522</v>
      </c>
      <c r="F1396" t="s">
        <v>525</v>
      </c>
      <c r="G1396" t="s">
        <v>2074</v>
      </c>
      <c r="H1396" t="s">
        <v>651</v>
      </c>
    </row>
    <row r="1397" spans="1:8" x14ac:dyDescent="0.15">
      <c r="A1397">
        <v>42636</v>
      </c>
      <c r="B1397">
        <f t="shared" si="63"/>
        <v>2016</v>
      </c>
      <c r="C1397">
        <f t="shared" si="64"/>
        <v>9</v>
      </c>
      <c r="D1397">
        <f t="shared" si="65"/>
        <v>23</v>
      </c>
      <c r="E1397" t="s">
        <v>522</v>
      </c>
      <c r="F1397" t="s">
        <v>529</v>
      </c>
      <c r="G1397" t="s">
        <v>2076</v>
      </c>
      <c r="H1397" t="s">
        <v>652</v>
      </c>
    </row>
    <row r="1398" spans="1:8" x14ac:dyDescent="0.15">
      <c r="A1398">
        <v>42636</v>
      </c>
      <c r="B1398">
        <f t="shared" si="63"/>
        <v>2016</v>
      </c>
      <c r="C1398">
        <f t="shared" si="64"/>
        <v>9</v>
      </c>
      <c r="D1398">
        <f t="shared" si="65"/>
        <v>23</v>
      </c>
      <c r="E1398" t="s">
        <v>1000</v>
      </c>
      <c r="F1398" t="s">
        <v>983</v>
      </c>
      <c r="G1398" t="s">
        <v>2107</v>
      </c>
      <c r="H1398" t="s">
        <v>1101</v>
      </c>
    </row>
    <row r="1399" spans="1:8" x14ac:dyDescent="0.15">
      <c r="A1399">
        <v>42636</v>
      </c>
      <c r="B1399">
        <f t="shared" si="63"/>
        <v>2016</v>
      </c>
      <c r="C1399">
        <f t="shared" si="64"/>
        <v>9</v>
      </c>
      <c r="D1399">
        <f t="shared" si="65"/>
        <v>23</v>
      </c>
      <c r="E1399" t="s">
        <v>1000</v>
      </c>
      <c r="F1399" t="s">
        <v>983</v>
      </c>
      <c r="G1399" t="s">
        <v>2107</v>
      </c>
      <c r="H1399" t="s">
        <v>1102</v>
      </c>
    </row>
    <row r="1400" spans="1:8" x14ac:dyDescent="0.15">
      <c r="A1400">
        <v>42636</v>
      </c>
      <c r="B1400">
        <f t="shared" si="63"/>
        <v>2016</v>
      </c>
      <c r="C1400">
        <f t="shared" si="64"/>
        <v>9</v>
      </c>
      <c r="D1400">
        <f t="shared" si="65"/>
        <v>23</v>
      </c>
      <c r="E1400" t="s">
        <v>1369</v>
      </c>
      <c r="F1400" t="s">
        <v>1370</v>
      </c>
      <c r="G1400" t="s">
        <v>2109</v>
      </c>
      <c r="H1400" t="s">
        <v>1506</v>
      </c>
    </row>
    <row r="1401" spans="1:8" x14ac:dyDescent="0.15">
      <c r="A1401">
        <v>42636</v>
      </c>
      <c r="B1401">
        <f t="shared" si="63"/>
        <v>2016</v>
      </c>
      <c r="C1401">
        <f t="shared" si="64"/>
        <v>9</v>
      </c>
      <c r="D1401">
        <f t="shared" si="65"/>
        <v>23</v>
      </c>
      <c r="E1401" t="s">
        <v>1369</v>
      </c>
      <c r="F1401" t="s">
        <v>1387</v>
      </c>
      <c r="G1401" t="s">
        <v>2115</v>
      </c>
      <c r="H1401" t="s">
        <v>1507</v>
      </c>
    </row>
    <row r="1402" spans="1:8" x14ac:dyDescent="0.15">
      <c r="A1402">
        <v>42639</v>
      </c>
      <c r="B1402">
        <f t="shared" si="63"/>
        <v>2016</v>
      </c>
      <c r="C1402">
        <f t="shared" si="64"/>
        <v>9</v>
      </c>
      <c r="D1402">
        <f t="shared" si="65"/>
        <v>26</v>
      </c>
      <c r="E1402" t="s">
        <v>274</v>
      </c>
      <c r="F1402" t="s">
        <v>283</v>
      </c>
      <c r="G1402" t="s">
        <v>2057</v>
      </c>
      <c r="H1402" t="s">
        <v>357</v>
      </c>
    </row>
    <row r="1403" spans="1:8" x14ac:dyDescent="0.15">
      <c r="A1403">
        <v>42639</v>
      </c>
      <c r="B1403">
        <f t="shared" si="63"/>
        <v>2016</v>
      </c>
      <c r="C1403">
        <f t="shared" si="64"/>
        <v>9</v>
      </c>
      <c r="D1403">
        <f t="shared" si="65"/>
        <v>26</v>
      </c>
      <c r="E1403" t="s">
        <v>522</v>
      </c>
      <c r="F1403" t="s">
        <v>549</v>
      </c>
      <c r="G1403" t="s">
        <v>2080</v>
      </c>
      <c r="H1403" t="s">
        <v>649</v>
      </c>
    </row>
    <row r="1404" spans="1:8" x14ac:dyDescent="0.15">
      <c r="A1404">
        <v>42639</v>
      </c>
      <c r="B1404">
        <f t="shared" si="63"/>
        <v>2016</v>
      </c>
      <c r="C1404">
        <f t="shared" si="64"/>
        <v>9</v>
      </c>
      <c r="D1404">
        <f t="shared" si="65"/>
        <v>26</v>
      </c>
      <c r="E1404" t="s">
        <v>522</v>
      </c>
      <c r="F1404" t="s">
        <v>643</v>
      </c>
      <c r="G1404" t="s">
        <v>2092</v>
      </c>
      <c r="H1404" t="s">
        <v>650</v>
      </c>
    </row>
    <row r="1405" spans="1:8" x14ac:dyDescent="0.15">
      <c r="A1405">
        <v>42639</v>
      </c>
      <c r="B1405">
        <f t="shared" si="63"/>
        <v>2016</v>
      </c>
      <c r="C1405">
        <f t="shared" si="64"/>
        <v>9</v>
      </c>
      <c r="D1405">
        <f t="shared" si="65"/>
        <v>26</v>
      </c>
      <c r="E1405" t="s">
        <v>1000</v>
      </c>
      <c r="F1405" t="s">
        <v>983</v>
      </c>
      <c r="G1405" t="s">
        <v>2107</v>
      </c>
      <c r="H1405" t="s">
        <v>1100</v>
      </c>
    </row>
    <row r="1406" spans="1:8" x14ac:dyDescent="0.15">
      <c r="A1406">
        <v>42639</v>
      </c>
      <c r="B1406">
        <f t="shared" si="63"/>
        <v>2016</v>
      </c>
      <c r="C1406">
        <f t="shared" si="64"/>
        <v>9</v>
      </c>
      <c r="D1406">
        <f t="shared" si="65"/>
        <v>26</v>
      </c>
      <c r="E1406" t="s">
        <v>1369</v>
      </c>
      <c r="F1406" t="s">
        <v>1503</v>
      </c>
      <c r="G1406" t="s">
        <v>2132</v>
      </c>
      <c r="H1406" t="s">
        <v>1504</v>
      </c>
    </row>
    <row r="1407" spans="1:8" x14ac:dyDescent="0.15">
      <c r="A1407">
        <v>42639</v>
      </c>
      <c r="B1407">
        <f t="shared" si="63"/>
        <v>2016</v>
      </c>
      <c r="C1407">
        <f t="shared" si="64"/>
        <v>9</v>
      </c>
      <c r="D1407">
        <f t="shared" si="65"/>
        <v>26</v>
      </c>
      <c r="E1407" t="s">
        <v>1369</v>
      </c>
      <c r="F1407" t="s">
        <v>1416</v>
      </c>
      <c r="G1407" t="s">
        <v>2121</v>
      </c>
      <c r="H1407" t="s">
        <v>1505</v>
      </c>
    </row>
    <row r="1408" spans="1:8" x14ac:dyDescent="0.15">
      <c r="A1408">
        <v>42642</v>
      </c>
      <c r="B1408">
        <f t="shared" si="63"/>
        <v>2016</v>
      </c>
      <c r="C1408">
        <f t="shared" si="64"/>
        <v>9</v>
      </c>
      <c r="D1408">
        <f t="shared" si="65"/>
        <v>29</v>
      </c>
      <c r="E1408" t="s">
        <v>4</v>
      </c>
      <c r="F1408" t="s">
        <v>82</v>
      </c>
      <c r="G1408" t="s">
        <v>2034</v>
      </c>
      <c r="H1408" t="s">
        <v>83</v>
      </c>
    </row>
    <row r="1409" spans="1:8" x14ac:dyDescent="0.15">
      <c r="A1409">
        <v>42642</v>
      </c>
      <c r="B1409">
        <f t="shared" si="63"/>
        <v>2016</v>
      </c>
      <c r="C1409">
        <f t="shared" si="64"/>
        <v>9</v>
      </c>
      <c r="D1409">
        <f t="shared" si="65"/>
        <v>29</v>
      </c>
      <c r="E1409" t="s">
        <v>4</v>
      </c>
      <c r="F1409" t="s">
        <v>84</v>
      </c>
      <c r="G1409" t="s">
        <v>2035</v>
      </c>
      <c r="H1409" t="s">
        <v>85</v>
      </c>
    </row>
    <row r="1410" spans="1:8" x14ac:dyDescent="0.15">
      <c r="A1410">
        <v>42642</v>
      </c>
      <c r="B1410">
        <f t="shared" ref="B1410:B1473" si="66">YEAR(A1410)</f>
        <v>2016</v>
      </c>
      <c r="C1410">
        <f t="shared" ref="C1410:C1473" si="67">MONTH(A1410)</f>
        <v>9</v>
      </c>
      <c r="D1410">
        <f t="shared" ref="D1410:D1473" si="68">DAY(A1410)</f>
        <v>29</v>
      </c>
      <c r="E1410" t="s">
        <v>522</v>
      </c>
      <c r="F1410" t="s">
        <v>527</v>
      </c>
      <c r="G1410" t="s">
        <v>2075</v>
      </c>
      <c r="H1410" t="s">
        <v>647</v>
      </c>
    </row>
    <row r="1411" spans="1:8" x14ac:dyDescent="0.15">
      <c r="A1411">
        <v>42642</v>
      </c>
      <c r="B1411">
        <f t="shared" si="66"/>
        <v>2016</v>
      </c>
      <c r="C1411">
        <f t="shared" si="67"/>
        <v>9</v>
      </c>
      <c r="D1411">
        <f t="shared" si="68"/>
        <v>29</v>
      </c>
      <c r="E1411" t="s">
        <v>522</v>
      </c>
      <c r="F1411" t="s">
        <v>614</v>
      </c>
      <c r="G1411" t="s">
        <v>2089</v>
      </c>
      <c r="H1411" t="s">
        <v>648</v>
      </c>
    </row>
    <row r="1412" spans="1:8" x14ac:dyDescent="0.15">
      <c r="A1412">
        <v>42642</v>
      </c>
      <c r="B1412">
        <f t="shared" si="66"/>
        <v>2016</v>
      </c>
      <c r="C1412">
        <f t="shared" si="67"/>
        <v>9</v>
      </c>
      <c r="D1412">
        <f t="shared" si="68"/>
        <v>29</v>
      </c>
      <c r="E1412" t="s">
        <v>1000</v>
      </c>
      <c r="F1412" t="s">
        <v>983</v>
      </c>
      <c r="G1412" t="s">
        <v>2107</v>
      </c>
      <c r="H1412" t="s">
        <v>1098</v>
      </c>
    </row>
    <row r="1413" spans="1:8" x14ac:dyDescent="0.15">
      <c r="A1413">
        <v>42642</v>
      </c>
      <c r="B1413">
        <f t="shared" si="66"/>
        <v>2016</v>
      </c>
      <c r="C1413">
        <f t="shared" si="67"/>
        <v>9</v>
      </c>
      <c r="D1413">
        <f t="shared" si="68"/>
        <v>29</v>
      </c>
      <c r="E1413" t="s">
        <v>1000</v>
      </c>
      <c r="F1413" t="s">
        <v>983</v>
      </c>
      <c r="G1413" t="s">
        <v>2107</v>
      </c>
      <c r="H1413" t="s">
        <v>1099</v>
      </c>
    </row>
    <row r="1414" spans="1:8" x14ac:dyDescent="0.15">
      <c r="A1414">
        <v>42642</v>
      </c>
      <c r="B1414">
        <f t="shared" si="66"/>
        <v>2016</v>
      </c>
      <c r="C1414">
        <f t="shared" si="67"/>
        <v>9</v>
      </c>
      <c r="D1414">
        <f t="shared" si="68"/>
        <v>29</v>
      </c>
      <c r="E1414" t="s">
        <v>1369</v>
      </c>
      <c r="F1414" t="s">
        <v>1437</v>
      </c>
      <c r="G1414" t="s">
        <v>2124</v>
      </c>
      <c r="H1414" t="s">
        <v>1501</v>
      </c>
    </row>
    <row r="1415" spans="1:8" x14ac:dyDescent="0.15">
      <c r="A1415">
        <v>42642</v>
      </c>
      <c r="B1415">
        <f t="shared" si="66"/>
        <v>2016</v>
      </c>
      <c r="C1415">
        <f t="shared" si="67"/>
        <v>9</v>
      </c>
      <c r="D1415">
        <f t="shared" si="68"/>
        <v>29</v>
      </c>
      <c r="E1415" t="s">
        <v>1369</v>
      </c>
      <c r="F1415" t="s">
        <v>1487</v>
      </c>
      <c r="G1415" t="s">
        <v>2130</v>
      </c>
      <c r="H1415" t="s">
        <v>1502</v>
      </c>
    </row>
    <row r="1416" spans="1:8" x14ac:dyDescent="0.15">
      <c r="A1416">
        <v>42643</v>
      </c>
      <c r="B1416">
        <f t="shared" si="66"/>
        <v>2016</v>
      </c>
      <c r="C1416">
        <f t="shared" si="67"/>
        <v>9</v>
      </c>
      <c r="D1416">
        <f t="shared" si="68"/>
        <v>30</v>
      </c>
      <c r="E1416" t="s">
        <v>4</v>
      </c>
      <c r="F1416" t="s">
        <v>12</v>
      </c>
      <c r="G1416" t="s">
        <v>2016</v>
      </c>
      <c r="H1416" t="s">
        <v>81</v>
      </c>
    </row>
    <row r="1417" spans="1:8" x14ac:dyDescent="0.15">
      <c r="A1417">
        <v>42643</v>
      </c>
      <c r="B1417">
        <f t="shared" si="66"/>
        <v>2016</v>
      </c>
      <c r="C1417">
        <f t="shared" si="67"/>
        <v>9</v>
      </c>
      <c r="D1417">
        <f t="shared" si="68"/>
        <v>30</v>
      </c>
      <c r="E1417" t="s">
        <v>274</v>
      </c>
      <c r="F1417" t="s">
        <v>275</v>
      </c>
      <c r="G1417" t="s">
        <v>2053</v>
      </c>
      <c r="H1417" t="s">
        <v>356</v>
      </c>
    </row>
    <row r="1418" spans="1:8" x14ac:dyDescent="0.15">
      <c r="A1418">
        <v>42643</v>
      </c>
      <c r="B1418">
        <f t="shared" si="66"/>
        <v>2016</v>
      </c>
      <c r="C1418">
        <f t="shared" si="67"/>
        <v>9</v>
      </c>
      <c r="D1418">
        <f t="shared" si="68"/>
        <v>30</v>
      </c>
      <c r="E1418" t="s">
        <v>522</v>
      </c>
      <c r="F1418" t="s">
        <v>523</v>
      </c>
      <c r="G1418" t="s">
        <v>2073</v>
      </c>
      <c r="H1418" t="s">
        <v>645</v>
      </c>
    </row>
    <row r="1419" spans="1:8" x14ac:dyDescent="0.15">
      <c r="A1419">
        <v>42643</v>
      </c>
      <c r="B1419">
        <f t="shared" si="66"/>
        <v>2016</v>
      </c>
      <c r="C1419">
        <f t="shared" si="67"/>
        <v>9</v>
      </c>
      <c r="D1419">
        <f t="shared" si="68"/>
        <v>30</v>
      </c>
      <c r="E1419" t="s">
        <v>522</v>
      </c>
      <c r="F1419" t="s">
        <v>523</v>
      </c>
      <c r="G1419" t="s">
        <v>2073</v>
      </c>
      <c r="H1419" t="s">
        <v>646</v>
      </c>
    </row>
    <row r="1420" spans="1:8" x14ac:dyDescent="0.15">
      <c r="A1420">
        <v>42643</v>
      </c>
      <c r="B1420">
        <f t="shared" si="66"/>
        <v>2016</v>
      </c>
      <c r="C1420">
        <f t="shared" si="67"/>
        <v>9</v>
      </c>
      <c r="D1420">
        <f t="shared" si="68"/>
        <v>30</v>
      </c>
      <c r="E1420" t="s">
        <v>1000</v>
      </c>
      <c r="F1420" t="s">
        <v>983</v>
      </c>
      <c r="G1420" t="s">
        <v>2107</v>
      </c>
      <c r="H1420" t="s">
        <v>1096</v>
      </c>
    </row>
    <row r="1421" spans="1:8" x14ac:dyDescent="0.15">
      <c r="A1421">
        <v>42643</v>
      </c>
      <c r="B1421">
        <f t="shared" si="66"/>
        <v>2016</v>
      </c>
      <c r="C1421">
        <f t="shared" si="67"/>
        <v>9</v>
      </c>
      <c r="D1421">
        <f t="shared" si="68"/>
        <v>30</v>
      </c>
      <c r="E1421" t="s">
        <v>1000</v>
      </c>
      <c r="F1421" t="s">
        <v>983</v>
      </c>
      <c r="G1421" t="s">
        <v>2107</v>
      </c>
      <c r="H1421" t="s">
        <v>1097</v>
      </c>
    </row>
    <row r="1422" spans="1:8" x14ac:dyDescent="0.15">
      <c r="A1422">
        <v>42643</v>
      </c>
      <c r="B1422">
        <f t="shared" si="66"/>
        <v>2016</v>
      </c>
      <c r="C1422">
        <f t="shared" si="67"/>
        <v>9</v>
      </c>
      <c r="D1422">
        <f t="shared" si="68"/>
        <v>30</v>
      </c>
      <c r="E1422" t="s">
        <v>1369</v>
      </c>
      <c r="F1422" t="s">
        <v>1387</v>
      </c>
      <c r="G1422" t="s">
        <v>2115</v>
      </c>
      <c r="H1422" t="s">
        <v>1499</v>
      </c>
    </row>
    <row r="1423" spans="1:8" x14ac:dyDescent="0.15">
      <c r="A1423">
        <v>42643</v>
      </c>
      <c r="B1423">
        <f t="shared" si="66"/>
        <v>2016</v>
      </c>
      <c r="C1423">
        <f t="shared" si="67"/>
        <v>9</v>
      </c>
      <c r="D1423">
        <f t="shared" si="68"/>
        <v>30</v>
      </c>
      <c r="E1423" t="s">
        <v>1369</v>
      </c>
      <c r="F1423" t="s">
        <v>1463</v>
      </c>
      <c r="G1423" t="s">
        <v>2127</v>
      </c>
      <c r="H1423" t="s">
        <v>1500</v>
      </c>
    </row>
    <row r="1424" spans="1:8" x14ac:dyDescent="0.15">
      <c r="A1424">
        <v>42646</v>
      </c>
      <c r="B1424">
        <f t="shared" si="66"/>
        <v>2016</v>
      </c>
      <c r="C1424">
        <f t="shared" si="67"/>
        <v>10</v>
      </c>
      <c r="D1424">
        <f t="shared" si="68"/>
        <v>3</v>
      </c>
      <c r="E1424" t="s">
        <v>4</v>
      </c>
      <c r="F1424" t="s">
        <v>79</v>
      </c>
      <c r="G1424" t="s">
        <v>2026</v>
      </c>
      <c r="H1424" t="s">
        <v>80</v>
      </c>
    </row>
    <row r="1425" spans="1:8" x14ac:dyDescent="0.15">
      <c r="A1425">
        <v>42646</v>
      </c>
      <c r="B1425">
        <f t="shared" si="66"/>
        <v>2016</v>
      </c>
      <c r="C1425">
        <f t="shared" si="67"/>
        <v>10</v>
      </c>
      <c r="D1425">
        <f t="shared" si="68"/>
        <v>3</v>
      </c>
      <c r="E1425" t="s">
        <v>274</v>
      </c>
      <c r="F1425" t="s">
        <v>275</v>
      </c>
      <c r="G1425" t="s">
        <v>2053</v>
      </c>
      <c r="H1425" t="s">
        <v>355</v>
      </c>
    </row>
    <row r="1426" spans="1:8" x14ac:dyDescent="0.15">
      <c r="A1426">
        <v>42646</v>
      </c>
      <c r="B1426">
        <f t="shared" si="66"/>
        <v>2016</v>
      </c>
      <c r="C1426">
        <f t="shared" si="67"/>
        <v>10</v>
      </c>
      <c r="D1426">
        <f t="shared" si="68"/>
        <v>3</v>
      </c>
      <c r="E1426" t="s">
        <v>522</v>
      </c>
      <c r="F1426" t="s">
        <v>536</v>
      </c>
      <c r="G1426" t="s">
        <v>2079</v>
      </c>
      <c r="H1426" t="s">
        <v>642</v>
      </c>
    </row>
    <row r="1427" spans="1:8" x14ac:dyDescent="0.15">
      <c r="A1427">
        <v>42646</v>
      </c>
      <c r="B1427">
        <f t="shared" si="66"/>
        <v>2016</v>
      </c>
      <c r="C1427">
        <f t="shared" si="67"/>
        <v>10</v>
      </c>
      <c r="D1427">
        <f t="shared" si="68"/>
        <v>3</v>
      </c>
      <c r="E1427" t="s">
        <v>522</v>
      </c>
      <c r="F1427" t="s">
        <v>643</v>
      </c>
      <c r="G1427" t="s">
        <v>2092</v>
      </c>
      <c r="H1427" t="s">
        <v>644</v>
      </c>
    </row>
    <row r="1428" spans="1:8" x14ac:dyDescent="0.15">
      <c r="A1428">
        <v>42646</v>
      </c>
      <c r="B1428">
        <f t="shared" si="66"/>
        <v>2016</v>
      </c>
      <c r="C1428">
        <f t="shared" si="67"/>
        <v>10</v>
      </c>
      <c r="D1428">
        <f t="shared" si="68"/>
        <v>3</v>
      </c>
      <c r="E1428" t="s">
        <v>1000</v>
      </c>
      <c r="F1428" t="s">
        <v>983</v>
      </c>
      <c r="G1428" t="s">
        <v>2107</v>
      </c>
      <c r="H1428" t="s">
        <v>1094</v>
      </c>
    </row>
    <row r="1429" spans="1:8" x14ac:dyDescent="0.15">
      <c r="A1429">
        <v>42646</v>
      </c>
      <c r="B1429">
        <f t="shared" si="66"/>
        <v>2016</v>
      </c>
      <c r="C1429">
        <f t="shared" si="67"/>
        <v>10</v>
      </c>
      <c r="D1429">
        <f t="shared" si="68"/>
        <v>3</v>
      </c>
      <c r="E1429" t="s">
        <v>1000</v>
      </c>
      <c r="F1429" t="s">
        <v>983</v>
      </c>
      <c r="G1429" t="s">
        <v>2107</v>
      </c>
      <c r="H1429" t="s">
        <v>1095</v>
      </c>
    </row>
    <row r="1430" spans="1:8" x14ac:dyDescent="0.15">
      <c r="A1430">
        <v>42646</v>
      </c>
      <c r="B1430">
        <f t="shared" si="66"/>
        <v>2016</v>
      </c>
      <c r="C1430">
        <f t="shared" si="67"/>
        <v>10</v>
      </c>
      <c r="D1430">
        <f t="shared" si="68"/>
        <v>3</v>
      </c>
      <c r="E1430" t="s">
        <v>1369</v>
      </c>
      <c r="F1430" t="s">
        <v>1385</v>
      </c>
      <c r="G1430" t="s">
        <v>2114</v>
      </c>
      <c r="H1430" t="s">
        <v>1497</v>
      </c>
    </row>
    <row r="1431" spans="1:8" x14ac:dyDescent="0.15">
      <c r="A1431">
        <v>42646</v>
      </c>
      <c r="B1431">
        <f t="shared" si="66"/>
        <v>2016</v>
      </c>
      <c r="C1431">
        <f t="shared" si="67"/>
        <v>10</v>
      </c>
      <c r="D1431">
        <f t="shared" si="68"/>
        <v>3</v>
      </c>
      <c r="E1431" t="s">
        <v>1369</v>
      </c>
      <c r="F1431" t="s">
        <v>1416</v>
      </c>
      <c r="G1431" t="s">
        <v>2121</v>
      </c>
      <c r="H1431" t="s">
        <v>1498</v>
      </c>
    </row>
    <row r="1432" spans="1:8" x14ac:dyDescent="0.15">
      <c r="A1432">
        <v>42647</v>
      </c>
      <c r="B1432">
        <f t="shared" si="66"/>
        <v>2016</v>
      </c>
      <c r="C1432">
        <f t="shared" si="67"/>
        <v>10</v>
      </c>
      <c r="D1432">
        <f t="shared" si="68"/>
        <v>4</v>
      </c>
      <c r="E1432" t="s">
        <v>274</v>
      </c>
      <c r="F1432" t="s">
        <v>275</v>
      </c>
      <c r="G1432" t="s">
        <v>2053</v>
      </c>
      <c r="H1432" t="s">
        <v>353</v>
      </c>
    </row>
    <row r="1433" spans="1:8" x14ac:dyDescent="0.15">
      <c r="A1433">
        <v>42647</v>
      </c>
      <c r="B1433">
        <f t="shared" si="66"/>
        <v>2016</v>
      </c>
      <c r="C1433">
        <f t="shared" si="67"/>
        <v>10</v>
      </c>
      <c r="D1433">
        <f t="shared" si="68"/>
        <v>4</v>
      </c>
      <c r="E1433" t="s">
        <v>274</v>
      </c>
      <c r="F1433" t="s">
        <v>306</v>
      </c>
      <c r="G1433" t="s">
        <v>2062</v>
      </c>
      <c r="H1433" t="s">
        <v>354</v>
      </c>
    </row>
    <row r="1434" spans="1:8" x14ac:dyDescent="0.15">
      <c r="A1434">
        <v>42647</v>
      </c>
      <c r="B1434">
        <f t="shared" si="66"/>
        <v>2016</v>
      </c>
      <c r="C1434">
        <f t="shared" si="67"/>
        <v>10</v>
      </c>
      <c r="D1434">
        <f t="shared" si="68"/>
        <v>4</v>
      </c>
      <c r="E1434" t="s">
        <v>522</v>
      </c>
      <c r="F1434" t="s">
        <v>527</v>
      </c>
      <c r="G1434" t="s">
        <v>2075</v>
      </c>
      <c r="H1434" t="s">
        <v>639</v>
      </c>
    </row>
    <row r="1435" spans="1:8" x14ac:dyDescent="0.15">
      <c r="A1435">
        <v>42647</v>
      </c>
      <c r="B1435">
        <f t="shared" si="66"/>
        <v>2016</v>
      </c>
      <c r="C1435">
        <f t="shared" si="67"/>
        <v>10</v>
      </c>
      <c r="D1435">
        <f t="shared" si="68"/>
        <v>4</v>
      </c>
      <c r="E1435" t="s">
        <v>522</v>
      </c>
      <c r="F1435" t="s">
        <v>640</v>
      </c>
      <c r="G1435" t="s">
        <v>2091</v>
      </c>
      <c r="H1435" t="s">
        <v>641</v>
      </c>
    </row>
    <row r="1436" spans="1:8" x14ac:dyDescent="0.15">
      <c r="A1436">
        <v>42647</v>
      </c>
      <c r="B1436">
        <f t="shared" si="66"/>
        <v>2016</v>
      </c>
      <c r="C1436">
        <f t="shared" si="67"/>
        <v>10</v>
      </c>
      <c r="D1436">
        <f t="shared" si="68"/>
        <v>4</v>
      </c>
      <c r="E1436" t="s">
        <v>1000</v>
      </c>
      <c r="F1436" t="s">
        <v>983</v>
      </c>
      <c r="G1436" t="s">
        <v>2107</v>
      </c>
      <c r="H1436" t="s">
        <v>1092</v>
      </c>
    </row>
    <row r="1437" spans="1:8" x14ac:dyDescent="0.15">
      <c r="A1437">
        <v>42647</v>
      </c>
      <c r="B1437">
        <f t="shared" si="66"/>
        <v>2016</v>
      </c>
      <c r="C1437">
        <f t="shared" si="67"/>
        <v>10</v>
      </c>
      <c r="D1437">
        <f t="shared" si="68"/>
        <v>4</v>
      </c>
      <c r="E1437" t="s">
        <v>1000</v>
      </c>
      <c r="F1437" t="s">
        <v>983</v>
      </c>
      <c r="G1437" t="s">
        <v>2107</v>
      </c>
      <c r="H1437" t="s">
        <v>1093</v>
      </c>
    </row>
    <row r="1438" spans="1:8" x14ac:dyDescent="0.15">
      <c r="A1438">
        <v>42647</v>
      </c>
      <c r="B1438">
        <f t="shared" si="66"/>
        <v>2016</v>
      </c>
      <c r="C1438">
        <f t="shared" si="67"/>
        <v>10</v>
      </c>
      <c r="D1438">
        <f t="shared" si="68"/>
        <v>4</v>
      </c>
      <c r="E1438" t="s">
        <v>1369</v>
      </c>
      <c r="F1438" t="s">
        <v>1437</v>
      </c>
      <c r="G1438" t="s">
        <v>2124</v>
      </c>
      <c r="H1438" t="s">
        <v>1495</v>
      </c>
    </row>
    <row r="1439" spans="1:8" x14ac:dyDescent="0.15">
      <c r="A1439">
        <v>42647</v>
      </c>
      <c r="B1439">
        <f t="shared" si="66"/>
        <v>2016</v>
      </c>
      <c r="C1439">
        <f t="shared" si="67"/>
        <v>10</v>
      </c>
      <c r="D1439">
        <f t="shared" si="68"/>
        <v>4</v>
      </c>
      <c r="E1439" t="s">
        <v>1369</v>
      </c>
      <c r="F1439" t="s">
        <v>1373</v>
      </c>
      <c r="G1439" t="s">
        <v>2110</v>
      </c>
      <c r="H1439" t="s">
        <v>1496</v>
      </c>
    </row>
    <row r="1440" spans="1:8" x14ac:dyDescent="0.15">
      <c r="A1440">
        <v>42648</v>
      </c>
      <c r="B1440">
        <f t="shared" si="66"/>
        <v>2016</v>
      </c>
      <c r="C1440">
        <f t="shared" si="67"/>
        <v>10</v>
      </c>
      <c r="D1440">
        <f t="shared" si="68"/>
        <v>5</v>
      </c>
      <c r="E1440" t="s">
        <v>4</v>
      </c>
      <c r="F1440" t="s">
        <v>7</v>
      </c>
      <c r="G1440" t="s">
        <v>2014</v>
      </c>
      <c r="H1440" t="s">
        <v>78</v>
      </c>
    </row>
    <row r="1441" spans="1:8" x14ac:dyDescent="0.15">
      <c r="A1441">
        <v>42648</v>
      </c>
      <c r="B1441">
        <f t="shared" si="66"/>
        <v>2016</v>
      </c>
      <c r="C1441">
        <f t="shared" si="67"/>
        <v>10</v>
      </c>
      <c r="D1441">
        <f t="shared" si="68"/>
        <v>5</v>
      </c>
      <c r="E1441" t="s">
        <v>274</v>
      </c>
      <c r="F1441" t="s">
        <v>306</v>
      </c>
      <c r="G1441" t="s">
        <v>2062</v>
      </c>
      <c r="H1441" t="s">
        <v>352</v>
      </c>
    </row>
    <row r="1442" spans="1:8" x14ac:dyDescent="0.15">
      <c r="A1442">
        <v>42648</v>
      </c>
      <c r="B1442">
        <f t="shared" si="66"/>
        <v>2016</v>
      </c>
      <c r="C1442">
        <f t="shared" si="67"/>
        <v>10</v>
      </c>
      <c r="D1442">
        <f t="shared" si="68"/>
        <v>5</v>
      </c>
      <c r="E1442" t="s">
        <v>522</v>
      </c>
      <c r="F1442" t="s">
        <v>525</v>
      </c>
      <c r="G1442" t="s">
        <v>2074</v>
      </c>
      <c r="H1442" t="s">
        <v>637</v>
      </c>
    </row>
    <row r="1443" spans="1:8" x14ac:dyDescent="0.15">
      <c r="A1443">
        <v>42648</v>
      </c>
      <c r="B1443">
        <f t="shared" si="66"/>
        <v>2016</v>
      </c>
      <c r="C1443">
        <f t="shared" si="67"/>
        <v>10</v>
      </c>
      <c r="D1443">
        <f t="shared" si="68"/>
        <v>5</v>
      </c>
      <c r="E1443" t="s">
        <v>522</v>
      </c>
      <c r="F1443" t="s">
        <v>527</v>
      </c>
      <c r="G1443" t="s">
        <v>2075</v>
      </c>
      <c r="H1443" t="s">
        <v>638</v>
      </c>
    </row>
    <row r="1444" spans="1:8" x14ac:dyDescent="0.15">
      <c r="A1444">
        <v>42648</v>
      </c>
      <c r="B1444">
        <f t="shared" si="66"/>
        <v>2016</v>
      </c>
      <c r="C1444">
        <f t="shared" si="67"/>
        <v>10</v>
      </c>
      <c r="D1444">
        <f t="shared" si="68"/>
        <v>5</v>
      </c>
      <c r="E1444" t="s">
        <v>1000</v>
      </c>
      <c r="F1444" t="s">
        <v>983</v>
      </c>
      <c r="G1444" t="s">
        <v>2107</v>
      </c>
      <c r="H1444" t="s">
        <v>1090</v>
      </c>
    </row>
    <row r="1445" spans="1:8" x14ac:dyDescent="0.15">
      <c r="A1445">
        <v>42648</v>
      </c>
      <c r="B1445">
        <f t="shared" si="66"/>
        <v>2016</v>
      </c>
      <c r="C1445">
        <f t="shared" si="67"/>
        <v>10</v>
      </c>
      <c r="D1445">
        <f t="shared" si="68"/>
        <v>5</v>
      </c>
      <c r="E1445" t="s">
        <v>1000</v>
      </c>
      <c r="F1445" t="s">
        <v>983</v>
      </c>
      <c r="G1445" t="s">
        <v>2107</v>
      </c>
      <c r="H1445" t="s">
        <v>1091</v>
      </c>
    </row>
    <row r="1446" spans="1:8" x14ac:dyDescent="0.15">
      <c r="A1446">
        <v>42648</v>
      </c>
      <c r="B1446">
        <f t="shared" si="66"/>
        <v>2016</v>
      </c>
      <c r="C1446">
        <f t="shared" si="67"/>
        <v>10</v>
      </c>
      <c r="D1446">
        <f t="shared" si="68"/>
        <v>5</v>
      </c>
      <c r="E1446" t="s">
        <v>1369</v>
      </c>
      <c r="F1446" t="s">
        <v>1395</v>
      </c>
      <c r="G1446" t="s">
        <v>2117</v>
      </c>
      <c r="H1446" t="s">
        <v>1492</v>
      </c>
    </row>
    <row r="1447" spans="1:8" x14ac:dyDescent="0.15">
      <c r="A1447">
        <v>42648</v>
      </c>
      <c r="B1447">
        <f t="shared" si="66"/>
        <v>2016</v>
      </c>
      <c r="C1447">
        <f t="shared" si="67"/>
        <v>10</v>
      </c>
      <c r="D1447">
        <f t="shared" si="68"/>
        <v>5</v>
      </c>
      <c r="E1447" t="s">
        <v>1369</v>
      </c>
      <c r="F1447" t="s">
        <v>1493</v>
      </c>
      <c r="G1447" t="s">
        <v>2131</v>
      </c>
      <c r="H1447" t="s">
        <v>1494</v>
      </c>
    </row>
    <row r="1448" spans="1:8" x14ac:dyDescent="0.15">
      <c r="A1448">
        <v>42649</v>
      </c>
      <c r="B1448">
        <f t="shared" si="66"/>
        <v>2016</v>
      </c>
      <c r="C1448">
        <f t="shared" si="67"/>
        <v>10</v>
      </c>
      <c r="D1448">
        <f t="shared" si="68"/>
        <v>6</v>
      </c>
      <c r="E1448" t="s">
        <v>4</v>
      </c>
      <c r="F1448" t="s">
        <v>38</v>
      </c>
      <c r="G1448" t="s">
        <v>2026</v>
      </c>
      <c r="H1448" t="s">
        <v>77</v>
      </c>
    </row>
    <row r="1449" spans="1:8" x14ac:dyDescent="0.15">
      <c r="A1449">
        <v>42649</v>
      </c>
      <c r="B1449">
        <f t="shared" si="66"/>
        <v>2016</v>
      </c>
      <c r="C1449">
        <f t="shared" si="67"/>
        <v>10</v>
      </c>
      <c r="D1449">
        <f t="shared" si="68"/>
        <v>6</v>
      </c>
      <c r="E1449" t="s">
        <v>274</v>
      </c>
      <c r="F1449" t="s">
        <v>306</v>
      </c>
      <c r="G1449" t="s">
        <v>2062</v>
      </c>
      <c r="H1449" t="s">
        <v>351</v>
      </c>
    </row>
    <row r="1450" spans="1:8" x14ac:dyDescent="0.15">
      <c r="A1450">
        <v>42649</v>
      </c>
      <c r="B1450">
        <f t="shared" si="66"/>
        <v>2016</v>
      </c>
      <c r="C1450">
        <f t="shared" si="67"/>
        <v>10</v>
      </c>
      <c r="D1450">
        <f t="shared" si="68"/>
        <v>6</v>
      </c>
      <c r="E1450" t="s">
        <v>522</v>
      </c>
      <c r="F1450" t="s">
        <v>529</v>
      </c>
      <c r="G1450" t="s">
        <v>2076</v>
      </c>
      <c r="H1450" t="s">
        <v>635</v>
      </c>
    </row>
    <row r="1451" spans="1:8" x14ac:dyDescent="0.15">
      <c r="A1451">
        <v>42649</v>
      </c>
      <c r="B1451">
        <f t="shared" si="66"/>
        <v>2016</v>
      </c>
      <c r="C1451">
        <f t="shared" si="67"/>
        <v>10</v>
      </c>
      <c r="D1451">
        <f t="shared" si="68"/>
        <v>6</v>
      </c>
      <c r="E1451" t="s">
        <v>522</v>
      </c>
      <c r="F1451" t="s">
        <v>536</v>
      </c>
      <c r="G1451" t="s">
        <v>2079</v>
      </c>
      <c r="H1451" t="s">
        <v>636</v>
      </c>
    </row>
    <row r="1452" spans="1:8" x14ac:dyDescent="0.15">
      <c r="A1452">
        <v>42649</v>
      </c>
      <c r="B1452">
        <f t="shared" si="66"/>
        <v>2016</v>
      </c>
      <c r="C1452">
        <f t="shared" si="67"/>
        <v>10</v>
      </c>
      <c r="D1452">
        <f t="shared" si="68"/>
        <v>6</v>
      </c>
      <c r="E1452" t="s">
        <v>1000</v>
      </c>
      <c r="F1452" t="s">
        <v>983</v>
      </c>
      <c r="G1452" t="s">
        <v>2107</v>
      </c>
      <c r="H1452" t="s">
        <v>1088</v>
      </c>
    </row>
    <row r="1453" spans="1:8" x14ac:dyDescent="0.15">
      <c r="A1453">
        <v>42649</v>
      </c>
      <c r="B1453">
        <f t="shared" si="66"/>
        <v>2016</v>
      </c>
      <c r="C1453">
        <f t="shared" si="67"/>
        <v>10</v>
      </c>
      <c r="D1453">
        <f t="shared" si="68"/>
        <v>6</v>
      </c>
      <c r="E1453" t="s">
        <v>1000</v>
      </c>
      <c r="F1453" t="s">
        <v>983</v>
      </c>
      <c r="G1453" t="s">
        <v>2107</v>
      </c>
      <c r="H1453" t="s">
        <v>1089</v>
      </c>
    </row>
    <row r="1454" spans="1:8" x14ac:dyDescent="0.15">
      <c r="A1454">
        <v>42649</v>
      </c>
      <c r="B1454">
        <f t="shared" si="66"/>
        <v>2016</v>
      </c>
      <c r="C1454">
        <f t="shared" si="67"/>
        <v>10</v>
      </c>
      <c r="D1454">
        <f t="shared" si="68"/>
        <v>6</v>
      </c>
      <c r="E1454" t="s">
        <v>1369</v>
      </c>
      <c r="F1454" t="s">
        <v>1437</v>
      </c>
      <c r="G1454" t="s">
        <v>2124</v>
      </c>
      <c r="H1454" t="s">
        <v>1490</v>
      </c>
    </row>
    <row r="1455" spans="1:8" x14ac:dyDescent="0.15">
      <c r="A1455">
        <v>42649</v>
      </c>
      <c r="B1455">
        <f t="shared" si="66"/>
        <v>2016</v>
      </c>
      <c r="C1455">
        <f t="shared" si="67"/>
        <v>10</v>
      </c>
      <c r="D1455">
        <f t="shared" si="68"/>
        <v>6</v>
      </c>
      <c r="E1455" t="s">
        <v>1369</v>
      </c>
      <c r="F1455" t="s">
        <v>1416</v>
      </c>
      <c r="G1455" t="s">
        <v>2121</v>
      </c>
      <c r="H1455" t="s">
        <v>1491</v>
      </c>
    </row>
    <row r="1456" spans="1:8" x14ac:dyDescent="0.15">
      <c r="A1456">
        <v>42650</v>
      </c>
      <c r="B1456">
        <f t="shared" si="66"/>
        <v>2016</v>
      </c>
      <c r="C1456">
        <f t="shared" si="67"/>
        <v>10</v>
      </c>
      <c r="D1456">
        <f t="shared" si="68"/>
        <v>7</v>
      </c>
      <c r="E1456" t="s">
        <v>274</v>
      </c>
      <c r="F1456" t="s">
        <v>306</v>
      </c>
      <c r="G1456" t="s">
        <v>2062</v>
      </c>
      <c r="H1456" t="s">
        <v>350</v>
      </c>
    </row>
    <row r="1457" spans="1:8" x14ac:dyDescent="0.15">
      <c r="A1457">
        <v>42650</v>
      </c>
      <c r="B1457">
        <f t="shared" si="66"/>
        <v>2016</v>
      </c>
      <c r="C1457">
        <f t="shared" si="67"/>
        <v>10</v>
      </c>
      <c r="D1457">
        <f t="shared" si="68"/>
        <v>7</v>
      </c>
      <c r="E1457" t="s">
        <v>522</v>
      </c>
      <c r="F1457" t="s">
        <v>523</v>
      </c>
      <c r="G1457" t="s">
        <v>2073</v>
      </c>
      <c r="H1457" t="s">
        <v>633</v>
      </c>
    </row>
    <row r="1458" spans="1:8" x14ac:dyDescent="0.15">
      <c r="A1458">
        <v>42650</v>
      </c>
      <c r="B1458">
        <f t="shared" si="66"/>
        <v>2016</v>
      </c>
      <c r="C1458">
        <f t="shared" si="67"/>
        <v>10</v>
      </c>
      <c r="D1458">
        <f t="shared" si="68"/>
        <v>7</v>
      </c>
      <c r="E1458" t="s">
        <v>522</v>
      </c>
      <c r="F1458" t="s">
        <v>612</v>
      </c>
      <c r="G1458" t="s">
        <v>2088</v>
      </c>
      <c r="H1458" t="s">
        <v>634</v>
      </c>
    </row>
    <row r="1459" spans="1:8" x14ac:dyDescent="0.15">
      <c r="A1459">
        <v>42650</v>
      </c>
      <c r="B1459">
        <f t="shared" si="66"/>
        <v>2016</v>
      </c>
      <c r="C1459">
        <f t="shared" si="67"/>
        <v>10</v>
      </c>
      <c r="D1459">
        <f t="shared" si="68"/>
        <v>7</v>
      </c>
      <c r="E1459" t="s">
        <v>1000</v>
      </c>
      <c r="F1459" t="s">
        <v>1004</v>
      </c>
      <c r="G1459" t="s">
        <v>2108</v>
      </c>
      <c r="H1459" t="s">
        <v>1087</v>
      </c>
    </row>
    <row r="1460" spans="1:8" x14ac:dyDescent="0.15">
      <c r="A1460">
        <v>42650</v>
      </c>
      <c r="B1460">
        <f t="shared" si="66"/>
        <v>2016</v>
      </c>
      <c r="C1460">
        <f t="shared" si="67"/>
        <v>10</v>
      </c>
      <c r="D1460">
        <f t="shared" si="68"/>
        <v>7</v>
      </c>
      <c r="E1460" t="s">
        <v>1369</v>
      </c>
      <c r="F1460" t="s">
        <v>1487</v>
      </c>
      <c r="G1460" t="s">
        <v>2130</v>
      </c>
      <c r="H1460" t="s">
        <v>1488</v>
      </c>
    </row>
    <row r="1461" spans="1:8" x14ac:dyDescent="0.15">
      <c r="A1461">
        <v>42650</v>
      </c>
      <c r="B1461">
        <f t="shared" si="66"/>
        <v>2016</v>
      </c>
      <c r="C1461">
        <f t="shared" si="67"/>
        <v>10</v>
      </c>
      <c r="D1461">
        <f t="shared" si="68"/>
        <v>7</v>
      </c>
      <c r="E1461" t="s">
        <v>1369</v>
      </c>
      <c r="F1461" t="s">
        <v>1463</v>
      </c>
      <c r="G1461" t="s">
        <v>2127</v>
      </c>
      <c r="H1461" t="s">
        <v>1489</v>
      </c>
    </row>
    <row r="1462" spans="1:8" x14ac:dyDescent="0.15">
      <c r="A1462">
        <v>42654</v>
      </c>
      <c r="B1462">
        <f t="shared" si="66"/>
        <v>2016</v>
      </c>
      <c r="C1462">
        <f t="shared" si="67"/>
        <v>10</v>
      </c>
      <c r="D1462">
        <f t="shared" si="68"/>
        <v>11</v>
      </c>
      <c r="E1462" t="s">
        <v>4</v>
      </c>
      <c r="F1462" t="s">
        <v>73</v>
      </c>
      <c r="G1462" t="s">
        <v>2033</v>
      </c>
      <c r="H1462" t="s">
        <v>76</v>
      </c>
    </row>
    <row r="1463" spans="1:8" x14ac:dyDescent="0.15">
      <c r="A1463">
        <v>42654</v>
      </c>
      <c r="B1463">
        <f t="shared" si="66"/>
        <v>2016</v>
      </c>
      <c r="C1463">
        <f t="shared" si="67"/>
        <v>10</v>
      </c>
      <c r="D1463">
        <f t="shared" si="68"/>
        <v>11</v>
      </c>
      <c r="E1463" t="s">
        <v>274</v>
      </c>
      <c r="F1463" t="s">
        <v>306</v>
      </c>
      <c r="G1463" t="s">
        <v>2062</v>
      </c>
      <c r="H1463" t="s">
        <v>349</v>
      </c>
    </row>
    <row r="1464" spans="1:8" x14ac:dyDescent="0.15">
      <c r="A1464">
        <v>42654</v>
      </c>
      <c r="B1464">
        <f t="shared" si="66"/>
        <v>2016</v>
      </c>
      <c r="C1464">
        <f t="shared" si="67"/>
        <v>10</v>
      </c>
      <c r="D1464">
        <f t="shared" si="68"/>
        <v>11</v>
      </c>
      <c r="E1464" t="s">
        <v>522</v>
      </c>
      <c r="F1464" t="s">
        <v>525</v>
      </c>
      <c r="G1464" t="s">
        <v>2074</v>
      </c>
      <c r="H1464" t="s">
        <v>632</v>
      </c>
    </row>
    <row r="1465" spans="1:8" x14ac:dyDescent="0.15">
      <c r="A1465">
        <v>42654</v>
      </c>
      <c r="B1465">
        <f t="shared" si="66"/>
        <v>2016</v>
      </c>
      <c r="C1465">
        <f t="shared" si="67"/>
        <v>10</v>
      </c>
      <c r="D1465">
        <f t="shared" si="68"/>
        <v>11</v>
      </c>
      <c r="E1465" t="s">
        <v>1000</v>
      </c>
      <c r="F1465" t="s">
        <v>983</v>
      </c>
      <c r="G1465" t="s">
        <v>2107</v>
      </c>
      <c r="H1465" t="s">
        <v>1085</v>
      </c>
    </row>
    <row r="1466" spans="1:8" x14ac:dyDescent="0.15">
      <c r="A1466">
        <v>42654</v>
      </c>
      <c r="B1466">
        <f t="shared" si="66"/>
        <v>2016</v>
      </c>
      <c r="C1466">
        <f t="shared" si="67"/>
        <v>10</v>
      </c>
      <c r="D1466">
        <f t="shared" si="68"/>
        <v>11</v>
      </c>
      <c r="E1466" t="s">
        <v>1000</v>
      </c>
      <c r="F1466" t="s">
        <v>983</v>
      </c>
      <c r="G1466" t="s">
        <v>2107</v>
      </c>
      <c r="H1466" t="s">
        <v>1086</v>
      </c>
    </row>
    <row r="1467" spans="1:8" x14ac:dyDescent="0.15">
      <c r="A1467">
        <v>42654</v>
      </c>
      <c r="B1467">
        <f t="shared" si="66"/>
        <v>2016</v>
      </c>
      <c r="C1467">
        <f t="shared" si="67"/>
        <v>10</v>
      </c>
      <c r="D1467">
        <f t="shared" si="68"/>
        <v>11</v>
      </c>
      <c r="E1467" t="s">
        <v>1369</v>
      </c>
      <c r="F1467" t="s">
        <v>1475</v>
      </c>
      <c r="G1467" t="s">
        <v>2129</v>
      </c>
      <c r="H1467" t="s">
        <v>1485</v>
      </c>
    </row>
    <row r="1468" spans="1:8" x14ac:dyDescent="0.15">
      <c r="A1468">
        <v>42654</v>
      </c>
      <c r="B1468">
        <f t="shared" si="66"/>
        <v>2016</v>
      </c>
      <c r="C1468">
        <f t="shared" si="67"/>
        <v>10</v>
      </c>
      <c r="D1468">
        <f t="shared" si="68"/>
        <v>11</v>
      </c>
      <c r="E1468" t="s">
        <v>1369</v>
      </c>
      <c r="F1468" t="s">
        <v>1475</v>
      </c>
      <c r="G1468" t="s">
        <v>2129</v>
      </c>
      <c r="H1468" t="s">
        <v>1486</v>
      </c>
    </row>
    <row r="1469" spans="1:8" x14ac:dyDescent="0.15">
      <c r="A1469">
        <v>42655</v>
      </c>
      <c r="B1469">
        <f t="shared" si="66"/>
        <v>2016</v>
      </c>
      <c r="C1469">
        <f t="shared" si="67"/>
        <v>10</v>
      </c>
      <c r="D1469">
        <f t="shared" si="68"/>
        <v>12</v>
      </c>
      <c r="E1469" t="s">
        <v>4</v>
      </c>
      <c r="F1469" t="s">
        <v>33</v>
      </c>
      <c r="G1469" t="s">
        <v>2024</v>
      </c>
      <c r="H1469" t="s">
        <v>75</v>
      </c>
    </row>
    <row r="1470" spans="1:8" x14ac:dyDescent="0.15">
      <c r="A1470">
        <v>42655</v>
      </c>
      <c r="B1470">
        <f t="shared" si="66"/>
        <v>2016</v>
      </c>
      <c r="C1470">
        <f t="shared" si="67"/>
        <v>10</v>
      </c>
      <c r="D1470">
        <f t="shared" si="68"/>
        <v>12</v>
      </c>
      <c r="E1470" t="s">
        <v>274</v>
      </c>
      <c r="F1470" t="s">
        <v>289</v>
      </c>
      <c r="G1470" t="s">
        <v>2060</v>
      </c>
      <c r="H1470" t="s">
        <v>348</v>
      </c>
    </row>
    <row r="1471" spans="1:8" x14ac:dyDescent="0.15">
      <c r="A1471">
        <v>42655</v>
      </c>
      <c r="B1471">
        <f t="shared" si="66"/>
        <v>2016</v>
      </c>
      <c r="C1471">
        <f t="shared" si="67"/>
        <v>10</v>
      </c>
      <c r="D1471">
        <f t="shared" si="68"/>
        <v>12</v>
      </c>
      <c r="E1471" t="s">
        <v>522</v>
      </c>
      <c r="F1471" t="s">
        <v>525</v>
      </c>
      <c r="G1471" t="s">
        <v>2074</v>
      </c>
      <c r="H1471" t="s">
        <v>630</v>
      </c>
    </row>
    <row r="1472" spans="1:8" x14ac:dyDescent="0.15">
      <c r="A1472">
        <v>42655</v>
      </c>
      <c r="B1472">
        <f t="shared" si="66"/>
        <v>2016</v>
      </c>
      <c r="C1472">
        <f t="shared" si="67"/>
        <v>10</v>
      </c>
      <c r="D1472">
        <f t="shared" si="68"/>
        <v>12</v>
      </c>
      <c r="E1472" t="s">
        <v>522</v>
      </c>
      <c r="F1472" t="s">
        <v>532</v>
      </c>
      <c r="G1472" t="s">
        <v>2077</v>
      </c>
      <c r="H1472" t="s">
        <v>631</v>
      </c>
    </row>
    <row r="1473" spans="1:8" x14ac:dyDescent="0.15">
      <c r="A1473">
        <v>42655</v>
      </c>
      <c r="B1473">
        <f t="shared" si="66"/>
        <v>2016</v>
      </c>
      <c r="C1473">
        <f t="shared" si="67"/>
        <v>10</v>
      </c>
      <c r="D1473">
        <f t="shared" si="68"/>
        <v>12</v>
      </c>
      <c r="E1473" t="s">
        <v>1000</v>
      </c>
      <c r="F1473" t="s">
        <v>983</v>
      </c>
      <c r="G1473" t="s">
        <v>2107</v>
      </c>
      <c r="H1473" t="s">
        <v>1083</v>
      </c>
    </row>
    <row r="1474" spans="1:8" x14ac:dyDescent="0.15">
      <c r="A1474">
        <v>42655</v>
      </c>
      <c r="B1474">
        <f t="shared" ref="B1474:B1537" si="69">YEAR(A1474)</f>
        <v>2016</v>
      </c>
      <c r="C1474">
        <f t="shared" ref="C1474:C1537" si="70">MONTH(A1474)</f>
        <v>10</v>
      </c>
      <c r="D1474">
        <f t="shared" ref="D1474:D1537" si="71">DAY(A1474)</f>
        <v>12</v>
      </c>
      <c r="E1474" t="s">
        <v>1000</v>
      </c>
      <c r="F1474" t="s">
        <v>983</v>
      </c>
      <c r="G1474" t="s">
        <v>2107</v>
      </c>
      <c r="H1474" t="s">
        <v>1084</v>
      </c>
    </row>
    <row r="1475" spans="1:8" x14ac:dyDescent="0.15">
      <c r="A1475">
        <v>42655</v>
      </c>
      <c r="B1475">
        <f t="shared" si="69"/>
        <v>2016</v>
      </c>
      <c r="C1475">
        <f t="shared" si="70"/>
        <v>10</v>
      </c>
      <c r="D1475">
        <f t="shared" si="71"/>
        <v>12</v>
      </c>
      <c r="E1475" t="s">
        <v>1369</v>
      </c>
      <c r="F1475" t="s">
        <v>1437</v>
      </c>
      <c r="G1475" t="s">
        <v>2124</v>
      </c>
      <c r="H1475" t="s">
        <v>1483</v>
      </c>
    </row>
    <row r="1476" spans="1:8" x14ac:dyDescent="0.15">
      <c r="A1476">
        <v>42655</v>
      </c>
      <c r="B1476">
        <f t="shared" si="69"/>
        <v>2016</v>
      </c>
      <c r="C1476">
        <f t="shared" si="70"/>
        <v>10</v>
      </c>
      <c r="D1476">
        <f t="shared" si="71"/>
        <v>12</v>
      </c>
      <c r="E1476" t="s">
        <v>1369</v>
      </c>
      <c r="F1476" t="s">
        <v>1422</v>
      </c>
      <c r="G1476" t="s">
        <v>2123</v>
      </c>
      <c r="H1476" t="s">
        <v>1484</v>
      </c>
    </row>
    <row r="1477" spans="1:8" x14ac:dyDescent="0.15">
      <c r="A1477">
        <v>42656</v>
      </c>
      <c r="B1477">
        <f t="shared" si="69"/>
        <v>2016</v>
      </c>
      <c r="C1477">
        <f t="shared" si="70"/>
        <v>10</v>
      </c>
      <c r="D1477">
        <f t="shared" si="71"/>
        <v>13</v>
      </c>
      <c r="E1477" t="s">
        <v>4</v>
      </c>
      <c r="F1477" t="s">
        <v>73</v>
      </c>
      <c r="G1477" t="s">
        <v>2033</v>
      </c>
      <c r="H1477" t="s">
        <v>74</v>
      </c>
    </row>
    <row r="1478" spans="1:8" x14ac:dyDescent="0.15">
      <c r="A1478">
        <v>42656</v>
      </c>
      <c r="B1478">
        <f t="shared" si="69"/>
        <v>2016</v>
      </c>
      <c r="C1478">
        <f t="shared" si="70"/>
        <v>10</v>
      </c>
      <c r="D1478">
        <f t="shared" si="71"/>
        <v>13</v>
      </c>
      <c r="E1478" t="s">
        <v>522</v>
      </c>
      <c r="F1478" t="s">
        <v>278</v>
      </c>
      <c r="G1478" t="s">
        <v>2055</v>
      </c>
      <c r="H1478" t="s">
        <v>629</v>
      </c>
    </row>
    <row r="1479" spans="1:8" x14ac:dyDescent="0.15">
      <c r="A1479">
        <v>42656</v>
      </c>
      <c r="B1479">
        <f t="shared" si="69"/>
        <v>2016</v>
      </c>
      <c r="C1479">
        <f t="shared" si="70"/>
        <v>10</v>
      </c>
      <c r="D1479">
        <f t="shared" si="71"/>
        <v>13</v>
      </c>
      <c r="E1479" t="s">
        <v>1000</v>
      </c>
      <c r="F1479" t="s">
        <v>983</v>
      </c>
      <c r="G1479" t="s">
        <v>2107</v>
      </c>
      <c r="H1479" t="s">
        <v>1081</v>
      </c>
    </row>
    <row r="1480" spans="1:8" x14ac:dyDescent="0.15">
      <c r="A1480">
        <v>42656</v>
      </c>
      <c r="B1480">
        <f t="shared" si="69"/>
        <v>2016</v>
      </c>
      <c r="C1480">
        <f t="shared" si="70"/>
        <v>10</v>
      </c>
      <c r="D1480">
        <f t="shared" si="71"/>
        <v>13</v>
      </c>
      <c r="E1480" t="s">
        <v>1000</v>
      </c>
      <c r="F1480" t="s">
        <v>983</v>
      </c>
      <c r="G1480" t="s">
        <v>2107</v>
      </c>
      <c r="H1480" t="s">
        <v>1082</v>
      </c>
    </row>
    <row r="1481" spans="1:8" x14ac:dyDescent="0.15">
      <c r="A1481">
        <v>42656</v>
      </c>
      <c r="B1481">
        <f t="shared" si="69"/>
        <v>2016</v>
      </c>
      <c r="C1481">
        <f t="shared" si="70"/>
        <v>10</v>
      </c>
      <c r="D1481">
        <f t="shared" si="71"/>
        <v>13</v>
      </c>
      <c r="E1481" t="s">
        <v>1369</v>
      </c>
      <c r="F1481" t="s">
        <v>1395</v>
      </c>
      <c r="G1481" t="s">
        <v>2117</v>
      </c>
      <c r="H1481" t="s">
        <v>1481</v>
      </c>
    </row>
    <row r="1482" spans="1:8" x14ac:dyDescent="0.15">
      <c r="A1482">
        <v>42656</v>
      </c>
      <c r="B1482">
        <f t="shared" si="69"/>
        <v>2016</v>
      </c>
      <c r="C1482">
        <f t="shared" si="70"/>
        <v>10</v>
      </c>
      <c r="D1482">
        <f t="shared" si="71"/>
        <v>13</v>
      </c>
      <c r="E1482" t="s">
        <v>1369</v>
      </c>
      <c r="F1482" t="s">
        <v>1387</v>
      </c>
      <c r="G1482" t="s">
        <v>2115</v>
      </c>
      <c r="H1482" t="s">
        <v>1482</v>
      </c>
    </row>
    <row r="1483" spans="1:8" x14ac:dyDescent="0.15">
      <c r="A1483">
        <v>42657</v>
      </c>
      <c r="B1483">
        <f t="shared" si="69"/>
        <v>2016</v>
      </c>
      <c r="C1483">
        <f t="shared" si="70"/>
        <v>10</v>
      </c>
      <c r="D1483">
        <f t="shared" si="71"/>
        <v>14</v>
      </c>
      <c r="E1483" t="s">
        <v>4</v>
      </c>
      <c r="F1483" t="s">
        <v>20</v>
      </c>
      <c r="G1483" t="s">
        <v>2019</v>
      </c>
      <c r="H1483" t="s">
        <v>72</v>
      </c>
    </row>
    <row r="1484" spans="1:8" x14ac:dyDescent="0.15">
      <c r="A1484">
        <v>42657</v>
      </c>
      <c r="B1484">
        <f t="shared" si="69"/>
        <v>2016</v>
      </c>
      <c r="C1484">
        <f t="shared" si="70"/>
        <v>10</v>
      </c>
      <c r="D1484">
        <f t="shared" si="71"/>
        <v>14</v>
      </c>
      <c r="E1484" t="s">
        <v>274</v>
      </c>
      <c r="F1484" t="s">
        <v>275</v>
      </c>
      <c r="G1484" t="s">
        <v>2053</v>
      </c>
      <c r="H1484" t="s">
        <v>347</v>
      </c>
    </row>
    <row r="1485" spans="1:8" x14ac:dyDescent="0.15">
      <c r="A1485">
        <v>42657</v>
      </c>
      <c r="B1485">
        <f t="shared" si="69"/>
        <v>2016</v>
      </c>
      <c r="C1485">
        <f t="shared" si="70"/>
        <v>10</v>
      </c>
      <c r="D1485">
        <f t="shared" si="71"/>
        <v>14</v>
      </c>
      <c r="E1485" t="s">
        <v>522</v>
      </c>
      <c r="F1485" t="s">
        <v>529</v>
      </c>
      <c r="G1485" t="s">
        <v>2076</v>
      </c>
      <c r="H1485" t="s">
        <v>627</v>
      </c>
    </row>
    <row r="1486" spans="1:8" x14ac:dyDescent="0.15">
      <c r="A1486">
        <v>42657</v>
      </c>
      <c r="B1486">
        <f t="shared" si="69"/>
        <v>2016</v>
      </c>
      <c r="C1486">
        <f t="shared" si="70"/>
        <v>10</v>
      </c>
      <c r="D1486">
        <f t="shared" si="71"/>
        <v>14</v>
      </c>
      <c r="E1486" t="s">
        <v>522</v>
      </c>
      <c r="F1486" t="s">
        <v>523</v>
      </c>
      <c r="G1486" t="s">
        <v>2073</v>
      </c>
      <c r="H1486" t="s">
        <v>628</v>
      </c>
    </row>
    <row r="1487" spans="1:8" x14ac:dyDescent="0.15">
      <c r="A1487">
        <v>42657</v>
      </c>
      <c r="B1487">
        <f t="shared" si="69"/>
        <v>2016</v>
      </c>
      <c r="C1487">
        <f t="shared" si="70"/>
        <v>10</v>
      </c>
      <c r="D1487">
        <f t="shared" si="71"/>
        <v>14</v>
      </c>
      <c r="E1487" t="s">
        <v>1000</v>
      </c>
      <c r="F1487" t="s">
        <v>983</v>
      </c>
      <c r="G1487" t="s">
        <v>2107</v>
      </c>
      <c r="H1487" t="s">
        <v>1079</v>
      </c>
    </row>
    <row r="1488" spans="1:8" x14ac:dyDescent="0.15">
      <c r="A1488">
        <v>42657</v>
      </c>
      <c r="B1488">
        <f t="shared" si="69"/>
        <v>2016</v>
      </c>
      <c r="C1488">
        <f t="shared" si="70"/>
        <v>10</v>
      </c>
      <c r="D1488">
        <f t="shared" si="71"/>
        <v>14</v>
      </c>
      <c r="E1488" t="s">
        <v>1000</v>
      </c>
      <c r="F1488" t="s">
        <v>983</v>
      </c>
      <c r="G1488" t="s">
        <v>2107</v>
      </c>
      <c r="H1488" t="s">
        <v>1080</v>
      </c>
    </row>
    <row r="1489" spans="1:8" x14ac:dyDescent="0.15">
      <c r="A1489">
        <v>42657</v>
      </c>
      <c r="B1489">
        <f t="shared" si="69"/>
        <v>2016</v>
      </c>
      <c r="C1489">
        <f t="shared" si="70"/>
        <v>10</v>
      </c>
      <c r="D1489">
        <f t="shared" si="71"/>
        <v>14</v>
      </c>
      <c r="E1489" t="s">
        <v>1369</v>
      </c>
      <c r="F1489" t="s">
        <v>1385</v>
      </c>
      <c r="G1489" t="s">
        <v>2114</v>
      </c>
      <c r="H1489" t="s">
        <v>1480</v>
      </c>
    </row>
    <row r="1490" spans="1:8" x14ac:dyDescent="0.15">
      <c r="A1490">
        <v>42657</v>
      </c>
      <c r="B1490">
        <f t="shared" si="69"/>
        <v>2016</v>
      </c>
      <c r="C1490">
        <f t="shared" si="70"/>
        <v>10</v>
      </c>
      <c r="D1490">
        <f t="shared" si="71"/>
        <v>14</v>
      </c>
      <c r="E1490" t="s">
        <v>1892</v>
      </c>
      <c r="F1490" t="s">
        <v>1895</v>
      </c>
      <c r="G1490" t="s">
        <v>2149</v>
      </c>
      <c r="H1490" t="s">
        <v>1898</v>
      </c>
    </row>
    <row r="1491" spans="1:8" x14ac:dyDescent="0.15">
      <c r="A1491">
        <v>42660</v>
      </c>
      <c r="B1491">
        <f t="shared" si="69"/>
        <v>2016</v>
      </c>
      <c r="C1491">
        <f t="shared" si="70"/>
        <v>10</v>
      </c>
      <c r="D1491">
        <f t="shared" si="71"/>
        <v>17</v>
      </c>
      <c r="E1491" t="s">
        <v>4</v>
      </c>
      <c r="F1491" t="s">
        <v>70</v>
      </c>
      <c r="G1491" t="s">
        <v>2032</v>
      </c>
      <c r="H1491" t="s">
        <v>71</v>
      </c>
    </row>
    <row r="1492" spans="1:8" x14ac:dyDescent="0.15">
      <c r="A1492">
        <v>42660</v>
      </c>
      <c r="B1492">
        <f t="shared" si="69"/>
        <v>2016</v>
      </c>
      <c r="C1492">
        <f t="shared" si="70"/>
        <v>10</v>
      </c>
      <c r="D1492">
        <f t="shared" si="71"/>
        <v>17</v>
      </c>
      <c r="E1492" t="s">
        <v>274</v>
      </c>
      <c r="F1492" t="s">
        <v>306</v>
      </c>
      <c r="G1492" t="s">
        <v>2062</v>
      </c>
      <c r="H1492" t="s">
        <v>346</v>
      </c>
    </row>
    <row r="1493" spans="1:8" x14ac:dyDescent="0.15">
      <c r="A1493">
        <v>42660</v>
      </c>
      <c r="B1493">
        <f t="shared" si="69"/>
        <v>2016</v>
      </c>
      <c r="C1493">
        <f t="shared" si="70"/>
        <v>10</v>
      </c>
      <c r="D1493">
        <f t="shared" si="71"/>
        <v>17</v>
      </c>
      <c r="E1493" t="s">
        <v>522</v>
      </c>
      <c r="F1493" t="s">
        <v>624</v>
      </c>
      <c r="G1493" t="s">
        <v>2090</v>
      </c>
      <c r="H1493" t="s">
        <v>625</v>
      </c>
    </row>
    <row r="1494" spans="1:8" x14ac:dyDescent="0.15">
      <c r="A1494">
        <v>42660</v>
      </c>
      <c r="B1494">
        <f t="shared" si="69"/>
        <v>2016</v>
      </c>
      <c r="C1494">
        <f t="shared" si="70"/>
        <v>10</v>
      </c>
      <c r="D1494">
        <f t="shared" si="71"/>
        <v>17</v>
      </c>
      <c r="E1494" t="s">
        <v>522</v>
      </c>
      <c r="F1494" t="s">
        <v>536</v>
      </c>
      <c r="G1494" t="s">
        <v>2079</v>
      </c>
      <c r="H1494" t="s">
        <v>626</v>
      </c>
    </row>
    <row r="1495" spans="1:8" x14ac:dyDescent="0.15">
      <c r="A1495">
        <v>42660</v>
      </c>
      <c r="B1495">
        <f t="shared" si="69"/>
        <v>2016</v>
      </c>
      <c r="C1495">
        <f t="shared" si="70"/>
        <v>10</v>
      </c>
      <c r="D1495">
        <f t="shared" si="71"/>
        <v>17</v>
      </c>
      <c r="E1495" t="s">
        <v>1000</v>
      </c>
      <c r="F1495" t="s">
        <v>983</v>
      </c>
      <c r="G1495" t="s">
        <v>2107</v>
      </c>
      <c r="H1495" t="s">
        <v>1077</v>
      </c>
    </row>
    <row r="1496" spans="1:8" x14ac:dyDescent="0.15">
      <c r="A1496">
        <v>42660</v>
      </c>
      <c r="B1496">
        <f t="shared" si="69"/>
        <v>2016</v>
      </c>
      <c r="C1496">
        <f t="shared" si="70"/>
        <v>10</v>
      </c>
      <c r="D1496">
        <f t="shared" si="71"/>
        <v>17</v>
      </c>
      <c r="E1496" t="s">
        <v>1000</v>
      </c>
      <c r="F1496" t="s">
        <v>983</v>
      </c>
      <c r="G1496" t="s">
        <v>2107</v>
      </c>
      <c r="H1496" t="s">
        <v>1078</v>
      </c>
    </row>
    <row r="1497" spans="1:8" x14ac:dyDescent="0.15">
      <c r="A1497">
        <v>42660</v>
      </c>
      <c r="B1497">
        <f t="shared" si="69"/>
        <v>2016</v>
      </c>
      <c r="C1497">
        <f t="shared" si="70"/>
        <v>10</v>
      </c>
      <c r="D1497">
        <f t="shared" si="71"/>
        <v>17</v>
      </c>
      <c r="E1497" t="s">
        <v>1369</v>
      </c>
      <c r="F1497" t="s">
        <v>1401</v>
      </c>
      <c r="G1497" t="s">
        <v>2118</v>
      </c>
      <c r="H1497" t="s">
        <v>1478</v>
      </c>
    </row>
    <row r="1498" spans="1:8" x14ac:dyDescent="0.15">
      <c r="A1498">
        <v>42660</v>
      </c>
      <c r="B1498">
        <f t="shared" si="69"/>
        <v>2016</v>
      </c>
      <c r="C1498">
        <f t="shared" si="70"/>
        <v>10</v>
      </c>
      <c r="D1498">
        <f t="shared" si="71"/>
        <v>17</v>
      </c>
      <c r="E1498" t="s">
        <v>1369</v>
      </c>
      <c r="F1498" t="s">
        <v>1452</v>
      </c>
      <c r="G1498" t="s">
        <v>2126</v>
      </c>
      <c r="H1498" t="s">
        <v>1479</v>
      </c>
    </row>
    <row r="1499" spans="1:8" x14ac:dyDescent="0.15">
      <c r="A1499">
        <v>42661</v>
      </c>
      <c r="B1499">
        <f t="shared" si="69"/>
        <v>2016</v>
      </c>
      <c r="C1499">
        <f t="shared" si="70"/>
        <v>10</v>
      </c>
      <c r="D1499">
        <f t="shared" si="71"/>
        <v>18</v>
      </c>
      <c r="E1499" t="s">
        <v>4</v>
      </c>
      <c r="F1499" t="s">
        <v>42</v>
      </c>
      <c r="G1499" t="s">
        <v>2027</v>
      </c>
      <c r="H1499" t="s">
        <v>69</v>
      </c>
    </row>
    <row r="1500" spans="1:8" x14ac:dyDescent="0.15">
      <c r="A1500">
        <v>42661</v>
      </c>
      <c r="B1500">
        <f t="shared" si="69"/>
        <v>2016</v>
      </c>
      <c r="C1500">
        <f t="shared" si="70"/>
        <v>10</v>
      </c>
      <c r="D1500">
        <f t="shared" si="71"/>
        <v>18</v>
      </c>
      <c r="E1500" t="s">
        <v>274</v>
      </c>
      <c r="F1500" t="s">
        <v>275</v>
      </c>
      <c r="G1500" t="s">
        <v>2053</v>
      </c>
      <c r="H1500" t="s">
        <v>345</v>
      </c>
    </row>
    <row r="1501" spans="1:8" x14ac:dyDescent="0.15">
      <c r="A1501">
        <v>42661</v>
      </c>
      <c r="B1501">
        <f t="shared" si="69"/>
        <v>2016</v>
      </c>
      <c r="C1501">
        <f t="shared" si="70"/>
        <v>10</v>
      </c>
      <c r="D1501">
        <f t="shared" si="71"/>
        <v>18</v>
      </c>
      <c r="E1501" t="s">
        <v>522</v>
      </c>
      <c r="F1501" t="s">
        <v>549</v>
      </c>
      <c r="G1501" t="s">
        <v>2080</v>
      </c>
      <c r="H1501" t="s">
        <v>622</v>
      </c>
    </row>
    <row r="1502" spans="1:8" x14ac:dyDescent="0.15">
      <c r="A1502">
        <v>42661</v>
      </c>
      <c r="B1502">
        <f t="shared" si="69"/>
        <v>2016</v>
      </c>
      <c r="C1502">
        <f t="shared" si="70"/>
        <v>10</v>
      </c>
      <c r="D1502">
        <f t="shared" si="71"/>
        <v>18</v>
      </c>
      <c r="E1502" t="s">
        <v>522</v>
      </c>
      <c r="F1502" t="s">
        <v>532</v>
      </c>
      <c r="G1502" t="s">
        <v>2077</v>
      </c>
      <c r="H1502" t="s">
        <v>623</v>
      </c>
    </row>
    <row r="1503" spans="1:8" x14ac:dyDescent="0.15">
      <c r="A1503">
        <v>42661</v>
      </c>
      <c r="B1503">
        <f t="shared" si="69"/>
        <v>2016</v>
      </c>
      <c r="C1503">
        <f t="shared" si="70"/>
        <v>10</v>
      </c>
      <c r="D1503">
        <f t="shared" si="71"/>
        <v>18</v>
      </c>
      <c r="E1503" t="s">
        <v>1000</v>
      </c>
      <c r="F1503" t="s">
        <v>983</v>
      </c>
      <c r="G1503" t="s">
        <v>2107</v>
      </c>
      <c r="H1503" t="s">
        <v>1075</v>
      </c>
    </row>
    <row r="1504" spans="1:8" x14ac:dyDescent="0.15">
      <c r="A1504">
        <v>42661</v>
      </c>
      <c r="B1504">
        <f t="shared" si="69"/>
        <v>2016</v>
      </c>
      <c r="C1504">
        <f t="shared" si="70"/>
        <v>10</v>
      </c>
      <c r="D1504">
        <f t="shared" si="71"/>
        <v>18</v>
      </c>
      <c r="E1504" t="s">
        <v>1000</v>
      </c>
      <c r="F1504" t="s">
        <v>983</v>
      </c>
      <c r="G1504" t="s">
        <v>2107</v>
      </c>
      <c r="H1504" t="s">
        <v>1076</v>
      </c>
    </row>
    <row r="1505" spans="1:8" x14ac:dyDescent="0.15">
      <c r="A1505">
        <v>42661</v>
      </c>
      <c r="B1505">
        <f t="shared" si="69"/>
        <v>2016</v>
      </c>
      <c r="C1505">
        <f t="shared" si="70"/>
        <v>10</v>
      </c>
      <c r="D1505">
        <f t="shared" si="71"/>
        <v>18</v>
      </c>
      <c r="E1505" t="s">
        <v>1369</v>
      </c>
      <c r="F1505" t="s">
        <v>1475</v>
      </c>
      <c r="G1505" t="s">
        <v>2129</v>
      </c>
      <c r="H1505" t="s">
        <v>1476</v>
      </c>
    </row>
    <row r="1506" spans="1:8" x14ac:dyDescent="0.15">
      <c r="A1506">
        <v>42661</v>
      </c>
      <c r="B1506">
        <f t="shared" si="69"/>
        <v>2016</v>
      </c>
      <c r="C1506">
        <f t="shared" si="70"/>
        <v>10</v>
      </c>
      <c r="D1506">
        <f t="shared" si="71"/>
        <v>18</v>
      </c>
      <c r="E1506" t="s">
        <v>1369</v>
      </c>
      <c r="F1506" t="s">
        <v>1387</v>
      </c>
      <c r="G1506" t="s">
        <v>2115</v>
      </c>
      <c r="H1506" t="s">
        <v>1477</v>
      </c>
    </row>
    <row r="1507" spans="1:8" x14ac:dyDescent="0.15">
      <c r="A1507">
        <v>42662</v>
      </c>
      <c r="B1507">
        <f t="shared" si="69"/>
        <v>2016</v>
      </c>
      <c r="C1507">
        <f t="shared" si="70"/>
        <v>10</v>
      </c>
      <c r="D1507">
        <f t="shared" si="71"/>
        <v>19</v>
      </c>
      <c r="E1507" t="s">
        <v>4</v>
      </c>
      <c r="F1507" t="s">
        <v>12</v>
      </c>
      <c r="G1507" t="s">
        <v>2016</v>
      </c>
      <c r="H1507" t="s">
        <v>68</v>
      </c>
    </row>
    <row r="1508" spans="1:8" x14ac:dyDescent="0.15">
      <c r="A1508">
        <v>42662</v>
      </c>
      <c r="B1508">
        <f t="shared" si="69"/>
        <v>2016</v>
      </c>
      <c r="C1508">
        <f t="shared" si="70"/>
        <v>10</v>
      </c>
      <c r="D1508">
        <f t="shared" si="71"/>
        <v>19</v>
      </c>
      <c r="E1508" t="s">
        <v>274</v>
      </c>
      <c r="F1508" t="s">
        <v>277</v>
      </c>
      <c r="G1508" t="s">
        <v>2054</v>
      </c>
      <c r="H1508" t="s">
        <v>344</v>
      </c>
    </row>
    <row r="1509" spans="1:8" x14ac:dyDescent="0.15">
      <c r="A1509">
        <v>42662</v>
      </c>
      <c r="B1509">
        <f t="shared" si="69"/>
        <v>2016</v>
      </c>
      <c r="C1509">
        <f t="shared" si="70"/>
        <v>10</v>
      </c>
      <c r="D1509">
        <f t="shared" si="71"/>
        <v>19</v>
      </c>
      <c r="E1509" t="s">
        <v>522</v>
      </c>
      <c r="F1509" t="s">
        <v>529</v>
      </c>
      <c r="G1509" t="s">
        <v>2076</v>
      </c>
      <c r="H1509" t="s">
        <v>620</v>
      </c>
    </row>
    <row r="1510" spans="1:8" x14ac:dyDescent="0.15">
      <c r="A1510">
        <v>42662</v>
      </c>
      <c r="B1510">
        <f t="shared" si="69"/>
        <v>2016</v>
      </c>
      <c r="C1510">
        <f t="shared" si="70"/>
        <v>10</v>
      </c>
      <c r="D1510">
        <f t="shared" si="71"/>
        <v>19</v>
      </c>
      <c r="E1510" t="s">
        <v>522</v>
      </c>
      <c r="F1510" t="s">
        <v>527</v>
      </c>
      <c r="G1510" t="s">
        <v>2075</v>
      </c>
      <c r="H1510" t="s">
        <v>621</v>
      </c>
    </row>
    <row r="1511" spans="1:8" x14ac:dyDescent="0.15">
      <c r="A1511">
        <v>42662</v>
      </c>
      <c r="B1511">
        <f t="shared" si="69"/>
        <v>2016</v>
      </c>
      <c r="C1511">
        <f t="shared" si="70"/>
        <v>10</v>
      </c>
      <c r="D1511">
        <f t="shared" si="71"/>
        <v>19</v>
      </c>
      <c r="E1511" t="s">
        <v>1000</v>
      </c>
      <c r="F1511" t="s">
        <v>983</v>
      </c>
      <c r="G1511" t="s">
        <v>2107</v>
      </c>
      <c r="H1511" t="s">
        <v>1074</v>
      </c>
    </row>
    <row r="1512" spans="1:8" x14ac:dyDescent="0.15">
      <c r="A1512">
        <v>42662</v>
      </c>
      <c r="B1512">
        <f t="shared" si="69"/>
        <v>2016</v>
      </c>
      <c r="C1512">
        <f t="shared" si="70"/>
        <v>10</v>
      </c>
      <c r="D1512">
        <f t="shared" si="71"/>
        <v>19</v>
      </c>
      <c r="E1512" t="s">
        <v>1369</v>
      </c>
      <c r="F1512" t="s">
        <v>1473</v>
      </c>
      <c r="G1512" t="s">
        <v>2128</v>
      </c>
      <c r="H1512" t="s">
        <v>1474</v>
      </c>
    </row>
    <row r="1513" spans="1:8" x14ac:dyDescent="0.15">
      <c r="A1513">
        <v>42663</v>
      </c>
      <c r="B1513">
        <f t="shared" si="69"/>
        <v>2016</v>
      </c>
      <c r="C1513">
        <f t="shared" si="70"/>
        <v>10</v>
      </c>
      <c r="D1513">
        <f t="shared" si="71"/>
        <v>20</v>
      </c>
      <c r="E1513" t="s">
        <v>4</v>
      </c>
      <c r="F1513" t="s">
        <v>33</v>
      </c>
      <c r="G1513" t="s">
        <v>2024</v>
      </c>
      <c r="H1513" t="s">
        <v>67</v>
      </c>
    </row>
    <row r="1514" spans="1:8" x14ac:dyDescent="0.15">
      <c r="A1514">
        <v>42663</v>
      </c>
      <c r="B1514">
        <f t="shared" si="69"/>
        <v>2016</v>
      </c>
      <c r="C1514">
        <f t="shared" si="70"/>
        <v>10</v>
      </c>
      <c r="D1514">
        <f t="shared" si="71"/>
        <v>20</v>
      </c>
      <c r="E1514" t="s">
        <v>274</v>
      </c>
      <c r="F1514" t="s">
        <v>289</v>
      </c>
      <c r="G1514" t="s">
        <v>2060</v>
      </c>
      <c r="H1514" t="s">
        <v>343</v>
      </c>
    </row>
    <row r="1515" spans="1:8" x14ac:dyDescent="0.15">
      <c r="A1515">
        <v>42663</v>
      </c>
      <c r="B1515">
        <f t="shared" si="69"/>
        <v>2016</v>
      </c>
      <c r="C1515">
        <f t="shared" si="70"/>
        <v>10</v>
      </c>
      <c r="D1515">
        <f t="shared" si="71"/>
        <v>20</v>
      </c>
      <c r="E1515" t="s">
        <v>522</v>
      </c>
      <c r="F1515" t="s">
        <v>529</v>
      </c>
      <c r="G1515" t="s">
        <v>2076</v>
      </c>
      <c r="H1515" t="s">
        <v>618</v>
      </c>
    </row>
    <row r="1516" spans="1:8" x14ac:dyDescent="0.15">
      <c r="A1516">
        <v>42663</v>
      </c>
      <c r="B1516">
        <f t="shared" si="69"/>
        <v>2016</v>
      </c>
      <c r="C1516">
        <f t="shared" si="70"/>
        <v>10</v>
      </c>
      <c r="D1516">
        <f t="shared" si="71"/>
        <v>20</v>
      </c>
      <c r="E1516" t="s">
        <v>522</v>
      </c>
      <c r="F1516" t="s">
        <v>536</v>
      </c>
      <c r="G1516" t="s">
        <v>2079</v>
      </c>
      <c r="H1516" t="s">
        <v>619</v>
      </c>
    </row>
    <row r="1517" spans="1:8" x14ac:dyDescent="0.15">
      <c r="A1517">
        <v>42663</v>
      </c>
      <c r="B1517">
        <f t="shared" si="69"/>
        <v>2016</v>
      </c>
      <c r="C1517">
        <f t="shared" si="70"/>
        <v>10</v>
      </c>
      <c r="D1517">
        <f t="shared" si="71"/>
        <v>20</v>
      </c>
      <c r="E1517" t="s">
        <v>1000</v>
      </c>
      <c r="F1517" t="s">
        <v>983</v>
      </c>
      <c r="G1517" t="s">
        <v>2107</v>
      </c>
      <c r="H1517" t="s">
        <v>1072</v>
      </c>
    </row>
    <row r="1518" spans="1:8" x14ac:dyDescent="0.15">
      <c r="A1518">
        <v>42663</v>
      </c>
      <c r="B1518">
        <f t="shared" si="69"/>
        <v>2016</v>
      </c>
      <c r="C1518">
        <f t="shared" si="70"/>
        <v>10</v>
      </c>
      <c r="D1518">
        <f t="shared" si="71"/>
        <v>20</v>
      </c>
      <c r="E1518" t="s">
        <v>1000</v>
      </c>
      <c r="F1518" t="s">
        <v>983</v>
      </c>
      <c r="G1518" t="s">
        <v>2107</v>
      </c>
      <c r="H1518" t="s">
        <v>1073</v>
      </c>
    </row>
    <row r="1519" spans="1:8" x14ac:dyDescent="0.15">
      <c r="A1519">
        <v>42663</v>
      </c>
      <c r="B1519">
        <f t="shared" si="69"/>
        <v>2016</v>
      </c>
      <c r="C1519">
        <f t="shared" si="70"/>
        <v>10</v>
      </c>
      <c r="D1519">
        <f t="shared" si="71"/>
        <v>20</v>
      </c>
      <c r="E1519" t="s">
        <v>1369</v>
      </c>
      <c r="F1519" t="s">
        <v>1387</v>
      </c>
      <c r="G1519" t="s">
        <v>2115</v>
      </c>
      <c r="H1519" t="s">
        <v>1471</v>
      </c>
    </row>
    <row r="1520" spans="1:8" x14ac:dyDescent="0.15">
      <c r="A1520">
        <v>42663</v>
      </c>
      <c r="B1520">
        <f t="shared" si="69"/>
        <v>2016</v>
      </c>
      <c r="C1520">
        <f t="shared" si="70"/>
        <v>10</v>
      </c>
      <c r="D1520">
        <f t="shared" si="71"/>
        <v>20</v>
      </c>
      <c r="E1520" t="s">
        <v>1369</v>
      </c>
      <c r="F1520" t="s">
        <v>1452</v>
      </c>
      <c r="G1520" t="s">
        <v>2126</v>
      </c>
      <c r="H1520" t="s">
        <v>1472</v>
      </c>
    </row>
    <row r="1521" spans="1:8" x14ac:dyDescent="0.15">
      <c r="A1521">
        <v>42664</v>
      </c>
      <c r="B1521">
        <f t="shared" si="69"/>
        <v>2016</v>
      </c>
      <c r="C1521">
        <f t="shared" si="70"/>
        <v>10</v>
      </c>
      <c r="D1521">
        <f t="shared" si="71"/>
        <v>21</v>
      </c>
      <c r="E1521" t="s">
        <v>4</v>
      </c>
      <c r="F1521" t="s">
        <v>38</v>
      </c>
      <c r="G1521" t="s">
        <v>2026</v>
      </c>
      <c r="H1521" t="s">
        <v>66</v>
      </c>
    </row>
    <row r="1522" spans="1:8" x14ac:dyDescent="0.15">
      <c r="A1522">
        <v>42664</v>
      </c>
      <c r="B1522">
        <f t="shared" si="69"/>
        <v>2016</v>
      </c>
      <c r="C1522">
        <f t="shared" si="70"/>
        <v>10</v>
      </c>
      <c r="D1522">
        <f t="shared" si="71"/>
        <v>21</v>
      </c>
      <c r="E1522" t="s">
        <v>274</v>
      </c>
      <c r="F1522" t="s">
        <v>289</v>
      </c>
      <c r="G1522" t="s">
        <v>2060</v>
      </c>
      <c r="H1522" t="s">
        <v>342</v>
      </c>
    </row>
    <row r="1523" spans="1:8" x14ac:dyDescent="0.15">
      <c r="A1523">
        <v>42664</v>
      </c>
      <c r="B1523">
        <f t="shared" si="69"/>
        <v>2016</v>
      </c>
      <c r="C1523">
        <f t="shared" si="70"/>
        <v>10</v>
      </c>
      <c r="D1523">
        <f t="shared" si="71"/>
        <v>21</v>
      </c>
      <c r="E1523" t="s">
        <v>522</v>
      </c>
      <c r="F1523" t="s">
        <v>527</v>
      </c>
      <c r="G1523" t="s">
        <v>2075</v>
      </c>
      <c r="H1523" t="s">
        <v>617</v>
      </c>
    </row>
    <row r="1524" spans="1:8" x14ac:dyDescent="0.15">
      <c r="A1524">
        <v>42664</v>
      </c>
      <c r="B1524">
        <f t="shared" si="69"/>
        <v>2016</v>
      </c>
      <c r="C1524">
        <f t="shared" si="70"/>
        <v>10</v>
      </c>
      <c r="D1524">
        <f t="shared" si="71"/>
        <v>21</v>
      </c>
      <c r="E1524" t="s">
        <v>1000</v>
      </c>
      <c r="F1524" t="s">
        <v>983</v>
      </c>
      <c r="G1524" t="s">
        <v>2107</v>
      </c>
      <c r="H1524" t="s">
        <v>1070</v>
      </c>
    </row>
    <row r="1525" spans="1:8" x14ac:dyDescent="0.15">
      <c r="A1525">
        <v>42664</v>
      </c>
      <c r="B1525">
        <f t="shared" si="69"/>
        <v>2016</v>
      </c>
      <c r="C1525">
        <f t="shared" si="70"/>
        <v>10</v>
      </c>
      <c r="D1525">
        <f t="shared" si="71"/>
        <v>21</v>
      </c>
      <c r="E1525" t="s">
        <v>1000</v>
      </c>
      <c r="F1525" t="s">
        <v>983</v>
      </c>
      <c r="G1525" t="s">
        <v>2107</v>
      </c>
      <c r="H1525" t="s">
        <v>1071</v>
      </c>
    </row>
    <row r="1526" spans="1:8" x14ac:dyDescent="0.15">
      <c r="A1526">
        <v>42664</v>
      </c>
      <c r="B1526">
        <f t="shared" si="69"/>
        <v>2016</v>
      </c>
      <c r="C1526">
        <f t="shared" si="70"/>
        <v>10</v>
      </c>
      <c r="D1526">
        <f t="shared" si="71"/>
        <v>21</v>
      </c>
      <c r="E1526" t="s">
        <v>1369</v>
      </c>
      <c r="F1526" t="s">
        <v>1377</v>
      </c>
      <c r="G1526" t="s">
        <v>2112</v>
      </c>
      <c r="H1526" t="s">
        <v>1469</v>
      </c>
    </row>
    <row r="1527" spans="1:8" x14ac:dyDescent="0.15">
      <c r="A1527">
        <v>42664</v>
      </c>
      <c r="B1527">
        <f t="shared" si="69"/>
        <v>2016</v>
      </c>
      <c r="C1527">
        <f t="shared" si="70"/>
        <v>10</v>
      </c>
      <c r="D1527">
        <f t="shared" si="71"/>
        <v>21</v>
      </c>
      <c r="E1527" t="s">
        <v>1369</v>
      </c>
      <c r="F1527" t="s">
        <v>1401</v>
      </c>
      <c r="G1527" t="s">
        <v>2118</v>
      </c>
      <c r="H1527" t="s">
        <v>1470</v>
      </c>
    </row>
    <row r="1528" spans="1:8" x14ac:dyDescent="0.15">
      <c r="A1528">
        <v>42667</v>
      </c>
      <c r="B1528">
        <f t="shared" si="69"/>
        <v>2016</v>
      </c>
      <c r="C1528">
        <f t="shared" si="70"/>
        <v>10</v>
      </c>
      <c r="D1528">
        <f t="shared" si="71"/>
        <v>24</v>
      </c>
      <c r="E1528" t="s">
        <v>274</v>
      </c>
      <c r="F1528" t="s">
        <v>278</v>
      </c>
      <c r="G1528" t="s">
        <v>2055</v>
      </c>
      <c r="H1528" t="s">
        <v>341</v>
      </c>
    </row>
    <row r="1529" spans="1:8" x14ac:dyDescent="0.15">
      <c r="A1529">
        <v>42667</v>
      </c>
      <c r="B1529">
        <f t="shared" si="69"/>
        <v>2016</v>
      </c>
      <c r="C1529">
        <f t="shared" si="70"/>
        <v>10</v>
      </c>
      <c r="D1529">
        <f t="shared" si="71"/>
        <v>24</v>
      </c>
      <c r="E1529" t="s">
        <v>522</v>
      </c>
      <c r="F1529" t="s">
        <v>614</v>
      </c>
      <c r="G1529" t="s">
        <v>2089</v>
      </c>
      <c r="H1529" t="s">
        <v>615</v>
      </c>
    </row>
    <row r="1530" spans="1:8" x14ac:dyDescent="0.15">
      <c r="A1530">
        <v>42667</v>
      </c>
      <c r="B1530">
        <f t="shared" si="69"/>
        <v>2016</v>
      </c>
      <c r="C1530">
        <f t="shared" si="70"/>
        <v>10</v>
      </c>
      <c r="D1530">
        <f t="shared" si="71"/>
        <v>24</v>
      </c>
      <c r="E1530" t="s">
        <v>522</v>
      </c>
      <c r="F1530" t="s">
        <v>525</v>
      </c>
      <c r="G1530" t="s">
        <v>2074</v>
      </c>
      <c r="H1530" t="s">
        <v>616</v>
      </c>
    </row>
    <row r="1531" spans="1:8" x14ac:dyDescent="0.15">
      <c r="A1531">
        <v>42667</v>
      </c>
      <c r="B1531">
        <f t="shared" si="69"/>
        <v>2016</v>
      </c>
      <c r="C1531">
        <f t="shared" si="70"/>
        <v>10</v>
      </c>
      <c r="D1531">
        <f t="shared" si="71"/>
        <v>24</v>
      </c>
      <c r="E1531" t="s">
        <v>1000</v>
      </c>
      <c r="F1531" t="s">
        <v>983</v>
      </c>
      <c r="G1531" t="s">
        <v>2107</v>
      </c>
      <c r="H1531" t="s">
        <v>1068</v>
      </c>
    </row>
    <row r="1532" spans="1:8" x14ac:dyDescent="0.15">
      <c r="A1532">
        <v>42667</v>
      </c>
      <c r="B1532">
        <f t="shared" si="69"/>
        <v>2016</v>
      </c>
      <c r="C1532">
        <f t="shared" si="70"/>
        <v>10</v>
      </c>
      <c r="D1532">
        <f t="shared" si="71"/>
        <v>24</v>
      </c>
      <c r="E1532" t="s">
        <v>1000</v>
      </c>
      <c r="F1532" t="s">
        <v>983</v>
      </c>
      <c r="G1532" t="s">
        <v>2107</v>
      </c>
      <c r="H1532" t="s">
        <v>1069</v>
      </c>
    </row>
    <row r="1533" spans="1:8" x14ac:dyDescent="0.15">
      <c r="A1533">
        <v>42667</v>
      </c>
      <c r="B1533">
        <f t="shared" si="69"/>
        <v>2016</v>
      </c>
      <c r="C1533">
        <f t="shared" si="70"/>
        <v>10</v>
      </c>
      <c r="D1533">
        <f t="shared" si="71"/>
        <v>24</v>
      </c>
      <c r="E1533" t="s">
        <v>1369</v>
      </c>
      <c r="F1533" t="s">
        <v>1452</v>
      </c>
      <c r="G1533" t="s">
        <v>2126</v>
      </c>
      <c r="H1533" t="s">
        <v>1467</v>
      </c>
    </row>
    <row r="1534" spans="1:8" x14ac:dyDescent="0.15">
      <c r="A1534">
        <v>42667</v>
      </c>
      <c r="B1534">
        <f t="shared" si="69"/>
        <v>2016</v>
      </c>
      <c r="C1534">
        <f t="shared" si="70"/>
        <v>10</v>
      </c>
      <c r="D1534">
        <f t="shared" si="71"/>
        <v>24</v>
      </c>
      <c r="E1534" t="s">
        <v>1369</v>
      </c>
      <c r="F1534" t="s">
        <v>1373</v>
      </c>
      <c r="G1534" t="s">
        <v>2110</v>
      </c>
      <c r="H1534" t="s">
        <v>1468</v>
      </c>
    </row>
    <row r="1535" spans="1:8" x14ac:dyDescent="0.15">
      <c r="A1535">
        <v>42668</v>
      </c>
      <c r="B1535">
        <f t="shared" si="69"/>
        <v>2016</v>
      </c>
      <c r="C1535">
        <f t="shared" si="70"/>
        <v>10</v>
      </c>
      <c r="D1535">
        <f t="shared" si="71"/>
        <v>25</v>
      </c>
      <c r="E1535" t="s">
        <v>4</v>
      </c>
      <c r="F1535" t="s">
        <v>36</v>
      </c>
      <c r="G1535" t="s">
        <v>2025</v>
      </c>
      <c r="H1535" t="s">
        <v>65</v>
      </c>
    </row>
    <row r="1536" spans="1:8" x14ac:dyDescent="0.15">
      <c r="A1536">
        <v>42668</v>
      </c>
      <c r="B1536">
        <f t="shared" si="69"/>
        <v>2016</v>
      </c>
      <c r="C1536">
        <f t="shared" si="70"/>
        <v>10</v>
      </c>
      <c r="D1536">
        <f t="shared" si="71"/>
        <v>25</v>
      </c>
      <c r="E1536" t="s">
        <v>274</v>
      </c>
      <c r="F1536" t="s">
        <v>275</v>
      </c>
      <c r="G1536" t="s">
        <v>2053</v>
      </c>
      <c r="H1536" t="s">
        <v>340</v>
      </c>
    </row>
    <row r="1537" spans="1:8" x14ac:dyDescent="0.15">
      <c r="A1537">
        <v>42668</v>
      </c>
      <c r="B1537">
        <f t="shared" si="69"/>
        <v>2016</v>
      </c>
      <c r="C1537">
        <f t="shared" si="70"/>
        <v>10</v>
      </c>
      <c r="D1537">
        <f t="shared" si="71"/>
        <v>25</v>
      </c>
      <c r="E1537" t="s">
        <v>522</v>
      </c>
      <c r="F1537" t="s">
        <v>523</v>
      </c>
      <c r="G1537" t="s">
        <v>2073</v>
      </c>
      <c r="H1537" t="s">
        <v>611</v>
      </c>
    </row>
    <row r="1538" spans="1:8" x14ac:dyDescent="0.15">
      <c r="A1538">
        <v>42668</v>
      </c>
      <c r="B1538">
        <f t="shared" ref="B1538:B1601" si="72">YEAR(A1538)</f>
        <v>2016</v>
      </c>
      <c r="C1538">
        <f t="shared" ref="C1538:C1601" si="73">MONTH(A1538)</f>
        <v>10</v>
      </c>
      <c r="D1538">
        <f t="shared" ref="D1538:D1601" si="74">DAY(A1538)</f>
        <v>25</v>
      </c>
      <c r="E1538" t="s">
        <v>522</v>
      </c>
      <c r="F1538" t="s">
        <v>612</v>
      </c>
      <c r="G1538" t="s">
        <v>2088</v>
      </c>
      <c r="H1538" t="s">
        <v>613</v>
      </c>
    </row>
    <row r="1539" spans="1:8" x14ac:dyDescent="0.15">
      <c r="A1539">
        <v>42668</v>
      </c>
      <c r="B1539">
        <f t="shared" si="72"/>
        <v>2016</v>
      </c>
      <c r="C1539">
        <f t="shared" si="73"/>
        <v>10</v>
      </c>
      <c r="D1539">
        <f t="shared" si="74"/>
        <v>25</v>
      </c>
      <c r="E1539" t="s">
        <v>1000</v>
      </c>
      <c r="F1539" t="s">
        <v>1004</v>
      </c>
      <c r="G1539" t="s">
        <v>2108</v>
      </c>
      <c r="H1539" t="s">
        <v>1066</v>
      </c>
    </row>
    <row r="1540" spans="1:8" x14ac:dyDescent="0.15">
      <c r="A1540">
        <v>42668</v>
      </c>
      <c r="B1540">
        <f t="shared" si="72"/>
        <v>2016</v>
      </c>
      <c r="C1540">
        <f t="shared" si="73"/>
        <v>10</v>
      </c>
      <c r="D1540">
        <f t="shared" si="74"/>
        <v>25</v>
      </c>
      <c r="E1540" t="s">
        <v>1000</v>
      </c>
      <c r="F1540" t="s">
        <v>983</v>
      </c>
      <c r="G1540" t="s">
        <v>2107</v>
      </c>
      <c r="H1540" t="s">
        <v>1067</v>
      </c>
    </row>
    <row r="1541" spans="1:8" x14ac:dyDescent="0.15">
      <c r="A1541">
        <v>42668</v>
      </c>
      <c r="B1541">
        <f t="shared" si="72"/>
        <v>2016</v>
      </c>
      <c r="C1541">
        <f t="shared" si="73"/>
        <v>10</v>
      </c>
      <c r="D1541">
        <f t="shared" si="74"/>
        <v>25</v>
      </c>
      <c r="E1541" t="s">
        <v>1369</v>
      </c>
      <c r="F1541" t="s">
        <v>1463</v>
      </c>
      <c r="G1541" t="s">
        <v>2127</v>
      </c>
      <c r="H1541" t="s">
        <v>1465</v>
      </c>
    </row>
    <row r="1542" spans="1:8" x14ac:dyDescent="0.15">
      <c r="A1542">
        <v>42668</v>
      </c>
      <c r="B1542">
        <f t="shared" si="72"/>
        <v>2016</v>
      </c>
      <c r="C1542">
        <f t="shared" si="73"/>
        <v>10</v>
      </c>
      <c r="D1542">
        <f t="shared" si="74"/>
        <v>25</v>
      </c>
      <c r="E1542" t="s">
        <v>1369</v>
      </c>
      <c r="F1542" t="s">
        <v>1416</v>
      </c>
      <c r="G1542" t="s">
        <v>2121</v>
      </c>
      <c r="H1542" t="s">
        <v>1466</v>
      </c>
    </row>
    <row r="1543" spans="1:8" x14ac:dyDescent="0.15">
      <c r="A1543">
        <v>42669</v>
      </c>
      <c r="B1543">
        <f t="shared" si="72"/>
        <v>2016</v>
      </c>
      <c r="C1543">
        <f t="shared" si="73"/>
        <v>10</v>
      </c>
      <c r="D1543">
        <f t="shared" si="74"/>
        <v>26</v>
      </c>
      <c r="E1543" t="s">
        <v>4</v>
      </c>
      <c r="F1543" t="s">
        <v>27</v>
      </c>
      <c r="G1543" t="s">
        <v>2022</v>
      </c>
      <c r="H1543" t="s">
        <v>64</v>
      </c>
    </row>
    <row r="1544" spans="1:8" x14ac:dyDescent="0.15">
      <c r="A1544">
        <v>42669</v>
      </c>
      <c r="B1544">
        <f t="shared" si="72"/>
        <v>2016</v>
      </c>
      <c r="C1544">
        <f t="shared" si="73"/>
        <v>10</v>
      </c>
      <c r="D1544">
        <f t="shared" si="74"/>
        <v>26</v>
      </c>
      <c r="E1544" t="s">
        <v>274</v>
      </c>
      <c r="F1544" t="s">
        <v>278</v>
      </c>
      <c r="G1544" t="s">
        <v>2055</v>
      </c>
      <c r="H1544" t="s">
        <v>339</v>
      </c>
    </row>
    <row r="1545" spans="1:8" x14ac:dyDescent="0.15">
      <c r="A1545">
        <v>42669</v>
      </c>
      <c r="B1545">
        <f t="shared" si="72"/>
        <v>2016</v>
      </c>
      <c r="C1545">
        <f t="shared" si="73"/>
        <v>10</v>
      </c>
      <c r="D1545">
        <f t="shared" si="74"/>
        <v>26</v>
      </c>
      <c r="E1545" t="s">
        <v>522</v>
      </c>
      <c r="F1545" t="s">
        <v>608</v>
      </c>
      <c r="G1545" t="s">
        <v>2087</v>
      </c>
      <c r="H1545" t="s">
        <v>609</v>
      </c>
    </row>
    <row r="1546" spans="1:8" x14ac:dyDescent="0.15">
      <c r="A1546">
        <v>42669</v>
      </c>
      <c r="B1546">
        <f t="shared" si="72"/>
        <v>2016</v>
      </c>
      <c r="C1546">
        <f t="shared" si="73"/>
        <v>10</v>
      </c>
      <c r="D1546">
        <f t="shared" si="74"/>
        <v>26</v>
      </c>
      <c r="E1546" t="s">
        <v>522</v>
      </c>
      <c r="F1546" t="s">
        <v>529</v>
      </c>
      <c r="G1546" t="s">
        <v>2076</v>
      </c>
      <c r="H1546" t="s">
        <v>610</v>
      </c>
    </row>
    <row r="1547" spans="1:8" x14ac:dyDescent="0.15">
      <c r="A1547">
        <v>42669</v>
      </c>
      <c r="B1547">
        <f t="shared" si="72"/>
        <v>2016</v>
      </c>
      <c r="C1547">
        <f t="shared" si="73"/>
        <v>10</v>
      </c>
      <c r="D1547">
        <f t="shared" si="74"/>
        <v>26</v>
      </c>
      <c r="E1547" t="s">
        <v>1000</v>
      </c>
      <c r="F1547" t="s">
        <v>1004</v>
      </c>
      <c r="G1547" t="s">
        <v>2108</v>
      </c>
      <c r="H1547" t="s">
        <v>1064</v>
      </c>
    </row>
    <row r="1548" spans="1:8" x14ac:dyDescent="0.15">
      <c r="A1548">
        <v>42669</v>
      </c>
      <c r="B1548">
        <f t="shared" si="72"/>
        <v>2016</v>
      </c>
      <c r="C1548">
        <f t="shared" si="73"/>
        <v>10</v>
      </c>
      <c r="D1548">
        <f t="shared" si="74"/>
        <v>26</v>
      </c>
      <c r="E1548" t="s">
        <v>1000</v>
      </c>
      <c r="F1548" t="s">
        <v>983</v>
      </c>
      <c r="G1548" t="s">
        <v>2107</v>
      </c>
      <c r="H1548" t="s">
        <v>1065</v>
      </c>
    </row>
    <row r="1549" spans="1:8" x14ac:dyDescent="0.15">
      <c r="A1549">
        <v>42669</v>
      </c>
      <c r="B1549">
        <f t="shared" si="72"/>
        <v>2016</v>
      </c>
      <c r="C1549">
        <f t="shared" si="73"/>
        <v>10</v>
      </c>
      <c r="D1549">
        <f t="shared" si="74"/>
        <v>26</v>
      </c>
      <c r="E1549" t="s">
        <v>1369</v>
      </c>
      <c r="F1549" t="s">
        <v>1373</v>
      </c>
      <c r="G1549" t="s">
        <v>2110</v>
      </c>
      <c r="H1549" t="s">
        <v>1462</v>
      </c>
    </row>
    <row r="1550" spans="1:8" x14ac:dyDescent="0.15">
      <c r="A1550">
        <v>42669</v>
      </c>
      <c r="B1550">
        <f t="shared" si="72"/>
        <v>2016</v>
      </c>
      <c r="C1550">
        <f t="shared" si="73"/>
        <v>10</v>
      </c>
      <c r="D1550">
        <f t="shared" si="74"/>
        <v>26</v>
      </c>
      <c r="E1550" t="s">
        <v>1369</v>
      </c>
      <c r="F1550" t="s">
        <v>1463</v>
      </c>
      <c r="G1550" t="s">
        <v>2127</v>
      </c>
      <c r="H1550" t="s">
        <v>1464</v>
      </c>
    </row>
    <row r="1551" spans="1:8" x14ac:dyDescent="0.15">
      <c r="A1551">
        <v>42670</v>
      </c>
      <c r="B1551">
        <f t="shared" si="72"/>
        <v>2016</v>
      </c>
      <c r="C1551">
        <f t="shared" si="73"/>
        <v>10</v>
      </c>
      <c r="D1551">
        <f t="shared" si="74"/>
        <v>27</v>
      </c>
      <c r="E1551" t="s">
        <v>4</v>
      </c>
      <c r="F1551" t="s">
        <v>12</v>
      </c>
      <c r="G1551" t="s">
        <v>2016</v>
      </c>
      <c r="H1551" t="s">
        <v>63</v>
      </c>
    </row>
    <row r="1552" spans="1:8" x14ac:dyDescent="0.15">
      <c r="A1552">
        <v>42670</v>
      </c>
      <c r="B1552">
        <f t="shared" si="72"/>
        <v>2016</v>
      </c>
      <c r="C1552">
        <f t="shared" si="73"/>
        <v>10</v>
      </c>
      <c r="D1552">
        <f t="shared" si="74"/>
        <v>27</v>
      </c>
      <c r="E1552" t="s">
        <v>274</v>
      </c>
      <c r="F1552" t="s">
        <v>278</v>
      </c>
      <c r="G1552" t="s">
        <v>2055</v>
      </c>
      <c r="H1552" t="s">
        <v>338</v>
      </c>
    </row>
    <row r="1553" spans="1:8" x14ac:dyDescent="0.15">
      <c r="A1553">
        <v>42670</v>
      </c>
      <c r="B1553">
        <f t="shared" si="72"/>
        <v>2016</v>
      </c>
      <c r="C1553">
        <f t="shared" si="73"/>
        <v>10</v>
      </c>
      <c r="D1553">
        <f t="shared" si="74"/>
        <v>27</v>
      </c>
      <c r="E1553" t="s">
        <v>522</v>
      </c>
      <c r="F1553" t="s">
        <v>527</v>
      </c>
      <c r="G1553" t="s">
        <v>2075</v>
      </c>
      <c r="H1553" t="s">
        <v>607</v>
      </c>
    </row>
    <row r="1554" spans="1:8" x14ac:dyDescent="0.15">
      <c r="A1554">
        <v>42670</v>
      </c>
      <c r="B1554">
        <f t="shared" si="72"/>
        <v>2016</v>
      </c>
      <c r="C1554">
        <f t="shared" si="73"/>
        <v>10</v>
      </c>
      <c r="D1554">
        <f t="shared" si="74"/>
        <v>27</v>
      </c>
      <c r="E1554" t="s">
        <v>522</v>
      </c>
      <c r="F1554" t="s">
        <v>532</v>
      </c>
      <c r="G1554" t="s">
        <v>2077</v>
      </c>
      <c r="H1554" t="s">
        <v>1995</v>
      </c>
    </row>
    <row r="1555" spans="1:8" x14ac:dyDescent="0.15">
      <c r="A1555">
        <v>42670</v>
      </c>
      <c r="B1555">
        <f t="shared" si="72"/>
        <v>2016</v>
      </c>
      <c r="C1555">
        <f t="shared" si="73"/>
        <v>10</v>
      </c>
      <c r="D1555">
        <f t="shared" si="74"/>
        <v>27</v>
      </c>
      <c r="E1555" t="s">
        <v>1369</v>
      </c>
      <c r="F1555" t="s">
        <v>1373</v>
      </c>
      <c r="G1555" t="s">
        <v>2110</v>
      </c>
      <c r="H1555" t="s">
        <v>1460</v>
      </c>
    </row>
    <row r="1556" spans="1:8" x14ac:dyDescent="0.15">
      <c r="A1556">
        <v>42670</v>
      </c>
      <c r="B1556">
        <f t="shared" si="72"/>
        <v>2016</v>
      </c>
      <c r="C1556">
        <f t="shared" si="73"/>
        <v>10</v>
      </c>
      <c r="D1556">
        <f t="shared" si="74"/>
        <v>27</v>
      </c>
      <c r="E1556" t="s">
        <v>1369</v>
      </c>
      <c r="F1556" t="s">
        <v>1377</v>
      </c>
      <c r="G1556" t="s">
        <v>2112</v>
      </c>
      <c r="H1556" t="s">
        <v>1461</v>
      </c>
    </row>
    <row r="1557" spans="1:8" x14ac:dyDescent="0.15">
      <c r="A1557">
        <v>42671</v>
      </c>
      <c r="B1557">
        <f t="shared" si="72"/>
        <v>2016</v>
      </c>
      <c r="C1557">
        <f t="shared" si="73"/>
        <v>10</v>
      </c>
      <c r="D1557">
        <f t="shared" si="74"/>
        <v>28</v>
      </c>
      <c r="E1557" t="s">
        <v>4</v>
      </c>
      <c r="F1557" t="s">
        <v>61</v>
      </c>
      <c r="G1557" t="s">
        <v>2031</v>
      </c>
      <c r="H1557" t="s">
        <v>62</v>
      </c>
    </row>
    <row r="1558" spans="1:8" x14ac:dyDescent="0.15">
      <c r="A1558">
        <v>42671</v>
      </c>
      <c r="B1558">
        <f t="shared" si="72"/>
        <v>2016</v>
      </c>
      <c r="C1558">
        <f t="shared" si="73"/>
        <v>10</v>
      </c>
      <c r="D1558">
        <f t="shared" si="74"/>
        <v>28</v>
      </c>
      <c r="E1558" t="s">
        <v>522</v>
      </c>
      <c r="F1558" t="s">
        <v>529</v>
      </c>
      <c r="G1558" t="s">
        <v>2076</v>
      </c>
      <c r="H1558" t="s">
        <v>605</v>
      </c>
    </row>
    <row r="1559" spans="1:8" x14ac:dyDescent="0.15">
      <c r="A1559">
        <v>42671</v>
      </c>
      <c r="B1559">
        <f t="shared" si="72"/>
        <v>2016</v>
      </c>
      <c r="C1559">
        <f t="shared" si="73"/>
        <v>10</v>
      </c>
      <c r="D1559">
        <f t="shared" si="74"/>
        <v>28</v>
      </c>
      <c r="E1559" t="s">
        <v>522</v>
      </c>
      <c r="F1559" t="s">
        <v>529</v>
      </c>
      <c r="G1559" t="s">
        <v>2076</v>
      </c>
      <c r="H1559" t="s">
        <v>606</v>
      </c>
    </row>
    <row r="1560" spans="1:8" x14ac:dyDescent="0.15">
      <c r="A1560">
        <v>42671</v>
      </c>
      <c r="B1560">
        <f t="shared" si="72"/>
        <v>2016</v>
      </c>
      <c r="C1560">
        <f t="shared" si="73"/>
        <v>10</v>
      </c>
      <c r="D1560">
        <f t="shared" si="74"/>
        <v>28</v>
      </c>
      <c r="E1560" t="s">
        <v>1000</v>
      </c>
      <c r="F1560" t="s">
        <v>983</v>
      </c>
      <c r="G1560" t="s">
        <v>2107</v>
      </c>
      <c r="H1560" t="s">
        <v>1063</v>
      </c>
    </row>
    <row r="1561" spans="1:8" x14ac:dyDescent="0.15">
      <c r="A1561">
        <v>42671</v>
      </c>
      <c r="B1561">
        <f t="shared" si="72"/>
        <v>2016</v>
      </c>
      <c r="C1561">
        <f t="shared" si="73"/>
        <v>10</v>
      </c>
      <c r="D1561">
        <f t="shared" si="74"/>
        <v>28</v>
      </c>
      <c r="E1561" t="s">
        <v>1369</v>
      </c>
      <c r="F1561" t="s">
        <v>1370</v>
      </c>
      <c r="G1561" t="s">
        <v>2109</v>
      </c>
      <c r="H1561" t="s">
        <v>1458</v>
      </c>
    </row>
    <row r="1562" spans="1:8" x14ac:dyDescent="0.15">
      <c r="A1562">
        <v>42671</v>
      </c>
      <c r="B1562">
        <f t="shared" si="72"/>
        <v>2016</v>
      </c>
      <c r="C1562">
        <f t="shared" si="73"/>
        <v>10</v>
      </c>
      <c r="D1562">
        <f t="shared" si="74"/>
        <v>28</v>
      </c>
      <c r="E1562" t="s">
        <v>1369</v>
      </c>
      <c r="F1562" t="s">
        <v>1373</v>
      </c>
      <c r="G1562" t="s">
        <v>2110</v>
      </c>
      <c r="H1562" t="s">
        <v>1459</v>
      </c>
    </row>
    <row r="1563" spans="1:8" x14ac:dyDescent="0.15">
      <c r="A1563">
        <v>42674</v>
      </c>
      <c r="B1563">
        <f t="shared" si="72"/>
        <v>2016</v>
      </c>
      <c r="C1563">
        <f t="shared" si="73"/>
        <v>10</v>
      </c>
      <c r="D1563">
        <f t="shared" si="74"/>
        <v>31</v>
      </c>
      <c r="E1563" t="s">
        <v>522</v>
      </c>
      <c r="F1563" t="s">
        <v>529</v>
      </c>
      <c r="G1563" t="s">
        <v>2076</v>
      </c>
      <c r="H1563" t="s">
        <v>603</v>
      </c>
    </row>
    <row r="1564" spans="1:8" x14ac:dyDescent="0.15">
      <c r="A1564">
        <v>42674</v>
      </c>
      <c r="B1564">
        <f t="shared" si="72"/>
        <v>2016</v>
      </c>
      <c r="C1564">
        <f t="shared" si="73"/>
        <v>10</v>
      </c>
      <c r="D1564">
        <f t="shared" si="74"/>
        <v>31</v>
      </c>
      <c r="E1564" t="s">
        <v>522</v>
      </c>
      <c r="F1564" t="s">
        <v>532</v>
      </c>
      <c r="G1564" t="s">
        <v>2077</v>
      </c>
      <c r="H1564" t="s">
        <v>604</v>
      </c>
    </row>
    <row r="1565" spans="1:8" x14ac:dyDescent="0.15">
      <c r="A1565">
        <v>42674</v>
      </c>
      <c r="B1565">
        <f t="shared" si="72"/>
        <v>2016</v>
      </c>
      <c r="C1565">
        <f t="shared" si="73"/>
        <v>10</v>
      </c>
      <c r="D1565">
        <f t="shared" si="74"/>
        <v>31</v>
      </c>
      <c r="E1565" t="s">
        <v>1000</v>
      </c>
      <c r="F1565" t="s">
        <v>983</v>
      </c>
      <c r="G1565" t="s">
        <v>2107</v>
      </c>
      <c r="H1565" t="s">
        <v>1061</v>
      </c>
    </row>
    <row r="1566" spans="1:8" x14ac:dyDescent="0.15">
      <c r="A1566">
        <v>42674</v>
      </c>
      <c r="B1566">
        <f t="shared" si="72"/>
        <v>2016</v>
      </c>
      <c r="C1566">
        <f t="shared" si="73"/>
        <v>10</v>
      </c>
      <c r="D1566">
        <f t="shared" si="74"/>
        <v>31</v>
      </c>
      <c r="E1566" t="s">
        <v>1000</v>
      </c>
      <c r="F1566" t="s">
        <v>983</v>
      </c>
      <c r="G1566" t="s">
        <v>2107</v>
      </c>
      <c r="H1566" t="s">
        <v>1062</v>
      </c>
    </row>
    <row r="1567" spans="1:8" x14ac:dyDescent="0.15">
      <c r="A1567">
        <v>42674</v>
      </c>
      <c r="B1567">
        <f t="shared" si="72"/>
        <v>2016</v>
      </c>
      <c r="C1567">
        <f t="shared" si="73"/>
        <v>10</v>
      </c>
      <c r="D1567">
        <f t="shared" si="74"/>
        <v>31</v>
      </c>
      <c r="E1567" t="s">
        <v>1369</v>
      </c>
      <c r="F1567" t="s">
        <v>1370</v>
      </c>
      <c r="G1567" t="s">
        <v>2109</v>
      </c>
      <c r="H1567" t="s">
        <v>1456</v>
      </c>
    </row>
    <row r="1568" spans="1:8" x14ac:dyDescent="0.15">
      <c r="A1568">
        <v>42674</v>
      </c>
      <c r="B1568">
        <f t="shared" si="72"/>
        <v>2016</v>
      </c>
      <c r="C1568">
        <f t="shared" si="73"/>
        <v>10</v>
      </c>
      <c r="D1568">
        <f t="shared" si="74"/>
        <v>31</v>
      </c>
      <c r="E1568" t="s">
        <v>1369</v>
      </c>
      <c r="F1568" t="s">
        <v>1404</v>
      </c>
      <c r="G1568" t="s">
        <v>2119</v>
      </c>
      <c r="H1568" t="s">
        <v>1457</v>
      </c>
    </row>
    <row r="1569" spans="1:8" x14ac:dyDescent="0.15">
      <c r="A1569">
        <v>42675</v>
      </c>
      <c r="B1569">
        <f t="shared" si="72"/>
        <v>2016</v>
      </c>
      <c r="C1569">
        <f t="shared" si="73"/>
        <v>11</v>
      </c>
      <c r="D1569">
        <f t="shared" si="74"/>
        <v>1</v>
      </c>
      <c r="E1569" t="s">
        <v>274</v>
      </c>
      <c r="F1569" t="s">
        <v>289</v>
      </c>
      <c r="G1569" t="s">
        <v>2060</v>
      </c>
      <c r="H1569" t="s">
        <v>335</v>
      </c>
    </row>
    <row r="1570" spans="1:8" x14ac:dyDescent="0.15">
      <c r="A1570">
        <v>42675</v>
      </c>
      <c r="B1570">
        <f t="shared" si="72"/>
        <v>2016</v>
      </c>
      <c r="C1570">
        <f t="shared" si="73"/>
        <v>11</v>
      </c>
      <c r="D1570">
        <f t="shared" si="74"/>
        <v>1</v>
      </c>
      <c r="E1570" t="s">
        <v>274</v>
      </c>
      <c r="F1570" t="s">
        <v>336</v>
      </c>
      <c r="G1570" t="s">
        <v>2065</v>
      </c>
      <c r="H1570" t="s">
        <v>337</v>
      </c>
    </row>
    <row r="1571" spans="1:8" x14ac:dyDescent="0.15">
      <c r="A1571">
        <v>42675</v>
      </c>
      <c r="B1571">
        <f t="shared" si="72"/>
        <v>2016</v>
      </c>
      <c r="C1571">
        <f t="shared" si="73"/>
        <v>11</v>
      </c>
      <c r="D1571">
        <f t="shared" si="74"/>
        <v>1</v>
      </c>
      <c r="E1571" t="s">
        <v>522</v>
      </c>
      <c r="F1571" t="s">
        <v>536</v>
      </c>
      <c r="G1571" t="s">
        <v>2079</v>
      </c>
      <c r="H1571" t="s">
        <v>602</v>
      </c>
    </row>
    <row r="1572" spans="1:8" x14ac:dyDescent="0.15">
      <c r="A1572">
        <v>42675</v>
      </c>
      <c r="B1572">
        <f t="shared" si="72"/>
        <v>2016</v>
      </c>
      <c r="C1572">
        <f t="shared" si="73"/>
        <v>11</v>
      </c>
      <c r="D1572">
        <f t="shared" si="74"/>
        <v>1</v>
      </c>
      <c r="E1572" t="s">
        <v>522</v>
      </c>
      <c r="F1572" t="s">
        <v>532</v>
      </c>
      <c r="G1572" t="s">
        <v>2077</v>
      </c>
      <c r="H1572" t="s">
        <v>1994</v>
      </c>
    </row>
    <row r="1573" spans="1:8" x14ac:dyDescent="0.15">
      <c r="A1573">
        <v>42675</v>
      </c>
      <c r="B1573">
        <f t="shared" si="72"/>
        <v>2016</v>
      </c>
      <c r="C1573">
        <f t="shared" si="73"/>
        <v>11</v>
      </c>
      <c r="D1573">
        <f t="shared" si="74"/>
        <v>1</v>
      </c>
      <c r="E1573" t="s">
        <v>1000</v>
      </c>
      <c r="F1573" t="s">
        <v>983</v>
      </c>
      <c r="G1573" t="s">
        <v>2107</v>
      </c>
      <c r="H1573" t="s">
        <v>1059</v>
      </c>
    </row>
    <row r="1574" spans="1:8" x14ac:dyDescent="0.15">
      <c r="A1574">
        <v>42675</v>
      </c>
      <c r="B1574">
        <f t="shared" si="72"/>
        <v>2016</v>
      </c>
      <c r="C1574">
        <f t="shared" si="73"/>
        <v>11</v>
      </c>
      <c r="D1574">
        <f t="shared" si="74"/>
        <v>1</v>
      </c>
      <c r="E1574" t="s">
        <v>1000</v>
      </c>
      <c r="F1574" t="s">
        <v>1004</v>
      </c>
      <c r="G1574" t="s">
        <v>2108</v>
      </c>
      <c r="H1574" t="s">
        <v>1060</v>
      </c>
    </row>
    <row r="1575" spans="1:8" x14ac:dyDescent="0.15">
      <c r="A1575">
        <v>42675</v>
      </c>
      <c r="B1575">
        <f t="shared" si="72"/>
        <v>2016</v>
      </c>
      <c r="C1575">
        <f t="shared" si="73"/>
        <v>11</v>
      </c>
      <c r="D1575">
        <f t="shared" si="74"/>
        <v>1</v>
      </c>
      <c r="E1575" t="s">
        <v>1369</v>
      </c>
      <c r="F1575" t="s">
        <v>1370</v>
      </c>
      <c r="G1575" t="s">
        <v>2109</v>
      </c>
      <c r="H1575" t="s">
        <v>1454</v>
      </c>
    </row>
    <row r="1576" spans="1:8" x14ac:dyDescent="0.15">
      <c r="A1576">
        <v>42675</v>
      </c>
      <c r="B1576">
        <f t="shared" si="72"/>
        <v>2016</v>
      </c>
      <c r="C1576">
        <f t="shared" si="73"/>
        <v>11</v>
      </c>
      <c r="D1576">
        <f t="shared" si="74"/>
        <v>1</v>
      </c>
      <c r="E1576" t="s">
        <v>1369</v>
      </c>
      <c r="F1576" t="s">
        <v>1416</v>
      </c>
      <c r="G1576" t="s">
        <v>2121</v>
      </c>
      <c r="H1576" t="s">
        <v>1455</v>
      </c>
    </row>
    <row r="1577" spans="1:8" x14ac:dyDescent="0.15">
      <c r="A1577">
        <v>42676</v>
      </c>
      <c r="B1577">
        <f t="shared" si="72"/>
        <v>2016</v>
      </c>
      <c r="C1577">
        <f t="shared" si="73"/>
        <v>11</v>
      </c>
      <c r="D1577">
        <f t="shared" si="74"/>
        <v>2</v>
      </c>
      <c r="E1577" t="s">
        <v>4</v>
      </c>
      <c r="F1577" t="s">
        <v>59</v>
      </c>
      <c r="G1577" t="s">
        <v>2030</v>
      </c>
      <c r="H1577" t="s">
        <v>60</v>
      </c>
    </row>
    <row r="1578" spans="1:8" x14ac:dyDescent="0.15">
      <c r="A1578">
        <v>42676</v>
      </c>
      <c r="B1578">
        <f t="shared" si="72"/>
        <v>2016</v>
      </c>
      <c r="C1578">
        <f t="shared" si="73"/>
        <v>11</v>
      </c>
      <c r="D1578">
        <f t="shared" si="74"/>
        <v>2</v>
      </c>
      <c r="E1578" t="s">
        <v>274</v>
      </c>
      <c r="F1578" t="s">
        <v>278</v>
      </c>
      <c r="G1578" t="s">
        <v>2055</v>
      </c>
      <c r="H1578" t="s">
        <v>334</v>
      </c>
    </row>
    <row r="1579" spans="1:8" x14ac:dyDescent="0.15">
      <c r="A1579">
        <v>42676</v>
      </c>
      <c r="B1579">
        <f t="shared" si="72"/>
        <v>2016</v>
      </c>
      <c r="C1579">
        <f t="shared" si="73"/>
        <v>11</v>
      </c>
      <c r="D1579">
        <f t="shared" si="74"/>
        <v>2</v>
      </c>
      <c r="E1579" t="s">
        <v>522</v>
      </c>
      <c r="F1579" t="s">
        <v>527</v>
      </c>
      <c r="G1579" t="s">
        <v>2075</v>
      </c>
      <c r="H1579" t="s">
        <v>600</v>
      </c>
    </row>
    <row r="1580" spans="1:8" x14ac:dyDescent="0.15">
      <c r="A1580">
        <v>42676</v>
      </c>
      <c r="B1580">
        <f t="shared" si="72"/>
        <v>2016</v>
      </c>
      <c r="C1580">
        <f t="shared" si="73"/>
        <v>11</v>
      </c>
      <c r="D1580">
        <f t="shared" si="74"/>
        <v>2</v>
      </c>
      <c r="E1580" t="s">
        <v>522</v>
      </c>
      <c r="F1580" t="s">
        <v>583</v>
      </c>
      <c r="G1580" t="s">
        <v>2086</v>
      </c>
      <c r="H1580" t="s">
        <v>601</v>
      </c>
    </row>
    <row r="1581" spans="1:8" x14ac:dyDescent="0.15">
      <c r="A1581">
        <v>42676</v>
      </c>
      <c r="B1581">
        <f t="shared" si="72"/>
        <v>2016</v>
      </c>
      <c r="C1581">
        <f t="shared" si="73"/>
        <v>11</v>
      </c>
      <c r="D1581">
        <f t="shared" si="74"/>
        <v>2</v>
      </c>
      <c r="E1581" t="s">
        <v>1000</v>
      </c>
      <c r="F1581" t="s">
        <v>983</v>
      </c>
      <c r="G1581" t="s">
        <v>2107</v>
      </c>
      <c r="H1581" t="s">
        <v>1057</v>
      </c>
    </row>
    <row r="1582" spans="1:8" x14ac:dyDescent="0.15">
      <c r="A1582">
        <v>42676</v>
      </c>
      <c r="B1582">
        <f t="shared" si="72"/>
        <v>2016</v>
      </c>
      <c r="C1582">
        <f t="shared" si="73"/>
        <v>11</v>
      </c>
      <c r="D1582">
        <f t="shared" si="74"/>
        <v>2</v>
      </c>
      <c r="E1582" t="s">
        <v>1000</v>
      </c>
      <c r="F1582" t="s">
        <v>983</v>
      </c>
      <c r="G1582" t="s">
        <v>2107</v>
      </c>
      <c r="H1582" t="s">
        <v>1058</v>
      </c>
    </row>
    <row r="1583" spans="1:8" x14ac:dyDescent="0.15">
      <c r="A1583">
        <v>42676</v>
      </c>
      <c r="B1583">
        <f t="shared" si="72"/>
        <v>2016</v>
      </c>
      <c r="C1583">
        <f t="shared" si="73"/>
        <v>11</v>
      </c>
      <c r="D1583">
        <f t="shared" si="74"/>
        <v>2</v>
      </c>
      <c r="E1583" t="s">
        <v>1369</v>
      </c>
      <c r="F1583" t="s">
        <v>1370</v>
      </c>
      <c r="G1583" t="s">
        <v>2109</v>
      </c>
      <c r="H1583" t="s">
        <v>1451</v>
      </c>
    </row>
    <row r="1584" spans="1:8" x14ac:dyDescent="0.15">
      <c r="A1584">
        <v>42676</v>
      </c>
      <c r="B1584">
        <f t="shared" si="72"/>
        <v>2016</v>
      </c>
      <c r="C1584">
        <f t="shared" si="73"/>
        <v>11</v>
      </c>
      <c r="D1584">
        <f t="shared" si="74"/>
        <v>2</v>
      </c>
      <c r="E1584" t="s">
        <v>1369</v>
      </c>
      <c r="F1584" t="s">
        <v>1452</v>
      </c>
      <c r="G1584" t="s">
        <v>2126</v>
      </c>
      <c r="H1584" t="s">
        <v>1453</v>
      </c>
    </row>
    <row r="1585" spans="1:8" x14ac:dyDescent="0.15">
      <c r="A1585">
        <v>42677</v>
      </c>
      <c r="B1585">
        <f t="shared" si="72"/>
        <v>2016</v>
      </c>
      <c r="C1585">
        <f t="shared" si="73"/>
        <v>11</v>
      </c>
      <c r="D1585">
        <f t="shared" si="74"/>
        <v>3</v>
      </c>
      <c r="E1585" t="s">
        <v>4</v>
      </c>
      <c r="F1585" t="s">
        <v>5</v>
      </c>
      <c r="G1585" t="s">
        <v>2013</v>
      </c>
      <c r="H1585" t="s">
        <v>58</v>
      </c>
    </row>
    <row r="1586" spans="1:8" x14ac:dyDescent="0.15">
      <c r="A1586">
        <v>42677</v>
      </c>
      <c r="B1586">
        <f t="shared" si="72"/>
        <v>2016</v>
      </c>
      <c r="C1586">
        <f t="shared" si="73"/>
        <v>11</v>
      </c>
      <c r="D1586">
        <f t="shared" si="74"/>
        <v>3</v>
      </c>
      <c r="E1586" t="s">
        <v>522</v>
      </c>
      <c r="F1586" t="s">
        <v>525</v>
      </c>
      <c r="G1586" t="s">
        <v>2074</v>
      </c>
      <c r="H1586" t="s">
        <v>598</v>
      </c>
    </row>
    <row r="1587" spans="1:8" x14ac:dyDescent="0.15">
      <c r="A1587">
        <v>42677</v>
      </c>
      <c r="B1587">
        <f t="shared" si="72"/>
        <v>2016</v>
      </c>
      <c r="C1587">
        <f t="shared" si="73"/>
        <v>11</v>
      </c>
      <c r="D1587">
        <f t="shared" si="74"/>
        <v>3</v>
      </c>
      <c r="E1587" t="s">
        <v>522</v>
      </c>
      <c r="F1587" t="s">
        <v>529</v>
      </c>
      <c r="G1587" t="s">
        <v>2076</v>
      </c>
      <c r="H1587" t="s">
        <v>599</v>
      </c>
    </row>
    <row r="1588" spans="1:8" x14ac:dyDescent="0.15">
      <c r="A1588">
        <v>42677</v>
      </c>
      <c r="B1588">
        <f t="shared" si="72"/>
        <v>2016</v>
      </c>
      <c r="C1588">
        <f t="shared" si="73"/>
        <v>11</v>
      </c>
      <c r="D1588">
        <f t="shared" si="74"/>
        <v>3</v>
      </c>
      <c r="E1588" t="s">
        <v>1000</v>
      </c>
      <c r="F1588" t="s">
        <v>983</v>
      </c>
      <c r="G1588" t="s">
        <v>2107</v>
      </c>
      <c r="H1588" t="s">
        <v>1055</v>
      </c>
    </row>
    <row r="1589" spans="1:8" x14ac:dyDescent="0.15">
      <c r="A1589">
        <v>42677</v>
      </c>
      <c r="B1589">
        <f t="shared" si="72"/>
        <v>2016</v>
      </c>
      <c r="C1589">
        <f t="shared" si="73"/>
        <v>11</v>
      </c>
      <c r="D1589">
        <f t="shared" si="74"/>
        <v>3</v>
      </c>
      <c r="E1589" t="s">
        <v>1000</v>
      </c>
      <c r="F1589" t="s">
        <v>983</v>
      </c>
      <c r="G1589" t="s">
        <v>2107</v>
      </c>
      <c r="H1589" t="s">
        <v>1056</v>
      </c>
    </row>
    <row r="1590" spans="1:8" x14ac:dyDescent="0.15">
      <c r="A1590">
        <v>42677</v>
      </c>
      <c r="B1590">
        <f t="shared" si="72"/>
        <v>2016</v>
      </c>
      <c r="C1590">
        <f t="shared" si="73"/>
        <v>11</v>
      </c>
      <c r="D1590">
        <f t="shared" si="74"/>
        <v>3</v>
      </c>
      <c r="E1590" t="s">
        <v>1369</v>
      </c>
      <c r="F1590" t="s">
        <v>1373</v>
      </c>
      <c r="G1590" t="s">
        <v>2110</v>
      </c>
      <c r="H1590" t="s">
        <v>1449</v>
      </c>
    </row>
    <row r="1591" spans="1:8" x14ac:dyDescent="0.15">
      <c r="A1591">
        <v>42677</v>
      </c>
      <c r="B1591">
        <f t="shared" si="72"/>
        <v>2016</v>
      </c>
      <c r="C1591">
        <f t="shared" si="73"/>
        <v>11</v>
      </c>
      <c r="D1591">
        <f t="shared" si="74"/>
        <v>3</v>
      </c>
      <c r="E1591" t="s">
        <v>1369</v>
      </c>
      <c r="F1591" t="s">
        <v>1395</v>
      </c>
      <c r="G1591" t="s">
        <v>2117</v>
      </c>
      <c r="H1591" t="s">
        <v>1450</v>
      </c>
    </row>
    <row r="1592" spans="1:8" x14ac:dyDescent="0.15">
      <c r="A1592">
        <v>42677</v>
      </c>
      <c r="B1592">
        <f t="shared" si="72"/>
        <v>2016</v>
      </c>
      <c r="C1592">
        <f t="shared" si="73"/>
        <v>11</v>
      </c>
      <c r="D1592">
        <f t="shared" si="74"/>
        <v>3</v>
      </c>
      <c r="E1592" t="s">
        <v>1892</v>
      </c>
      <c r="F1592" t="s">
        <v>1895</v>
      </c>
      <c r="G1592" t="s">
        <v>2149</v>
      </c>
      <c r="H1592" t="s">
        <v>1897</v>
      </c>
    </row>
    <row r="1593" spans="1:8" x14ac:dyDescent="0.15">
      <c r="A1593">
        <v>42678</v>
      </c>
      <c r="B1593">
        <f t="shared" si="72"/>
        <v>2016</v>
      </c>
      <c r="C1593">
        <f t="shared" si="73"/>
        <v>11</v>
      </c>
      <c r="D1593">
        <f t="shared" si="74"/>
        <v>4</v>
      </c>
      <c r="E1593" t="s">
        <v>4</v>
      </c>
      <c r="F1593" t="s">
        <v>44</v>
      </c>
      <c r="G1593" t="s">
        <v>2028</v>
      </c>
      <c r="H1593" t="s">
        <v>56</v>
      </c>
    </row>
    <row r="1594" spans="1:8" x14ac:dyDescent="0.15">
      <c r="A1594">
        <v>42678</v>
      </c>
      <c r="B1594">
        <f t="shared" si="72"/>
        <v>2016</v>
      </c>
      <c r="C1594">
        <f t="shared" si="73"/>
        <v>11</v>
      </c>
      <c r="D1594">
        <f t="shared" si="74"/>
        <v>4</v>
      </c>
      <c r="E1594" t="s">
        <v>4</v>
      </c>
      <c r="F1594" t="s">
        <v>36</v>
      </c>
      <c r="G1594" t="s">
        <v>2025</v>
      </c>
      <c r="H1594" t="s">
        <v>57</v>
      </c>
    </row>
    <row r="1595" spans="1:8" x14ac:dyDescent="0.15">
      <c r="A1595">
        <v>42678</v>
      </c>
      <c r="B1595">
        <f t="shared" si="72"/>
        <v>2016</v>
      </c>
      <c r="C1595">
        <f t="shared" si="73"/>
        <v>11</v>
      </c>
      <c r="D1595">
        <f t="shared" si="74"/>
        <v>4</v>
      </c>
      <c r="E1595" t="s">
        <v>522</v>
      </c>
      <c r="F1595" t="s">
        <v>529</v>
      </c>
      <c r="G1595" t="s">
        <v>2076</v>
      </c>
      <c r="H1595" t="s">
        <v>596</v>
      </c>
    </row>
    <row r="1596" spans="1:8" x14ac:dyDescent="0.15">
      <c r="A1596">
        <v>42678</v>
      </c>
      <c r="B1596">
        <f t="shared" si="72"/>
        <v>2016</v>
      </c>
      <c r="C1596">
        <f t="shared" si="73"/>
        <v>11</v>
      </c>
      <c r="D1596">
        <f t="shared" si="74"/>
        <v>4</v>
      </c>
      <c r="E1596" t="s">
        <v>522</v>
      </c>
      <c r="F1596" t="s">
        <v>536</v>
      </c>
      <c r="G1596" t="s">
        <v>2079</v>
      </c>
      <c r="H1596" t="s">
        <v>597</v>
      </c>
    </row>
    <row r="1597" spans="1:8" x14ac:dyDescent="0.15">
      <c r="A1597">
        <v>42678</v>
      </c>
      <c r="B1597">
        <f t="shared" si="72"/>
        <v>2016</v>
      </c>
      <c r="C1597">
        <f t="shared" si="73"/>
        <v>11</v>
      </c>
      <c r="D1597">
        <f t="shared" si="74"/>
        <v>4</v>
      </c>
      <c r="E1597" t="s">
        <v>1000</v>
      </c>
      <c r="F1597" t="s">
        <v>983</v>
      </c>
      <c r="G1597" t="s">
        <v>2107</v>
      </c>
      <c r="H1597" t="s">
        <v>1053</v>
      </c>
    </row>
    <row r="1598" spans="1:8" x14ac:dyDescent="0.15">
      <c r="A1598">
        <v>42678</v>
      </c>
      <c r="B1598">
        <f t="shared" si="72"/>
        <v>2016</v>
      </c>
      <c r="C1598">
        <f t="shared" si="73"/>
        <v>11</v>
      </c>
      <c r="D1598">
        <f t="shared" si="74"/>
        <v>4</v>
      </c>
      <c r="E1598" t="s">
        <v>1000</v>
      </c>
      <c r="F1598" t="s">
        <v>983</v>
      </c>
      <c r="G1598" t="s">
        <v>2107</v>
      </c>
      <c r="H1598" t="s">
        <v>1054</v>
      </c>
    </row>
    <row r="1599" spans="1:8" x14ac:dyDescent="0.15">
      <c r="A1599">
        <v>42678</v>
      </c>
      <c r="B1599">
        <f t="shared" si="72"/>
        <v>2016</v>
      </c>
      <c r="C1599">
        <f t="shared" si="73"/>
        <v>11</v>
      </c>
      <c r="D1599">
        <f t="shared" si="74"/>
        <v>4</v>
      </c>
      <c r="E1599" t="s">
        <v>1369</v>
      </c>
      <c r="F1599" t="s">
        <v>1370</v>
      </c>
      <c r="G1599" t="s">
        <v>2109</v>
      </c>
      <c r="H1599" t="s">
        <v>1446</v>
      </c>
    </row>
    <row r="1600" spans="1:8" x14ac:dyDescent="0.15">
      <c r="A1600">
        <v>42678</v>
      </c>
      <c r="B1600">
        <f t="shared" si="72"/>
        <v>2016</v>
      </c>
      <c r="C1600">
        <f t="shared" si="73"/>
        <v>11</v>
      </c>
      <c r="D1600">
        <f t="shared" si="74"/>
        <v>4</v>
      </c>
      <c r="E1600" t="s">
        <v>1369</v>
      </c>
      <c r="F1600" t="s">
        <v>1447</v>
      </c>
      <c r="G1600" t="s">
        <v>2125</v>
      </c>
      <c r="H1600" t="s">
        <v>1448</v>
      </c>
    </row>
    <row r="1601" spans="1:8" x14ac:dyDescent="0.15">
      <c r="A1601">
        <v>42681</v>
      </c>
      <c r="B1601">
        <f t="shared" si="72"/>
        <v>2016</v>
      </c>
      <c r="C1601">
        <f t="shared" si="73"/>
        <v>11</v>
      </c>
      <c r="D1601">
        <f t="shared" si="74"/>
        <v>7</v>
      </c>
      <c r="E1601" t="s">
        <v>4</v>
      </c>
      <c r="F1601" t="s">
        <v>44</v>
      </c>
      <c r="G1601" t="s">
        <v>2028</v>
      </c>
      <c r="H1601" t="s">
        <v>55</v>
      </c>
    </row>
    <row r="1602" spans="1:8" x14ac:dyDescent="0.15">
      <c r="A1602">
        <v>42681</v>
      </c>
      <c r="B1602">
        <f t="shared" ref="B1602:B1665" si="75">YEAR(A1602)</f>
        <v>2016</v>
      </c>
      <c r="C1602">
        <f t="shared" ref="C1602:C1665" si="76">MONTH(A1602)</f>
        <v>11</v>
      </c>
      <c r="D1602">
        <f t="shared" ref="D1602:D1665" si="77">DAY(A1602)</f>
        <v>7</v>
      </c>
      <c r="E1602" t="s">
        <v>274</v>
      </c>
      <c r="F1602" t="s">
        <v>330</v>
      </c>
      <c r="G1602" t="s">
        <v>2064</v>
      </c>
      <c r="H1602" t="s">
        <v>333</v>
      </c>
    </row>
    <row r="1603" spans="1:8" x14ac:dyDescent="0.15">
      <c r="A1603">
        <v>42681</v>
      </c>
      <c r="B1603">
        <f t="shared" si="75"/>
        <v>2016</v>
      </c>
      <c r="C1603">
        <f t="shared" si="76"/>
        <v>11</v>
      </c>
      <c r="D1603">
        <f t="shared" si="77"/>
        <v>7</v>
      </c>
      <c r="E1603" t="s">
        <v>522</v>
      </c>
      <c r="F1603" t="s">
        <v>569</v>
      </c>
      <c r="G1603" t="s">
        <v>2084</v>
      </c>
      <c r="H1603" t="s">
        <v>594</v>
      </c>
    </row>
    <row r="1604" spans="1:8" x14ac:dyDescent="0.15">
      <c r="A1604">
        <v>42681</v>
      </c>
      <c r="B1604">
        <f t="shared" si="75"/>
        <v>2016</v>
      </c>
      <c r="C1604">
        <f t="shared" si="76"/>
        <v>11</v>
      </c>
      <c r="D1604">
        <f t="shared" si="77"/>
        <v>7</v>
      </c>
      <c r="E1604" t="s">
        <v>522</v>
      </c>
      <c r="F1604" t="s">
        <v>523</v>
      </c>
      <c r="G1604" t="s">
        <v>2073</v>
      </c>
      <c r="H1604" t="s">
        <v>595</v>
      </c>
    </row>
    <row r="1605" spans="1:8" x14ac:dyDescent="0.15">
      <c r="A1605">
        <v>42681</v>
      </c>
      <c r="B1605">
        <f t="shared" si="75"/>
        <v>2016</v>
      </c>
      <c r="C1605">
        <f t="shared" si="76"/>
        <v>11</v>
      </c>
      <c r="D1605">
        <f t="shared" si="77"/>
        <v>7</v>
      </c>
      <c r="E1605" t="s">
        <v>1000</v>
      </c>
      <c r="F1605" t="s">
        <v>983</v>
      </c>
      <c r="G1605" t="s">
        <v>2107</v>
      </c>
      <c r="H1605" t="s">
        <v>1051</v>
      </c>
    </row>
    <row r="1606" spans="1:8" x14ac:dyDescent="0.15">
      <c r="A1606">
        <v>42681</v>
      </c>
      <c r="B1606">
        <f t="shared" si="75"/>
        <v>2016</v>
      </c>
      <c r="C1606">
        <f t="shared" si="76"/>
        <v>11</v>
      </c>
      <c r="D1606">
        <f t="shared" si="77"/>
        <v>7</v>
      </c>
      <c r="E1606" t="s">
        <v>1000</v>
      </c>
      <c r="F1606" t="s">
        <v>983</v>
      </c>
      <c r="G1606" t="s">
        <v>2107</v>
      </c>
      <c r="H1606" t="s">
        <v>1052</v>
      </c>
    </row>
    <row r="1607" spans="1:8" x14ac:dyDescent="0.15">
      <c r="A1607">
        <v>42681</v>
      </c>
      <c r="B1607">
        <f t="shared" si="75"/>
        <v>2016</v>
      </c>
      <c r="C1607">
        <f t="shared" si="76"/>
        <v>11</v>
      </c>
      <c r="D1607">
        <f t="shared" si="77"/>
        <v>7</v>
      </c>
      <c r="E1607" t="s">
        <v>1369</v>
      </c>
      <c r="F1607" t="s">
        <v>1373</v>
      </c>
      <c r="G1607" t="s">
        <v>2110</v>
      </c>
      <c r="H1607" t="s">
        <v>1444</v>
      </c>
    </row>
    <row r="1608" spans="1:8" x14ac:dyDescent="0.15">
      <c r="A1608">
        <v>42681</v>
      </c>
      <c r="B1608">
        <f t="shared" si="75"/>
        <v>2016</v>
      </c>
      <c r="C1608">
        <f t="shared" si="76"/>
        <v>11</v>
      </c>
      <c r="D1608">
        <f t="shared" si="77"/>
        <v>7</v>
      </c>
      <c r="E1608" t="s">
        <v>1369</v>
      </c>
      <c r="F1608" t="s">
        <v>1370</v>
      </c>
      <c r="G1608" t="s">
        <v>2109</v>
      </c>
      <c r="H1608" t="s">
        <v>1445</v>
      </c>
    </row>
    <row r="1609" spans="1:8" x14ac:dyDescent="0.15">
      <c r="A1609">
        <v>42682</v>
      </c>
      <c r="B1609">
        <f t="shared" si="75"/>
        <v>2016</v>
      </c>
      <c r="C1609">
        <f t="shared" si="76"/>
        <v>11</v>
      </c>
      <c r="D1609">
        <f t="shared" si="77"/>
        <v>8</v>
      </c>
      <c r="E1609" t="s">
        <v>274</v>
      </c>
      <c r="F1609" t="s">
        <v>330</v>
      </c>
      <c r="G1609" t="s">
        <v>2064</v>
      </c>
      <c r="H1609" t="s">
        <v>331</v>
      </c>
    </row>
    <row r="1610" spans="1:8" x14ac:dyDescent="0.15">
      <c r="A1610">
        <v>42682</v>
      </c>
      <c r="B1610">
        <f t="shared" si="75"/>
        <v>2016</v>
      </c>
      <c r="C1610">
        <f t="shared" si="76"/>
        <v>11</v>
      </c>
      <c r="D1610">
        <f t="shared" si="77"/>
        <v>8</v>
      </c>
      <c r="E1610" t="s">
        <v>274</v>
      </c>
      <c r="F1610" t="s">
        <v>289</v>
      </c>
      <c r="G1610" t="s">
        <v>2060</v>
      </c>
      <c r="H1610" t="s">
        <v>332</v>
      </c>
    </row>
    <row r="1611" spans="1:8" x14ac:dyDescent="0.15">
      <c r="A1611">
        <v>42682</v>
      </c>
      <c r="B1611">
        <f t="shared" si="75"/>
        <v>2016</v>
      </c>
      <c r="C1611">
        <f t="shared" si="76"/>
        <v>11</v>
      </c>
      <c r="D1611">
        <f t="shared" si="77"/>
        <v>8</v>
      </c>
      <c r="E1611" t="s">
        <v>522</v>
      </c>
      <c r="F1611" t="s">
        <v>529</v>
      </c>
      <c r="G1611" t="s">
        <v>2076</v>
      </c>
      <c r="H1611" t="s">
        <v>592</v>
      </c>
    </row>
    <row r="1612" spans="1:8" x14ac:dyDescent="0.15">
      <c r="A1612">
        <v>42682</v>
      </c>
      <c r="B1612">
        <f t="shared" si="75"/>
        <v>2016</v>
      </c>
      <c r="C1612">
        <f t="shared" si="76"/>
        <v>11</v>
      </c>
      <c r="D1612">
        <f t="shared" si="77"/>
        <v>8</v>
      </c>
      <c r="E1612" t="s">
        <v>522</v>
      </c>
      <c r="F1612" t="s">
        <v>536</v>
      </c>
      <c r="G1612" t="s">
        <v>2079</v>
      </c>
      <c r="H1612" t="s">
        <v>593</v>
      </c>
    </row>
    <row r="1613" spans="1:8" x14ac:dyDescent="0.15">
      <c r="A1613">
        <v>42682</v>
      </c>
      <c r="B1613">
        <f t="shared" si="75"/>
        <v>2016</v>
      </c>
      <c r="C1613">
        <f t="shared" si="76"/>
        <v>11</v>
      </c>
      <c r="D1613">
        <f t="shared" si="77"/>
        <v>8</v>
      </c>
      <c r="E1613" t="s">
        <v>1000</v>
      </c>
      <c r="F1613" t="s">
        <v>983</v>
      </c>
      <c r="G1613" t="s">
        <v>2107</v>
      </c>
      <c r="H1613" t="s">
        <v>1049</v>
      </c>
    </row>
    <row r="1614" spans="1:8" x14ac:dyDescent="0.15">
      <c r="A1614">
        <v>42682</v>
      </c>
      <c r="B1614">
        <f t="shared" si="75"/>
        <v>2016</v>
      </c>
      <c r="C1614">
        <f t="shared" si="76"/>
        <v>11</v>
      </c>
      <c r="D1614">
        <f t="shared" si="77"/>
        <v>8</v>
      </c>
      <c r="E1614" t="s">
        <v>1000</v>
      </c>
      <c r="F1614" t="s">
        <v>983</v>
      </c>
      <c r="G1614" t="s">
        <v>2107</v>
      </c>
      <c r="H1614" t="s">
        <v>1050</v>
      </c>
    </row>
    <row r="1615" spans="1:8" x14ac:dyDescent="0.15">
      <c r="A1615">
        <v>42682</v>
      </c>
      <c r="B1615">
        <f t="shared" si="75"/>
        <v>2016</v>
      </c>
      <c r="C1615">
        <f t="shared" si="76"/>
        <v>11</v>
      </c>
      <c r="D1615">
        <f t="shared" si="77"/>
        <v>8</v>
      </c>
      <c r="E1615" t="s">
        <v>1369</v>
      </c>
      <c r="F1615" t="s">
        <v>1404</v>
      </c>
      <c r="G1615" t="s">
        <v>2119</v>
      </c>
      <c r="H1615" t="s">
        <v>1442</v>
      </c>
    </row>
    <row r="1616" spans="1:8" x14ac:dyDescent="0.15">
      <c r="A1616">
        <v>42682</v>
      </c>
      <c r="B1616">
        <f t="shared" si="75"/>
        <v>2016</v>
      </c>
      <c r="C1616">
        <f t="shared" si="76"/>
        <v>11</v>
      </c>
      <c r="D1616">
        <f t="shared" si="77"/>
        <v>8</v>
      </c>
      <c r="E1616" t="s">
        <v>1369</v>
      </c>
      <c r="F1616" t="s">
        <v>1370</v>
      </c>
      <c r="G1616" t="s">
        <v>2109</v>
      </c>
      <c r="H1616" t="s">
        <v>1443</v>
      </c>
    </row>
    <row r="1617" spans="1:8" x14ac:dyDescent="0.15">
      <c r="A1617">
        <v>42683</v>
      </c>
      <c r="B1617">
        <f t="shared" si="75"/>
        <v>2016</v>
      </c>
      <c r="C1617">
        <f t="shared" si="76"/>
        <v>11</v>
      </c>
      <c r="D1617">
        <f t="shared" si="77"/>
        <v>9</v>
      </c>
      <c r="E1617" t="s">
        <v>4</v>
      </c>
      <c r="F1617" t="s">
        <v>20</v>
      </c>
      <c r="G1617" t="s">
        <v>2019</v>
      </c>
      <c r="H1617" t="s">
        <v>54</v>
      </c>
    </row>
    <row r="1618" spans="1:8" x14ac:dyDescent="0.15">
      <c r="A1618">
        <v>42683</v>
      </c>
      <c r="B1618">
        <f t="shared" si="75"/>
        <v>2016</v>
      </c>
      <c r="C1618">
        <f t="shared" si="76"/>
        <v>11</v>
      </c>
      <c r="D1618">
        <f t="shared" si="77"/>
        <v>9</v>
      </c>
      <c r="E1618" t="s">
        <v>522</v>
      </c>
      <c r="F1618" t="s">
        <v>527</v>
      </c>
      <c r="G1618" t="s">
        <v>2075</v>
      </c>
      <c r="H1618" t="s">
        <v>590</v>
      </c>
    </row>
    <row r="1619" spans="1:8" x14ac:dyDescent="0.15">
      <c r="A1619">
        <v>42683</v>
      </c>
      <c r="B1619">
        <f t="shared" si="75"/>
        <v>2016</v>
      </c>
      <c r="C1619">
        <f t="shared" si="76"/>
        <v>11</v>
      </c>
      <c r="D1619">
        <f t="shared" si="77"/>
        <v>9</v>
      </c>
      <c r="E1619" t="s">
        <v>522</v>
      </c>
      <c r="F1619" t="s">
        <v>523</v>
      </c>
      <c r="G1619" t="s">
        <v>2073</v>
      </c>
      <c r="H1619" t="s">
        <v>591</v>
      </c>
    </row>
    <row r="1620" spans="1:8" x14ac:dyDescent="0.15">
      <c r="A1620">
        <v>42683</v>
      </c>
      <c r="B1620">
        <f t="shared" si="75"/>
        <v>2016</v>
      </c>
      <c r="C1620">
        <f t="shared" si="76"/>
        <v>11</v>
      </c>
      <c r="D1620">
        <f t="shared" si="77"/>
        <v>9</v>
      </c>
      <c r="E1620" t="s">
        <v>1000</v>
      </c>
      <c r="F1620" t="s">
        <v>983</v>
      </c>
      <c r="G1620" t="s">
        <v>2107</v>
      </c>
      <c r="H1620" t="s">
        <v>1047</v>
      </c>
    </row>
    <row r="1621" spans="1:8" x14ac:dyDescent="0.15">
      <c r="A1621">
        <v>42683</v>
      </c>
      <c r="B1621">
        <f t="shared" si="75"/>
        <v>2016</v>
      </c>
      <c r="C1621">
        <f t="shared" si="76"/>
        <v>11</v>
      </c>
      <c r="D1621">
        <f t="shared" si="77"/>
        <v>9</v>
      </c>
      <c r="E1621" t="s">
        <v>1000</v>
      </c>
      <c r="F1621" t="s">
        <v>1004</v>
      </c>
      <c r="G1621" t="s">
        <v>2108</v>
      </c>
      <c r="H1621" t="s">
        <v>1048</v>
      </c>
    </row>
    <row r="1622" spans="1:8" x14ac:dyDescent="0.15">
      <c r="A1622">
        <v>42683</v>
      </c>
      <c r="B1622">
        <f t="shared" si="75"/>
        <v>2016</v>
      </c>
      <c r="C1622">
        <f t="shared" si="76"/>
        <v>11</v>
      </c>
      <c r="D1622">
        <f t="shared" si="77"/>
        <v>9</v>
      </c>
      <c r="E1622" t="s">
        <v>1369</v>
      </c>
      <c r="F1622" t="s">
        <v>1416</v>
      </c>
      <c r="G1622" t="s">
        <v>2121</v>
      </c>
      <c r="H1622" t="s">
        <v>1441</v>
      </c>
    </row>
    <row r="1623" spans="1:8" x14ac:dyDescent="0.15">
      <c r="A1623">
        <v>42684</v>
      </c>
      <c r="B1623">
        <f t="shared" si="75"/>
        <v>2016</v>
      </c>
      <c r="C1623">
        <f t="shared" si="76"/>
        <v>11</v>
      </c>
      <c r="D1623">
        <f t="shared" si="77"/>
        <v>10</v>
      </c>
      <c r="E1623" t="s">
        <v>274</v>
      </c>
      <c r="F1623" t="s">
        <v>281</v>
      </c>
      <c r="G1623" t="s">
        <v>2056</v>
      </c>
      <c r="H1623" t="s">
        <v>328</v>
      </c>
    </row>
    <row r="1624" spans="1:8" x14ac:dyDescent="0.15">
      <c r="A1624">
        <v>42684</v>
      </c>
      <c r="B1624">
        <f t="shared" si="75"/>
        <v>2016</v>
      </c>
      <c r="C1624">
        <f t="shared" si="76"/>
        <v>11</v>
      </c>
      <c r="D1624">
        <f t="shared" si="77"/>
        <v>10</v>
      </c>
      <c r="E1624" t="s">
        <v>274</v>
      </c>
      <c r="F1624" t="s">
        <v>289</v>
      </c>
      <c r="G1624" t="s">
        <v>2060</v>
      </c>
      <c r="H1624" t="s">
        <v>329</v>
      </c>
    </row>
    <row r="1625" spans="1:8" x14ac:dyDescent="0.15">
      <c r="A1625">
        <v>42684</v>
      </c>
      <c r="B1625">
        <f t="shared" si="75"/>
        <v>2016</v>
      </c>
      <c r="C1625">
        <f t="shared" si="76"/>
        <v>11</v>
      </c>
      <c r="D1625">
        <f t="shared" si="77"/>
        <v>10</v>
      </c>
      <c r="E1625" t="s">
        <v>522</v>
      </c>
      <c r="F1625" t="s">
        <v>523</v>
      </c>
      <c r="G1625" t="s">
        <v>2073</v>
      </c>
      <c r="H1625" t="s">
        <v>588</v>
      </c>
    </row>
    <row r="1626" spans="1:8" x14ac:dyDescent="0.15">
      <c r="A1626">
        <v>42684</v>
      </c>
      <c r="B1626">
        <f t="shared" si="75"/>
        <v>2016</v>
      </c>
      <c r="C1626">
        <f t="shared" si="76"/>
        <v>11</v>
      </c>
      <c r="D1626">
        <f t="shared" si="77"/>
        <v>10</v>
      </c>
      <c r="E1626" t="s">
        <v>522</v>
      </c>
      <c r="F1626" t="s">
        <v>527</v>
      </c>
      <c r="G1626" t="s">
        <v>2075</v>
      </c>
      <c r="H1626" t="s">
        <v>589</v>
      </c>
    </row>
    <row r="1627" spans="1:8" x14ac:dyDescent="0.15">
      <c r="A1627">
        <v>42684</v>
      </c>
      <c r="B1627">
        <f t="shared" si="75"/>
        <v>2016</v>
      </c>
      <c r="C1627">
        <f t="shared" si="76"/>
        <v>11</v>
      </c>
      <c r="D1627">
        <f t="shared" si="77"/>
        <v>10</v>
      </c>
      <c r="E1627" t="s">
        <v>1000</v>
      </c>
      <c r="F1627" t="s">
        <v>983</v>
      </c>
      <c r="G1627" t="s">
        <v>2107</v>
      </c>
      <c r="H1627" t="s">
        <v>1045</v>
      </c>
    </row>
    <row r="1628" spans="1:8" x14ac:dyDescent="0.15">
      <c r="A1628">
        <v>42684</v>
      </c>
      <c r="B1628">
        <f t="shared" si="75"/>
        <v>2016</v>
      </c>
      <c r="C1628">
        <f t="shared" si="76"/>
        <v>11</v>
      </c>
      <c r="D1628">
        <f t="shared" si="77"/>
        <v>10</v>
      </c>
      <c r="E1628" t="s">
        <v>1000</v>
      </c>
      <c r="F1628" t="s">
        <v>983</v>
      </c>
      <c r="G1628" t="s">
        <v>2107</v>
      </c>
      <c r="H1628" t="s">
        <v>1046</v>
      </c>
    </row>
    <row r="1629" spans="1:8" x14ac:dyDescent="0.15">
      <c r="A1629">
        <v>42684</v>
      </c>
      <c r="B1629">
        <f t="shared" si="75"/>
        <v>2016</v>
      </c>
      <c r="C1629">
        <f t="shared" si="76"/>
        <v>11</v>
      </c>
      <c r="D1629">
        <f t="shared" si="77"/>
        <v>10</v>
      </c>
      <c r="E1629" t="s">
        <v>1369</v>
      </c>
      <c r="F1629" t="s">
        <v>1373</v>
      </c>
      <c r="G1629" t="s">
        <v>2110</v>
      </c>
      <c r="H1629" t="s">
        <v>1439</v>
      </c>
    </row>
    <row r="1630" spans="1:8" x14ac:dyDescent="0.15">
      <c r="A1630">
        <v>42684</v>
      </c>
      <c r="B1630">
        <f t="shared" si="75"/>
        <v>2016</v>
      </c>
      <c r="C1630">
        <f t="shared" si="76"/>
        <v>11</v>
      </c>
      <c r="D1630">
        <f t="shared" si="77"/>
        <v>10</v>
      </c>
      <c r="E1630" t="s">
        <v>1369</v>
      </c>
      <c r="F1630" t="s">
        <v>1373</v>
      </c>
      <c r="G1630" t="s">
        <v>2110</v>
      </c>
      <c r="H1630" t="s">
        <v>1440</v>
      </c>
    </row>
    <row r="1631" spans="1:8" x14ac:dyDescent="0.15">
      <c r="A1631">
        <v>42685</v>
      </c>
      <c r="B1631">
        <f t="shared" si="75"/>
        <v>2016</v>
      </c>
      <c r="C1631">
        <f t="shared" si="76"/>
        <v>11</v>
      </c>
      <c r="D1631">
        <f t="shared" si="77"/>
        <v>11</v>
      </c>
      <c r="E1631" t="s">
        <v>4</v>
      </c>
      <c r="F1631" t="s">
        <v>44</v>
      </c>
      <c r="G1631" t="s">
        <v>2028</v>
      </c>
      <c r="H1631" t="s">
        <v>53</v>
      </c>
    </row>
    <row r="1632" spans="1:8" x14ac:dyDescent="0.15">
      <c r="A1632">
        <v>42685</v>
      </c>
      <c r="B1632">
        <f t="shared" si="75"/>
        <v>2016</v>
      </c>
      <c r="C1632">
        <f t="shared" si="76"/>
        <v>11</v>
      </c>
      <c r="D1632">
        <f t="shared" si="77"/>
        <v>11</v>
      </c>
      <c r="E1632" t="s">
        <v>274</v>
      </c>
      <c r="F1632" t="s">
        <v>283</v>
      </c>
      <c r="G1632" t="s">
        <v>2057</v>
      </c>
      <c r="H1632" t="s">
        <v>327</v>
      </c>
    </row>
    <row r="1633" spans="1:8" x14ac:dyDescent="0.15">
      <c r="A1633">
        <v>42685</v>
      </c>
      <c r="B1633">
        <f t="shared" si="75"/>
        <v>2016</v>
      </c>
      <c r="C1633">
        <f t="shared" si="76"/>
        <v>11</v>
      </c>
      <c r="D1633">
        <f t="shared" si="77"/>
        <v>11</v>
      </c>
      <c r="E1633" t="s">
        <v>522</v>
      </c>
      <c r="F1633" t="s">
        <v>529</v>
      </c>
      <c r="G1633" t="s">
        <v>2076</v>
      </c>
      <c r="H1633" t="s">
        <v>586</v>
      </c>
    </row>
    <row r="1634" spans="1:8" x14ac:dyDescent="0.15">
      <c r="A1634">
        <v>42685</v>
      </c>
      <c r="B1634">
        <f t="shared" si="75"/>
        <v>2016</v>
      </c>
      <c r="C1634">
        <f t="shared" si="76"/>
        <v>11</v>
      </c>
      <c r="D1634">
        <f t="shared" si="77"/>
        <v>11</v>
      </c>
      <c r="E1634" t="s">
        <v>522</v>
      </c>
      <c r="F1634" t="s">
        <v>523</v>
      </c>
      <c r="G1634" t="s">
        <v>2073</v>
      </c>
      <c r="H1634" t="s">
        <v>587</v>
      </c>
    </row>
    <row r="1635" spans="1:8" x14ac:dyDescent="0.15">
      <c r="A1635">
        <v>42685</v>
      </c>
      <c r="B1635">
        <f t="shared" si="75"/>
        <v>2016</v>
      </c>
      <c r="C1635">
        <f t="shared" si="76"/>
        <v>11</v>
      </c>
      <c r="D1635">
        <f t="shared" si="77"/>
        <v>11</v>
      </c>
      <c r="E1635" t="s">
        <v>1000</v>
      </c>
      <c r="F1635" t="s">
        <v>983</v>
      </c>
      <c r="G1635" t="s">
        <v>2107</v>
      </c>
      <c r="H1635" t="s">
        <v>1043</v>
      </c>
    </row>
    <row r="1636" spans="1:8" x14ac:dyDescent="0.15">
      <c r="A1636">
        <v>42685</v>
      </c>
      <c r="B1636">
        <f t="shared" si="75"/>
        <v>2016</v>
      </c>
      <c r="C1636">
        <f t="shared" si="76"/>
        <v>11</v>
      </c>
      <c r="D1636">
        <f t="shared" si="77"/>
        <v>11</v>
      </c>
      <c r="E1636" t="s">
        <v>1000</v>
      </c>
      <c r="F1636" t="s">
        <v>983</v>
      </c>
      <c r="G1636" t="s">
        <v>2107</v>
      </c>
      <c r="H1636" t="s">
        <v>1044</v>
      </c>
    </row>
    <row r="1637" spans="1:8" x14ac:dyDescent="0.15">
      <c r="A1637">
        <v>42685</v>
      </c>
      <c r="B1637">
        <f t="shared" si="75"/>
        <v>2016</v>
      </c>
      <c r="C1637">
        <f t="shared" si="76"/>
        <v>11</v>
      </c>
      <c r="D1637">
        <f t="shared" si="77"/>
        <v>11</v>
      </c>
      <c r="E1637" t="s">
        <v>1369</v>
      </c>
      <c r="F1637" t="s">
        <v>1385</v>
      </c>
      <c r="G1637" t="s">
        <v>2114</v>
      </c>
      <c r="H1637" t="s">
        <v>1436</v>
      </c>
    </row>
    <row r="1638" spans="1:8" x14ac:dyDescent="0.15">
      <c r="A1638">
        <v>42685</v>
      </c>
      <c r="B1638">
        <f t="shared" si="75"/>
        <v>2016</v>
      </c>
      <c r="C1638">
        <f t="shared" si="76"/>
        <v>11</v>
      </c>
      <c r="D1638">
        <f t="shared" si="77"/>
        <v>11</v>
      </c>
      <c r="E1638" t="s">
        <v>1369</v>
      </c>
      <c r="F1638" t="s">
        <v>1437</v>
      </c>
      <c r="G1638" t="s">
        <v>2124</v>
      </c>
      <c r="H1638" t="s">
        <v>1438</v>
      </c>
    </row>
    <row r="1639" spans="1:8" x14ac:dyDescent="0.15">
      <c r="A1639">
        <v>42688</v>
      </c>
      <c r="B1639">
        <f t="shared" si="75"/>
        <v>2016</v>
      </c>
      <c r="C1639">
        <f t="shared" si="76"/>
        <v>11</v>
      </c>
      <c r="D1639">
        <f t="shared" si="77"/>
        <v>14</v>
      </c>
      <c r="E1639" t="s">
        <v>4</v>
      </c>
      <c r="F1639" t="s">
        <v>17</v>
      </c>
      <c r="G1639" t="s">
        <v>2018</v>
      </c>
      <c r="H1639" t="s">
        <v>52</v>
      </c>
    </row>
    <row r="1640" spans="1:8" x14ac:dyDescent="0.15">
      <c r="A1640">
        <v>42688</v>
      </c>
      <c r="B1640">
        <f t="shared" si="75"/>
        <v>2016</v>
      </c>
      <c r="C1640">
        <f t="shared" si="76"/>
        <v>11</v>
      </c>
      <c r="D1640">
        <f t="shared" si="77"/>
        <v>14</v>
      </c>
      <c r="E1640" t="s">
        <v>274</v>
      </c>
      <c r="F1640" t="s">
        <v>275</v>
      </c>
      <c r="G1640" t="s">
        <v>2053</v>
      </c>
      <c r="H1640" t="s">
        <v>326</v>
      </c>
    </row>
    <row r="1641" spans="1:8" x14ac:dyDescent="0.15">
      <c r="A1641">
        <v>42688</v>
      </c>
      <c r="B1641">
        <f t="shared" si="75"/>
        <v>2016</v>
      </c>
      <c r="C1641">
        <f t="shared" si="76"/>
        <v>11</v>
      </c>
      <c r="D1641">
        <f t="shared" si="77"/>
        <v>14</v>
      </c>
      <c r="E1641" t="s">
        <v>522</v>
      </c>
      <c r="F1641" t="s">
        <v>583</v>
      </c>
      <c r="G1641" t="s">
        <v>2086</v>
      </c>
      <c r="H1641" t="s">
        <v>584</v>
      </c>
    </row>
    <row r="1642" spans="1:8" x14ac:dyDescent="0.15">
      <c r="A1642">
        <v>42688</v>
      </c>
      <c r="B1642">
        <f t="shared" si="75"/>
        <v>2016</v>
      </c>
      <c r="C1642">
        <f t="shared" si="76"/>
        <v>11</v>
      </c>
      <c r="D1642">
        <f t="shared" si="77"/>
        <v>14</v>
      </c>
      <c r="E1642" t="s">
        <v>522</v>
      </c>
      <c r="F1642" t="s">
        <v>527</v>
      </c>
      <c r="G1642" t="s">
        <v>2075</v>
      </c>
      <c r="H1642" t="s">
        <v>585</v>
      </c>
    </row>
    <row r="1643" spans="1:8" x14ac:dyDescent="0.15">
      <c r="A1643">
        <v>42688</v>
      </c>
      <c r="B1643">
        <f t="shared" si="75"/>
        <v>2016</v>
      </c>
      <c r="C1643">
        <f t="shared" si="76"/>
        <v>11</v>
      </c>
      <c r="D1643">
        <f t="shared" si="77"/>
        <v>14</v>
      </c>
      <c r="E1643" t="s">
        <v>1000</v>
      </c>
      <c r="F1643" t="s">
        <v>983</v>
      </c>
      <c r="G1643" t="s">
        <v>2107</v>
      </c>
      <c r="H1643" t="s">
        <v>1041</v>
      </c>
    </row>
    <row r="1644" spans="1:8" x14ac:dyDescent="0.15">
      <c r="A1644">
        <v>42688</v>
      </c>
      <c r="B1644">
        <f t="shared" si="75"/>
        <v>2016</v>
      </c>
      <c r="C1644">
        <f t="shared" si="76"/>
        <v>11</v>
      </c>
      <c r="D1644">
        <f t="shared" si="77"/>
        <v>14</v>
      </c>
      <c r="E1644" t="s">
        <v>1000</v>
      </c>
      <c r="F1644" t="s">
        <v>983</v>
      </c>
      <c r="G1644" t="s">
        <v>2107</v>
      </c>
      <c r="H1644" t="s">
        <v>1042</v>
      </c>
    </row>
    <row r="1645" spans="1:8" x14ac:dyDescent="0.15">
      <c r="A1645">
        <v>42688</v>
      </c>
      <c r="B1645">
        <f t="shared" si="75"/>
        <v>2016</v>
      </c>
      <c r="C1645">
        <f t="shared" si="76"/>
        <v>11</v>
      </c>
      <c r="D1645">
        <f t="shared" si="77"/>
        <v>14</v>
      </c>
      <c r="E1645" t="s">
        <v>1369</v>
      </c>
      <c r="F1645" t="s">
        <v>1370</v>
      </c>
      <c r="G1645" t="s">
        <v>2109</v>
      </c>
      <c r="H1645" t="s">
        <v>1435</v>
      </c>
    </row>
    <row r="1646" spans="1:8" x14ac:dyDescent="0.15">
      <c r="A1646">
        <v>42688</v>
      </c>
      <c r="B1646">
        <f t="shared" si="75"/>
        <v>2016</v>
      </c>
      <c r="C1646">
        <f t="shared" si="76"/>
        <v>11</v>
      </c>
      <c r="D1646">
        <f t="shared" si="77"/>
        <v>14</v>
      </c>
      <c r="E1646" t="s">
        <v>1369</v>
      </c>
      <c r="F1646" t="s">
        <v>1382</v>
      </c>
      <c r="G1646" t="s">
        <v>2113</v>
      </c>
      <c r="H1646" t="s">
        <v>2006</v>
      </c>
    </row>
    <row r="1647" spans="1:8" x14ac:dyDescent="0.15">
      <c r="A1647">
        <v>42689</v>
      </c>
      <c r="B1647">
        <f t="shared" si="75"/>
        <v>2016</v>
      </c>
      <c r="C1647">
        <f t="shared" si="76"/>
        <v>11</v>
      </c>
      <c r="D1647">
        <f t="shared" si="77"/>
        <v>15</v>
      </c>
      <c r="E1647" t="s">
        <v>4</v>
      </c>
      <c r="F1647" t="s">
        <v>20</v>
      </c>
      <c r="G1647" t="s">
        <v>2019</v>
      </c>
      <c r="H1647" t="s">
        <v>51</v>
      </c>
    </row>
    <row r="1648" spans="1:8" x14ac:dyDescent="0.15">
      <c r="A1648">
        <v>42689</v>
      </c>
      <c r="B1648">
        <f t="shared" si="75"/>
        <v>2016</v>
      </c>
      <c r="C1648">
        <f t="shared" si="76"/>
        <v>11</v>
      </c>
      <c r="D1648">
        <f t="shared" si="77"/>
        <v>15</v>
      </c>
      <c r="E1648" t="s">
        <v>274</v>
      </c>
      <c r="F1648" t="s">
        <v>278</v>
      </c>
      <c r="G1648" t="s">
        <v>2055</v>
      </c>
      <c r="H1648" t="s">
        <v>325</v>
      </c>
    </row>
    <row r="1649" spans="1:8" x14ac:dyDescent="0.15">
      <c r="A1649">
        <v>42689</v>
      </c>
      <c r="B1649">
        <f t="shared" si="75"/>
        <v>2016</v>
      </c>
      <c r="C1649">
        <f t="shared" si="76"/>
        <v>11</v>
      </c>
      <c r="D1649">
        <f t="shared" si="77"/>
        <v>15</v>
      </c>
      <c r="E1649" t="s">
        <v>522</v>
      </c>
      <c r="F1649" t="s">
        <v>527</v>
      </c>
      <c r="G1649" t="s">
        <v>2075</v>
      </c>
      <c r="H1649" t="s">
        <v>581</v>
      </c>
    </row>
    <row r="1650" spans="1:8" x14ac:dyDescent="0.15">
      <c r="A1650">
        <v>42689</v>
      </c>
      <c r="B1650">
        <f t="shared" si="75"/>
        <v>2016</v>
      </c>
      <c r="C1650">
        <f t="shared" si="76"/>
        <v>11</v>
      </c>
      <c r="D1650">
        <f t="shared" si="77"/>
        <v>15</v>
      </c>
      <c r="E1650" t="s">
        <v>522</v>
      </c>
      <c r="F1650" t="s">
        <v>523</v>
      </c>
      <c r="G1650" t="s">
        <v>2073</v>
      </c>
      <c r="H1650" t="s">
        <v>582</v>
      </c>
    </row>
    <row r="1651" spans="1:8" x14ac:dyDescent="0.15">
      <c r="A1651">
        <v>42689</v>
      </c>
      <c r="B1651">
        <f t="shared" si="75"/>
        <v>2016</v>
      </c>
      <c r="C1651">
        <f t="shared" si="76"/>
        <v>11</v>
      </c>
      <c r="D1651">
        <f t="shared" si="77"/>
        <v>15</v>
      </c>
      <c r="E1651" t="s">
        <v>1000</v>
      </c>
      <c r="F1651" t="s">
        <v>983</v>
      </c>
      <c r="G1651" t="s">
        <v>2107</v>
      </c>
      <c r="H1651" t="s">
        <v>1040</v>
      </c>
    </row>
    <row r="1652" spans="1:8" x14ac:dyDescent="0.15">
      <c r="A1652">
        <v>42689</v>
      </c>
      <c r="B1652">
        <f t="shared" si="75"/>
        <v>2016</v>
      </c>
      <c r="C1652">
        <f t="shared" si="76"/>
        <v>11</v>
      </c>
      <c r="D1652">
        <f t="shared" si="77"/>
        <v>15</v>
      </c>
      <c r="E1652" t="s">
        <v>1369</v>
      </c>
      <c r="F1652" t="s">
        <v>1382</v>
      </c>
      <c r="G1652" t="s">
        <v>2113</v>
      </c>
      <c r="H1652" t="s">
        <v>1433</v>
      </c>
    </row>
    <row r="1653" spans="1:8" x14ac:dyDescent="0.15">
      <c r="A1653">
        <v>42689</v>
      </c>
      <c r="B1653">
        <f t="shared" si="75"/>
        <v>2016</v>
      </c>
      <c r="C1653">
        <f t="shared" si="76"/>
        <v>11</v>
      </c>
      <c r="D1653">
        <f t="shared" si="77"/>
        <v>15</v>
      </c>
      <c r="E1653" t="s">
        <v>1369</v>
      </c>
      <c r="F1653" t="s">
        <v>1373</v>
      </c>
      <c r="G1653" t="s">
        <v>2110</v>
      </c>
      <c r="H1653" t="s">
        <v>1434</v>
      </c>
    </row>
    <row r="1654" spans="1:8" x14ac:dyDescent="0.15">
      <c r="A1654">
        <v>42690</v>
      </c>
      <c r="B1654">
        <f t="shared" si="75"/>
        <v>2016</v>
      </c>
      <c r="C1654">
        <f t="shared" si="76"/>
        <v>11</v>
      </c>
      <c r="D1654">
        <f t="shared" si="77"/>
        <v>16</v>
      </c>
      <c r="E1654" t="s">
        <v>274</v>
      </c>
      <c r="F1654" t="s">
        <v>20</v>
      </c>
      <c r="G1654" t="s">
        <v>2019</v>
      </c>
      <c r="H1654" t="s">
        <v>323</v>
      </c>
    </row>
    <row r="1655" spans="1:8" x14ac:dyDescent="0.15">
      <c r="A1655">
        <v>42690</v>
      </c>
      <c r="B1655">
        <f t="shared" si="75"/>
        <v>2016</v>
      </c>
      <c r="C1655">
        <f t="shared" si="76"/>
        <v>11</v>
      </c>
      <c r="D1655">
        <f t="shared" si="77"/>
        <v>16</v>
      </c>
      <c r="E1655" t="s">
        <v>274</v>
      </c>
      <c r="F1655" t="s">
        <v>281</v>
      </c>
      <c r="G1655" t="s">
        <v>2056</v>
      </c>
      <c r="H1655" t="s">
        <v>324</v>
      </c>
    </row>
    <row r="1656" spans="1:8" x14ac:dyDescent="0.15">
      <c r="A1656">
        <v>42690</v>
      </c>
      <c r="B1656">
        <f t="shared" si="75"/>
        <v>2016</v>
      </c>
      <c r="C1656">
        <f t="shared" si="76"/>
        <v>11</v>
      </c>
      <c r="D1656">
        <f t="shared" si="77"/>
        <v>16</v>
      </c>
      <c r="E1656" t="s">
        <v>522</v>
      </c>
      <c r="F1656" t="s">
        <v>578</v>
      </c>
      <c r="G1656" t="s">
        <v>2085</v>
      </c>
      <c r="H1656" t="s">
        <v>579</v>
      </c>
    </row>
    <row r="1657" spans="1:8" x14ac:dyDescent="0.15">
      <c r="A1657">
        <v>42690</v>
      </c>
      <c r="B1657">
        <f t="shared" si="75"/>
        <v>2016</v>
      </c>
      <c r="C1657">
        <f t="shared" si="76"/>
        <v>11</v>
      </c>
      <c r="D1657">
        <f t="shared" si="77"/>
        <v>16</v>
      </c>
      <c r="E1657" t="s">
        <v>522</v>
      </c>
      <c r="F1657" t="s">
        <v>527</v>
      </c>
      <c r="G1657" t="s">
        <v>2075</v>
      </c>
      <c r="H1657" t="s">
        <v>580</v>
      </c>
    </row>
    <row r="1658" spans="1:8" x14ac:dyDescent="0.15">
      <c r="A1658">
        <v>42690</v>
      </c>
      <c r="B1658">
        <f t="shared" si="75"/>
        <v>2016</v>
      </c>
      <c r="C1658">
        <f t="shared" si="76"/>
        <v>11</v>
      </c>
      <c r="D1658">
        <f t="shared" si="77"/>
        <v>16</v>
      </c>
      <c r="E1658" t="s">
        <v>1369</v>
      </c>
      <c r="F1658" t="s">
        <v>1373</v>
      </c>
      <c r="G1658" t="s">
        <v>2110</v>
      </c>
      <c r="H1658" t="s">
        <v>1432</v>
      </c>
    </row>
    <row r="1659" spans="1:8" x14ac:dyDescent="0.15">
      <c r="A1659">
        <v>42690</v>
      </c>
      <c r="B1659">
        <f t="shared" si="75"/>
        <v>2016</v>
      </c>
      <c r="C1659">
        <f t="shared" si="76"/>
        <v>11</v>
      </c>
      <c r="D1659">
        <f t="shared" si="77"/>
        <v>16</v>
      </c>
      <c r="E1659" t="s">
        <v>1892</v>
      </c>
      <c r="F1659" t="s">
        <v>1895</v>
      </c>
      <c r="G1659" t="s">
        <v>2149</v>
      </c>
      <c r="H1659" t="s">
        <v>1896</v>
      </c>
    </row>
    <row r="1660" spans="1:8" x14ac:dyDescent="0.15">
      <c r="A1660">
        <v>42691</v>
      </c>
      <c r="B1660">
        <f t="shared" si="75"/>
        <v>2016</v>
      </c>
      <c r="C1660">
        <f t="shared" si="76"/>
        <v>11</v>
      </c>
      <c r="D1660">
        <f t="shared" si="77"/>
        <v>17</v>
      </c>
      <c r="E1660" t="s">
        <v>4</v>
      </c>
      <c r="F1660" t="s">
        <v>27</v>
      </c>
      <c r="G1660" t="s">
        <v>2022</v>
      </c>
      <c r="H1660" t="s">
        <v>50</v>
      </c>
    </row>
    <row r="1661" spans="1:8" x14ac:dyDescent="0.15">
      <c r="A1661">
        <v>42691</v>
      </c>
      <c r="B1661">
        <f t="shared" si="75"/>
        <v>2016</v>
      </c>
      <c r="C1661">
        <f t="shared" si="76"/>
        <v>11</v>
      </c>
      <c r="D1661">
        <f t="shared" si="77"/>
        <v>17</v>
      </c>
      <c r="E1661" t="s">
        <v>274</v>
      </c>
      <c r="F1661" t="s">
        <v>321</v>
      </c>
      <c r="G1661" t="s">
        <v>2063</v>
      </c>
      <c r="H1661" t="s">
        <v>322</v>
      </c>
    </row>
    <row r="1662" spans="1:8" x14ac:dyDescent="0.15">
      <c r="A1662">
        <v>42691</v>
      </c>
      <c r="B1662">
        <f t="shared" si="75"/>
        <v>2016</v>
      </c>
      <c r="C1662">
        <f t="shared" si="76"/>
        <v>11</v>
      </c>
      <c r="D1662">
        <f t="shared" si="77"/>
        <v>17</v>
      </c>
      <c r="E1662" t="s">
        <v>522</v>
      </c>
      <c r="F1662" t="s">
        <v>529</v>
      </c>
      <c r="G1662" t="s">
        <v>2076</v>
      </c>
      <c r="H1662" t="s">
        <v>576</v>
      </c>
    </row>
    <row r="1663" spans="1:8" x14ac:dyDescent="0.15">
      <c r="A1663">
        <v>42691</v>
      </c>
      <c r="B1663">
        <f t="shared" si="75"/>
        <v>2016</v>
      </c>
      <c r="C1663">
        <f t="shared" si="76"/>
        <v>11</v>
      </c>
      <c r="D1663">
        <f t="shared" si="77"/>
        <v>17</v>
      </c>
      <c r="E1663" t="s">
        <v>522</v>
      </c>
      <c r="F1663" t="s">
        <v>525</v>
      </c>
      <c r="G1663" t="s">
        <v>2074</v>
      </c>
      <c r="H1663" t="s">
        <v>577</v>
      </c>
    </row>
    <row r="1664" spans="1:8" x14ac:dyDescent="0.15">
      <c r="A1664">
        <v>42691</v>
      </c>
      <c r="B1664">
        <f t="shared" si="75"/>
        <v>2016</v>
      </c>
      <c r="C1664">
        <f t="shared" si="76"/>
        <v>11</v>
      </c>
      <c r="D1664">
        <f t="shared" si="77"/>
        <v>17</v>
      </c>
      <c r="E1664" t="s">
        <v>1000</v>
      </c>
      <c r="F1664" t="s">
        <v>983</v>
      </c>
      <c r="G1664" t="s">
        <v>2107</v>
      </c>
      <c r="H1664" t="s">
        <v>1039</v>
      </c>
    </row>
    <row r="1665" spans="1:8" x14ac:dyDescent="0.15">
      <c r="A1665">
        <v>42691</v>
      </c>
      <c r="B1665">
        <f t="shared" si="75"/>
        <v>2016</v>
      </c>
      <c r="C1665">
        <f t="shared" si="76"/>
        <v>11</v>
      </c>
      <c r="D1665">
        <f t="shared" si="77"/>
        <v>17</v>
      </c>
      <c r="E1665" t="s">
        <v>1369</v>
      </c>
      <c r="F1665" t="s">
        <v>1420</v>
      </c>
      <c r="G1665" t="s">
        <v>2122</v>
      </c>
      <c r="H1665" t="s">
        <v>1430</v>
      </c>
    </row>
    <row r="1666" spans="1:8" x14ac:dyDescent="0.15">
      <c r="A1666">
        <v>42691</v>
      </c>
      <c r="B1666">
        <f t="shared" ref="B1666:B1729" si="78">YEAR(A1666)</f>
        <v>2016</v>
      </c>
      <c r="C1666">
        <f t="shared" ref="C1666:C1729" si="79">MONTH(A1666)</f>
        <v>11</v>
      </c>
      <c r="D1666">
        <f t="shared" ref="D1666:D1729" si="80">DAY(A1666)</f>
        <v>17</v>
      </c>
      <c r="E1666" t="s">
        <v>1369</v>
      </c>
      <c r="F1666" t="s">
        <v>1373</v>
      </c>
      <c r="G1666" t="s">
        <v>2110</v>
      </c>
      <c r="H1666" t="s">
        <v>1431</v>
      </c>
    </row>
    <row r="1667" spans="1:8" x14ac:dyDescent="0.15">
      <c r="A1667">
        <v>42692</v>
      </c>
      <c r="B1667">
        <f t="shared" si="78"/>
        <v>2016</v>
      </c>
      <c r="C1667">
        <f t="shared" si="79"/>
        <v>11</v>
      </c>
      <c r="D1667">
        <f t="shared" si="80"/>
        <v>18</v>
      </c>
      <c r="E1667" t="s">
        <v>4</v>
      </c>
      <c r="F1667" t="s">
        <v>48</v>
      </c>
      <c r="G1667" t="s">
        <v>2029</v>
      </c>
      <c r="H1667" t="s">
        <v>49</v>
      </c>
    </row>
    <row r="1668" spans="1:8" x14ac:dyDescent="0.15">
      <c r="A1668">
        <v>42692</v>
      </c>
      <c r="B1668">
        <f t="shared" si="78"/>
        <v>2016</v>
      </c>
      <c r="C1668">
        <f t="shared" si="79"/>
        <v>11</v>
      </c>
      <c r="D1668">
        <f t="shared" si="80"/>
        <v>18</v>
      </c>
      <c r="E1668" t="s">
        <v>274</v>
      </c>
      <c r="F1668" t="s">
        <v>287</v>
      </c>
      <c r="G1668" t="s">
        <v>2059</v>
      </c>
      <c r="H1668" t="s">
        <v>320</v>
      </c>
    </row>
    <row r="1669" spans="1:8" x14ac:dyDescent="0.15">
      <c r="A1669">
        <v>42692</v>
      </c>
      <c r="B1669">
        <f t="shared" si="78"/>
        <v>2016</v>
      </c>
      <c r="C1669">
        <f t="shared" si="79"/>
        <v>11</v>
      </c>
      <c r="D1669">
        <f t="shared" si="80"/>
        <v>18</v>
      </c>
      <c r="E1669" t="s">
        <v>522</v>
      </c>
      <c r="F1669" t="s">
        <v>536</v>
      </c>
      <c r="G1669" t="s">
        <v>2079</v>
      </c>
      <c r="H1669" t="s">
        <v>574</v>
      </c>
    </row>
    <row r="1670" spans="1:8" x14ac:dyDescent="0.15">
      <c r="A1670">
        <v>42692</v>
      </c>
      <c r="B1670">
        <f t="shared" si="78"/>
        <v>2016</v>
      </c>
      <c r="C1670">
        <f t="shared" si="79"/>
        <v>11</v>
      </c>
      <c r="D1670">
        <f t="shared" si="80"/>
        <v>18</v>
      </c>
      <c r="E1670" t="s">
        <v>522</v>
      </c>
      <c r="F1670" t="s">
        <v>523</v>
      </c>
      <c r="G1670" t="s">
        <v>2073</v>
      </c>
      <c r="H1670" t="s">
        <v>575</v>
      </c>
    </row>
    <row r="1671" spans="1:8" x14ac:dyDescent="0.15">
      <c r="A1671">
        <v>42692</v>
      </c>
      <c r="B1671">
        <f t="shared" si="78"/>
        <v>2016</v>
      </c>
      <c r="C1671">
        <f t="shared" si="79"/>
        <v>11</v>
      </c>
      <c r="D1671">
        <f t="shared" si="80"/>
        <v>18</v>
      </c>
      <c r="E1671" t="s">
        <v>1000</v>
      </c>
      <c r="F1671" t="s">
        <v>983</v>
      </c>
      <c r="G1671" t="s">
        <v>2107</v>
      </c>
      <c r="H1671" t="s">
        <v>1037</v>
      </c>
    </row>
    <row r="1672" spans="1:8" x14ac:dyDescent="0.15">
      <c r="A1672">
        <v>42692</v>
      </c>
      <c r="B1672">
        <f t="shared" si="78"/>
        <v>2016</v>
      </c>
      <c r="C1672">
        <f t="shared" si="79"/>
        <v>11</v>
      </c>
      <c r="D1672">
        <f t="shared" si="80"/>
        <v>18</v>
      </c>
      <c r="E1672" t="s">
        <v>1000</v>
      </c>
      <c r="F1672" t="s">
        <v>983</v>
      </c>
      <c r="G1672" t="s">
        <v>2107</v>
      </c>
      <c r="H1672" t="s">
        <v>1038</v>
      </c>
    </row>
    <row r="1673" spans="1:8" x14ac:dyDescent="0.15">
      <c r="A1673">
        <v>42692</v>
      </c>
      <c r="B1673">
        <f t="shared" si="78"/>
        <v>2016</v>
      </c>
      <c r="C1673">
        <f t="shared" si="79"/>
        <v>11</v>
      </c>
      <c r="D1673">
        <f t="shared" si="80"/>
        <v>18</v>
      </c>
      <c r="E1673" t="s">
        <v>1369</v>
      </c>
      <c r="F1673" t="s">
        <v>1373</v>
      </c>
      <c r="G1673" t="s">
        <v>2110</v>
      </c>
      <c r="H1673" t="s">
        <v>1428</v>
      </c>
    </row>
    <row r="1674" spans="1:8" x14ac:dyDescent="0.15">
      <c r="A1674">
        <v>42692</v>
      </c>
      <c r="B1674">
        <f t="shared" si="78"/>
        <v>2016</v>
      </c>
      <c r="C1674">
        <f t="shared" si="79"/>
        <v>11</v>
      </c>
      <c r="D1674">
        <f t="shared" si="80"/>
        <v>18</v>
      </c>
      <c r="E1674" t="s">
        <v>1369</v>
      </c>
      <c r="F1674" t="s">
        <v>1370</v>
      </c>
      <c r="G1674" t="s">
        <v>2109</v>
      </c>
      <c r="H1674" t="s">
        <v>1429</v>
      </c>
    </row>
    <row r="1675" spans="1:8" x14ac:dyDescent="0.15">
      <c r="A1675">
        <v>42695</v>
      </c>
      <c r="B1675">
        <f t="shared" si="78"/>
        <v>2016</v>
      </c>
      <c r="C1675">
        <f t="shared" si="79"/>
        <v>11</v>
      </c>
      <c r="D1675">
        <f t="shared" si="80"/>
        <v>21</v>
      </c>
      <c r="E1675" t="s">
        <v>274</v>
      </c>
      <c r="F1675" t="s">
        <v>317</v>
      </c>
      <c r="G1675" t="s">
        <v>2059</v>
      </c>
      <c r="H1675" t="s">
        <v>318</v>
      </c>
    </row>
    <row r="1676" spans="1:8" x14ac:dyDescent="0.15">
      <c r="A1676">
        <v>42695</v>
      </c>
      <c r="B1676">
        <f t="shared" si="78"/>
        <v>2016</v>
      </c>
      <c r="C1676">
        <f t="shared" si="79"/>
        <v>11</v>
      </c>
      <c r="D1676">
        <f t="shared" si="80"/>
        <v>21</v>
      </c>
      <c r="E1676" t="s">
        <v>274</v>
      </c>
      <c r="F1676" t="s">
        <v>306</v>
      </c>
      <c r="G1676" t="s">
        <v>2062</v>
      </c>
      <c r="H1676" t="s">
        <v>319</v>
      </c>
    </row>
    <row r="1677" spans="1:8" x14ac:dyDescent="0.15">
      <c r="A1677">
        <v>42695</v>
      </c>
      <c r="B1677">
        <f t="shared" si="78"/>
        <v>2016</v>
      </c>
      <c r="C1677">
        <f t="shared" si="79"/>
        <v>11</v>
      </c>
      <c r="D1677">
        <f t="shared" si="80"/>
        <v>21</v>
      </c>
      <c r="E1677" t="s">
        <v>522</v>
      </c>
      <c r="F1677" t="s">
        <v>523</v>
      </c>
      <c r="G1677" t="s">
        <v>2073</v>
      </c>
      <c r="H1677" t="s">
        <v>572</v>
      </c>
    </row>
    <row r="1678" spans="1:8" x14ac:dyDescent="0.15">
      <c r="A1678">
        <v>42695</v>
      </c>
      <c r="B1678">
        <f t="shared" si="78"/>
        <v>2016</v>
      </c>
      <c r="C1678">
        <f t="shared" si="79"/>
        <v>11</v>
      </c>
      <c r="D1678">
        <f t="shared" si="80"/>
        <v>21</v>
      </c>
      <c r="E1678" t="s">
        <v>522</v>
      </c>
      <c r="F1678" t="s">
        <v>525</v>
      </c>
      <c r="G1678" t="s">
        <v>2074</v>
      </c>
      <c r="H1678" t="s">
        <v>573</v>
      </c>
    </row>
    <row r="1679" spans="1:8" x14ac:dyDescent="0.15">
      <c r="A1679">
        <v>42695</v>
      </c>
      <c r="B1679">
        <f t="shared" si="78"/>
        <v>2016</v>
      </c>
      <c r="C1679">
        <f t="shared" si="79"/>
        <v>11</v>
      </c>
      <c r="D1679">
        <f t="shared" si="80"/>
        <v>21</v>
      </c>
      <c r="E1679" t="s">
        <v>1000</v>
      </c>
      <c r="F1679" t="s">
        <v>983</v>
      </c>
      <c r="G1679" t="s">
        <v>2107</v>
      </c>
      <c r="H1679" t="s">
        <v>1035</v>
      </c>
    </row>
    <row r="1680" spans="1:8" x14ac:dyDescent="0.15">
      <c r="A1680">
        <v>42695</v>
      </c>
      <c r="B1680">
        <f t="shared" si="78"/>
        <v>2016</v>
      </c>
      <c r="C1680">
        <f t="shared" si="79"/>
        <v>11</v>
      </c>
      <c r="D1680">
        <f t="shared" si="80"/>
        <v>21</v>
      </c>
      <c r="E1680" t="s">
        <v>1000</v>
      </c>
      <c r="F1680" t="s">
        <v>983</v>
      </c>
      <c r="G1680" t="s">
        <v>2107</v>
      </c>
      <c r="H1680" t="s">
        <v>1036</v>
      </c>
    </row>
    <row r="1681" spans="1:8" x14ac:dyDescent="0.15">
      <c r="A1681">
        <v>42695</v>
      </c>
      <c r="B1681">
        <f t="shared" si="78"/>
        <v>2016</v>
      </c>
      <c r="C1681">
        <f t="shared" si="79"/>
        <v>11</v>
      </c>
      <c r="D1681">
        <f t="shared" si="80"/>
        <v>21</v>
      </c>
      <c r="E1681" t="s">
        <v>1369</v>
      </c>
      <c r="F1681" t="s">
        <v>1416</v>
      </c>
      <c r="G1681" t="s">
        <v>2121</v>
      </c>
      <c r="H1681" t="s">
        <v>1426</v>
      </c>
    </row>
    <row r="1682" spans="1:8" x14ac:dyDescent="0.15">
      <c r="A1682">
        <v>42695</v>
      </c>
      <c r="B1682">
        <f t="shared" si="78"/>
        <v>2016</v>
      </c>
      <c r="C1682">
        <f t="shared" si="79"/>
        <v>11</v>
      </c>
      <c r="D1682">
        <f t="shared" si="80"/>
        <v>21</v>
      </c>
      <c r="E1682" t="s">
        <v>1369</v>
      </c>
      <c r="F1682" t="s">
        <v>1377</v>
      </c>
      <c r="G1682" t="s">
        <v>2112</v>
      </c>
      <c r="H1682" t="s">
        <v>1427</v>
      </c>
    </row>
    <row r="1683" spans="1:8" x14ac:dyDescent="0.15">
      <c r="A1683">
        <v>42696</v>
      </c>
      <c r="B1683">
        <f t="shared" si="78"/>
        <v>2016</v>
      </c>
      <c r="C1683">
        <f t="shared" si="79"/>
        <v>11</v>
      </c>
      <c r="D1683">
        <f t="shared" si="80"/>
        <v>22</v>
      </c>
      <c r="E1683" t="s">
        <v>274</v>
      </c>
      <c r="F1683" t="s">
        <v>306</v>
      </c>
      <c r="G1683" t="s">
        <v>2062</v>
      </c>
      <c r="H1683" t="s">
        <v>316</v>
      </c>
    </row>
    <row r="1684" spans="1:8" x14ac:dyDescent="0.15">
      <c r="A1684">
        <v>42696</v>
      </c>
      <c r="B1684">
        <f t="shared" si="78"/>
        <v>2016</v>
      </c>
      <c r="C1684">
        <f t="shared" si="79"/>
        <v>11</v>
      </c>
      <c r="D1684">
        <f t="shared" si="80"/>
        <v>22</v>
      </c>
      <c r="E1684" t="s">
        <v>522</v>
      </c>
      <c r="F1684" t="s">
        <v>569</v>
      </c>
      <c r="G1684" t="s">
        <v>2084</v>
      </c>
      <c r="H1684" t="s">
        <v>570</v>
      </c>
    </row>
    <row r="1685" spans="1:8" x14ac:dyDescent="0.15">
      <c r="A1685">
        <v>42696</v>
      </c>
      <c r="B1685">
        <f t="shared" si="78"/>
        <v>2016</v>
      </c>
      <c r="C1685">
        <f t="shared" si="79"/>
        <v>11</v>
      </c>
      <c r="D1685">
        <f t="shared" si="80"/>
        <v>22</v>
      </c>
      <c r="E1685" t="s">
        <v>522</v>
      </c>
      <c r="F1685" t="s">
        <v>527</v>
      </c>
      <c r="G1685" t="s">
        <v>2075</v>
      </c>
      <c r="H1685" t="s">
        <v>571</v>
      </c>
    </row>
    <row r="1686" spans="1:8" x14ac:dyDescent="0.15">
      <c r="A1686">
        <v>42696</v>
      </c>
      <c r="B1686">
        <f t="shared" si="78"/>
        <v>2016</v>
      </c>
      <c r="C1686">
        <f t="shared" si="79"/>
        <v>11</v>
      </c>
      <c r="D1686">
        <f t="shared" si="80"/>
        <v>22</v>
      </c>
      <c r="E1686" t="s">
        <v>1000</v>
      </c>
      <c r="F1686" t="s">
        <v>983</v>
      </c>
      <c r="G1686" t="s">
        <v>2107</v>
      </c>
      <c r="H1686" t="s">
        <v>1033</v>
      </c>
    </row>
    <row r="1687" spans="1:8" x14ac:dyDescent="0.15">
      <c r="A1687">
        <v>42696</v>
      </c>
      <c r="B1687">
        <f t="shared" si="78"/>
        <v>2016</v>
      </c>
      <c r="C1687">
        <f t="shared" si="79"/>
        <v>11</v>
      </c>
      <c r="D1687">
        <f t="shared" si="80"/>
        <v>22</v>
      </c>
      <c r="E1687" t="s">
        <v>1000</v>
      </c>
      <c r="F1687" t="s">
        <v>983</v>
      </c>
      <c r="G1687" t="s">
        <v>2107</v>
      </c>
      <c r="H1687" t="s">
        <v>1034</v>
      </c>
    </row>
    <row r="1688" spans="1:8" x14ac:dyDescent="0.15">
      <c r="A1688">
        <v>42696</v>
      </c>
      <c r="B1688">
        <f t="shared" si="78"/>
        <v>2016</v>
      </c>
      <c r="C1688">
        <f t="shared" si="79"/>
        <v>11</v>
      </c>
      <c r="D1688">
        <f t="shared" si="80"/>
        <v>22</v>
      </c>
      <c r="E1688" t="s">
        <v>1369</v>
      </c>
      <c r="F1688" t="s">
        <v>1373</v>
      </c>
      <c r="G1688" t="s">
        <v>2110</v>
      </c>
      <c r="H1688" t="s">
        <v>2005</v>
      </c>
    </row>
    <row r="1689" spans="1:8" x14ac:dyDescent="0.15">
      <c r="A1689">
        <v>42696</v>
      </c>
      <c r="B1689">
        <f t="shared" si="78"/>
        <v>2016</v>
      </c>
      <c r="C1689">
        <f t="shared" si="79"/>
        <v>11</v>
      </c>
      <c r="D1689">
        <f t="shared" si="80"/>
        <v>22</v>
      </c>
      <c r="E1689" t="s">
        <v>1369</v>
      </c>
      <c r="F1689" t="s">
        <v>1387</v>
      </c>
      <c r="G1689" t="s">
        <v>2115</v>
      </c>
      <c r="H1689" t="s">
        <v>1424</v>
      </c>
    </row>
    <row r="1690" spans="1:8" x14ac:dyDescent="0.15">
      <c r="A1690">
        <v>42696</v>
      </c>
      <c r="B1690">
        <f t="shared" si="78"/>
        <v>2016</v>
      </c>
      <c r="C1690">
        <f t="shared" si="79"/>
        <v>11</v>
      </c>
      <c r="D1690">
        <f t="shared" si="80"/>
        <v>22</v>
      </c>
      <c r="E1690" t="s">
        <v>1369</v>
      </c>
      <c r="F1690" t="s">
        <v>1373</v>
      </c>
      <c r="G1690" t="s">
        <v>2110</v>
      </c>
      <c r="H1690" t="s">
        <v>1425</v>
      </c>
    </row>
    <row r="1691" spans="1:8" x14ac:dyDescent="0.15">
      <c r="A1691">
        <v>42697</v>
      </c>
      <c r="B1691">
        <f t="shared" si="78"/>
        <v>2016</v>
      </c>
      <c r="C1691">
        <f t="shared" si="79"/>
        <v>11</v>
      </c>
      <c r="D1691">
        <f t="shared" si="80"/>
        <v>23</v>
      </c>
      <c r="E1691" t="s">
        <v>522</v>
      </c>
      <c r="F1691" t="s">
        <v>523</v>
      </c>
      <c r="G1691" t="s">
        <v>2073</v>
      </c>
      <c r="H1691" t="s">
        <v>568</v>
      </c>
    </row>
    <row r="1692" spans="1:8" x14ac:dyDescent="0.15">
      <c r="A1692">
        <v>42697</v>
      </c>
      <c r="B1692">
        <f t="shared" si="78"/>
        <v>2016</v>
      </c>
      <c r="C1692">
        <f t="shared" si="79"/>
        <v>11</v>
      </c>
      <c r="D1692">
        <f t="shared" si="80"/>
        <v>23</v>
      </c>
      <c r="E1692" t="s">
        <v>1000</v>
      </c>
      <c r="F1692" t="s">
        <v>1004</v>
      </c>
      <c r="G1692" t="s">
        <v>2108</v>
      </c>
      <c r="H1692" t="s">
        <v>1031</v>
      </c>
    </row>
    <row r="1693" spans="1:8" x14ac:dyDescent="0.15">
      <c r="A1693">
        <v>42697</v>
      </c>
      <c r="B1693">
        <f t="shared" si="78"/>
        <v>2016</v>
      </c>
      <c r="C1693">
        <f t="shared" si="79"/>
        <v>11</v>
      </c>
      <c r="D1693">
        <f t="shared" si="80"/>
        <v>23</v>
      </c>
      <c r="E1693" t="s">
        <v>1000</v>
      </c>
      <c r="F1693" t="s">
        <v>983</v>
      </c>
      <c r="G1693" t="s">
        <v>2107</v>
      </c>
      <c r="H1693" t="s">
        <v>1032</v>
      </c>
    </row>
    <row r="1694" spans="1:8" x14ac:dyDescent="0.15">
      <c r="A1694">
        <v>42697</v>
      </c>
      <c r="B1694">
        <f t="shared" si="78"/>
        <v>2016</v>
      </c>
      <c r="C1694">
        <f t="shared" si="79"/>
        <v>11</v>
      </c>
      <c r="D1694">
        <f t="shared" si="80"/>
        <v>23</v>
      </c>
      <c r="E1694" t="s">
        <v>1369</v>
      </c>
      <c r="F1694" t="s">
        <v>818</v>
      </c>
      <c r="G1694" t="s">
        <v>2099</v>
      </c>
      <c r="H1694" t="s">
        <v>1419</v>
      </c>
    </row>
    <row r="1695" spans="1:8" x14ac:dyDescent="0.15">
      <c r="A1695">
        <v>42697</v>
      </c>
      <c r="B1695">
        <f t="shared" si="78"/>
        <v>2016</v>
      </c>
      <c r="C1695">
        <f t="shared" si="79"/>
        <v>11</v>
      </c>
      <c r="D1695">
        <f t="shared" si="80"/>
        <v>23</v>
      </c>
      <c r="E1695" t="s">
        <v>1369</v>
      </c>
      <c r="F1695" t="s">
        <v>1420</v>
      </c>
      <c r="G1695" t="s">
        <v>2122</v>
      </c>
      <c r="H1695" t="s">
        <v>1421</v>
      </c>
    </row>
    <row r="1696" spans="1:8" x14ac:dyDescent="0.15">
      <c r="A1696">
        <v>42697</v>
      </c>
      <c r="B1696">
        <f t="shared" si="78"/>
        <v>2016</v>
      </c>
      <c r="C1696">
        <f t="shared" si="79"/>
        <v>11</v>
      </c>
      <c r="D1696">
        <f t="shared" si="80"/>
        <v>23</v>
      </c>
      <c r="E1696" t="s">
        <v>1369</v>
      </c>
      <c r="F1696" t="s">
        <v>1422</v>
      </c>
      <c r="G1696" t="s">
        <v>2123</v>
      </c>
      <c r="H1696" t="s">
        <v>1423</v>
      </c>
    </row>
    <row r="1697" spans="1:8" x14ac:dyDescent="0.15">
      <c r="A1697">
        <v>42698</v>
      </c>
      <c r="B1697">
        <f t="shared" si="78"/>
        <v>2016</v>
      </c>
      <c r="C1697">
        <f t="shared" si="79"/>
        <v>11</v>
      </c>
      <c r="D1697">
        <f t="shared" si="80"/>
        <v>24</v>
      </c>
      <c r="E1697" t="s">
        <v>274</v>
      </c>
      <c r="F1697" t="s">
        <v>275</v>
      </c>
      <c r="G1697" t="s">
        <v>2053</v>
      </c>
      <c r="H1697" t="s">
        <v>314</v>
      </c>
    </row>
    <row r="1698" spans="1:8" x14ac:dyDescent="0.15">
      <c r="A1698">
        <v>42698</v>
      </c>
      <c r="B1698">
        <f t="shared" si="78"/>
        <v>2016</v>
      </c>
      <c r="C1698">
        <f t="shared" si="79"/>
        <v>11</v>
      </c>
      <c r="D1698">
        <f t="shared" si="80"/>
        <v>24</v>
      </c>
      <c r="E1698" t="s">
        <v>274</v>
      </c>
      <c r="F1698" t="s">
        <v>297</v>
      </c>
      <c r="G1698" t="s">
        <v>2061</v>
      </c>
      <c r="H1698" t="s">
        <v>315</v>
      </c>
    </row>
    <row r="1699" spans="1:8" x14ac:dyDescent="0.15">
      <c r="A1699">
        <v>42698</v>
      </c>
      <c r="B1699">
        <f t="shared" si="78"/>
        <v>2016</v>
      </c>
      <c r="C1699">
        <f t="shared" si="79"/>
        <v>11</v>
      </c>
      <c r="D1699">
        <f t="shared" si="80"/>
        <v>24</v>
      </c>
      <c r="E1699" t="s">
        <v>522</v>
      </c>
      <c r="F1699" t="s">
        <v>523</v>
      </c>
      <c r="G1699" t="s">
        <v>2073</v>
      </c>
      <c r="H1699" t="s">
        <v>566</v>
      </c>
    </row>
    <row r="1700" spans="1:8" x14ac:dyDescent="0.15">
      <c r="A1700">
        <v>42698</v>
      </c>
      <c r="B1700">
        <f t="shared" si="78"/>
        <v>2016</v>
      </c>
      <c r="C1700">
        <f t="shared" si="79"/>
        <v>11</v>
      </c>
      <c r="D1700">
        <f t="shared" si="80"/>
        <v>24</v>
      </c>
      <c r="E1700" t="s">
        <v>522</v>
      </c>
      <c r="F1700" t="s">
        <v>536</v>
      </c>
      <c r="G1700" t="s">
        <v>2079</v>
      </c>
      <c r="H1700" t="s">
        <v>567</v>
      </c>
    </row>
    <row r="1701" spans="1:8" x14ac:dyDescent="0.15">
      <c r="A1701">
        <v>42698</v>
      </c>
      <c r="B1701">
        <f t="shared" si="78"/>
        <v>2016</v>
      </c>
      <c r="C1701">
        <f t="shared" si="79"/>
        <v>11</v>
      </c>
      <c r="D1701">
        <f t="shared" si="80"/>
        <v>24</v>
      </c>
      <c r="E1701" t="s">
        <v>1000</v>
      </c>
      <c r="F1701" t="s">
        <v>983</v>
      </c>
      <c r="G1701" t="s">
        <v>2107</v>
      </c>
      <c r="H1701" t="s">
        <v>1029</v>
      </c>
    </row>
    <row r="1702" spans="1:8" x14ac:dyDescent="0.15">
      <c r="A1702">
        <v>42698</v>
      </c>
      <c r="B1702">
        <f t="shared" si="78"/>
        <v>2016</v>
      </c>
      <c r="C1702">
        <f t="shared" si="79"/>
        <v>11</v>
      </c>
      <c r="D1702">
        <f t="shared" si="80"/>
        <v>24</v>
      </c>
      <c r="E1702" t="s">
        <v>1000</v>
      </c>
      <c r="F1702" t="s">
        <v>983</v>
      </c>
      <c r="G1702" t="s">
        <v>2107</v>
      </c>
      <c r="H1702" t="s">
        <v>1030</v>
      </c>
    </row>
    <row r="1703" spans="1:8" x14ac:dyDescent="0.15">
      <c r="A1703">
        <v>42698</v>
      </c>
      <c r="B1703">
        <f t="shared" si="78"/>
        <v>2016</v>
      </c>
      <c r="C1703">
        <f t="shared" si="79"/>
        <v>11</v>
      </c>
      <c r="D1703">
        <f t="shared" si="80"/>
        <v>24</v>
      </c>
      <c r="E1703" t="s">
        <v>1369</v>
      </c>
      <c r="F1703" t="s">
        <v>1416</v>
      </c>
      <c r="G1703" t="s">
        <v>2121</v>
      </c>
      <c r="H1703" t="s">
        <v>1417</v>
      </c>
    </row>
    <row r="1704" spans="1:8" x14ac:dyDescent="0.15">
      <c r="A1704">
        <v>42698</v>
      </c>
      <c r="B1704">
        <f t="shared" si="78"/>
        <v>2016</v>
      </c>
      <c r="C1704">
        <f t="shared" si="79"/>
        <v>11</v>
      </c>
      <c r="D1704">
        <f t="shared" si="80"/>
        <v>24</v>
      </c>
      <c r="E1704" t="s">
        <v>1369</v>
      </c>
      <c r="F1704" t="s">
        <v>1370</v>
      </c>
      <c r="G1704" t="s">
        <v>2109</v>
      </c>
      <c r="H1704" t="s">
        <v>1418</v>
      </c>
    </row>
    <row r="1705" spans="1:8" x14ac:dyDescent="0.15">
      <c r="A1705">
        <v>42699</v>
      </c>
      <c r="B1705">
        <f t="shared" si="78"/>
        <v>2016</v>
      </c>
      <c r="C1705">
        <f t="shared" si="79"/>
        <v>11</v>
      </c>
      <c r="D1705">
        <f t="shared" si="80"/>
        <v>25</v>
      </c>
      <c r="E1705" t="s">
        <v>274</v>
      </c>
      <c r="F1705" t="s">
        <v>275</v>
      </c>
      <c r="G1705" t="s">
        <v>2053</v>
      </c>
      <c r="H1705" t="s">
        <v>313</v>
      </c>
    </row>
    <row r="1706" spans="1:8" x14ac:dyDescent="0.15">
      <c r="A1706">
        <v>42699</v>
      </c>
      <c r="B1706">
        <f t="shared" si="78"/>
        <v>2016</v>
      </c>
      <c r="C1706">
        <f t="shared" si="79"/>
        <v>11</v>
      </c>
      <c r="D1706">
        <f t="shared" si="80"/>
        <v>25</v>
      </c>
      <c r="E1706" t="s">
        <v>522</v>
      </c>
      <c r="F1706" t="s">
        <v>529</v>
      </c>
      <c r="G1706" t="s">
        <v>2076</v>
      </c>
      <c r="H1706" t="s">
        <v>564</v>
      </c>
    </row>
    <row r="1707" spans="1:8" x14ac:dyDescent="0.15">
      <c r="A1707">
        <v>42699</v>
      </c>
      <c r="B1707">
        <f t="shared" si="78"/>
        <v>2016</v>
      </c>
      <c r="C1707">
        <f t="shared" si="79"/>
        <v>11</v>
      </c>
      <c r="D1707">
        <f t="shared" si="80"/>
        <v>25</v>
      </c>
      <c r="E1707" t="s">
        <v>522</v>
      </c>
      <c r="F1707" t="s">
        <v>552</v>
      </c>
      <c r="G1707" t="s">
        <v>2081</v>
      </c>
      <c r="H1707" t="s">
        <v>565</v>
      </c>
    </row>
    <row r="1708" spans="1:8" x14ac:dyDescent="0.15">
      <c r="A1708">
        <v>42699</v>
      </c>
      <c r="B1708">
        <f t="shared" si="78"/>
        <v>2016</v>
      </c>
      <c r="C1708">
        <f t="shared" si="79"/>
        <v>11</v>
      </c>
      <c r="D1708">
        <f t="shared" si="80"/>
        <v>25</v>
      </c>
      <c r="E1708" t="s">
        <v>1000</v>
      </c>
      <c r="F1708" t="s">
        <v>983</v>
      </c>
      <c r="G1708" t="s">
        <v>2107</v>
      </c>
      <c r="H1708" t="s">
        <v>1028</v>
      </c>
    </row>
    <row r="1709" spans="1:8" x14ac:dyDescent="0.15">
      <c r="A1709">
        <v>42699</v>
      </c>
      <c r="B1709">
        <f t="shared" si="78"/>
        <v>2016</v>
      </c>
      <c r="C1709">
        <f t="shared" si="79"/>
        <v>11</v>
      </c>
      <c r="D1709">
        <f t="shared" si="80"/>
        <v>25</v>
      </c>
      <c r="E1709" t="s">
        <v>1369</v>
      </c>
      <c r="F1709" t="s">
        <v>1413</v>
      </c>
      <c r="G1709" t="s">
        <v>2120</v>
      </c>
      <c r="H1709" t="s">
        <v>1414</v>
      </c>
    </row>
    <row r="1710" spans="1:8" x14ac:dyDescent="0.15">
      <c r="A1710">
        <v>42699</v>
      </c>
      <c r="B1710">
        <f t="shared" si="78"/>
        <v>2016</v>
      </c>
      <c r="C1710">
        <f t="shared" si="79"/>
        <v>11</v>
      </c>
      <c r="D1710">
        <f t="shared" si="80"/>
        <v>25</v>
      </c>
      <c r="E1710" t="s">
        <v>1369</v>
      </c>
      <c r="F1710" t="s">
        <v>1373</v>
      </c>
      <c r="G1710" t="s">
        <v>2110</v>
      </c>
      <c r="H1710" t="s">
        <v>1415</v>
      </c>
    </row>
    <row r="1711" spans="1:8" x14ac:dyDescent="0.15">
      <c r="A1711">
        <v>42702</v>
      </c>
      <c r="B1711">
        <f t="shared" si="78"/>
        <v>2016</v>
      </c>
      <c r="C1711">
        <f t="shared" si="79"/>
        <v>11</v>
      </c>
      <c r="D1711">
        <f t="shared" si="80"/>
        <v>28</v>
      </c>
      <c r="E1711" t="s">
        <v>4</v>
      </c>
      <c r="F1711" t="s">
        <v>12</v>
      </c>
      <c r="G1711" t="s">
        <v>2016</v>
      </c>
      <c r="H1711" t="s">
        <v>47</v>
      </c>
    </row>
    <row r="1712" spans="1:8" x14ac:dyDescent="0.15">
      <c r="A1712">
        <v>42702</v>
      </c>
      <c r="B1712">
        <f t="shared" si="78"/>
        <v>2016</v>
      </c>
      <c r="C1712">
        <f t="shared" si="79"/>
        <v>11</v>
      </c>
      <c r="D1712">
        <f t="shared" si="80"/>
        <v>28</v>
      </c>
      <c r="E1712" t="s">
        <v>274</v>
      </c>
      <c r="F1712" t="s">
        <v>281</v>
      </c>
      <c r="G1712" t="s">
        <v>2056</v>
      </c>
      <c r="H1712" t="s">
        <v>312</v>
      </c>
    </row>
    <row r="1713" spans="1:8" x14ac:dyDescent="0.15">
      <c r="A1713">
        <v>42702</v>
      </c>
      <c r="B1713">
        <f t="shared" si="78"/>
        <v>2016</v>
      </c>
      <c r="C1713">
        <f t="shared" si="79"/>
        <v>11</v>
      </c>
      <c r="D1713">
        <f t="shared" si="80"/>
        <v>28</v>
      </c>
      <c r="E1713" t="s">
        <v>522</v>
      </c>
      <c r="F1713" t="s">
        <v>525</v>
      </c>
      <c r="G1713" t="s">
        <v>2074</v>
      </c>
      <c r="H1713" t="s">
        <v>561</v>
      </c>
    </row>
    <row r="1714" spans="1:8" x14ac:dyDescent="0.15">
      <c r="A1714">
        <v>42702</v>
      </c>
      <c r="B1714">
        <f t="shared" si="78"/>
        <v>2016</v>
      </c>
      <c r="C1714">
        <f t="shared" si="79"/>
        <v>11</v>
      </c>
      <c r="D1714">
        <f t="shared" si="80"/>
        <v>28</v>
      </c>
      <c r="E1714" t="s">
        <v>522</v>
      </c>
      <c r="F1714" t="s">
        <v>562</v>
      </c>
      <c r="G1714" t="s">
        <v>2083</v>
      </c>
      <c r="H1714" t="s">
        <v>563</v>
      </c>
    </row>
    <row r="1715" spans="1:8" x14ac:dyDescent="0.15">
      <c r="A1715">
        <v>42702</v>
      </c>
      <c r="B1715">
        <f t="shared" si="78"/>
        <v>2016</v>
      </c>
      <c r="C1715">
        <f t="shared" si="79"/>
        <v>11</v>
      </c>
      <c r="D1715">
        <f t="shared" si="80"/>
        <v>28</v>
      </c>
      <c r="E1715" t="s">
        <v>1000</v>
      </c>
      <c r="F1715" t="s">
        <v>983</v>
      </c>
      <c r="G1715" t="s">
        <v>2107</v>
      </c>
      <c r="H1715" t="s">
        <v>1026</v>
      </c>
    </row>
    <row r="1716" spans="1:8" x14ac:dyDescent="0.15">
      <c r="A1716">
        <v>42702</v>
      </c>
      <c r="B1716">
        <f t="shared" si="78"/>
        <v>2016</v>
      </c>
      <c r="C1716">
        <f t="shared" si="79"/>
        <v>11</v>
      </c>
      <c r="D1716">
        <f t="shared" si="80"/>
        <v>28</v>
      </c>
      <c r="E1716" t="s">
        <v>1000</v>
      </c>
      <c r="F1716" t="s">
        <v>983</v>
      </c>
      <c r="G1716" t="s">
        <v>2107</v>
      </c>
      <c r="H1716" t="s">
        <v>1027</v>
      </c>
    </row>
    <row r="1717" spans="1:8" x14ac:dyDescent="0.15">
      <c r="A1717">
        <v>42702</v>
      </c>
      <c r="B1717">
        <f t="shared" si="78"/>
        <v>2016</v>
      </c>
      <c r="C1717">
        <f t="shared" si="79"/>
        <v>11</v>
      </c>
      <c r="D1717">
        <f t="shared" si="80"/>
        <v>28</v>
      </c>
      <c r="E1717" t="s">
        <v>1369</v>
      </c>
      <c r="F1717" t="s">
        <v>1373</v>
      </c>
      <c r="G1717" t="s">
        <v>2110</v>
      </c>
      <c r="H1717" t="s">
        <v>1411</v>
      </c>
    </row>
    <row r="1718" spans="1:8" x14ac:dyDescent="0.15">
      <c r="A1718">
        <v>42702</v>
      </c>
      <c r="B1718">
        <f t="shared" si="78"/>
        <v>2016</v>
      </c>
      <c r="C1718">
        <f t="shared" si="79"/>
        <v>11</v>
      </c>
      <c r="D1718">
        <f t="shared" si="80"/>
        <v>28</v>
      </c>
      <c r="E1718" t="s">
        <v>1369</v>
      </c>
      <c r="F1718" t="s">
        <v>1387</v>
      </c>
      <c r="G1718" t="s">
        <v>2115</v>
      </c>
      <c r="H1718" t="s">
        <v>1412</v>
      </c>
    </row>
    <row r="1719" spans="1:8" x14ac:dyDescent="0.15">
      <c r="A1719">
        <v>42703</v>
      </c>
      <c r="B1719">
        <f t="shared" si="78"/>
        <v>2016</v>
      </c>
      <c r="C1719">
        <f t="shared" si="79"/>
        <v>11</v>
      </c>
      <c r="D1719">
        <f t="shared" si="80"/>
        <v>29</v>
      </c>
      <c r="E1719" t="s">
        <v>4</v>
      </c>
      <c r="F1719" t="s">
        <v>9</v>
      </c>
      <c r="G1719" t="s">
        <v>2015</v>
      </c>
      <c r="H1719" t="s">
        <v>46</v>
      </c>
    </row>
    <row r="1720" spans="1:8" x14ac:dyDescent="0.15">
      <c r="A1720">
        <v>42703</v>
      </c>
      <c r="B1720">
        <f t="shared" si="78"/>
        <v>2016</v>
      </c>
      <c r="C1720">
        <f t="shared" si="79"/>
        <v>11</v>
      </c>
      <c r="D1720">
        <f t="shared" si="80"/>
        <v>29</v>
      </c>
      <c r="E1720" t="s">
        <v>274</v>
      </c>
      <c r="F1720" t="s">
        <v>306</v>
      </c>
      <c r="G1720" t="s">
        <v>2062</v>
      </c>
      <c r="H1720" t="s">
        <v>311</v>
      </c>
    </row>
    <row r="1721" spans="1:8" x14ac:dyDescent="0.15">
      <c r="A1721">
        <v>42703</v>
      </c>
      <c r="B1721">
        <f t="shared" si="78"/>
        <v>2016</v>
      </c>
      <c r="C1721">
        <f t="shared" si="79"/>
        <v>11</v>
      </c>
      <c r="D1721">
        <f t="shared" si="80"/>
        <v>29</v>
      </c>
      <c r="E1721" t="s">
        <v>522</v>
      </c>
      <c r="F1721" t="s">
        <v>536</v>
      </c>
      <c r="G1721" t="s">
        <v>2079</v>
      </c>
      <c r="H1721" t="s">
        <v>559</v>
      </c>
    </row>
    <row r="1722" spans="1:8" x14ac:dyDescent="0.15">
      <c r="A1722">
        <v>42703</v>
      </c>
      <c r="B1722">
        <f t="shared" si="78"/>
        <v>2016</v>
      </c>
      <c r="C1722">
        <f t="shared" si="79"/>
        <v>11</v>
      </c>
      <c r="D1722">
        <f t="shared" si="80"/>
        <v>29</v>
      </c>
      <c r="E1722" t="s">
        <v>522</v>
      </c>
      <c r="F1722" t="s">
        <v>532</v>
      </c>
      <c r="G1722" t="s">
        <v>2077</v>
      </c>
      <c r="H1722" t="s">
        <v>560</v>
      </c>
    </row>
    <row r="1723" spans="1:8" x14ac:dyDescent="0.15">
      <c r="A1723">
        <v>42703</v>
      </c>
      <c r="B1723">
        <f t="shared" si="78"/>
        <v>2016</v>
      </c>
      <c r="C1723">
        <f t="shared" si="79"/>
        <v>11</v>
      </c>
      <c r="D1723">
        <f t="shared" si="80"/>
        <v>29</v>
      </c>
      <c r="E1723" t="s">
        <v>1000</v>
      </c>
      <c r="F1723" t="s">
        <v>983</v>
      </c>
      <c r="G1723" t="s">
        <v>2107</v>
      </c>
      <c r="H1723" t="s">
        <v>1024</v>
      </c>
    </row>
    <row r="1724" spans="1:8" x14ac:dyDescent="0.15">
      <c r="A1724">
        <v>42703</v>
      </c>
      <c r="B1724">
        <f t="shared" si="78"/>
        <v>2016</v>
      </c>
      <c r="C1724">
        <f t="shared" si="79"/>
        <v>11</v>
      </c>
      <c r="D1724">
        <f t="shared" si="80"/>
        <v>29</v>
      </c>
      <c r="E1724" t="s">
        <v>1000</v>
      </c>
      <c r="F1724" t="s">
        <v>983</v>
      </c>
      <c r="G1724" t="s">
        <v>2107</v>
      </c>
      <c r="H1724" t="s">
        <v>1025</v>
      </c>
    </row>
    <row r="1725" spans="1:8" x14ac:dyDescent="0.15">
      <c r="A1725">
        <v>42703</v>
      </c>
      <c r="B1725">
        <f t="shared" si="78"/>
        <v>2016</v>
      </c>
      <c r="C1725">
        <f t="shared" si="79"/>
        <v>11</v>
      </c>
      <c r="D1725">
        <f t="shared" si="80"/>
        <v>29</v>
      </c>
      <c r="E1725" t="s">
        <v>1369</v>
      </c>
      <c r="F1725" t="s">
        <v>1373</v>
      </c>
      <c r="G1725" t="s">
        <v>2110</v>
      </c>
      <c r="H1725" t="s">
        <v>1409</v>
      </c>
    </row>
    <row r="1726" spans="1:8" x14ac:dyDescent="0.15">
      <c r="A1726">
        <v>42703</v>
      </c>
      <c r="B1726">
        <f t="shared" si="78"/>
        <v>2016</v>
      </c>
      <c r="C1726">
        <f t="shared" si="79"/>
        <v>11</v>
      </c>
      <c r="D1726">
        <f t="shared" si="80"/>
        <v>29</v>
      </c>
      <c r="E1726" t="s">
        <v>1369</v>
      </c>
      <c r="F1726" t="s">
        <v>1401</v>
      </c>
      <c r="G1726" t="s">
        <v>2118</v>
      </c>
      <c r="H1726" t="s">
        <v>1410</v>
      </c>
    </row>
    <row r="1727" spans="1:8" x14ac:dyDescent="0.15">
      <c r="A1727">
        <v>42704</v>
      </c>
      <c r="B1727">
        <f t="shared" si="78"/>
        <v>2016</v>
      </c>
      <c r="C1727">
        <f t="shared" si="79"/>
        <v>11</v>
      </c>
      <c r="D1727">
        <f t="shared" si="80"/>
        <v>30</v>
      </c>
      <c r="E1727" t="s">
        <v>4</v>
      </c>
      <c r="F1727" t="s">
        <v>44</v>
      </c>
      <c r="G1727" t="s">
        <v>2028</v>
      </c>
      <c r="H1727" t="s">
        <v>45</v>
      </c>
    </row>
    <row r="1728" spans="1:8" x14ac:dyDescent="0.15">
      <c r="A1728">
        <v>42704</v>
      </c>
      <c r="B1728">
        <f t="shared" si="78"/>
        <v>2016</v>
      </c>
      <c r="C1728">
        <f t="shared" si="79"/>
        <v>11</v>
      </c>
      <c r="D1728">
        <f t="shared" si="80"/>
        <v>30</v>
      </c>
      <c r="E1728" t="s">
        <v>274</v>
      </c>
      <c r="F1728" t="s">
        <v>289</v>
      </c>
      <c r="G1728" t="s">
        <v>2060</v>
      </c>
      <c r="H1728" t="s">
        <v>310</v>
      </c>
    </row>
    <row r="1729" spans="1:8" x14ac:dyDescent="0.15">
      <c r="A1729">
        <v>42704</v>
      </c>
      <c r="B1729">
        <f t="shared" si="78"/>
        <v>2016</v>
      </c>
      <c r="C1729">
        <f t="shared" si="79"/>
        <v>11</v>
      </c>
      <c r="D1729">
        <f t="shared" si="80"/>
        <v>30</v>
      </c>
      <c r="E1729" t="s">
        <v>522</v>
      </c>
      <c r="F1729" t="s">
        <v>536</v>
      </c>
      <c r="G1729" t="s">
        <v>2079</v>
      </c>
      <c r="H1729" t="s">
        <v>556</v>
      </c>
    </row>
    <row r="1730" spans="1:8" x14ac:dyDescent="0.15">
      <c r="A1730">
        <v>42704</v>
      </c>
      <c r="B1730">
        <f t="shared" ref="B1730:B1793" si="81">YEAR(A1730)</f>
        <v>2016</v>
      </c>
      <c r="C1730">
        <f t="shared" ref="C1730:C1793" si="82">MONTH(A1730)</f>
        <v>11</v>
      </c>
      <c r="D1730">
        <f t="shared" ref="D1730:D1793" si="83">DAY(A1730)</f>
        <v>30</v>
      </c>
      <c r="E1730" t="s">
        <v>522</v>
      </c>
      <c r="F1730" t="s">
        <v>557</v>
      </c>
      <c r="G1730" t="s">
        <v>2082</v>
      </c>
      <c r="H1730" t="s">
        <v>558</v>
      </c>
    </row>
    <row r="1731" spans="1:8" x14ac:dyDescent="0.15">
      <c r="A1731">
        <v>42704</v>
      </c>
      <c r="B1731">
        <f t="shared" si="81"/>
        <v>2016</v>
      </c>
      <c r="C1731">
        <f t="shared" si="82"/>
        <v>11</v>
      </c>
      <c r="D1731">
        <f t="shared" si="83"/>
        <v>30</v>
      </c>
      <c r="E1731" t="s">
        <v>1000</v>
      </c>
      <c r="F1731" t="s">
        <v>983</v>
      </c>
      <c r="G1731" t="s">
        <v>2107</v>
      </c>
      <c r="H1731" t="s">
        <v>1022</v>
      </c>
    </row>
    <row r="1732" spans="1:8" x14ac:dyDescent="0.15">
      <c r="A1732">
        <v>42704</v>
      </c>
      <c r="B1732">
        <f t="shared" si="81"/>
        <v>2016</v>
      </c>
      <c r="C1732">
        <f t="shared" si="82"/>
        <v>11</v>
      </c>
      <c r="D1732">
        <f t="shared" si="83"/>
        <v>30</v>
      </c>
      <c r="E1732" t="s">
        <v>1000</v>
      </c>
      <c r="F1732" t="s">
        <v>983</v>
      </c>
      <c r="G1732" t="s">
        <v>2107</v>
      </c>
      <c r="H1732" t="s">
        <v>1023</v>
      </c>
    </row>
    <row r="1733" spans="1:8" x14ac:dyDescent="0.15">
      <c r="A1733">
        <v>42704</v>
      </c>
      <c r="B1733">
        <f t="shared" si="81"/>
        <v>2016</v>
      </c>
      <c r="C1733">
        <f t="shared" si="82"/>
        <v>11</v>
      </c>
      <c r="D1733">
        <f t="shared" si="83"/>
        <v>30</v>
      </c>
      <c r="E1733" t="s">
        <v>1369</v>
      </c>
      <c r="F1733" t="s">
        <v>1385</v>
      </c>
      <c r="G1733" t="s">
        <v>2114</v>
      </c>
      <c r="H1733" t="s">
        <v>1407</v>
      </c>
    </row>
    <row r="1734" spans="1:8" x14ac:dyDescent="0.15">
      <c r="A1734">
        <v>42704</v>
      </c>
      <c r="B1734">
        <f t="shared" si="81"/>
        <v>2016</v>
      </c>
      <c r="C1734">
        <f t="shared" si="82"/>
        <v>11</v>
      </c>
      <c r="D1734">
        <f t="shared" si="83"/>
        <v>30</v>
      </c>
      <c r="E1734" t="s">
        <v>1369</v>
      </c>
      <c r="F1734" t="s">
        <v>1370</v>
      </c>
      <c r="G1734" t="s">
        <v>2109</v>
      </c>
      <c r="H1734" t="s">
        <v>1408</v>
      </c>
    </row>
    <row r="1735" spans="1:8" x14ac:dyDescent="0.15">
      <c r="A1735">
        <v>42705</v>
      </c>
      <c r="B1735">
        <f t="shared" si="81"/>
        <v>2016</v>
      </c>
      <c r="C1735">
        <f t="shared" si="82"/>
        <v>12</v>
      </c>
      <c r="D1735">
        <f t="shared" si="83"/>
        <v>1</v>
      </c>
      <c r="E1735" t="s">
        <v>4</v>
      </c>
      <c r="F1735" t="s">
        <v>14</v>
      </c>
      <c r="G1735" t="s">
        <v>2017</v>
      </c>
      <c r="H1735" t="s">
        <v>41</v>
      </c>
    </row>
    <row r="1736" spans="1:8" x14ac:dyDescent="0.15">
      <c r="A1736">
        <v>42705</v>
      </c>
      <c r="B1736">
        <f t="shared" si="81"/>
        <v>2016</v>
      </c>
      <c r="C1736">
        <f t="shared" si="82"/>
        <v>12</v>
      </c>
      <c r="D1736">
        <f t="shared" si="83"/>
        <v>1</v>
      </c>
      <c r="E1736" t="s">
        <v>4</v>
      </c>
      <c r="F1736" t="s">
        <v>42</v>
      </c>
      <c r="G1736" t="s">
        <v>2027</v>
      </c>
      <c r="H1736" t="s">
        <v>43</v>
      </c>
    </row>
    <row r="1737" spans="1:8" x14ac:dyDescent="0.15">
      <c r="A1737">
        <v>42705</v>
      </c>
      <c r="B1737">
        <f t="shared" si="81"/>
        <v>2016</v>
      </c>
      <c r="C1737">
        <f t="shared" si="82"/>
        <v>12</v>
      </c>
      <c r="D1737">
        <f t="shared" si="83"/>
        <v>1</v>
      </c>
      <c r="E1737" t="s">
        <v>274</v>
      </c>
      <c r="F1737" t="s">
        <v>275</v>
      </c>
      <c r="G1737" t="s">
        <v>2053</v>
      </c>
      <c r="H1737" t="s">
        <v>308</v>
      </c>
    </row>
    <row r="1738" spans="1:8" x14ac:dyDescent="0.15">
      <c r="A1738">
        <v>42705</v>
      </c>
      <c r="B1738">
        <f t="shared" si="81"/>
        <v>2016</v>
      </c>
      <c r="C1738">
        <f t="shared" si="82"/>
        <v>12</v>
      </c>
      <c r="D1738">
        <f t="shared" si="83"/>
        <v>1</v>
      </c>
      <c r="E1738" t="s">
        <v>274</v>
      </c>
      <c r="F1738" t="s">
        <v>289</v>
      </c>
      <c r="G1738" t="s">
        <v>2060</v>
      </c>
      <c r="H1738" t="s">
        <v>309</v>
      </c>
    </row>
    <row r="1739" spans="1:8" x14ac:dyDescent="0.15">
      <c r="A1739">
        <v>42705</v>
      </c>
      <c r="B1739">
        <f t="shared" si="81"/>
        <v>2016</v>
      </c>
      <c r="C1739">
        <f t="shared" si="82"/>
        <v>12</v>
      </c>
      <c r="D1739">
        <f t="shared" si="83"/>
        <v>1</v>
      </c>
      <c r="E1739" t="s">
        <v>522</v>
      </c>
      <c r="F1739" t="s">
        <v>529</v>
      </c>
      <c r="G1739" t="s">
        <v>2076</v>
      </c>
      <c r="H1739" t="s">
        <v>554</v>
      </c>
    </row>
    <row r="1740" spans="1:8" x14ac:dyDescent="0.15">
      <c r="A1740">
        <v>42705</v>
      </c>
      <c r="B1740">
        <f t="shared" si="81"/>
        <v>2016</v>
      </c>
      <c r="C1740">
        <f t="shared" si="82"/>
        <v>12</v>
      </c>
      <c r="D1740">
        <f t="shared" si="83"/>
        <v>1</v>
      </c>
      <c r="E1740" t="s">
        <v>522</v>
      </c>
      <c r="F1740" t="s">
        <v>523</v>
      </c>
      <c r="G1740" t="s">
        <v>2073</v>
      </c>
      <c r="H1740" t="s">
        <v>555</v>
      </c>
    </row>
    <row r="1741" spans="1:8" x14ac:dyDescent="0.15">
      <c r="A1741">
        <v>42705</v>
      </c>
      <c r="B1741">
        <f t="shared" si="81"/>
        <v>2016</v>
      </c>
      <c r="C1741">
        <f t="shared" si="82"/>
        <v>12</v>
      </c>
      <c r="D1741">
        <f t="shared" si="83"/>
        <v>1</v>
      </c>
      <c r="E1741" t="s">
        <v>1000</v>
      </c>
      <c r="F1741" t="s">
        <v>1004</v>
      </c>
      <c r="G1741" t="s">
        <v>2108</v>
      </c>
      <c r="H1741" t="s">
        <v>1020</v>
      </c>
    </row>
    <row r="1742" spans="1:8" x14ac:dyDescent="0.15">
      <c r="A1742">
        <v>42705</v>
      </c>
      <c r="B1742">
        <f t="shared" si="81"/>
        <v>2016</v>
      </c>
      <c r="C1742">
        <f t="shared" si="82"/>
        <v>12</v>
      </c>
      <c r="D1742">
        <f t="shared" si="83"/>
        <v>1</v>
      </c>
      <c r="E1742" t="s">
        <v>1000</v>
      </c>
      <c r="F1742" t="s">
        <v>983</v>
      </c>
      <c r="G1742" t="s">
        <v>2107</v>
      </c>
      <c r="H1742" t="s">
        <v>1021</v>
      </c>
    </row>
    <row r="1743" spans="1:8" x14ac:dyDescent="0.15">
      <c r="A1743">
        <v>42705</v>
      </c>
      <c r="B1743">
        <f t="shared" si="81"/>
        <v>2016</v>
      </c>
      <c r="C1743">
        <f t="shared" si="82"/>
        <v>12</v>
      </c>
      <c r="D1743">
        <f t="shared" si="83"/>
        <v>1</v>
      </c>
      <c r="E1743" t="s">
        <v>1369</v>
      </c>
      <c r="F1743" t="s">
        <v>1404</v>
      </c>
      <c r="G1743" t="s">
        <v>2119</v>
      </c>
      <c r="H1743" t="s">
        <v>1405</v>
      </c>
    </row>
    <row r="1744" spans="1:8" x14ac:dyDescent="0.15">
      <c r="A1744">
        <v>42705</v>
      </c>
      <c r="B1744">
        <f t="shared" si="81"/>
        <v>2016</v>
      </c>
      <c r="C1744">
        <f t="shared" si="82"/>
        <v>12</v>
      </c>
      <c r="D1744">
        <f t="shared" si="83"/>
        <v>1</v>
      </c>
      <c r="E1744" t="s">
        <v>1369</v>
      </c>
      <c r="F1744" t="s">
        <v>1395</v>
      </c>
      <c r="G1744" t="s">
        <v>2117</v>
      </c>
      <c r="H1744" t="s">
        <v>1406</v>
      </c>
    </row>
    <row r="1745" spans="1:8" x14ac:dyDescent="0.15">
      <c r="A1745">
        <v>42706</v>
      </c>
      <c r="B1745">
        <f t="shared" si="81"/>
        <v>2016</v>
      </c>
      <c r="C1745">
        <f t="shared" si="82"/>
        <v>12</v>
      </c>
      <c r="D1745">
        <f t="shared" si="83"/>
        <v>2</v>
      </c>
      <c r="E1745" t="s">
        <v>4</v>
      </c>
      <c r="F1745" t="s">
        <v>38</v>
      </c>
      <c r="G1745" t="s">
        <v>2026</v>
      </c>
      <c r="H1745" t="s">
        <v>39</v>
      </c>
    </row>
    <row r="1746" spans="1:8" x14ac:dyDescent="0.15">
      <c r="A1746">
        <v>42706</v>
      </c>
      <c r="B1746">
        <f t="shared" si="81"/>
        <v>2016</v>
      </c>
      <c r="C1746">
        <f t="shared" si="82"/>
        <v>12</v>
      </c>
      <c r="D1746">
        <f t="shared" si="83"/>
        <v>2</v>
      </c>
      <c r="E1746" t="s">
        <v>4</v>
      </c>
      <c r="F1746" t="s">
        <v>5</v>
      </c>
      <c r="G1746" t="s">
        <v>2013</v>
      </c>
      <c r="H1746" t="s">
        <v>40</v>
      </c>
    </row>
    <row r="1747" spans="1:8" x14ac:dyDescent="0.15">
      <c r="A1747">
        <v>42706</v>
      </c>
      <c r="B1747">
        <f t="shared" si="81"/>
        <v>2016</v>
      </c>
      <c r="C1747">
        <f t="shared" si="82"/>
        <v>12</v>
      </c>
      <c r="D1747">
        <f t="shared" si="83"/>
        <v>2</v>
      </c>
      <c r="E1747" t="s">
        <v>274</v>
      </c>
      <c r="F1747" t="s">
        <v>275</v>
      </c>
      <c r="G1747" t="s">
        <v>2053</v>
      </c>
      <c r="H1747" t="s">
        <v>305</v>
      </c>
    </row>
    <row r="1748" spans="1:8" x14ac:dyDescent="0.15">
      <c r="A1748">
        <v>42706</v>
      </c>
      <c r="B1748">
        <f t="shared" si="81"/>
        <v>2016</v>
      </c>
      <c r="C1748">
        <f t="shared" si="82"/>
        <v>12</v>
      </c>
      <c r="D1748">
        <f t="shared" si="83"/>
        <v>2</v>
      </c>
      <c r="E1748" t="s">
        <v>274</v>
      </c>
      <c r="F1748" t="s">
        <v>306</v>
      </c>
      <c r="G1748" t="s">
        <v>2062</v>
      </c>
      <c r="H1748" t="s">
        <v>307</v>
      </c>
    </row>
    <row r="1749" spans="1:8" x14ac:dyDescent="0.15">
      <c r="A1749">
        <v>42706</v>
      </c>
      <c r="B1749">
        <f t="shared" si="81"/>
        <v>2016</v>
      </c>
      <c r="C1749">
        <f t="shared" si="82"/>
        <v>12</v>
      </c>
      <c r="D1749">
        <f t="shared" si="83"/>
        <v>2</v>
      </c>
      <c r="E1749" t="s">
        <v>522</v>
      </c>
      <c r="F1749" t="s">
        <v>525</v>
      </c>
      <c r="G1749" t="s">
        <v>2074</v>
      </c>
      <c r="H1749" t="s">
        <v>551</v>
      </c>
    </row>
    <row r="1750" spans="1:8" x14ac:dyDescent="0.15">
      <c r="A1750">
        <v>42706</v>
      </c>
      <c r="B1750">
        <f t="shared" si="81"/>
        <v>2016</v>
      </c>
      <c r="C1750">
        <f t="shared" si="82"/>
        <v>12</v>
      </c>
      <c r="D1750">
        <f t="shared" si="83"/>
        <v>2</v>
      </c>
      <c r="E1750" t="s">
        <v>522</v>
      </c>
      <c r="F1750" t="s">
        <v>552</v>
      </c>
      <c r="G1750" t="s">
        <v>2081</v>
      </c>
      <c r="H1750" t="s">
        <v>553</v>
      </c>
    </row>
    <row r="1751" spans="1:8" x14ac:dyDescent="0.15">
      <c r="A1751">
        <v>42706</v>
      </c>
      <c r="B1751">
        <f t="shared" si="81"/>
        <v>2016</v>
      </c>
      <c r="C1751">
        <f t="shared" si="82"/>
        <v>12</v>
      </c>
      <c r="D1751">
        <f t="shared" si="83"/>
        <v>2</v>
      </c>
      <c r="E1751" t="s">
        <v>1000</v>
      </c>
      <c r="F1751" t="s">
        <v>983</v>
      </c>
      <c r="G1751" t="s">
        <v>2107</v>
      </c>
      <c r="H1751" t="s">
        <v>1018</v>
      </c>
    </row>
    <row r="1752" spans="1:8" x14ac:dyDescent="0.15">
      <c r="A1752">
        <v>42706</v>
      </c>
      <c r="B1752">
        <f t="shared" si="81"/>
        <v>2016</v>
      </c>
      <c r="C1752">
        <f t="shared" si="82"/>
        <v>12</v>
      </c>
      <c r="D1752">
        <f t="shared" si="83"/>
        <v>2</v>
      </c>
      <c r="E1752" t="s">
        <v>1000</v>
      </c>
      <c r="F1752" t="s">
        <v>983</v>
      </c>
      <c r="G1752" t="s">
        <v>2107</v>
      </c>
      <c r="H1752" t="s">
        <v>1019</v>
      </c>
    </row>
    <row r="1753" spans="1:8" x14ac:dyDescent="0.15">
      <c r="A1753">
        <v>42706</v>
      </c>
      <c r="B1753">
        <f t="shared" si="81"/>
        <v>2016</v>
      </c>
      <c r="C1753">
        <f t="shared" si="82"/>
        <v>12</v>
      </c>
      <c r="D1753">
        <f t="shared" si="83"/>
        <v>2</v>
      </c>
      <c r="E1753" t="s">
        <v>1369</v>
      </c>
      <c r="F1753" t="s">
        <v>1401</v>
      </c>
      <c r="G1753" t="s">
        <v>2118</v>
      </c>
      <c r="H1753" t="s">
        <v>1402</v>
      </c>
    </row>
    <row r="1754" spans="1:8" x14ac:dyDescent="0.15">
      <c r="A1754">
        <v>42706</v>
      </c>
      <c r="B1754">
        <f t="shared" si="81"/>
        <v>2016</v>
      </c>
      <c r="C1754">
        <f t="shared" si="82"/>
        <v>12</v>
      </c>
      <c r="D1754">
        <f t="shared" si="83"/>
        <v>2</v>
      </c>
      <c r="E1754" t="s">
        <v>1369</v>
      </c>
      <c r="F1754" t="s">
        <v>1385</v>
      </c>
      <c r="G1754" t="s">
        <v>2114</v>
      </c>
      <c r="H1754" t="s">
        <v>1403</v>
      </c>
    </row>
    <row r="1755" spans="1:8" x14ac:dyDescent="0.15">
      <c r="A1755">
        <v>42709</v>
      </c>
      <c r="B1755">
        <f t="shared" si="81"/>
        <v>2016</v>
      </c>
      <c r="C1755">
        <f t="shared" si="82"/>
        <v>12</v>
      </c>
      <c r="D1755">
        <f t="shared" si="83"/>
        <v>5</v>
      </c>
      <c r="E1755" t="s">
        <v>4</v>
      </c>
      <c r="F1755" t="s">
        <v>14</v>
      </c>
      <c r="G1755" t="s">
        <v>2017</v>
      </c>
      <c r="H1755" t="s">
        <v>35</v>
      </c>
    </row>
    <row r="1756" spans="1:8" x14ac:dyDescent="0.15">
      <c r="A1756">
        <v>42709</v>
      </c>
      <c r="B1756">
        <f t="shared" si="81"/>
        <v>2016</v>
      </c>
      <c r="C1756">
        <f t="shared" si="82"/>
        <v>12</v>
      </c>
      <c r="D1756">
        <f t="shared" si="83"/>
        <v>5</v>
      </c>
      <c r="E1756" t="s">
        <v>4</v>
      </c>
      <c r="F1756" t="s">
        <v>36</v>
      </c>
      <c r="G1756" t="s">
        <v>2025</v>
      </c>
      <c r="H1756" t="s">
        <v>37</v>
      </c>
    </row>
    <row r="1757" spans="1:8" x14ac:dyDescent="0.15">
      <c r="A1757">
        <v>42709</v>
      </c>
      <c r="B1757">
        <f t="shared" si="81"/>
        <v>2016</v>
      </c>
      <c r="C1757">
        <f t="shared" si="82"/>
        <v>12</v>
      </c>
      <c r="D1757">
        <f t="shared" si="83"/>
        <v>5</v>
      </c>
      <c r="E1757" t="s">
        <v>274</v>
      </c>
      <c r="F1757" t="s">
        <v>281</v>
      </c>
      <c r="G1757" t="s">
        <v>2056</v>
      </c>
      <c r="H1757" t="s">
        <v>303</v>
      </c>
    </row>
    <row r="1758" spans="1:8" x14ac:dyDescent="0.15">
      <c r="A1758">
        <v>42709</v>
      </c>
      <c r="B1758">
        <f t="shared" si="81"/>
        <v>2016</v>
      </c>
      <c r="C1758">
        <f t="shared" si="82"/>
        <v>12</v>
      </c>
      <c r="D1758">
        <f t="shared" si="83"/>
        <v>5</v>
      </c>
      <c r="E1758" t="s">
        <v>274</v>
      </c>
      <c r="F1758" t="s">
        <v>278</v>
      </c>
      <c r="G1758" t="s">
        <v>2055</v>
      </c>
      <c r="H1758" t="s">
        <v>304</v>
      </c>
    </row>
    <row r="1759" spans="1:8" x14ac:dyDescent="0.15">
      <c r="A1759">
        <v>42709</v>
      </c>
      <c r="B1759">
        <f t="shared" si="81"/>
        <v>2016</v>
      </c>
      <c r="C1759">
        <f t="shared" si="82"/>
        <v>12</v>
      </c>
      <c r="D1759">
        <f t="shared" si="83"/>
        <v>5</v>
      </c>
      <c r="E1759" t="s">
        <v>522</v>
      </c>
      <c r="F1759" t="s">
        <v>532</v>
      </c>
      <c r="G1759" t="s">
        <v>2077</v>
      </c>
      <c r="H1759" t="s">
        <v>548</v>
      </c>
    </row>
    <row r="1760" spans="1:8" x14ac:dyDescent="0.15">
      <c r="A1760">
        <v>42709</v>
      </c>
      <c r="B1760">
        <f t="shared" si="81"/>
        <v>2016</v>
      </c>
      <c r="C1760">
        <f t="shared" si="82"/>
        <v>12</v>
      </c>
      <c r="D1760">
        <f t="shared" si="83"/>
        <v>5</v>
      </c>
      <c r="E1760" t="s">
        <v>522</v>
      </c>
      <c r="F1760" t="s">
        <v>549</v>
      </c>
      <c r="G1760" t="s">
        <v>2080</v>
      </c>
      <c r="H1760" t="s">
        <v>550</v>
      </c>
    </row>
    <row r="1761" spans="1:8" x14ac:dyDescent="0.15">
      <c r="A1761">
        <v>42709</v>
      </c>
      <c r="B1761">
        <f t="shared" si="81"/>
        <v>2016</v>
      </c>
      <c r="C1761">
        <f t="shared" si="82"/>
        <v>12</v>
      </c>
      <c r="D1761">
        <f t="shared" si="83"/>
        <v>5</v>
      </c>
      <c r="E1761" t="s">
        <v>1000</v>
      </c>
      <c r="F1761" t="s">
        <v>1004</v>
      </c>
      <c r="G1761" t="s">
        <v>2108</v>
      </c>
      <c r="H1761" t="s">
        <v>1016</v>
      </c>
    </row>
    <row r="1762" spans="1:8" x14ac:dyDescent="0.15">
      <c r="A1762">
        <v>42709</v>
      </c>
      <c r="B1762">
        <f t="shared" si="81"/>
        <v>2016</v>
      </c>
      <c r="C1762">
        <f t="shared" si="82"/>
        <v>12</v>
      </c>
      <c r="D1762">
        <f t="shared" si="83"/>
        <v>5</v>
      </c>
      <c r="E1762" t="s">
        <v>1000</v>
      </c>
      <c r="F1762" t="s">
        <v>983</v>
      </c>
      <c r="G1762" t="s">
        <v>2107</v>
      </c>
      <c r="H1762" t="s">
        <v>1017</v>
      </c>
    </row>
    <row r="1763" spans="1:8" x14ac:dyDescent="0.15">
      <c r="A1763">
        <v>42709</v>
      </c>
      <c r="B1763">
        <f t="shared" si="81"/>
        <v>2016</v>
      </c>
      <c r="C1763">
        <f t="shared" si="82"/>
        <v>12</v>
      </c>
      <c r="D1763">
        <f t="shared" si="83"/>
        <v>5</v>
      </c>
      <c r="E1763" t="s">
        <v>1369</v>
      </c>
      <c r="F1763" t="s">
        <v>1382</v>
      </c>
      <c r="G1763" t="s">
        <v>2113</v>
      </c>
      <c r="H1763" t="s">
        <v>1400</v>
      </c>
    </row>
    <row r="1764" spans="1:8" x14ac:dyDescent="0.15">
      <c r="A1764">
        <v>42710</v>
      </c>
      <c r="B1764">
        <f t="shared" si="81"/>
        <v>2016</v>
      </c>
      <c r="C1764">
        <f t="shared" si="82"/>
        <v>12</v>
      </c>
      <c r="D1764">
        <f t="shared" si="83"/>
        <v>6</v>
      </c>
      <c r="E1764" t="s">
        <v>4</v>
      </c>
      <c r="F1764" t="s">
        <v>20</v>
      </c>
      <c r="G1764" t="s">
        <v>2019</v>
      </c>
      <c r="H1764" t="s">
        <v>32</v>
      </c>
    </row>
    <row r="1765" spans="1:8" x14ac:dyDescent="0.15">
      <c r="A1765">
        <v>42710</v>
      </c>
      <c r="B1765">
        <f t="shared" si="81"/>
        <v>2016</v>
      </c>
      <c r="C1765">
        <f t="shared" si="82"/>
        <v>12</v>
      </c>
      <c r="D1765">
        <f t="shared" si="83"/>
        <v>6</v>
      </c>
      <c r="E1765" t="s">
        <v>4</v>
      </c>
      <c r="F1765" t="s">
        <v>33</v>
      </c>
      <c r="G1765" t="s">
        <v>2024</v>
      </c>
      <c r="H1765" t="s">
        <v>34</v>
      </c>
    </row>
    <row r="1766" spans="1:8" x14ac:dyDescent="0.15">
      <c r="A1766">
        <v>42710</v>
      </c>
      <c r="B1766">
        <f t="shared" si="81"/>
        <v>2016</v>
      </c>
      <c r="C1766">
        <f t="shared" si="82"/>
        <v>12</v>
      </c>
      <c r="D1766">
        <f t="shared" si="83"/>
        <v>6</v>
      </c>
      <c r="E1766" t="s">
        <v>274</v>
      </c>
      <c r="F1766" t="s">
        <v>289</v>
      </c>
      <c r="G1766" t="s">
        <v>2060</v>
      </c>
      <c r="H1766" t="s">
        <v>302</v>
      </c>
    </row>
    <row r="1767" spans="1:8" x14ac:dyDescent="0.15">
      <c r="A1767">
        <v>42710</v>
      </c>
      <c r="B1767">
        <f t="shared" si="81"/>
        <v>2016</v>
      </c>
      <c r="C1767">
        <f t="shared" si="82"/>
        <v>12</v>
      </c>
      <c r="D1767">
        <f t="shared" si="83"/>
        <v>6</v>
      </c>
      <c r="E1767" t="s">
        <v>522</v>
      </c>
      <c r="F1767" t="s">
        <v>525</v>
      </c>
      <c r="G1767" t="s">
        <v>2074</v>
      </c>
      <c r="H1767" t="s">
        <v>546</v>
      </c>
    </row>
    <row r="1768" spans="1:8" x14ac:dyDescent="0.15">
      <c r="A1768">
        <v>42710</v>
      </c>
      <c r="B1768">
        <f t="shared" si="81"/>
        <v>2016</v>
      </c>
      <c r="C1768">
        <f t="shared" si="82"/>
        <v>12</v>
      </c>
      <c r="D1768">
        <f t="shared" si="83"/>
        <v>6</v>
      </c>
      <c r="E1768" t="s">
        <v>522</v>
      </c>
      <c r="F1768" t="s">
        <v>536</v>
      </c>
      <c r="G1768" t="s">
        <v>2079</v>
      </c>
      <c r="H1768" t="s">
        <v>547</v>
      </c>
    </row>
    <row r="1769" spans="1:8" x14ac:dyDescent="0.15">
      <c r="A1769">
        <v>42710</v>
      </c>
      <c r="B1769">
        <f t="shared" si="81"/>
        <v>2016</v>
      </c>
      <c r="C1769">
        <f t="shared" si="82"/>
        <v>12</v>
      </c>
      <c r="D1769">
        <f t="shared" si="83"/>
        <v>6</v>
      </c>
      <c r="E1769" t="s">
        <v>1000</v>
      </c>
      <c r="F1769" t="s">
        <v>983</v>
      </c>
      <c r="G1769" t="s">
        <v>2107</v>
      </c>
      <c r="H1769" t="s">
        <v>1015</v>
      </c>
    </row>
    <row r="1770" spans="1:8" x14ac:dyDescent="0.15">
      <c r="A1770">
        <v>42710</v>
      </c>
      <c r="B1770">
        <f t="shared" si="81"/>
        <v>2016</v>
      </c>
      <c r="C1770">
        <f t="shared" si="82"/>
        <v>12</v>
      </c>
      <c r="D1770">
        <f t="shared" si="83"/>
        <v>6</v>
      </c>
      <c r="E1770" t="s">
        <v>1369</v>
      </c>
      <c r="F1770" t="s">
        <v>1370</v>
      </c>
      <c r="G1770" t="s">
        <v>2109</v>
      </c>
      <c r="H1770" t="s">
        <v>1398</v>
      </c>
    </row>
    <row r="1771" spans="1:8" x14ac:dyDescent="0.15">
      <c r="A1771">
        <v>42710</v>
      </c>
      <c r="B1771">
        <f t="shared" si="81"/>
        <v>2016</v>
      </c>
      <c r="C1771">
        <f t="shared" si="82"/>
        <v>12</v>
      </c>
      <c r="D1771">
        <f t="shared" si="83"/>
        <v>6</v>
      </c>
      <c r="E1771" t="s">
        <v>1369</v>
      </c>
      <c r="F1771" t="s">
        <v>1373</v>
      </c>
      <c r="G1771" t="s">
        <v>2110</v>
      </c>
      <c r="H1771" t="s">
        <v>1399</v>
      </c>
    </row>
    <row r="1772" spans="1:8" x14ac:dyDescent="0.15">
      <c r="A1772">
        <v>42711</v>
      </c>
      <c r="B1772">
        <f t="shared" si="81"/>
        <v>2016</v>
      </c>
      <c r="C1772">
        <f t="shared" si="82"/>
        <v>12</v>
      </c>
      <c r="D1772">
        <f t="shared" si="83"/>
        <v>7</v>
      </c>
      <c r="E1772" t="s">
        <v>4</v>
      </c>
      <c r="F1772" t="s">
        <v>29</v>
      </c>
      <c r="G1772" t="s">
        <v>2023</v>
      </c>
      <c r="H1772" t="s">
        <v>30</v>
      </c>
    </row>
    <row r="1773" spans="1:8" x14ac:dyDescent="0.15">
      <c r="A1773">
        <v>42711</v>
      </c>
      <c r="B1773">
        <f t="shared" si="81"/>
        <v>2016</v>
      </c>
      <c r="C1773">
        <f t="shared" si="82"/>
        <v>12</v>
      </c>
      <c r="D1773">
        <f t="shared" si="83"/>
        <v>7</v>
      </c>
      <c r="E1773" t="s">
        <v>4</v>
      </c>
      <c r="F1773" t="s">
        <v>22</v>
      </c>
      <c r="G1773" t="s">
        <v>2020</v>
      </c>
      <c r="H1773" t="s">
        <v>31</v>
      </c>
    </row>
    <row r="1774" spans="1:8" x14ac:dyDescent="0.15">
      <c r="A1774">
        <v>42711</v>
      </c>
      <c r="B1774">
        <f t="shared" si="81"/>
        <v>2016</v>
      </c>
      <c r="C1774">
        <f t="shared" si="82"/>
        <v>12</v>
      </c>
      <c r="D1774">
        <f t="shared" si="83"/>
        <v>7</v>
      </c>
      <c r="E1774" t="s">
        <v>274</v>
      </c>
      <c r="F1774" t="s">
        <v>289</v>
      </c>
      <c r="G1774" t="s">
        <v>2060</v>
      </c>
      <c r="H1774" t="s">
        <v>300</v>
      </c>
    </row>
    <row r="1775" spans="1:8" x14ac:dyDescent="0.15">
      <c r="A1775">
        <v>42711</v>
      </c>
      <c r="B1775">
        <f t="shared" si="81"/>
        <v>2016</v>
      </c>
      <c r="C1775">
        <f t="shared" si="82"/>
        <v>12</v>
      </c>
      <c r="D1775">
        <f t="shared" si="83"/>
        <v>7</v>
      </c>
      <c r="E1775" t="s">
        <v>274</v>
      </c>
      <c r="F1775" t="s">
        <v>289</v>
      </c>
      <c r="G1775" t="s">
        <v>2060</v>
      </c>
      <c r="H1775" t="s">
        <v>301</v>
      </c>
    </row>
    <row r="1776" spans="1:8" x14ac:dyDescent="0.15">
      <c r="A1776">
        <v>42711</v>
      </c>
      <c r="B1776">
        <f t="shared" si="81"/>
        <v>2016</v>
      </c>
      <c r="C1776">
        <f t="shared" si="82"/>
        <v>12</v>
      </c>
      <c r="D1776">
        <f t="shared" si="83"/>
        <v>7</v>
      </c>
      <c r="E1776" t="s">
        <v>522</v>
      </c>
      <c r="F1776" t="s">
        <v>529</v>
      </c>
      <c r="G1776" t="s">
        <v>2076</v>
      </c>
      <c r="H1776" t="s">
        <v>544</v>
      </c>
    </row>
    <row r="1777" spans="1:8" x14ac:dyDescent="0.15">
      <c r="A1777">
        <v>42711</v>
      </c>
      <c r="B1777">
        <f t="shared" si="81"/>
        <v>2016</v>
      </c>
      <c r="C1777">
        <f t="shared" si="82"/>
        <v>12</v>
      </c>
      <c r="D1777">
        <f t="shared" si="83"/>
        <v>7</v>
      </c>
      <c r="E1777" t="s">
        <v>522</v>
      </c>
      <c r="F1777" t="s">
        <v>525</v>
      </c>
      <c r="G1777" t="s">
        <v>2074</v>
      </c>
      <c r="H1777" t="s">
        <v>545</v>
      </c>
    </row>
    <row r="1778" spans="1:8" x14ac:dyDescent="0.15">
      <c r="A1778">
        <v>42711</v>
      </c>
      <c r="B1778">
        <f t="shared" si="81"/>
        <v>2016</v>
      </c>
      <c r="C1778">
        <f t="shared" si="82"/>
        <v>12</v>
      </c>
      <c r="D1778">
        <f t="shared" si="83"/>
        <v>7</v>
      </c>
      <c r="E1778" t="s">
        <v>1000</v>
      </c>
      <c r="F1778" t="s">
        <v>983</v>
      </c>
      <c r="G1778" t="s">
        <v>2107</v>
      </c>
      <c r="H1778" t="s">
        <v>1014</v>
      </c>
    </row>
    <row r="1779" spans="1:8" x14ac:dyDescent="0.15">
      <c r="A1779">
        <v>42711</v>
      </c>
      <c r="B1779">
        <f t="shared" si="81"/>
        <v>2016</v>
      </c>
      <c r="C1779">
        <f t="shared" si="82"/>
        <v>12</v>
      </c>
      <c r="D1779">
        <f t="shared" si="83"/>
        <v>7</v>
      </c>
      <c r="E1779" t="s">
        <v>1369</v>
      </c>
      <c r="F1779" t="s">
        <v>1387</v>
      </c>
      <c r="G1779" t="s">
        <v>2115</v>
      </c>
      <c r="H1779" t="s">
        <v>1396</v>
      </c>
    </row>
    <row r="1780" spans="1:8" x14ac:dyDescent="0.15">
      <c r="A1780">
        <v>42711</v>
      </c>
      <c r="B1780">
        <f t="shared" si="81"/>
        <v>2016</v>
      </c>
      <c r="C1780">
        <f t="shared" si="82"/>
        <v>12</v>
      </c>
      <c r="D1780">
        <f t="shared" si="83"/>
        <v>7</v>
      </c>
      <c r="E1780" t="s">
        <v>1369</v>
      </c>
      <c r="F1780" t="s">
        <v>1373</v>
      </c>
      <c r="G1780" t="s">
        <v>2110</v>
      </c>
      <c r="H1780" t="s">
        <v>1397</v>
      </c>
    </row>
    <row r="1781" spans="1:8" x14ac:dyDescent="0.15">
      <c r="A1781">
        <v>42712</v>
      </c>
      <c r="B1781">
        <f t="shared" si="81"/>
        <v>2016</v>
      </c>
      <c r="C1781">
        <f t="shared" si="82"/>
        <v>12</v>
      </c>
      <c r="D1781">
        <f t="shared" si="83"/>
        <v>8</v>
      </c>
      <c r="E1781" t="s">
        <v>4</v>
      </c>
      <c r="F1781" t="s">
        <v>27</v>
      </c>
      <c r="G1781" t="s">
        <v>2022</v>
      </c>
      <c r="H1781" t="s">
        <v>28</v>
      </c>
    </row>
    <row r="1782" spans="1:8" x14ac:dyDescent="0.15">
      <c r="A1782">
        <v>42712</v>
      </c>
      <c r="B1782">
        <f t="shared" si="81"/>
        <v>2016</v>
      </c>
      <c r="C1782">
        <f t="shared" si="82"/>
        <v>12</v>
      </c>
      <c r="D1782">
        <f t="shared" si="83"/>
        <v>8</v>
      </c>
      <c r="E1782" t="s">
        <v>274</v>
      </c>
      <c r="F1782" t="s">
        <v>297</v>
      </c>
      <c r="G1782" t="s">
        <v>2061</v>
      </c>
      <c r="H1782" t="s">
        <v>298</v>
      </c>
    </row>
    <row r="1783" spans="1:8" x14ac:dyDescent="0.15">
      <c r="A1783">
        <v>42712</v>
      </c>
      <c r="B1783">
        <f t="shared" si="81"/>
        <v>2016</v>
      </c>
      <c r="C1783">
        <f t="shared" si="82"/>
        <v>12</v>
      </c>
      <c r="D1783">
        <f t="shared" si="83"/>
        <v>8</v>
      </c>
      <c r="E1783" t="s">
        <v>274</v>
      </c>
      <c r="F1783" t="s">
        <v>278</v>
      </c>
      <c r="G1783" t="s">
        <v>2055</v>
      </c>
      <c r="H1783" t="s">
        <v>299</v>
      </c>
    </row>
    <row r="1784" spans="1:8" x14ac:dyDescent="0.15">
      <c r="A1784">
        <v>42712</v>
      </c>
      <c r="B1784">
        <f t="shared" si="81"/>
        <v>2016</v>
      </c>
      <c r="C1784">
        <f t="shared" si="82"/>
        <v>12</v>
      </c>
      <c r="D1784">
        <f t="shared" si="83"/>
        <v>8</v>
      </c>
      <c r="E1784" t="s">
        <v>522</v>
      </c>
      <c r="F1784" t="s">
        <v>536</v>
      </c>
      <c r="G1784" t="s">
        <v>2079</v>
      </c>
      <c r="H1784" t="s">
        <v>542</v>
      </c>
    </row>
    <row r="1785" spans="1:8" x14ac:dyDescent="0.15">
      <c r="A1785">
        <v>42712</v>
      </c>
      <c r="B1785">
        <f t="shared" si="81"/>
        <v>2016</v>
      </c>
      <c r="C1785">
        <f t="shared" si="82"/>
        <v>12</v>
      </c>
      <c r="D1785">
        <f t="shared" si="83"/>
        <v>8</v>
      </c>
      <c r="E1785" t="s">
        <v>522</v>
      </c>
      <c r="F1785" t="s">
        <v>532</v>
      </c>
      <c r="G1785" t="s">
        <v>2077</v>
      </c>
      <c r="H1785" t="s">
        <v>543</v>
      </c>
    </row>
    <row r="1786" spans="1:8" x14ac:dyDescent="0.15">
      <c r="A1786">
        <v>42712</v>
      </c>
      <c r="B1786">
        <f t="shared" si="81"/>
        <v>2016</v>
      </c>
      <c r="C1786">
        <f t="shared" si="82"/>
        <v>12</v>
      </c>
      <c r="D1786">
        <f t="shared" si="83"/>
        <v>8</v>
      </c>
      <c r="E1786" t="s">
        <v>1000</v>
      </c>
      <c r="F1786" t="s">
        <v>1004</v>
      </c>
      <c r="G1786" t="s">
        <v>2108</v>
      </c>
      <c r="H1786" t="s">
        <v>1013</v>
      </c>
    </row>
    <row r="1787" spans="1:8" x14ac:dyDescent="0.15">
      <c r="A1787">
        <v>42712</v>
      </c>
      <c r="B1787">
        <f t="shared" si="81"/>
        <v>2016</v>
      </c>
      <c r="C1787">
        <f t="shared" si="82"/>
        <v>12</v>
      </c>
      <c r="D1787">
        <f t="shared" si="83"/>
        <v>8</v>
      </c>
      <c r="E1787" t="s">
        <v>1369</v>
      </c>
      <c r="F1787" t="s">
        <v>1373</v>
      </c>
      <c r="G1787" t="s">
        <v>2110</v>
      </c>
      <c r="H1787" t="s">
        <v>1394</v>
      </c>
    </row>
    <row r="1788" spans="1:8" x14ac:dyDescent="0.15">
      <c r="A1788">
        <v>42712</v>
      </c>
      <c r="B1788">
        <f t="shared" si="81"/>
        <v>2016</v>
      </c>
      <c r="C1788">
        <f t="shared" si="82"/>
        <v>12</v>
      </c>
      <c r="D1788">
        <f t="shared" si="83"/>
        <v>8</v>
      </c>
      <c r="E1788" t="s">
        <v>1369</v>
      </c>
      <c r="F1788" t="s">
        <v>1395</v>
      </c>
      <c r="G1788" t="s">
        <v>2117</v>
      </c>
      <c r="H1788" t="s">
        <v>2004</v>
      </c>
    </row>
    <row r="1789" spans="1:8" x14ac:dyDescent="0.15">
      <c r="A1789">
        <v>42713</v>
      </c>
      <c r="B1789">
        <f t="shared" si="81"/>
        <v>2016</v>
      </c>
      <c r="C1789">
        <f t="shared" si="82"/>
        <v>12</v>
      </c>
      <c r="D1789">
        <f t="shared" si="83"/>
        <v>9</v>
      </c>
      <c r="E1789" t="s">
        <v>4</v>
      </c>
      <c r="F1789" t="s">
        <v>25</v>
      </c>
      <c r="G1789" t="s">
        <v>2021</v>
      </c>
      <c r="H1789" t="s">
        <v>26</v>
      </c>
    </row>
    <row r="1790" spans="1:8" x14ac:dyDescent="0.15">
      <c r="A1790">
        <v>42713</v>
      </c>
      <c r="B1790">
        <f t="shared" si="81"/>
        <v>2016</v>
      </c>
      <c r="C1790">
        <f t="shared" si="82"/>
        <v>12</v>
      </c>
      <c r="D1790">
        <f t="shared" si="83"/>
        <v>9</v>
      </c>
      <c r="E1790" t="s">
        <v>274</v>
      </c>
      <c r="F1790" t="s">
        <v>281</v>
      </c>
      <c r="G1790" t="s">
        <v>2056</v>
      </c>
      <c r="H1790" t="s">
        <v>295</v>
      </c>
    </row>
    <row r="1791" spans="1:8" x14ac:dyDescent="0.15">
      <c r="A1791">
        <v>42713</v>
      </c>
      <c r="B1791">
        <f t="shared" si="81"/>
        <v>2016</v>
      </c>
      <c r="C1791">
        <f t="shared" si="82"/>
        <v>12</v>
      </c>
      <c r="D1791">
        <f t="shared" si="83"/>
        <v>9</v>
      </c>
      <c r="E1791" t="s">
        <v>274</v>
      </c>
      <c r="F1791" t="s">
        <v>289</v>
      </c>
      <c r="G1791" t="s">
        <v>2060</v>
      </c>
      <c r="H1791" t="s">
        <v>296</v>
      </c>
    </row>
    <row r="1792" spans="1:8" x14ac:dyDescent="0.15">
      <c r="A1792">
        <v>42713</v>
      </c>
      <c r="B1792">
        <f t="shared" si="81"/>
        <v>2016</v>
      </c>
      <c r="C1792">
        <f t="shared" si="82"/>
        <v>12</v>
      </c>
      <c r="D1792">
        <f t="shared" si="83"/>
        <v>9</v>
      </c>
      <c r="E1792" t="s">
        <v>522</v>
      </c>
      <c r="F1792" t="s">
        <v>529</v>
      </c>
      <c r="G1792" t="s">
        <v>2076</v>
      </c>
      <c r="H1792" t="s">
        <v>540</v>
      </c>
    </row>
    <row r="1793" spans="1:8" x14ac:dyDescent="0.15">
      <c r="A1793">
        <v>42713</v>
      </c>
      <c r="B1793">
        <f t="shared" si="81"/>
        <v>2016</v>
      </c>
      <c r="C1793">
        <f t="shared" si="82"/>
        <v>12</v>
      </c>
      <c r="D1793">
        <f t="shared" si="83"/>
        <v>9</v>
      </c>
      <c r="E1793" t="s">
        <v>522</v>
      </c>
      <c r="F1793" t="s">
        <v>529</v>
      </c>
      <c r="G1793" t="s">
        <v>2076</v>
      </c>
      <c r="H1793" t="s">
        <v>541</v>
      </c>
    </row>
    <row r="1794" spans="1:8" x14ac:dyDescent="0.15">
      <c r="A1794">
        <v>42713</v>
      </c>
      <c r="B1794">
        <f t="shared" ref="B1794:B1857" si="84">YEAR(A1794)</f>
        <v>2016</v>
      </c>
      <c r="C1794">
        <f t="shared" ref="C1794:C1858" si="85">MONTH(A1794)</f>
        <v>12</v>
      </c>
      <c r="D1794">
        <f t="shared" ref="D1794:D1858" si="86">DAY(A1794)</f>
        <v>9</v>
      </c>
      <c r="E1794" t="s">
        <v>1000</v>
      </c>
      <c r="F1794" t="s">
        <v>983</v>
      </c>
      <c r="G1794" t="s">
        <v>2107</v>
      </c>
      <c r="H1794" t="s">
        <v>1011</v>
      </c>
    </row>
    <row r="1795" spans="1:8" x14ac:dyDescent="0.15">
      <c r="A1795">
        <v>42713</v>
      </c>
      <c r="B1795">
        <f t="shared" si="84"/>
        <v>2016</v>
      </c>
      <c r="C1795">
        <f t="shared" si="85"/>
        <v>12</v>
      </c>
      <c r="D1795">
        <f t="shared" si="86"/>
        <v>9</v>
      </c>
      <c r="E1795" t="s">
        <v>1000</v>
      </c>
      <c r="F1795" t="s">
        <v>983</v>
      </c>
      <c r="G1795" t="s">
        <v>2107</v>
      </c>
      <c r="H1795" t="s">
        <v>1012</v>
      </c>
    </row>
    <row r="1796" spans="1:8" x14ac:dyDescent="0.15">
      <c r="A1796">
        <v>42713</v>
      </c>
      <c r="B1796">
        <f t="shared" si="84"/>
        <v>2016</v>
      </c>
      <c r="C1796">
        <f t="shared" si="85"/>
        <v>12</v>
      </c>
      <c r="D1796">
        <f t="shared" si="86"/>
        <v>9</v>
      </c>
      <c r="E1796" t="s">
        <v>1369</v>
      </c>
      <c r="F1796" t="s">
        <v>1370</v>
      </c>
      <c r="G1796" t="s">
        <v>2109</v>
      </c>
      <c r="H1796" t="s">
        <v>1392</v>
      </c>
    </row>
    <row r="1797" spans="1:8" x14ac:dyDescent="0.15">
      <c r="A1797">
        <v>42713</v>
      </c>
      <c r="B1797">
        <f t="shared" si="84"/>
        <v>2016</v>
      </c>
      <c r="C1797">
        <f t="shared" si="85"/>
        <v>12</v>
      </c>
      <c r="D1797">
        <f t="shared" si="86"/>
        <v>9</v>
      </c>
      <c r="E1797" t="s">
        <v>1369</v>
      </c>
      <c r="F1797" t="s">
        <v>1387</v>
      </c>
      <c r="G1797" t="s">
        <v>2115</v>
      </c>
      <c r="H1797" t="s">
        <v>1393</v>
      </c>
    </row>
    <row r="1798" spans="1:8" x14ac:dyDescent="0.15">
      <c r="A1798">
        <v>42713</v>
      </c>
      <c r="B1798">
        <f t="shared" si="84"/>
        <v>2016</v>
      </c>
      <c r="C1798">
        <f t="shared" si="85"/>
        <v>12</v>
      </c>
      <c r="D1798">
        <f t="shared" si="86"/>
        <v>9</v>
      </c>
      <c r="E1798" t="s">
        <v>1369</v>
      </c>
      <c r="F1798" t="s">
        <v>1376</v>
      </c>
      <c r="G1798" t="s">
        <v>2111</v>
      </c>
      <c r="H1798" t="s">
        <v>2003</v>
      </c>
    </row>
    <row r="1799" spans="1:8" x14ac:dyDescent="0.15">
      <c r="A1799">
        <v>42716</v>
      </c>
      <c r="B1799">
        <f t="shared" si="84"/>
        <v>2016</v>
      </c>
      <c r="C1799">
        <f t="shared" si="85"/>
        <v>12</v>
      </c>
      <c r="D1799">
        <f t="shared" si="86"/>
        <v>12</v>
      </c>
      <c r="E1799" t="s">
        <v>4</v>
      </c>
      <c r="F1799" t="s">
        <v>22</v>
      </c>
      <c r="G1799" t="s">
        <v>2020</v>
      </c>
      <c r="H1799" t="s">
        <v>23</v>
      </c>
    </row>
    <row r="1800" spans="1:8" x14ac:dyDescent="0.15">
      <c r="A1800">
        <v>42716</v>
      </c>
      <c r="B1800">
        <f t="shared" si="84"/>
        <v>2016</v>
      </c>
      <c r="C1800">
        <f t="shared" si="85"/>
        <v>12</v>
      </c>
      <c r="D1800">
        <f t="shared" si="86"/>
        <v>12</v>
      </c>
      <c r="E1800" t="s">
        <v>4</v>
      </c>
      <c r="F1800" t="s">
        <v>20</v>
      </c>
      <c r="G1800" t="s">
        <v>2019</v>
      </c>
      <c r="H1800" t="s">
        <v>24</v>
      </c>
    </row>
    <row r="1801" spans="1:8" x14ac:dyDescent="0.15">
      <c r="A1801">
        <v>42716</v>
      </c>
      <c r="B1801">
        <f t="shared" si="84"/>
        <v>2016</v>
      </c>
      <c r="C1801">
        <f t="shared" si="85"/>
        <v>12</v>
      </c>
      <c r="D1801">
        <f t="shared" si="86"/>
        <v>12</v>
      </c>
      <c r="E1801" t="s">
        <v>274</v>
      </c>
      <c r="F1801" t="s">
        <v>278</v>
      </c>
      <c r="G1801" t="s">
        <v>2055</v>
      </c>
      <c r="H1801" t="s">
        <v>293</v>
      </c>
    </row>
    <row r="1802" spans="1:8" x14ac:dyDescent="0.15">
      <c r="A1802">
        <v>42716</v>
      </c>
      <c r="B1802">
        <f t="shared" si="84"/>
        <v>2016</v>
      </c>
      <c r="C1802">
        <f t="shared" si="85"/>
        <v>12</v>
      </c>
      <c r="D1802">
        <f t="shared" si="86"/>
        <v>12</v>
      </c>
      <c r="E1802" t="s">
        <v>274</v>
      </c>
      <c r="F1802" t="s">
        <v>275</v>
      </c>
      <c r="G1802" t="s">
        <v>2053</v>
      </c>
      <c r="H1802" t="s">
        <v>294</v>
      </c>
    </row>
    <row r="1803" spans="1:8" x14ac:dyDescent="0.15">
      <c r="A1803">
        <v>42716</v>
      </c>
      <c r="B1803">
        <f t="shared" si="84"/>
        <v>2016</v>
      </c>
      <c r="C1803">
        <f t="shared" si="85"/>
        <v>12</v>
      </c>
      <c r="D1803">
        <f t="shared" si="86"/>
        <v>12</v>
      </c>
      <c r="E1803" t="s">
        <v>522</v>
      </c>
      <c r="F1803" t="s">
        <v>532</v>
      </c>
      <c r="G1803" t="s">
        <v>2077</v>
      </c>
      <c r="H1803" t="s">
        <v>539</v>
      </c>
    </row>
    <row r="1804" spans="1:8" x14ac:dyDescent="0.15">
      <c r="A1804">
        <v>42716</v>
      </c>
      <c r="B1804">
        <f t="shared" si="84"/>
        <v>2016</v>
      </c>
      <c r="C1804">
        <f t="shared" si="85"/>
        <v>12</v>
      </c>
      <c r="D1804">
        <f t="shared" si="86"/>
        <v>12</v>
      </c>
      <c r="E1804" t="s">
        <v>1000</v>
      </c>
      <c r="F1804" t="s">
        <v>983</v>
      </c>
      <c r="G1804" t="s">
        <v>2107</v>
      </c>
      <c r="H1804" t="s">
        <v>1009</v>
      </c>
    </row>
    <row r="1805" spans="1:8" x14ac:dyDescent="0.15">
      <c r="A1805">
        <v>42716</v>
      </c>
      <c r="B1805">
        <f t="shared" si="84"/>
        <v>2016</v>
      </c>
      <c r="C1805">
        <f t="shared" si="85"/>
        <v>12</v>
      </c>
      <c r="D1805">
        <f t="shared" si="86"/>
        <v>12</v>
      </c>
      <c r="E1805" t="s">
        <v>1000</v>
      </c>
      <c r="F1805" t="s">
        <v>1004</v>
      </c>
      <c r="G1805" t="s">
        <v>2108</v>
      </c>
      <c r="H1805" t="s">
        <v>1010</v>
      </c>
    </row>
    <row r="1806" spans="1:8" x14ac:dyDescent="0.15">
      <c r="A1806">
        <v>42716</v>
      </c>
      <c r="B1806">
        <f t="shared" si="84"/>
        <v>2016</v>
      </c>
      <c r="C1806">
        <f t="shared" si="85"/>
        <v>12</v>
      </c>
      <c r="D1806">
        <f t="shared" si="86"/>
        <v>12</v>
      </c>
      <c r="E1806" t="s">
        <v>1369</v>
      </c>
      <c r="F1806" t="s">
        <v>1389</v>
      </c>
      <c r="G1806" t="s">
        <v>2116</v>
      </c>
      <c r="H1806" t="s">
        <v>1390</v>
      </c>
    </row>
    <row r="1807" spans="1:8" x14ac:dyDescent="0.15">
      <c r="A1807">
        <v>42716</v>
      </c>
      <c r="B1807">
        <f t="shared" si="84"/>
        <v>2016</v>
      </c>
      <c r="C1807">
        <f t="shared" si="85"/>
        <v>12</v>
      </c>
      <c r="D1807">
        <f t="shared" si="86"/>
        <v>12</v>
      </c>
      <c r="E1807" t="s">
        <v>1369</v>
      </c>
      <c r="F1807" t="s">
        <v>818</v>
      </c>
      <c r="G1807" t="s">
        <v>2099</v>
      </c>
      <c r="H1807" t="s">
        <v>1391</v>
      </c>
    </row>
    <row r="1808" spans="1:8" x14ac:dyDescent="0.15">
      <c r="A1808">
        <v>42717</v>
      </c>
      <c r="B1808">
        <f t="shared" si="84"/>
        <v>2016</v>
      </c>
      <c r="C1808">
        <f t="shared" si="85"/>
        <v>12</v>
      </c>
      <c r="D1808">
        <f t="shared" si="86"/>
        <v>13</v>
      </c>
      <c r="E1808" t="s">
        <v>4</v>
      </c>
      <c r="F1808" t="s">
        <v>14</v>
      </c>
      <c r="G1808" t="s">
        <v>2017</v>
      </c>
      <c r="H1808" t="s">
        <v>19</v>
      </c>
    </row>
    <row r="1809" spans="1:8" x14ac:dyDescent="0.15">
      <c r="A1809">
        <v>42717</v>
      </c>
      <c r="B1809">
        <f t="shared" si="84"/>
        <v>2016</v>
      </c>
      <c r="C1809">
        <f t="shared" si="85"/>
        <v>12</v>
      </c>
      <c r="D1809">
        <f t="shared" si="86"/>
        <v>13</v>
      </c>
      <c r="E1809" t="s">
        <v>4</v>
      </c>
      <c r="F1809" t="s">
        <v>20</v>
      </c>
      <c r="G1809" t="s">
        <v>2019</v>
      </c>
      <c r="H1809" t="s">
        <v>21</v>
      </c>
    </row>
    <row r="1810" spans="1:8" x14ac:dyDescent="0.15">
      <c r="A1810">
        <v>42717</v>
      </c>
      <c r="B1810">
        <f t="shared" si="84"/>
        <v>2016</v>
      </c>
      <c r="C1810">
        <f t="shared" si="85"/>
        <v>12</v>
      </c>
      <c r="D1810">
        <f t="shared" si="86"/>
        <v>13</v>
      </c>
      <c r="E1810" t="s">
        <v>274</v>
      </c>
      <c r="F1810" t="s">
        <v>281</v>
      </c>
      <c r="G1810" t="s">
        <v>2056</v>
      </c>
      <c r="H1810" t="s">
        <v>291</v>
      </c>
    </row>
    <row r="1811" spans="1:8" x14ac:dyDescent="0.15">
      <c r="A1811">
        <v>42717</v>
      </c>
      <c r="B1811">
        <f t="shared" si="84"/>
        <v>2016</v>
      </c>
      <c r="C1811">
        <f t="shared" si="85"/>
        <v>12</v>
      </c>
      <c r="D1811">
        <f t="shared" si="86"/>
        <v>13</v>
      </c>
      <c r="E1811" t="s">
        <v>274</v>
      </c>
      <c r="F1811" t="s">
        <v>278</v>
      </c>
      <c r="G1811" t="s">
        <v>2055</v>
      </c>
      <c r="H1811" t="s">
        <v>292</v>
      </c>
    </row>
    <row r="1812" spans="1:8" x14ac:dyDescent="0.15">
      <c r="A1812">
        <v>42717</v>
      </c>
      <c r="B1812">
        <f t="shared" si="84"/>
        <v>2016</v>
      </c>
      <c r="C1812">
        <f t="shared" si="85"/>
        <v>12</v>
      </c>
      <c r="D1812">
        <f t="shared" si="86"/>
        <v>13</v>
      </c>
      <c r="E1812" t="s">
        <v>522</v>
      </c>
      <c r="F1812" t="s">
        <v>536</v>
      </c>
      <c r="G1812" t="s">
        <v>2079</v>
      </c>
      <c r="H1812" t="s">
        <v>537</v>
      </c>
    </row>
    <row r="1813" spans="1:8" x14ac:dyDescent="0.15">
      <c r="A1813">
        <v>42717</v>
      </c>
      <c r="B1813">
        <f t="shared" si="84"/>
        <v>2016</v>
      </c>
      <c r="C1813">
        <f t="shared" si="85"/>
        <v>12</v>
      </c>
      <c r="D1813">
        <f t="shared" si="86"/>
        <v>13</v>
      </c>
      <c r="E1813" t="s">
        <v>522</v>
      </c>
      <c r="F1813" t="s">
        <v>525</v>
      </c>
      <c r="G1813" t="s">
        <v>2074</v>
      </c>
      <c r="H1813" t="s">
        <v>538</v>
      </c>
    </row>
    <row r="1814" spans="1:8" x14ac:dyDescent="0.15">
      <c r="A1814">
        <v>42717</v>
      </c>
      <c r="B1814">
        <f t="shared" si="84"/>
        <v>2016</v>
      </c>
      <c r="C1814">
        <f t="shared" si="85"/>
        <v>12</v>
      </c>
      <c r="D1814">
        <f t="shared" si="86"/>
        <v>13</v>
      </c>
      <c r="E1814" t="s">
        <v>1000</v>
      </c>
      <c r="F1814" t="s">
        <v>983</v>
      </c>
      <c r="G1814" t="s">
        <v>2107</v>
      </c>
      <c r="H1814" t="s">
        <v>1007</v>
      </c>
    </row>
    <row r="1815" spans="1:8" x14ac:dyDescent="0.15">
      <c r="A1815">
        <v>42717</v>
      </c>
      <c r="B1815">
        <f t="shared" si="84"/>
        <v>2016</v>
      </c>
      <c r="C1815">
        <f t="shared" si="85"/>
        <v>12</v>
      </c>
      <c r="D1815">
        <f t="shared" si="86"/>
        <v>13</v>
      </c>
      <c r="E1815" t="s">
        <v>1000</v>
      </c>
      <c r="F1815" t="s">
        <v>983</v>
      </c>
      <c r="G1815" t="s">
        <v>2107</v>
      </c>
      <c r="H1815" t="s">
        <v>1008</v>
      </c>
    </row>
    <row r="1816" spans="1:8" x14ac:dyDescent="0.15">
      <c r="A1816">
        <v>42717</v>
      </c>
      <c r="B1816">
        <f t="shared" si="84"/>
        <v>2016</v>
      </c>
      <c r="C1816">
        <f t="shared" si="85"/>
        <v>12</v>
      </c>
      <c r="D1816">
        <f t="shared" si="86"/>
        <v>13</v>
      </c>
      <c r="E1816" t="s">
        <v>1369</v>
      </c>
      <c r="F1816" t="s">
        <v>1385</v>
      </c>
      <c r="G1816" t="s">
        <v>2114</v>
      </c>
      <c r="H1816" t="s">
        <v>1386</v>
      </c>
    </row>
    <row r="1817" spans="1:8" x14ac:dyDescent="0.15">
      <c r="A1817">
        <v>42717</v>
      </c>
      <c r="B1817">
        <f t="shared" si="84"/>
        <v>2016</v>
      </c>
      <c r="C1817">
        <f t="shared" si="85"/>
        <v>12</v>
      </c>
      <c r="D1817">
        <f t="shared" si="86"/>
        <v>13</v>
      </c>
      <c r="E1817" t="s">
        <v>1369</v>
      </c>
      <c r="F1817" t="s">
        <v>1387</v>
      </c>
      <c r="G1817" t="s">
        <v>2115</v>
      </c>
      <c r="H1817" t="s">
        <v>1388</v>
      </c>
    </row>
    <row r="1818" spans="1:8" x14ac:dyDescent="0.15">
      <c r="A1818">
        <v>42718</v>
      </c>
      <c r="B1818">
        <f t="shared" si="84"/>
        <v>2016</v>
      </c>
      <c r="C1818">
        <f t="shared" si="85"/>
        <v>12</v>
      </c>
      <c r="D1818">
        <f t="shared" si="86"/>
        <v>14</v>
      </c>
      <c r="E1818" t="s">
        <v>4</v>
      </c>
      <c r="F1818" t="s">
        <v>14</v>
      </c>
      <c r="G1818" t="s">
        <v>2017</v>
      </c>
      <c r="H1818" t="s">
        <v>16</v>
      </c>
    </row>
    <row r="1819" spans="1:8" x14ac:dyDescent="0.15">
      <c r="A1819">
        <v>42718</v>
      </c>
      <c r="B1819">
        <f t="shared" si="84"/>
        <v>2016</v>
      </c>
      <c r="C1819">
        <f t="shared" si="85"/>
        <v>12</v>
      </c>
      <c r="D1819">
        <f t="shared" si="86"/>
        <v>14</v>
      </c>
      <c r="E1819" t="s">
        <v>4</v>
      </c>
      <c r="F1819" t="s">
        <v>17</v>
      </c>
      <c r="G1819" t="s">
        <v>2018</v>
      </c>
      <c r="H1819" t="s">
        <v>18</v>
      </c>
    </row>
    <row r="1820" spans="1:8" x14ac:dyDescent="0.15">
      <c r="A1820">
        <v>42718</v>
      </c>
      <c r="B1820">
        <f t="shared" si="84"/>
        <v>2016</v>
      </c>
      <c r="C1820">
        <f t="shared" si="85"/>
        <v>12</v>
      </c>
      <c r="D1820">
        <f t="shared" si="86"/>
        <v>14</v>
      </c>
      <c r="E1820" t="s">
        <v>274</v>
      </c>
      <c r="F1820" t="s">
        <v>287</v>
      </c>
      <c r="G1820" t="s">
        <v>2059</v>
      </c>
      <c r="H1820" t="s">
        <v>288</v>
      </c>
    </row>
    <row r="1821" spans="1:8" x14ac:dyDescent="0.15">
      <c r="A1821">
        <v>42718</v>
      </c>
      <c r="B1821">
        <f t="shared" si="84"/>
        <v>2016</v>
      </c>
      <c r="C1821">
        <f t="shared" si="85"/>
        <v>12</v>
      </c>
      <c r="D1821">
        <f t="shared" si="86"/>
        <v>14</v>
      </c>
      <c r="E1821" t="s">
        <v>274</v>
      </c>
      <c r="F1821" t="s">
        <v>289</v>
      </c>
      <c r="G1821" t="s">
        <v>2060</v>
      </c>
      <c r="H1821" t="s">
        <v>290</v>
      </c>
    </row>
    <row r="1822" spans="1:8" x14ac:dyDescent="0.15">
      <c r="A1822">
        <v>42718</v>
      </c>
      <c r="B1822">
        <f t="shared" si="84"/>
        <v>2016</v>
      </c>
      <c r="C1822">
        <f t="shared" si="85"/>
        <v>12</v>
      </c>
      <c r="D1822">
        <f t="shared" si="86"/>
        <v>14</v>
      </c>
      <c r="E1822" t="s">
        <v>522</v>
      </c>
      <c r="F1822" t="s">
        <v>534</v>
      </c>
      <c r="G1822" t="s">
        <v>2078</v>
      </c>
      <c r="H1822" t="s">
        <v>535</v>
      </c>
    </row>
    <row r="1823" spans="1:8" x14ac:dyDescent="0.15">
      <c r="A1823">
        <v>42718</v>
      </c>
      <c r="B1823">
        <f t="shared" si="84"/>
        <v>2016</v>
      </c>
      <c r="C1823">
        <f t="shared" si="85"/>
        <v>12</v>
      </c>
      <c r="D1823">
        <f t="shared" si="86"/>
        <v>14</v>
      </c>
      <c r="E1823" t="s">
        <v>1369</v>
      </c>
      <c r="F1823" t="s">
        <v>1382</v>
      </c>
      <c r="G1823" t="s">
        <v>2113</v>
      </c>
      <c r="H1823" t="s">
        <v>1383</v>
      </c>
    </row>
    <row r="1824" spans="1:8" x14ac:dyDescent="0.15">
      <c r="A1824">
        <v>42718</v>
      </c>
      <c r="B1824">
        <f t="shared" si="84"/>
        <v>2016</v>
      </c>
      <c r="C1824">
        <f t="shared" si="85"/>
        <v>12</v>
      </c>
      <c r="D1824">
        <f t="shared" si="86"/>
        <v>14</v>
      </c>
      <c r="E1824" t="s">
        <v>1369</v>
      </c>
      <c r="F1824" t="s">
        <v>1377</v>
      </c>
      <c r="G1824" t="s">
        <v>2112</v>
      </c>
      <c r="H1824" t="s">
        <v>1384</v>
      </c>
    </row>
    <row r="1825" spans="1:8" x14ac:dyDescent="0.15">
      <c r="A1825">
        <v>42719</v>
      </c>
      <c r="B1825">
        <f t="shared" si="84"/>
        <v>2016</v>
      </c>
      <c r="C1825">
        <f t="shared" si="85"/>
        <v>12</v>
      </c>
      <c r="D1825">
        <f t="shared" si="86"/>
        <v>15</v>
      </c>
      <c r="E1825" t="s">
        <v>4</v>
      </c>
      <c r="F1825" t="s">
        <v>14</v>
      </c>
      <c r="G1825" t="s">
        <v>2017</v>
      </c>
      <c r="H1825" t="s">
        <v>15</v>
      </c>
    </row>
    <row r="1826" spans="1:8" x14ac:dyDescent="0.15">
      <c r="A1826">
        <v>42719</v>
      </c>
      <c r="B1826">
        <f t="shared" si="84"/>
        <v>2016</v>
      </c>
      <c r="C1826">
        <f t="shared" si="85"/>
        <v>12</v>
      </c>
      <c r="D1826">
        <f t="shared" si="86"/>
        <v>15</v>
      </c>
      <c r="E1826" t="s">
        <v>274</v>
      </c>
      <c r="F1826" t="s">
        <v>283</v>
      </c>
      <c r="G1826" t="s">
        <v>2057</v>
      </c>
      <c r="H1826" t="s">
        <v>284</v>
      </c>
    </row>
    <row r="1827" spans="1:8" x14ac:dyDescent="0.15">
      <c r="A1827">
        <v>42719</v>
      </c>
      <c r="B1827">
        <f t="shared" si="84"/>
        <v>2016</v>
      </c>
      <c r="C1827">
        <f t="shared" si="85"/>
        <v>12</v>
      </c>
      <c r="D1827">
        <f t="shared" si="86"/>
        <v>15</v>
      </c>
      <c r="E1827" t="s">
        <v>274</v>
      </c>
      <c r="F1827" t="s">
        <v>285</v>
      </c>
      <c r="G1827" t="s">
        <v>2058</v>
      </c>
      <c r="H1827" t="s">
        <v>286</v>
      </c>
    </row>
    <row r="1828" spans="1:8" x14ac:dyDescent="0.15">
      <c r="A1828">
        <v>42719</v>
      </c>
      <c r="B1828">
        <f t="shared" si="84"/>
        <v>2016</v>
      </c>
      <c r="C1828">
        <f t="shared" si="85"/>
        <v>12</v>
      </c>
      <c r="D1828">
        <f t="shared" si="86"/>
        <v>15</v>
      </c>
      <c r="E1828" t="s">
        <v>522</v>
      </c>
      <c r="F1828" t="s">
        <v>532</v>
      </c>
      <c r="G1828" t="s">
        <v>2077</v>
      </c>
      <c r="H1828" t="s">
        <v>533</v>
      </c>
    </row>
    <row r="1829" spans="1:8" x14ac:dyDescent="0.15">
      <c r="A1829">
        <v>42719</v>
      </c>
      <c r="B1829">
        <f t="shared" si="84"/>
        <v>2016</v>
      </c>
      <c r="C1829">
        <f t="shared" si="85"/>
        <v>12</v>
      </c>
      <c r="D1829">
        <f t="shared" si="86"/>
        <v>15</v>
      </c>
      <c r="E1829" t="s">
        <v>1000</v>
      </c>
      <c r="F1829" t="s">
        <v>983</v>
      </c>
      <c r="G1829" t="s">
        <v>2107</v>
      </c>
      <c r="H1829" t="s">
        <v>1006</v>
      </c>
    </row>
    <row r="1830" spans="1:8" x14ac:dyDescent="0.15">
      <c r="A1830">
        <v>42719</v>
      </c>
      <c r="B1830">
        <f t="shared" si="84"/>
        <v>2016</v>
      </c>
      <c r="C1830">
        <f t="shared" si="85"/>
        <v>12</v>
      </c>
      <c r="D1830">
        <f t="shared" si="86"/>
        <v>15</v>
      </c>
      <c r="E1830" t="s">
        <v>1369</v>
      </c>
      <c r="F1830" t="s">
        <v>1373</v>
      </c>
      <c r="G1830" t="s">
        <v>2110</v>
      </c>
      <c r="H1830" t="s">
        <v>1380</v>
      </c>
    </row>
    <row r="1831" spans="1:8" x14ac:dyDescent="0.15">
      <c r="A1831">
        <v>42719</v>
      </c>
      <c r="B1831">
        <f t="shared" si="84"/>
        <v>2016</v>
      </c>
      <c r="C1831">
        <f t="shared" si="85"/>
        <v>12</v>
      </c>
      <c r="D1831">
        <f t="shared" si="86"/>
        <v>15</v>
      </c>
      <c r="E1831" t="s">
        <v>1369</v>
      </c>
      <c r="F1831" t="s">
        <v>1373</v>
      </c>
      <c r="G1831" t="s">
        <v>2110</v>
      </c>
      <c r="H1831" t="s">
        <v>1381</v>
      </c>
    </row>
    <row r="1832" spans="1:8" x14ac:dyDescent="0.15">
      <c r="A1832">
        <v>42719</v>
      </c>
      <c r="B1832">
        <f t="shared" si="84"/>
        <v>2016</v>
      </c>
      <c r="C1832">
        <f t="shared" si="85"/>
        <v>12</v>
      </c>
      <c r="D1832">
        <f t="shared" si="86"/>
        <v>15</v>
      </c>
      <c r="E1832" t="s">
        <v>1892</v>
      </c>
      <c r="F1832" t="s">
        <v>1893</v>
      </c>
      <c r="G1832" t="s">
        <v>2148</v>
      </c>
      <c r="H1832" t="s">
        <v>1894</v>
      </c>
    </row>
    <row r="1833" spans="1:8" x14ac:dyDescent="0.15">
      <c r="A1833">
        <v>42720</v>
      </c>
      <c r="B1833">
        <f t="shared" si="84"/>
        <v>2016</v>
      </c>
      <c r="C1833">
        <f t="shared" si="85"/>
        <v>12</v>
      </c>
      <c r="D1833">
        <f t="shared" si="86"/>
        <v>16</v>
      </c>
      <c r="E1833" t="s">
        <v>4</v>
      </c>
      <c r="F1833" t="s">
        <v>9</v>
      </c>
      <c r="G1833" t="s">
        <v>2015</v>
      </c>
      <c r="H1833" t="s">
        <v>11</v>
      </c>
    </row>
    <row r="1834" spans="1:8" x14ac:dyDescent="0.15">
      <c r="A1834">
        <v>42720</v>
      </c>
      <c r="B1834">
        <f t="shared" si="84"/>
        <v>2016</v>
      </c>
      <c r="C1834">
        <f t="shared" si="85"/>
        <v>12</v>
      </c>
      <c r="D1834">
        <f t="shared" si="86"/>
        <v>16</v>
      </c>
      <c r="E1834" t="s">
        <v>4</v>
      </c>
      <c r="F1834" t="s">
        <v>12</v>
      </c>
      <c r="G1834" t="s">
        <v>2016</v>
      </c>
      <c r="H1834" t="s">
        <v>13</v>
      </c>
    </row>
    <row r="1835" spans="1:8" x14ac:dyDescent="0.15">
      <c r="A1835">
        <v>42720</v>
      </c>
      <c r="B1835">
        <f t="shared" si="84"/>
        <v>2016</v>
      </c>
      <c r="C1835">
        <f t="shared" si="85"/>
        <v>12</v>
      </c>
      <c r="D1835">
        <f t="shared" si="86"/>
        <v>16</v>
      </c>
      <c r="E1835" t="s">
        <v>274</v>
      </c>
      <c r="F1835" t="s">
        <v>275</v>
      </c>
      <c r="G1835" t="s">
        <v>2053</v>
      </c>
      <c r="H1835" t="s">
        <v>280</v>
      </c>
    </row>
    <row r="1836" spans="1:8" x14ac:dyDescent="0.15">
      <c r="A1836">
        <v>42720</v>
      </c>
      <c r="B1836">
        <f t="shared" si="84"/>
        <v>2016</v>
      </c>
      <c r="C1836">
        <f t="shared" si="85"/>
        <v>12</v>
      </c>
      <c r="D1836">
        <f t="shared" si="86"/>
        <v>16</v>
      </c>
      <c r="E1836" t="s">
        <v>274</v>
      </c>
      <c r="F1836" t="s">
        <v>281</v>
      </c>
      <c r="G1836" t="s">
        <v>2056</v>
      </c>
      <c r="H1836" t="s">
        <v>282</v>
      </c>
    </row>
    <row r="1837" spans="1:8" x14ac:dyDescent="0.15">
      <c r="A1837">
        <v>42720</v>
      </c>
      <c r="B1837">
        <f t="shared" si="84"/>
        <v>2016</v>
      </c>
      <c r="C1837">
        <f t="shared" si="85"/>
        <v>12</v>
      </c>
      <c r="D1837">
        <f t="shared" si="86"/>
        <v>16</v>
      </c>
      <c r="E1837" t="s">
        <v>522</v>
      </c>
      <c r="F1837" t="s">
        <v>529</v>
      </c>
      <c r="G1837" t="s">
        <v>2076</v>
      </c>
      <c r="H1837" t="s">
        <v>530</v>
      </c>
    </row>
    <row r="1838" spans="1:8" x14ac:dyDescent="0.15">
      <c r="A1838">
        <v>42720</v>
      </c>
      <c r="B1838">
        <f t="shared" si="84"/>
        <v>2016</v>
      </c>
      <c r="C1838">
        <f t="shared" si="85"/>
        <v>12</v>
      </c>
      <c r="D1838">
        <f t="shared" si="86"/>
        <v>16</v>
      </c>
      <c r="E1838" t="s">
        <v>522</v>
      </c>
      <c r="F1838" t="s">
        <v>529</v>
      </c>
      <c r="G1838" t="s">
        <v>2076</v>
      </c>
      <c r="H1838" t="s">
        <v>531</v>
      </c>
    </row>
    <row r="1839" spans="1:8" x14ac:dyDescent="0.15">
      <c r="A1839">
        <v>42720</v>
      </c>
      <c r="B1839">
        <f t="shared" si="84"/>
        <v>2016</v>
      </c>
      <c r="C1839">
        <f t="shared" si="85"/>
        <v>12</v>
      </c>
      <c r="D1839">
        <f t="shared" si="86"/>
        <v>16</v>
      </c>
      <c r="E1839" t="s">
        <v>1000</v>
      </c>
      <c r="F1839" t="s">
        <v>983</v>
      </c>
      <c r="G1839" t="s">
        <v>2107</v>
      </c>
      <c r="H1839" t="s">
        <v>1003</v>
      </c>
    </row>
    <row r="1840" spans="1:8" x14ac:dyDescent="0.15">
      <c r="A1840">
        <v>42720</v>
      </c>
      <c r="B1840">
        <f t="shared" si="84"/>
        <v>2016</v>
      </c>
      <c r="C1840">
        <f t="shared" si="85"/>
        <v>12</v>
      </c>
      <c r="D1840">
        <f t="shared" si="86"/>
        <v>16</v>
      </c>
      <c r="E1840" t="s">
        <v>1000</v>
      </c>
      <c r="F1840" t="s">
        <v>1004</v>
      </c>
      <c r="G1840" t="s">
        <v>2108</v>
      </c>
      <c r="H1840" t="s">
        <v>1005</v>
      </c>
    </row>
    <row r="1841" spans="1:8" x14ac:dyDescent="0.15">
      <c r="A1841">
        <v>42720</v>
      </c>
      <c r="B1841">
        <f t="shared" si="84"/>
        <v>2016</v>
      </c>
      <c r="C1841">
        <f t="shared" si="85"/>
        <v>12</v>
      </c>
      <c r="D1841">
        <f t="shared" si="86"/>
        <v>16</v>
      </c>
      <c r="E1841" t="s">
        <v>1369</v>
      </c>
      <c r="F1841" t="s">
        <v>1377</v>
      </c>
      <c r="G1841" t="s">
        <v>2112</v>
      </c>
      <c r="H1841" t="s">
        <v>1378</v>
      </c>
    </row>
    <row r="1842" spans="1:8" x14ac:dyDescent="0.15">
      <c r="A1842">
        <v>42720</v>
      </c>
      <c r="B1842">
        <f t="shared" si="84"/>
        <v>2016</v>
      </c>
      <c r="C1842">
        <f t="shared" si="85"/>
        <v>12</v>
      </c>
      <c r="D1842">
        <f t="shared" si="86"/>
        <v>16</v>
      </c>
      <c r="E1842" t="s">
        <v>1369</v>
      </c>
      <c r="F1842" t="s">
        <v>1373</v>
      </c>
      <c r="G1842" t="s">
        <v>2110</v>
      </c>
      <c r="H1842" t="s">
        <v>1379</v>
      </c>
    </row>
    <row r="1843" spans="1:8" x14ac:dyDescent="0.15">
      <c r="A1843">
        <v>42723</v>
      </c>
      <c r="B1843">
        <f t="shared" si="84"/>
        <v>2016</v>
      </c>
      <c r="C1843">
        <f t="shared" si="85"/>
        <v>12</v>
      </c>
      <c r="D1843">
        <f t="shared" si="86"/>
        <v>19</v>
      </c>
      <c r="E1843" t="s">
        <v>4</v>
      </c>
      <c r="F1843" t="s">
        <v>9</v>
      </c>
      <c r="G1843" t="s">
        <v>2015</v>
      </c>
      <c r="H1843" t="s">
        <v>10</v>
      </c>
    </row>
    <row r="1844" spans="1:8" x14ac:dyDescent="0.15">
      <c r="A1844">
        <v>42723</v>
      </c>
      <c r="B1844">
        <f t="shared" si="84"/>
        <v>2016</v>
      </c>
      <c r="C1844">
        <f t="shared" si="85"/>
        <v>12</v>
      </c>
      <c r="D1844">
        <f t="shared" si="86"/>
        <v>19</v>
      </c>
      <c r="E1844" t="s">
        <v>274</v>
      </c>
      <c r="F1844" t="s">
        <v>278</v>
      </c>
      <c r="G1844" t="s">
        <v>2055</v>
      </c>
      <c r="H1844" t="s">
        <v>279</v>
      </c>
    </row>
    <row r="1845" spans="1:8" x14ac:dyDescent="0.15">
      <c r="A1845">
        <v>42723</v>
      </c>
      <c r="B1845">
        <f t="shared" si="84"/>
        <v>2016</v>
      </c>
      <c r="C1845">
        <f t="shared" si="85"/>
        <v>12</v>
      </c>
      <c r="D1845">
        <f t="shared" si="86"/>
        <v>19</v>
      </c>
      <c r="E1845" t="s">
        <v>522</v>
      </c>
      <c r="F1845" t="s">
        <v>527</v>
      </c>
      <c r="G1845" t="s">
        <v>2075</v>
      </c>
      <c r="H1845" t="s">
        <v>528</v>
      </c>
    </row>
    <row r="1846" spans="1:8" x14ac:dyDescent="0.15">
      <c r="A1846">
        <v>42723</v>
      </c>
      <c r="B1846">
        <f t="shared" si="84"/>
        <v>2016</v>
      </c>
      <c r="C1846">
        <f t="shared" si="85"/>
        <v>12</v>
      </c>
      <c r="D1846">
        <f t="shared" si="86"/>
        <v>19</v>
      </c>
      <c r="E1846" t="s">
        <v>1000</v>
      </c>
      <c r="F1846" t="s">
        <v>983</v>
      </c>
      <c r="G1846" t="s">
        <v>2107</v>
      </c>
      <c r="H1846" t="s">
        <v>1002</v>
      </c>
    </row>
    <row r="1847" spans="1:8" x14ac:dyDescent="0.15">
      <c r="A1847">
        <v>42723</v>
      </c>
      <c r="B1847">
        <f t="shared" si="84"/>
        <v>2016</v>
      </c>
      <c r="C1847">
        <f t="shared" si="85"/>
        <v>12</v>
      </c>
      <c r="D1847">
        <f t="shared" si="86"/>
        <v>19</v>
      </c>
      <c r="E1847" t="s">
        <v>1369</v>
      </c>
      <c r="F1847" t="s">
        <v>1370</v>
      </c>
      <c r="G1847" t="s">
        <v>2109</v>
      </c>
      <c r="H1847" t="s">
        <v>1375</v>
      </c>
    </row>
    <row r="1848" spans="1:8" x14ac:dyDescent="0.15">
      <c r="A1848">
        <v>42723</v>
      </c>
      <c r="B1848">
        <f t="shared" si="84"/>
        <v>2016</v>
      </c>
      <c r="C1848">
        <f t="shared" si="85"/>
        <v>12</v>
      </c>
      <c r="D1848">
        <f t="shared" si="86"/>
        <v>19</v>
      </c>
      <c r="E1848" t="s">
        <v>1369</v>
      </c>
      <c r="F1848" t="s">
        <v>1376</v>
      </c>
      <c r="G1848" t="s">
        <v>2111</v>
      </c>
      <c r="H1848" t="s">
        <v>2002</v>
      </c>
    </row>
    <row r="1849" spans="1:8" x14ac:dyDescent="0.15">
      <c r="A1849">
        <v>42724</v>
      </c>
      <c r="B1849">
        <f t="shared" si="84"/>
        <v>2016</v>
      </c>
      <c r="C1849">
        <f t="shared" si="85"/>
        <v>12</v>
      </c>
      <c r="D1849">
        <f t="shared" si="86"/>
        <v>20</v>
      </c>
      <c r="E1849" t="s">
        <v>4</v>
      </c>
      <c r="F1849" t="s">
        <v>5</v>
      </c>
      <c r="G1849" t="s">
        <v>2013</v>
      </c>
      <c r="H1849" t="s">
        <v>6</v>
      </c>
    </row>
    <row r="1850" spans="1:8" x14ac:dyDescent="0.15">
      <c r="A1850">
        <v>42724</v>
      </c>
      <c r="B1850">
        <f t="shared" si="84"/>
        <v>2016</v>
      </c>
      <c r="C1850">
        <f t="shared" si="85"/>
        <v>12</v>
      </c>
      <c r="D1850">
        <f t="shared" si="86"/>
        <v>20</v>
      </c>
      <c r="E1850" t="s">
        <v>4</v>
      </c>
      <c r="F1850" t="s">
        <v>7</v>
      </c>
      <c r="G1850" t="s">
        <v>2014</v>
      </c>
      <c r="H1850" t="s">
        <v>8</v>
      </c>
    </row>
    <row r="1851" spans="1:8" x14ac:dyDescent="0.15">
      <c r="A1851">
        <v>42724</v>
      </c>
      <c r="B1851">
        <f t="shared" si="84"/>
        <v>2016</v>
      </c>
      <c r="C1851">
        <f t="shared" si="85"/>
        <v>12</v>
      </c>
      <c r="D1851">
        <f t="shared" si="86"/>
        <v>20</v>
      </c>
      <c r="E1851" t="s">
        <v>274</v>
      </c>
      <c r="F1851" t="s">
        <v>275</v>
      </c>
      <c r="G1851" t="s">
        <v>2053</v>
      </c>
      <c r="H1851" t="s">
        <v>276</v>
      </c>
    </row>
    <row r="1852" spans="1:8" x14ac:dyDescent="0.15">
      <c r="A1852">
        <v>42724</v>
      </c>
      <c r="B1852">
        <f t="shared" si="84"/>
        <v>2016</v>
      </c>
      <c r="C1852">
        <f t="shared" si="85"/>
        <v>12</v>
      </c>
      <c r="D1852">
        <f t="shared" si="86"/>
        <v>20</v>
      </c>
      <c r="E1852" t="s">
        <v>274</v>
      </c>
      <c r="F1852" t="s">
        <v>277</v>
      </c>
      <c r="G1852" t="s">
        <v>2054</v>
      </c>
      <c r="H1852" t="s">
        <v>1992</v>
      </c>
    </row>
    <row r="1853" spans="1:8" x14ac:dyDescent="0.15">
      <c r="A1853">
        <v>42724</v>
      </c>
      <c r="B1853">
        <f t="shared" si="84"/>
        <v>2016</v>
      </c>
      <c r="C1853">
        <f t="shared" si="85"/>
        <v>12</v>
      </c>
      <c r="D1853">
        <f t="shared" si="86"/>
        <v>20</v>
      </c>
      <c r="E1853" t="s">
        <v>522</v>
      </c>
      <c r="F1853" t="s">
        <v>523</v>
      </c>
      <c r="G1853" t="s">
        <v>2073</v>
      </c>
      <c r="H1853" t="s">
        <v>524</v>
      </c>
    </row>
    <row r="1854" spans="1:8" x14ac:dyDescent="0.15">
      <c r="A1854">
        <v>42724</v>
      </c>
      <c r="B1854">
        <f t="shared" si="84"/>
        <v>2016</v>
      </c>
      <c r="C1854">
        <f t="shared" si="85"/>
        <v>12</v>
      </c>
      <c r="D1854">
        <f t="shared" si="86"/>
        <v>20</v>
      </c>
      <c r="E1854" t="s">
        <v>522</v>
      </c>
      <c r="F1854" t="s">
        <v>525</v>
      </c>
      <c r="G1854" t="s">
        <v>2074</v>
      </c>
      <c r="H1854" t="s">
        <v>526</v>
      </c>
    </row>
    <row r="1855" spans="1:8" x14ac:dyDescent="0.15">
      <c r="A1855">
        <v>42724</v>
      </c>
      <c r="B1855">
        <f t="shared" si="84"/>
        <v>2016</v>
      </c>
      <c r="C1855">
        <f t="shared" si="85"/>
        <v>12</v>
      </c>
      <c r="D1855">
        <f t="shared" si="86"/>
        <v>20</v>
      </c>
      <c r="E1855" t="s">
        <v>1000</v>
      </c>
      <c r="F1855" t="s">
        <v>983</v>
      </c>
      <c r="G1855" t="s">
        <v>2107</v>
      </c>
      <c r="H1855" t="s">
        <v>1001</v>
      </c>
    </row>
    <row r="1856" spans="1:8" x14ac:dyDescent="0.15">
      <c r="A1856">
        <v>42724</v>
      </c>
      <c r="B1856">
        <f t="shared" si="84"/>
        <v>2016</v>
      </c>
      <c r="C1856">
        <f t="shared" si="85"/>
        <v>12</v>
      </c>
      <c r="D1856">
        <f t="shared" si="86"/>
        <v>20</v>
      </c>
      <c r="E1856" t="s">
        <v>1369</v>
      </c>
      <c r="F1856" t="s">
        <v>1370</v>
      </c>
      <c r="G1856" t="s">
        <v>2109</v>
      </c>
      <c r="H1856" t="s">
        <v>1371</v>
      </c>
    </row>
    <row r="1857" spans="1:8" x14ac:dyDescent="0.15">
      <c r="A1857">
        <v>42724</v>
      </c>
      <c r="B1857">
        <f t="shared" si="84"/>
        <v>2016</v>
      </c>
      <c r="C1857">
        <f t="shared" si="85"/>
        <v>12</v>
      </c>
      <c r="D1857">
        <f t="shared" si="86"/>
        <v>20</v>
      </c>
      <c r="E1857" t="s">
        <v>1369</v>
      </c>
      <c r="F1857" t="s">
        <v>818</v>
      </c>
      <c r="G1857" t="s">
        <v>2099</v>
      </c>
      <c r="H1857" t="s">
        <v>1372</v>
      </c>
    </row>
    <row r="1858" spans="1:8" x14ac:dyDescent="0.15">
      <c r="A1858">
        <v>42724</v>
      </c>
      <c r="B1858">
        <f t="shared" ref="B1858" si="87">YEAR(A1858)</f>
        <v>2016</v>
      </c>
      <c r="C1858">
        <f t="shared" si="85"/>
        <v>12</v>
      </c>
      <c r="D1858">
        <f t="shared" si="86"/>
        <v>20</v>
      </c>
      <c r="E1858" t="s">
        <v>1369</v>
      </c>
      <c r="F1858" t="s">
        <v>1373</v>
      </c>
      <c r="G1858" t="s">
        <v>2110</v>
      </c>
      <c r="H1858" t="s">
        <v>1374</v>
      </c>
    </row>
  </sheetData>
  <sortState ref="A2:H1858">
    <sortCondition ref="A1"/>
  </sortState>
  <phoneticPr fontId="18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workbookViewId="0">
      <selection activeCell="K19" sqref="K19"/>
    </sheetView>
  </sheetViews>
  <sheetFormatPr baseColWidth="10" defaultColWidth="8.83203125" defaultRowHeight="15" x14ac:dyDescent="0.15"/>
  <cols>
    <col min="8" max="8" width="18.83203125" bestFit="1" customWidth="1"/>
    <col min="9" max="9" width="18.1640625" bestFit="1" customWidth="1"/>
  </cols>
  <sheetData>
    <row r="1" spans="1:9" x14ac:dyDescent="0.15">
      <c r="A1" s="2" t="s">
        <v>2110</v>
      </c>
      <c r="B1" s="3">
        <v>0.17346938775510204</v>
      </c>
      <c r="D1" t="s">
        <v>2153</v>
      </c>
    </row>
    <row r="2" spans="1:9" x14ac:dyDescent="0.15">
      <c r="A2" s="2" t="s">
        <v>2112</v>
      </c>
      <c r="B2" s="3">
        <v>8.1632653061224483E-2</v>
      </c>
      <c r="D2" t="s">
        <v>2154</v>
      </c>
    </row>
    <row r="3" spans="1:9" x14ac:dyDescent="0.15">
      <c r="A3" s="2" t="s">
        <v>2109</v>
      </c>
      <c r="B3" s="3">
        <v>7.7551020408163265E-2</v>
      </c>
      <c r="D3" t="s">
        <v>2177</v>
      </c>
      <c r="H3" s="2"/>
      <c r="I3" s="3"/>
    </row>
    <row r="4" spans="1:9" x14ac:dyDescent="0.15">
      <c r="A4" s="2" t="s">
        <v>2099</v>
      </c>
      <c r="B4" s="3">
        <v>6.7346938775510207E-2</v>
      </c>
      <c r="H4" s="2"/>
      <c r="I4" s="3"/>
    </row>
    <row r="5" spans="1:9" x14ac:dyDescent="0.15">
      <c r="A5" s="2" t="s">
        <v>2115</v>
      </c>
      <c r="B5" s="3">
        <v>6.5306122448979598E-2</v>
      </c>
      <c r="H5" s="2"/>
      <c r="I5" s="3"/>
    </row>
    <row r="6" spans="1:9" x14ac:dyDescent="0.15">
      <c r="A6" s="2" t="s">
        <v>2118</v>
      </c>
      <c r="B6" s="3">
        <v>6.3265306122448975E-2</v>
      </c>
      <c r="H6" s="2"/>
      <c r="I6" s="3"/>
    </row>
    <row r="7" spans="1:9" x14ac:dyDescent="0.15">
      <c r="A7" s="2" t="s">
        <v>2119</v>
      </c>
      <c r="B7" s="3">
        <v>5.7142857142857141E-2</v>
      </c>
      <c r="H7" s="2"/>
      <c r="I7" s="3"/>
    </row>
    <row r="8" spans="1:9" x14ac:dyDescent="0.15">
      <c r="A8" s="2" t="s">
        <v>2117</v>
      </c>
      <c r="B8" s="3">
        <v>4.4897959183673466E-2</v>
      </c>
      <c r="H8" s="2"/>
      <c r="I8" s="3"/>
    </row>
    <row r="9" spans="1:9" x14ac:dyDescent="0.15">
      <c r="A9" s="2" t="s">
        <v>2126</v>
      </c>
      <c r="B9" s="3">
        <v>4.4897959183673466E-2</v>
      </c>
      <c r="H9" s="2"/>
      <c r="I9" s="3"/>
    </row>
    <row r="10" spans="1:9" x14ac:dyDescent="0.15">
      <c r="A10" s="2" t="s">
        <v>2121</v>
      </c>
      <c r="B10" s="3">
        <v>3.8775510204081633E-2</v>
      </c>
      <c r="H10" s="2"/>
      <c r="I10" s="3"/>
    </row>
    <row r="11" spans="1:9" x14ac:dyDescent="0.15">
      <c r="A11" s="2" t="s">
        <v>2120</v>
      </c>
      <c r="B11" s="3">
        <v>3.0612244897959183E-2</v>
      </c>
      <c r="H11" s="2"/>
      <c r="I11" s="3"/>
    </row>
    <row r="12" spans="1:9" x14ac:dyDescent="0.15">
      <c r="A12" s="2" t="s">
        <v>2124</v>
      </c>
      <c r="B12" s="3">
        <v>2.6530612244897958E-2</v>
      </c>
      <c r="H12" s="2"/>
      <c r="I12" s="3"/>
    </row>
    <row r="13" spans="1:9" x14ac:dyDescent="0.15">
      <c r="A13" s="2" t="s">
        <v>2127</v>
      </c>
      <c r="B13" s="3">
        <v>2.4489795918367346E-2</v>
      </c>
      <c r="H13" s="2"/>
      <c r="I13" s="3"/>
    </row>
    <row r="14" spans="1:9" x14ac:dyDescent="0.15">
      <c r="A14" s="2" t="s">
        <v>2114</v>
      </c>
      <c r="B14" s="3">
        <v>2.2448979591836733E-2</v>
      </c>
      <c r="H14" s="2"/>
      <c r="I14" s="3"/>
    </row>
    <row r="15" spans="1:9" x14ac:dyDescent="0.15">
      <c r="A15" s="2" t="s">
        <v>2122</v>
      </c>
      <c r="B15" s="3">
        <v>2.0408163265306121E-2</v>
      </c>
      <c r="H15" s="2"/>
      <c r="I15" s="3"/>
    </row>
    <row r="16" spans="1:9" x14ac:dyDescent="0.15">
      <c r="A16" s="2" t="s">
        <v>2136</v>
      </c>
      <c r="B16" s="3">
        <v>1.8367346938775512E-2</v>
      </c>
      <c r="H16" s="2"/>
      <c r="I16" s="3"/>
    </row>
    <row r="17" spans="1:9" x14ac:dyDescent="0.15">
      <c r="A17" s="2" t="s">
        <v>2113</v>
      </c>
      <c r="B17" s="3">
        <v>1.6326530612244899E-2</v>
      </c>
      <c r="H17" s="2"/>
      <c r="I17" s="3"/>
    </row>
    <row r="18" spans="1:9" x14ac:dyDescent="0.15">
      <c r="A18" s="2" t="s">
        <v>2116</v>
      </c>
      <c r="B18" s="3">
        <v>1.6326530612244899E-2</v>
      </c>
      <c r="H18" s="2"/>
      <c r="I18" s="3"/>
    </row>
    <row r="19" spans="1:9" x14ac:dyDescent="0.15">
      <c r="A19" s="2" t="s">
        <v>2123</v>
      </c>
      <c r="B19" s="3">
        <v>1.2244897959183673E-2</v>
      </c>
      <c r="H19" s="2"/>
      <c r="I19" s="3"/>
    </row>
    <row r="20" spans="1:9" x14ac:dyDescent="0.15">
      <c r="A20" s="2" t="s">
        <v>2129</v>
      </c>
      <c r="B20" s="3">
        <v>1.2244897959183673E-2</v>
      </c>
      <c r="H20" s="2"/>
      <c r="I20" s="3"/>
    </row>
    <row r="21" spans="1:9" x14ac:dyDescent="0.15">
      <c r="A21" s="2" t="s">
        <v>2131</v>
      </c>
      <c r="B21" s="3">
        <v>1.2244897959183673E-2</v>
      </c>
      <c r="H21" s="2"/>
      <c r="I21" s="3"/>
    </row>
    <row r="22" spans="1:9" x14ac:dyDescent="0.15">
      <c r="A22" s="2" t="s">
        <v>2130</v>
      </c>
      <c r="B22" s="3">
        <v>1.020408163265306E-2</v>
      </c>
      <c r="H22" s="2"/>
      <c r="I22" s="3"/>
    </row>
    <row r="23" spans="1:9" x14ac:dyDescent="0.15">
      <c r="A23" s="2" t="s">
        <v>2134</v>
      </c>
      <c r="B23" s="3">
        <v>8.1632653061224497E-3</v>
      </c>
      <c r="H23" s="2"/>
      <c r="I23" s="3"/>
    </row>
    <row r="24" spans="1:9" x14ac:dyDescent="0.15">
      <c r="A24" s="2" t="s">
        <v>2128</v>
      </c>
      <c r="B24" s="3">
        <v>6.1224489795918364E-3</v>
      </c>
      <c r="H24" s="2"/>
      <c r="I24" s="3"/>
    </row>
    <row r="25" spans="1:9" x14ac:dyDescent="0.15">
      <c r="A25" s="2" t="s">
        <v>2139</v>
      </c>
      <c r="B25" s="3">
        <v>6.1224489795918364E-3</v>
      </c>
      <c r="H25" s="2"/>
      <c r="I25" s="3"/>
    </row>
    <row r="26" spans="1:9" x14ac:dyDescent="0.15">
      <c r="A26" s="2" t="s">
        <v>2142</v>
      </c>
      <c r="B26" s="3">
        <v>6.1224489795918364E-3</v>
      </c>
      <c r="H26" s="2"/>
      <c r="I26" s="3"/>
    </row>
    <row r="27" spans="1:9" x14ac:dyDescent="0.15">
      <c r="A27" s="2" t="s">
        <v>2143</v>
      </c>
      <c r="B27" s="3">
        <v>4.0816326530612249E-3</v>
      </c>
      <c r="H27" s="2"/>
      <c r="I27" s="3"/>
    </row>
    <row r="28" spans="1:9" x14ac:dyDescent="0.15">
      <c r="A28" s="2" t="s">
        <v>2111</v>
      </c>
      <c r="B28" s="3">
        <v>4.0816326530612249E-3</v>
      </c>
      <c r="H28" s="2"/>
      <c r="I28" s="3"/>
    </row>
    <row r="29" spans="1:9" x14ac:dyDescent="0.15">
      <c r="A29" s="2" t="s">
        <v>2138</v>
      </c>
      <c r="B29" s="3">
        <v>4.0816326530612249E-3</v>
      </c>
      <c r="H29" s="2"/>
      <c r="I29" s="3"/>
    </row>
    <row r="30" spans="1:9" x14ac:dyDescent="0.15">
      <c r="A30" s="2" t="s">
        <v>2145</v>
      </c>
      <c r="B30" s="3">
        <v>2.0408163265306124E-3</v>
      </c>
      <c r="H30" s="2"/>
      <c r="I30" s="3"/>
    </row>
    <row r="31" spans="1:9" x14ac:dyDescent="0.15">
      <c r="A31" s="2" t="s">
        <v>2075</v>
      </c>
      <c r="B31" s="3">
        <v>2.0408163265306124E-3</v>
      </c>
      <c r="H31" s="2"/>
      <c r="I31" s="3"/>
    </row>
    <row r="32" spans="1:9" x14ac:dyDescent="0.15">
      <c r="A32" s="2" t="s">
        <v>2133</v>
      </c>
      <c r="B32" s="3">
        <v>2.0408163265306124E-3</v>
      </c>
      <c r="H32" s="2"/>
      <c r="I32" s="3"/>
    </row>
    <row r="33" spans="1:9" x14ac:dyDescent="0.15">
      <c r="A33" s="2" t="s">
        <v>2140</v>
      </c>
      <c r="B33" s="3">
        <v>2.0408163265306124E-3</v>
      </c>
      <c r="H33" s="2"/>
      <c r="I33" s="3"/>
    </row>
    <row r="34" spans="1:9" x14ac:dyDescent="0.15">
      <c r="A34" s="2" t="s">
        <v>2146</v>
      </c>
      <c r="B34" s="3">
        <v>2.0408163265306124E-3</v>
      </c>
      <c r="H34" s="2"/>
      <c r="I34" s="3"/>
    </row>
    <row r="35" spans="1:9" x14ac:dyDescent="0.15">
      <c r="A35" s="2" t="s">
        <v>2132</v>
      </c>
      <c r="B35" s="3">
        <v>2.0408163265306124E-3</v>
      </c>
      <c r="H35" s="2"/>
      <c r="I35" s="3"/>
    </row>
    <row r="36" spans="1:9" x14ac:dyDescent="0.15">
      <c r="A36" s="2" t="s">
        <v>2137</v>
      </c>
      <c r="B36" s="3">
        <v>2.0408163265306124E-3</v>
      </c>
      <c r="H36" s="2"/>
      <c r="I36" s="3"/>
    </row>
    <row r="37" spans="1:9" x14ac:dyDescent="0.15">
      <c r="A37" s="2" t="s">
        <v>2144</v>
      </c>
      <c r="B37" s="3">
        <v>2.0408163265306124E-3</v>
      </c>
      <c r="H37" s="2"/>
      <c r="I37" s="3"/>
    </row>
    <row r="38" spans="1:9" x14ac:dyDescent="0.15">
      <c r="A38" s="2" t="s">
        <v>2125</v>
      </c>
      <c r="B38" s="3">
        <v>2.0408163265306124E-3</v>
      </c>
      <c r="H38" s="2"/>
      <c r="I38" s="3"/>
    </row>
    <row r="39" spans="1:9" x14ac:dyDescent="0.15">
      <c r="A39" s="2" t="s">
        <v>2147</v>
      </c>
      <c r="B39" s="3">
        <v>2.0408163265306124E-3</v>
      </c>
      <c r="H39" s="2"/>
      <c r="I39" s="3"/>
    </row>
    <row r="40" spans="1:9" x14ac:dyDescent="0.15">
      <c r="A40" s="2" t="s">
        <v>2135</v>
      </c>
      <c r="B40" s="3">
        <v>2.0408163265306124E-3</v>
      </c>
      <c r="H40" s="2"/>
      <c r="I40" s="3"/>
    </row>
    <row r="41" spans="1:9" x14ac:dyDescent="0.15">
      <c r="A41" s="2" t="s">
        <v>2141</v>
      </c>
      <c r="B41" s="3">
        <v>2.0408163265306124E-3</v>
      </c>
      <c r="H41" s="2"/>
      <c r="I41" s="3"/>
    </row>
    <row r="42" spans="1:9" x14ac:dyDescent="0.15">
      <c r="H42" s="2"/>
      <c r="I42" s="3"/>
    </row>
    <row r="43" spans="1:9" x14ac:dyDescent="0.15">
      <c r="H43" s="2"/>
      <c r="I43" s="3"/>
    </row>
    <row r="44" spans="1:9" x14ac:dyDescent="0.15">
      <c r="H44" s="2"/>
      <c r="I44" s="3"/>
    </row>
    <row r="45" spans="1:9" x14ac:dyDescent="0.15">
      <c r="H45" s="2"/>
      <c r="I45" s="3"/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18" sqref="B18"/>
    </sheetView>
  </sheetViews>
  <sheetFormatPr baseColWidth="10" defaultColWidth="8.83203125" defaultRowHeight="15" x14ac:dyDescent="0.15"/>
  <cols>
    <col min="2" max="2" width="8.83203125" style="5"/>
    <col min="9" max="9" width="11.6640625" bestFit="1" customWidth="1"/>
    <col min="10" max="10" width="18.83203125" bestFit="1" customWidth="1"/>
  </cols>
  <sheetData>
    <row r="1" spans="1:10" x14ac:dyDescent="0.15">
      <c r="A1" s="2" t="s">
        <v>2108</v>
      </c>
      <c r="B1" s="4">
        <f>41/369</f>
        <v>0.1111111111111111</v>
      </c>
      <c r="D1" t="s">
        <v>2177</v>
      </c>
    </row>
    <row r="2" spans="1:10" x14ac:dyDescent="0.15">
      <c r="A2" s="2" t="s">
        <v>2107</v>
      </c>
      <c r="B2" s="4">
        <f>328/369</f>
        <v>0.88888888888888884</v>
      </c>
    </row>
    <row r="3" spans="1:10" x14ac:dyDescent="0.15">
      <c r="H3" s="2"/>
      <c r="I3" s="1"/>
    </row>
    <row r="4" spans="1:10" x14ac:dyDescent="0.15">
      <c r="I4" s="2"/>
      <c r="J4" s="1"/>
    </row>
    <row r="5" spans="1:10" x14ac:dyDescent="0.15">
      <c r="I5" s="2"/>
      <c r="J5" s="1"/>
    </row>
    <row r="6" spans="1:10" x14ac:dyDescent="0.15">
      <c r="I6" s="2"/>
      <c r="J6" s="1"/>
    </row>
    <row r="7" spans="1:10" x14ac:dyDescent="0.15">
      <c r="I7" s="2"/>
      <c r="J7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1"/>
  <sheetViews>
    <sheetView topLeftCell="A105" workbookViewId="0">
      <selection activeCell="A120" sqref="A120"/>
    </sheetView>
  </sheetViews>
  <sheetFormatPr baseColWidth="10" defaultColWidth="8.83203125" defaultRowHeight="15" x14ac:dyDescent="0.15"/>
  <cols>
    <col min="1" max="1" width="16.6640625" customWidth="1"/>
    <col min="2" max="2" width="6.33203125" customWidth="1"/>
    <col min="3" max="3" width="10" bestFit="1" customWidth="1"/>
    <col min="4" max="4" width="11.6640625" bestFit="1" customWidth="1"/>
    <col min="7" max="7" width="7.1640625" customWidth="1"/>
  </cols>
  <sheetData>
    <row r="1" spans="1:8" x14ac:dyDescent="0.15">
      <c r="A1" s="22" t="s">
        <v>2196</v>
      </c>
      <c r="B1" s="22"/>
      <c r="C1" s="22"/>
      <c r="D1" s="22"/>
      <c r="E1" s="22"/>
      <c r="F1" s="22"/>
      <c r="G1" s="22" t="s">
        <v>2197</v>
      </c>
      <c r="H1" s="22"/>
    </row>
    <row r="2" spans="1:8" x14ac:dyDescent="0.15">
      <c r="A2" s="22"/>
      <c r="B2" s="22"/>
      <c r="C2" s="22" t="s">
        <v>2240</v>
      </c>
      <c r="D2" s="22" t="s">
        <v>2241</v>
      </c>
      <c r="E2" s="22"/>
      <c r="F2" s="22"/>
      <c r="G2" s="22"/>
      <c r="H2" s="22"/>
    </row>
    <row r="3" spans="1:8" ht="16" x14ac:dyDescent="0.15">
      <c r="A3" s="2" t="s">
        <v>2107</v>
      </c>
      <c r="B3" s="1">
        <v>330</v>
      </c>
      <c r="C3" s="29">
        <v>38.411777999999998</v>
      </c>
      <c r="D3" s="29">
        <v>-98.553364000000002</v>
      </c>
      <c r="E3" s="2" t="s">
        <v>4</v>
      </c>
      <c r="F3">
        <v>228</v>
      </c>
      <c r="G3">
        <f>F3/54</f>
        <v>4.2222222222222223</v>
      </c>
      <c r="H3" s="4">
        <f t="shared" ref="H3:H9" si="0">F3/1857</f>
        <v>0.12277867528271405</v>
      </c>
    </row>
    <row r="4" spans="1:8" ht="16" x14ac:dyDescent="0.15">
      <c r="A4" s="2" t="s">
        <v>2110</v>
      </c>
      <c r="B4" s="1">
        <v>85</v>
      </c>
      <c r="C4" s="29">
        <v>36.806750000000001</v>
      </c>
      <c r="D4" s="29">
        <v>140.087469</v>
      </c>
      <c r="E4" s="2" t="s">
        <v>1369</v>
      </c>
      <c r="F4">
        <v>492</v>
      </c>
      <c r="G4">
        <f>F4/60</f>
        <v>8.1999999999999993</v>
      </c>
      <c r="H4" s="4">
        <f t="shared" si="0"/>
        <v>0.26494345718901452</v>
      </c>
    </row>
    <row r="5" spans="1:8" ht="16" x14ac:dyDescent="0.15">
      <c r="A5" s="2" t="s">
        <v>2207</v>
      </c>
      <c r="B5" s="1">
        <v>71</v>
      </c>
      <c r="C5" s="29">
        <v>50.39425</v>
      </c>
      <c r="D5" s="29">
        <v>4.5421810000000002</v>
      </c>
      <c r="E5" s="2" t="s">
        <v>274</v>
      </c>
      <c r="F5">
        <v>228</v>
      </c>
      <c r="G5">
        <f>F5/33</f>
        <v>6.9090909090909092</v>
      </c>
      <c r="H5" s="4">
        <f t="shared" si="0"/>
        <v>0.12277867528271405</v>
      </c>
    </row>
    <row r="6" spans="1:8" ht="16" x14ac:dyDescent="0.15">
      <c r="A6" s="2" t="s">
        <v>2208</v>
      </c>
      <c r="B6" s="1">
        <v>63</v>
      </c>
      <c r="C6" s="29">
        <v>46.173687000000001</v>
      </c>
      <c r="D6" s="29">
        <v>2.202067</v>
      </c>
      <c r="E6" s="2" t="s">
        <v>1892</v>
      </c>
      <c r="F6">
        <v>93</v>
      </c>
      <c r="G6">
        <f>F6/3</f>
        <v>31</v>
      </c>
      <c r="H6" s="4">
        <f t="shared" si="0"/>
        <v>5.0080775444264945E-2</v>
      </c>
    </row>
    <row r="7" spans="1:8" ht="16" x14ac:dyDescent="0.15">
      <c r="A7" s="2" t="s">
        <v>2209</v>
      </c>
      <c r="B7" s="1">
        <v>63</v>
      </c>
      <c r="C7" s="29">
        <v>54.506779000000002</v>
      </c>
      <c r="D7" s="29">
        <v>-2.51431</v>
      </c>
      <c r="E7" s="2" t="s">
        <v>522</v>
      </c>
      <c r="F7">
        <v>444</v>
      </c>
      <c r="G7">
        <f>F7/43</f>
        <v>10.325581395348838</v>
      </c>
      <c r="H7" s="4">
        <f t="shared" si="0"/>
        <v>0.23909531502423265</v>
      </c>
    </row>
    <row r="8" spans="1:8" ht="16" x14ac:dyDescent="0.15">
      <c r="A8" s="2" t="s">
        <v>2210</v>
      </c>
      <c r="B8" s="1">
        <v>59</v>
      </c>
      <c r="C8" s="29">
        <v>50.829104999999998</v>
      </c>
      <c r="D8" s="29">
        <v>10.317574</v>
      </c>
      <c r="E8" s="2" t="s">
        <v>1000</v>
      </c>
      <c r="F8">
        <v>372</v>
      </c>
      <c r="G8">
        <f>F8/2</f>
        <v>186</v>
      </c>
      <c r="H8" s="4">
        <f t="shared" si="0"/>
        <v>0.20032310177705978</v>
      </c>
    </row>
    <row r="9" spans="1:8" ht="16" x14ac:dyDescent="0.15">
      <c r="A9" s="2" t="s">
        <v>2211</v>
      </c>
      <c r="B9" s="1">
        <v>56</v>
      </c>
      <c r="C9" s="29">
        <v>-10.358738000000001</v>
      </c>
      <c r="D9" s="29">
        <v>-52.321886999999997</v>
      </c>
      <c r="E9" s="8" t="s">
        <v>2152</v>
      </c>
      <c r="F9" s="22">
        <f>SUM(F3:F8)</f>
        <v>1857</v>
      </c>
      <c r="G9" s="22"/>
      <c r="H9" s="20">
        <f t="shared" si="0"/>
        <v>1</v>
      </c>
    </row>
    <row r="10" spans="1:8" ht="16" x14ac:dyDescent="0.15">
      <c r="A10" s="2" t="s">
        <v>2212</v>
      </c>
      <c r="B10" s="1">
        <v>42</v>
      </c>
      <c r="C10" s="29">
        <v>34.492292999999997</v>
      </c>
      <c r="D10" s="29">
        <v>106.162739</v>
      </c>
    </row>
    <row r="11" spans="1:8" ht="16" x14ac:dyDescent="0.15">
      <c r="A11" s="2" t="s">
        <v>2213</v>
      </c>
      <c r="B11" s="1">
        <v>41</v>
      </c>
      <c r="C11" s="29">
        <v>56.233499999999999</v>
      </c>
      <c r="D11" s="29">
        <v>-109.263673</v>
      </c>
    </row>
    <row r="12" spans="1:8" ht="16" x14ac:dyDescent="0.15">
      <c r="A12" s="2" t="s">
        <v>2214</v>
      </c>
      <c r="B12" s="1">
        <v>40</v>
      </c>
      <c r="C12" s="29">
        <v>34.613683000000002</v>
      </c>
      <c r="D12" s="29">
        <v>38.670217000000001</v>
      </c>
    </row>
    <row r="13" spans="1:8" ht="16" x14ac:dyDescent="0.15">
      <c r="A13" s="2" t="s">
        <v>2215</v>
      </c>
      <c r="B13" s="1">
        <v>39</v>
      </c>
      <c r="C13" s="29">
        <v>36.417431000000001</v>
      </c>
      <c r="D13" s="29">
        <v>128.06056100000001</v>
      </c>
    </row>
    <row r="14" spans="1:8" ht="16" x14ac:dyDescent="0.15">
      <c r="A14" s="2" t="s">
        <v>2216</v>
      </c>
      <c r="B14" s="1">
        <v>37</v>
      </c>
      <c r="C14" s="29">
        <v>23.823546</v>
      </c>
      <c r="D14" s="29">
        <v>120.819867</v>
      </c>
    </row>
    <row r="15" spans="1:8" ht="16" x14ac:dyDescent="0.15">
      <c r="A15" s="2" t="s">
        <v>2217</v>
      </c>
      <c r="B15" s="1">
        <v>35</v>
      </c>
      <c r="C15" s="29">
        <v>6.3529999999999998</v>
      </c>
      <c r="D15" s="29">
        <v>-66.104331999999999</v>
      </c>
    </row>
    <row r="16" spans="1:8" ht="16" x14ac:dyDescent="0.15">
      <c r="A16" s="2" t="s">
        <v>2218</v>
      </c>
      <c r="B16" s="1">
        <v>34</v>
      </c>
      <c r="C16" s="29">
        <v>61.391131000000001</v>
      </c>
      <c r="D16" s="29">
        <v>101.346092</v>
      </c>
    </row>
    <row r="17" spans="1:4" ht="16" x14ac:dyDescent="0.15">
      <c r="A17" s="2" t="s">
        <v>2219</v>
      </c>
      <c r="B17" s="1">
        <v>34</v>
      </c>
      <c r="C17" s="29">
        <v>39.701436999999999</v>
      </c>
      <c r="D17" s="29">
        <v>35.997787000000002</v>
      </c>
    </row>
    <row r="18" spans="1:4" ht="16" x14ac:dyDescent="0.15">
      <c r="A18" s="2" t="s">
        <v>2220</v>
      </c>
      <c r="B18" s="1">
        <v>32</v>
      </c>
      <c r="C18" s="29">
        <v>13.272971999999999</v>
      </c>
      <c r="D18" s="29">
        <v>123.417326</v>
      </c>
    </row>
    <row r="19" spans="1:4" ht="16" x14ac:dyDescent="0.15">
      <c r="A19" s="2" t="s">
        <v>2221</v>
      </c>
      <c r="B19" s="1">
        <v>31</v>
      </c>
      <c r="C19" s="29">
        <v>40.169835999999997</v>
      </c>
      <c r="D19" s="29">
        <v>126.70856000000001</v>
      </c>
    </row>
    <row r="20" spans="1:4" ht="16" x14ac:dyDescent="0.15">
      <c r="A20" s="2" t="s">
        <v>2222</v>
      </c>
      <c r="B20" s="1">
        <v>28</v>
      </c>
      <c r="C20" s="29">
        <v>-25.207909999999998</v>
      </c>
      <c r="D20" s="29">
        <v>132.14392100000001</v>
      </c>
    </row>
    <row r="21" spans="1:4" ht="16" x14ac:dyDescent="0.15">
      <c r="A21" s="2" t="s">
        <v>2223</v>
      </c>
      <c r="B21" s="1">
        <v>28</v>
      </c>
      <c r="C21" s="29">
        <v>4.8532989999999998</v>
      </c>
      <c r="D21" s="29">
        <v>-73.194040999999999</v>
      </c>
    </row>
    <row r="22" spans="1:4" ht="16" x14ac:dyDescent="0.15">
      <c r="A22" s="2" t="s">
        <v>2224</v>
      </c>
      <c r="B22" s="1">
        <v>28</v>
      </c>
      <c r="C22" s="29">
        <v>9.6789819999999995</v>
      </c>
      <c r="D22" s="29">
        <v>6.683109</v>
      </c>
    </row>
    <row r="23" spans="1:4" ht="16" x14ac:dyDescent="0.15">
      <c r="A23" s="2" t="s">
        <v>2225</v>
      </c>
      <c r="B23" s="1">
        <v>22</v>
      </c>
      <c r="C23" s="29">
        <v>-0.13409099999999999</v>
      </c>
      <c r="D23" s="29">
        <v>112.569075</v>
      </c>
    </row>
    <row r="24" spans="1:4" ht="16" x14ac:dyDescent="0.15">
      <c r="A24" s="2" t="s">
        <v>2226</v>
      </c>
      <c r="B24" s="1">
        <v>22</v>
      </c>
      <c r="C24" s="29">
        <v>33.103338999999998</v>
      </c>
      <c r="D24" s="29">
        <v>43.856737000000003</v>
      </c>
    </row>
    <row r="25" spans="1:4" ht="16" x14ac:dyDescent="0.15">
      <c r="A25" s="2" t="s">
        <v>2227</v>
      </c>
      <c r="B25" s="1">
        <v>22</v>
      </c>
      <c r="C25" s="29">
        <v>41.995131000000001</v>
      </c>
      <c r="D25" s="29">
        <v>14.082670999999999</v>
      </c>
    </row>
    <row r="26" spans="1:4" ht="16" x14ac:dyDescent="0.15">
      <c r="A26" s="2" t="s">
        <v>2228</v>
      </c>
      <c r="B26" s="1">
        <v>19</v>
      </c>
      <c r="C26" s="29">
        <v>22.278527</v>
      </c>
      <c r="D26" s="29">
        <v>76.233429000000001</v>
      </c>
    </row>
    <row r="27" spans="1:4" ht="16" x14ac:dyDescent="0.15">
      <c r="A27" s="2" t="s">
        <v>2229</v>
      </c>
      <c r="B27" s="1">
        <v>18</v>
      </c>
      <c r="C27" s="29">
        <v>24.249345999999999</v>
      </c>
      <c r="D27" s="29">
        <v>-104.319638</v>
      </c>
    </row>
    <row r="28" spans="1:4" ht="16" x14ac:dyDescent="0.15">
      <c r="A28" s="2" t="s">
        <v>2230</v>
      </c>
      <c r="B28" s="1">
        <v>16</v>
      </c>
      <c r="C28" s="29">
        <v>47.474491999999998</v>
      </c>
      <c r="D28" s="29">
        <v>14.310638000000001</v>
      </c>
    </row>
    <row r="29" spans="1:4" ht="16" x14ac:dyDescent="0.15">
      <c r="A29" s="2" t="s">
        <v>2231</v>
      </c>
      <c r="B29" s="1">
        <v>16</v>
      </c>
      <c r="C29" s="29">
        <v>46.836385999999997</v>
      </c>
      <c r="D29" s="29">
        <v>8.4200110000000006</v>
      </c>
    </row>
    <row r="30" spans="1:4" ht="16" x14ac:dyDescent="0.15">
      <c r="A30" s="2" t="s">
        <v>2232</v>
      </c>
      <c r="B30" s="1">
        <v>15</v>
      </c>
      <c r="C30" s="29">
        <v>21.674948000000001</v>
      </c>
      <c r="D30" s="29">
        <v>-78.238512</v>
      </c>
    </row>
    <row r="31" spans="1:4" ht="16" x14ac:dyDescent="0.15">
      <c r="A31" s="2" t="s">
        <v>2233</v>
      </c>
      <c r="B31" s="1">
        <v>15</v>
      </c>
      <c r="C31" s="29">
        <v>27.214789</v>
      </c>
      <c r="D31" s="29">
        <v>27.354548000000001</v>
      </c>
    </row>
    <row r="32" spans="1:4" ht="16" x14ac:dyDescent="0.15">
      <c r="A32" s="2" t="s">
        <v>2234</v>
      </c>
      <c r="B32" s="1">
        <v>15</v>
      </c>
      <c r="C32" s="29">
        <v>22.06795</v>
      </c>
      <c r="D32" s="29">
        <v>94.574826000000002</v>
      </c>
    </row>
    <row r="33" spans="1:4" ht="16" x14ac:dyDescent="0.15">
      <c r="A33" s="2" t="s">
        <v>2235</v>
      </c>
      <c r="B33" s="1">
        <v>15</v>
      </c>
      <c r="C33" s="29">
        <v>4.9942710000000003</v>
      </c>
      <c r="D33" s="29">
        <v>46.450282000000001</v>
      </c>
    </row>
    <row r="34" spans="1:4" ht="16" x14ac:dyDescent="0.15">
      <c r="A34" s="2" t="s">
        <v>2236</v>
      </c>
      <c r="B34" s="1">
        <v>15</v>
      </c>
      <c r="C34" s="29">
        <v>40.195777999999997</v>
      </c>
      <c r="D34" s="29">
        <v>-3.0855030000000001</v>
      </c>
    </row>
    <row r="35" spans="1:4" ht="16" x14ac:dyDescent="0.15">
      <c r="A35" s="2" t="s">
        <v>2237</v>
      </c>
      <c r="B35" s="1">
        <v>14</v>
      </c>
      <c r="C35" s="29">
        <v>39.388539999999999</v>
      </c>
      <c r="D35" s="29">
        <v>21.888451</v>
      </c>
    </row>
    <row r="36" spans="1:4" ht="16" x14ac:dyDescent="0.15">
      <c r="A36" s="2" t="s">
        <v>2238</v>
      </c>
      <c r="B36" s="1">
        <v>14</v>
      </c>
      <c r="C36" s="29">
        <v>26.524087000000002</v>
      </c>
      <c r="D36" s="29">
        <v>18.043077</v>
      </c>
    </row>
    <row r="37" spans="1:4" ht="16" x14ac:dyDescent="0.15">
      <c r="A37" s="2" t="s">
        <v>2239</v>
      </c>
      <c r="B37" s="1">
        <v>14</v>
      </c>
      <c r="C37" s="29">
        <v>7.01084</v>
      </c>
      <c r="D37" s="29">
        <v>30.666775999999999</v>
      </c>
    </row>
    <row r="38" spans="1:4" x14ac:dyDescent="0.15">
      <c r="A38" s="2" t="s">
        <v>2124</v>
      </c>
      <c r="B38" s="1">
        <v>13</v>
      </c>
      <c r="C38" s="1"/>
      <c r="D38" s="1"/>
    </row>
    <row r="39" spans="1:4" x14ac:dyDescent="0.15">
      <c r="A39" s="2" t="s">
        <v>2149</v>
      </c>
      <c r="B39" s="1">
        <v>13</v>
      </c>
      <c r="C39" s="1"/>
      <c r="D39" s="1"/>
    </row>
    <row r="40" spans="1:4" x14ac:dyDescent="0.15">
      <c r="A40" s="2" t="s">
        <v>2066</v>
      </c>
      <c r="B40" s="1">
        <v>12</v>
      </c>
      <c r="C40" s="1"/>
      <c r="D40" s="1"/>
    </row>
    <row r="41" spans="1:4" x14ac:dyDescent="0.15">
      <c r="A41" s="2" t="s">
        <v>2026</v>
      </c>
      <c r="B41" s="1">
        <v>12</v>
      </c>
      <c r="C41" s="1"/>
      <c r="D41" s="1"/>
    </row>
    <row r="42" spans="1:4" x14ac:dyDescent="0.15">
      <c r="A42" s="2" t="s">
        <v>2062</v>
      </c>
      <c r="B42" s="1">
        <v>12</v>
      </c>
      <c r="C42" s="1"/>
      <c r="D42" s="1"/>
    </row>
    <row r="43" spans="1:4" x14ac:dyDescent="0.15">
      <c r="A43" s="2" t="s">
        <v>2022</v>
      </c>
      <c r="B43" s="1">
        <v>12</v>
      </c>
      <c r="C43" s="1"/>
      <c r="D43" s="1"/>
    </row>
    <row r="44" spans="1:4" x14ac:dyDescent="0.15">
      <c r="A44" s="2" t="s">
        <v>2082</v>
      </c>
      <c r="B44" s="1">
        <v>12</v>
      </c>
      <c r="C44" s="1"/>
      <c r="D44" s="1"/>
    </row>
    <row r="45" spans="1:4" x14ac:dyDescent="0.15">
      <c r="A45" s="2" t="s">
        <v>2127</v>
      </c>
      <c r="B45" s="1">
        <v>12</v>
      </c>
      <c r="C45" s="1"/>
      <c r="D45" s="1"/>
    </row>
    <row r="46" spans="1:4" x14ac:dyDescent="0.15">
      <c r="A46" s="2" t="s">
        <v>2059</v>
      </c>
      <c r="B46" s="1">
        <v>12</v>
      </c>
      <c r="C46" s="1"/>
      <c r="D46" s="1"/>
    </row>
    <row r="47" spans="1:4" x14ac:dyDescent="0.15">
      <c r="A47" s="2" t="s">
        <v>2028</v>
      </c>
      <c r="B47" s="1">
        <v>12</v>
      </c>
      <c r="C47" s="1"/>
      <c r="D47" s="1"/>
    </row>
    <row r="48" spans="1:4" x14ac:dyDescent="0.15">
      <c r="A48" s="2" t="s">
        <v>2114</v>
      </c>
      <c r="B48" s="1">
        <v>11</v>
      </c>
      <c r="C48" s="1"/>
      <c r="D48" s="1"/>
    </row>
    <row r="49" spans="1:4" x14ac:dyDescent="0.15">
      <c r="A49" s="2" t="s">
        <v>2122</v>
      </c>
      <c r="B49" s="1">
        <v>10</v>
      </c>
      <c r="C49" s="1"/>
      <c r="D49" s="1"/>
    </row>
    <row r="50" spans="1:4" x14ac:dyDescent="0.15">
      <c r="A50" s="2" t="s">
        <v>2136</v>
      </c>
      <c r="B50" s="1">
        <v>9</v>
      </c>
      <c r="C50" s="1"/>
      <c r="D50" s="1"/>
    </row>
    <row r="51" spans="1:4" x14ac:dyDescent="0.15">
      <c r="A51" s="2" t="s">
        <v>2113</v>
      </c>
      <c r="B51" s="1">
        <v>8</v>
      </c>
      <c r="C51" s="1"/>
      <c r="D51" s="1"/>
    </row>
    <row r="52" spans="1:4" x14ac:dyDescent="0.15">
      <c r="A52" s="2" t="s">
        <v>2069</v>
      </c>
      <c r="B52" s="1">
        <v>8</v>
      </c>
      <c r="C52" s="1"/>
      <c r="D52" s="1"/>
    </row>
    <row r="53" spans="1:4" x14ac:dyDescent="0.15">
      <c r="A53" s="2" t="s">
        <v>2081</v>
      </c>
      <c r="B53" s="1">
        <v>8</v>
      </c>
      <c r="C53" s="1"/>
      <c r="D53" s="1"/>
    </row>
    <row r="54" spans="1:4" x14ac:dyDescent="0.15">
      <c r="A54" s="2" t="s">
        <v>2116</v>
      </c>
      <c r="B54" s="1">
        <v>8</v>
      </c>
      <c r="C54" s="1"/>
      <c r="D54" s="1"/>
    </row>
    <row r="55" spans="1:4" x14ac:dyDescent="0.15">
      <c r="A55" s="2" t="s">
        <v>2015</v>
      </c>
      <c r="B55" s="1">
        <v>8</v>
      </c>
      <c r="C55" s="1"/>
      <c r="D55" s="1"/>
    </row>
    <row r="56" spans="1:4" x14ac:dyDescent="0.15">
      <c r="A56" s="2" t="s">
        <v>2024</v>
      </c>
      <c r="B56" s="1">
        <v>7</v>
      </c>
      <c r="C56" s="1"/>
      <c r="D56" s="1"/>
    </row>
    <row r="57" spans="1:4" x14ac:dyDescent="0.15">
      <c r="A57" s="2" t="s">
        <v>2017</v>
      </c>
      <c r="B57" s="1">
        <v>7</v>
      </c>
      <c r="C57" s="1"/>
      <c r="D57" s="1"/>
    </row>
    <row r="58" spans="1:4" x14ac:dyDescent="0.15">
      <c r="A58" s="2" t="s">
        <v>2038</v>
      </c>
      <c r="B58" s="1">
        <v>6</v>
      </c>
      <c r="C58" s="1"/>
      <c r="D58" s="1"/>
    </row>
    <row r="59" spans="1:4" x14ac:dyDescent="0.15">
      <c r="A59" s="2" t="s">
        <v>2123</v>
      </c>
      <c r="B59" s="1">
        <v>6</v>
      </c>
      <c r="C59" s="1"/>
      <c r="D59" s="1"/>
    </row>
    <row r="60" spans="1:4" x14ac:dyDescent="0.15">
      <c r="A60" s="2" t="s">
        <v>2131</v>
      </c>
      <c r="B60" s="1">
        <v>6</v>
      </c>
      <c r="C60" s="1"/>
      <c r="D60" s="1"/>
    </row>
    <row r="61" spans="1:4" x14ac:dyDescent="0.15">
      <c r="A61" s="2" t="s">
        <v>2129</v>
      </c>
      <c r="B61" s="1">
        <v>6</v>
      </c>
      <c r="C61" s="1"/>
      <c r="D61" s="1"/>
    </row>
    <row r="62" spans="1:4" x14ac:dyDescent="0.15">
      <c r="A62" s="2" t="s">
        <v>2045</v>
      </c>
      <c r="B62" s="1">
        <v>6</v>
      </c>
      <c r="C62" s="1"/>
      <c r="D62" s="1"/>
    </row>
    <row r="63" spans="1:4" x14ac:dyDescent="0.15">
      <c r="A63" s="2" t="s">
        <v>2061</v>
      </c>
      <c r="B63" s="1">
        <v>5</v>
      </c>
      <c r="C63" s="1"/>
      <c r="D63" s="1"/>
    </row>
    <row r="64" spans="1:4" x14ac:dyDescent="0.15">
      <c r="A64" s="2" t="s">
        <v>2033</v>
      </c>
      <c r="B64" s="1">
        <v>5</v>
      </c>
      <c r="C64" s="1"/>
      <c r="D64" s="1"/>
    </row>
    <row r="65" spans="1:4" x14ac:dyDescent="0.15">
      <c r="A65" s="2" t="s">
        <v>2023</v>
      </c>
      <c r="B65" s="1">
        <v>5</v>
      </c>
      <c r="C65" s="1"/>
      <c r="D65" s="1"/>
    </row>
    <row r="66" spans="1:4" x14ac:dyDescent="0.15">
      <c r="A66" s="2" t="s">
        <v>2014</v>
      </c>
      <c r="B66" s="1">
        <v>5</v>
      </c>
      <c r="C66" s="1"/>
      <c r="D66" s="1"/>
    </row>
    <row r="67" spans="1:4" x14ac:dyDescent="0.15">
      <c r="A67" s="2" t="s">
        <v>2054</v>
      </c>
      <c r="B67" s="1">
        <v>5</v>
      </c>
      <c r="C67" s="1"/>
      <c r="D67" s="1"/>
    </row>
    <row r="68" spans="1:4" x14ac:dyDescent="0.15">
      <c r="A68" s="2" t="s">
        <v>2065</v>
      </c>
      <c r="B68" s="1">
        <v>5</v>
      </c>
      <c r="C68" s="1"/>
      <c r="D68" s="1"/>
    </row>
    <row r="69" spans="1:4" x14ac:dyDescent="0.15">
      <c r="A69" s="2" t="s">
        <v>2020</v>
      </c>
      <c r="B69" s="1">
        <v>5</v>
      </c>
      <c r="C69" s="1"/>
      <c r="D69" s="1"/>
    </row>
    <row r="70" spans="1:4" x14ac:dyDescent="0.15">
      <c r="A70" s="2" t="s">
        <v>2092</v>
      </c>
      <c r="B70" s="1">
        <v>5</v>
      </c>
      <c r="C70" s="1"/>
      <c r="D70" s="1"/>
    </row>
    <row r="71" spans="1:4" x14ac:dyDescent="0.15">
      <c r="A71" s="2" t="s">
        <v>2130</v>
      </c>
      <c r="B71" s="1">
        <v>5</v>
      </c>
      <c r="C71" s="1"/>
      <c r="D71" s="1"/>
    </row>
    <row r="72" spans="1:4" x14ac:dyDescent="0.15">
      <c r="A72" s="2" t="s">
        <v>2027</v>
      </c>
      <c r="B72" s="1">
        <v>5</v>
      </c>
      <c r="C72" s="1"/>
      <c r="D72" s="1"/>
    </row>
    <row r="73" spans="1:4" x14ac:dyDescent="0.15">
      <c r="A73" s="2" t="s">
        <v>2087</v>
      </c>
      <c r="B73" s="1">
        <v>5</v>
      </c>
      <c r="C73">
        <v>61.293894999999999</v>
      </c>
      <c r="D73">
        <v>8.3217750000000006</v>
      </c>
    </row>
    <row r="74" spans="1:4" x14ac:dyDescent="0.15">
      <c r="A74" s="2" t="s">
        <v>2088</v>
      </c>
      <c r="B74" s="1">
        <v>5</v>
      </c>
      <c r="C74">
        <v>51.550998</v>
      </c>
      <c r="D74">
        <v>19.084249</v>
      </c>
    </row>
    <row r="75" spans="1:4" x14ac:dyDescent="0.15">
      <c r="A75" s="2" t="s">
        <v>2084</v>
      </c>
      <c r="B75" s="1">
        <v>5</v>
      </c>
      <c r="C75">
        <v>41.541049999999998</v>
      </c>
      <c r="D75">
        <v>12.27122</v>
      </c>
    </row>
    <row r="76" spans="1:4" x14ac:dyDescent="0.15">
      <c r="A76" s="2" t="s">
        <v>2058</v>
      </c>
      <c r="B76" s="1">
        <v>4</v>
      </c>
      <c r="C76">
        <v>-35.411461000000003</v>
      </c>
      <c r="D76">
        <v>-71.293655999999999</v>
      </c>
    </row>
    <row r="77" spans="1:4" x14ac:dyDescent="0.15">
      <c r="A77" s="2" t="s">
        <v>2068</v>
      </c>
      <c r="B77" s="1">
        <v>4</v>
      </c>
      <c r="C77">
        <v>14.380568999999999</v>
      </c>
      <c r="D77">
        <v>-90.302477999999994</v>
      </c>
    </row>
    <row r="78" spans="1:4" x14ac:dyDescent="0.15">
      <c r="A78" s="2" t="s">
        <v>2134</v>
      </c>
      <c r="B78" s="1">
        <v>4</v>
      </c>
      <c r="C78">
        <v>19.512257000000002</v>
      </c>
      <c r="D78">
        <v>102.29437900000001</v>
      </c>
    </row>
    <row r="79" spans="1:4" x14ac:dyDescent="0.15">
      <c r="A79" s="2" t="s">
        <v>2032</v>
      </c>
      <c r="B79" s="1">
        <v>4</v>
      </c>
      <c r="C79">
        <v>17.35257</v>
      </c>
      <c r="D79">
        <v>8.1333479999999998</v>
      </c>
    </row>
    <row r="80" spans="1:4" x14ac:dyDescent="0.15">
      <c r="A80" s="2" t="s">
        <v>2044</v>
      </c>
      <c r="B80" s="1">
        <v>4</v>
      </c>
      <c r="C80">
        <v>14.534649999999999</v>
      </c>
      <c r="D80">
        <v>-14.034654</v>
      </c>
    </row>
    <row r="81" spans="1:4" x14ac:dyDescent="0.15">
      <c r="A81" s="2" t="s">
        <v>2035</v>
      </c>
      <c r="B81" s="1">
        <v>4</v>
      </c>
      <c r="C81">
        <v>12.303872999999999</v>
      </c>
      <c r="D81">
        <v>30.132549999999998</v>
      </c>
    </row>
    <row r="82" spans="1:4" x14ac:dyDescent="0.15">
      <c r="A82" s="2" t="s">
        <v>2040</v>
      </c>
      <c r="B82" s="1">
        <v>4</v>
      </c>
      <c r="C82">
        <v>-13.080202999999999</v>
      </c>
      <c r="D82">
        <v>27.505759000000001</v>
      </c>
    </row>
    <row r="83" spans="1:4" x14ac:dyDescent="0.15">
      <c r="A83" s="2" t="s">
        <v>2139</v>
      </c>
      <c r="B83" s="1">
        <v>3</v>
      </c>
      <c r="C83">
        <v>22.591232000000002</v>
      </c>
      <c r="D83">
        <v>87.511791000000002</v>
      </c>
    </row>
    <row r="84" spans="1:4" x14ac:dyDescent="0.15">
      <c r="A84" s="2" t="s">
        <v>2037</v>
      </c>
      <c r="B84" s="1">
        <v>3</v>
      </c>
      <c r="C84">
        <v>9.1831569999999996</v>
      </c>
      <c r="D84">
        <v>2.1926399999999999</v>
      </c>
    </row>
    <row r="85" spans="1:4" x14ac:dyDescent="0.15">
      <c r="A85" s="2" t="s">
        <v>2021</v>
      </c>
      <c r="B85" s="1">
        <v>3</v>
      </c>
      <c r="C85">
        <v>7.2222460000000002</v>
      </c>
      <c r="D85">
        <v>12.201771000000001</v>
      </c>
    </row>
    <row r="86" spans="1:4" x14ac:dyDescent="0.15">
      <c r="A86" s="2" t="s">
        <v>2096</v>
      </c>
      <c r="B86" s="1">
        <v>3</v>
      </c>
      <c r="C86">
        <v>56.190260000000002</v>
      </c>
      <c r="D86">
        <v>9.3331250000000008</v>
      </c>
    </row>
    <row r="87" spans="1:4" x14ac:dyDescent="0.15">
      <c r="A87" s="2" t="s">
        <v>2098</v>
      </c>
      <c r="B87" s="1">
        <v>3</v>
      </c>
      <c r="C87">
        <v>64.544461999999996</v>
      </c>
      <c r="D87">
        <v>-18.550882000000001</v>
      </c>
    </row>
    <row r="88" spans="1:4" x14ac:dyDescent="0.15">
      <c r="A88" s="2" t="s">
        <v>2128</v>
      </c>
      <c r="B88" s="1">
        <v>3</v>
      </c>
      <c r="C88">
        <v>3.023682</v>
      </c>
      <c r="D88">
        <v>102.442943</v>
      </c>
    </row>
    <row r="89" spans="1:4" x14ac:dyDescent="0.15">
      <c r="A89" s="2" t="s">
        <v>2039</v>
      </c>
      <c r="B89" s="1">
        <v>3</v>
      </c>
      <c r="C89">
        <v>17.341449000000001</v>
      </c>
      <c r="D89">
        <v>-3.5946199999999999</v>
      </c>
    </row>
    <row r="90" spans="1:4" x14ac:dyDescent="0.15">
      <c r="A90" s="2" t="s">
        <v>2030</v>
      </c>
      <c r="B90" s="1">
        <v>3</v>
      </c>
      <c r="C90">
        <v>31.013707</v>
      </c>
      <c r="D90">
        <v>-1.1841539999999999</v>
      </c>
    </row>
    <row r="91" spans="1:4" x14ac:dyDescent="0.15">
      <c r="A91" s="2" t="s">
        <v>2029</v>
      </c>
      <c r="B91" s="1">
        <v>3</v>
      </c>
      <c r="C91">
        <v>-17.525926999999999</v>
      </c>
      <c r="D91">
        <v>36.180574999999997</v>
      </c>
    </row>
    <row r="92" spans="1:4" x14ac:dyDescent="0.15">
      <c r="A92" s="2" t="s">
        <v>2142</v>
      </c>
      <c r="B92" s="1">
        <v>3</v>
      </c>
      <c r="C92">
        <v>-6.0355559999999997</v>
      </c>
      <c r="D92">
        <v>143.19088199999999</v>
      </c>
    </row>
    <row r="93" spans="1:4" x14ac:dyDescent="0.15">
      <c r="A93" s="2" t="s">
        <v>2097</v>
      </c>
      <c r="B93" s="1">
        <v>3</v>
      </c>
      <c r="C93">
        <v>59.592044999999999</v>
      </c>
      <c r="D93">
        <v>15.032970000000001</v>
      </c>
    </row>
    <row r="94" spans="1:4" x14ac:dyDescent="0.15">
      <c r="A94" s="2" t="s">
        <v>2036</v>
      </c>
      <c r="B94" s="1">
        <v>3</v>
      </c>
      <c r="C94">
        <v>-6.3719530000000004</v>
      </c>
      <c r="D94">
        <v>35.200308999999997</v>
      </c>
    </row>
    <row r="95" spans="1:4" x14ac:dyDescent="0.15">
      <c r="A95" s="2" t="s">
        <v>2042</v>
      </c>
      <c r="B95" s="1">
        <v>3</v>
      </c>
      <c r="C95">
        <v>33.531291000000003</v>
      </c>
      <c r="D95">
        <v>9.3215000000000003</v>
      </c>
    </row>
    <row r="96" spans="1:4" x14ac:dyDescent="0.15">
      <c r="A96" s="2" t="s">
        <v>2086</v>
      </c>
      <c r="B96" s="1">
        <v>2</v>
      </c>
      <c r="C96">
        <v>42.513086999999999</v>
      </c>
      <c r="D96">
        <v>26.202802999999999</v>
      </c>
    </row>
    <row r="97" spans="1:4" x14ac:dyDescent="0.15">
      <c r="A97" s="2" t="s">
        <v>2095</v>
      </c>
      <c r="B97" s="1">
        <v>2</v>
      </c>
      <c r="C97">
        <v>45.030903000000002</v>
      </c>
      <c r="D97">
        <v>15.195736999999999</v>
      </c>
    </row>
    <row r="98" spans="1:4" x14ac:dyDescent="0.15">
      <c r="A98" s="2" t="s">
        <v>2070</v>
      </c>
      <c r="B98" s="1">
        <v>2</v>
      </c>
      <c r="C98">
        <v>18.441319</v>
      </c>
      <c r="D98">
        <v>-70.122996999999998</v>
      </c>
    </row>
    <row r="99" spans="1:4" x14ac:dyDescent="0.15">
      <c r="A99" s="2" t="s">
        <v>2063</v>
      </c>
      <c r="B99" s="1">
        <v>2</v>
      </c>
      <c r="C99">
        <v>15.031402</v>
      </c>
      <c r="D99">
        <v>-85.274883000000003</v>
      </c>
    </row>
    <row r="100" spans="1:4" x14ac:dyDescent="0.15">
      <c r="A100" s="2" t="s">
        <v>2072</v>
      </c>
      <c r="B100" s="1">
        <v>2</v>
      </c>
      <c r="C100">
        <v>18.063448999999999</v>
      </c>
      <c r="D100">
        <v>-77.175102999999993</v>
      </c>
    </row>
    <row r="101" spans="1:4" x14ac:dyDescent="0.15">
      <c r="A101" s="2" t="s">
        <v>2094</v>
      </c>
      <c r="B101" s="1">
        <v>2</v>
      </c>
      <c r="C101">
        <v>49.451118999999998</v>
      </c>
      <c r="D101">
        <v>6.1301620000000003</v>
      </c>
    </row>
    <row r="102" spans="1:4" x14ac:dyDescent="0.15">
      <c r="A102" s="2" t="s">
        <v>2103</v>
      </c>
      <c r="B102" s="1">
        <v>2</v>
      </c>
      <c r="C102">
        <v>41.385468000000003</v>
      </c>
      <c r="D102">
        <v>21.483702000000001</v>
      </c>
    </row>
    <row r="103" spans="1:4" x14ac:dyDescent="0.15">
      <c r="A103" s="2" t="s">
        <v>2138</v>
      </c>
      <c r="B103" s="1">
        <v>2</v>
      </c>
      <c r="C103">
        <v>46.154684000000003</v>
      </c>
      <c r="D103">
        <v>104.282196</v>
      </c>
    </row>
    <row r="104" spans="1:4" x14ac:dyDescent="0.15">
      <c r="A104" s="2" t="s">
        <v>2064</v>
      </c>
      <c r="B104" s="1">
        <v>2</v>
      </c>
      <c r="C104">
        <v>12.401897999999999</v>
      </c>
      <c r="D104">
        <v>-85.032801000000006</v>
      </c>
    </row>
    <row r="105" spans="1:4" x14ac:dyDescent="0.15">
      <c r="A105" s="2" t="s">
        <v>2078</v>
      </c>
      <c r="B105" s="1">
        <v>2</v>
      </c>
      <c r="C105">
        <v>44.005716999999997</v>
      </c>
      <c r="D105">
        <v>21.000719</v>
      </c>
    </row>
    <row r="106" spans="1:4" x14ac:dyDescent="0.15">
      <c r="A106" s="2" t="s">
        <v>2102</v>
      </c>
      <c r="B106" s="1">
        <v>2</v>
      </c>
      <c r="C106">
        <v>45.510750999999999</v>
      </c>
      <c r="D106">
        <v>15.441007000000001</v>
      </c>
    </row>
    <row r="107" spans="1:4" x14ac:dyDescent="0.15">
      <c r="A107" s="2" t="s">
        <v>2111</v>
      </c>
      <c r="B107" s="1">
        <v>2</v>
      </c>
      <c r="C107">
        <v>-9.5555760000000003</v>
      </c>
      <c r="D107">
        <v>159.44588899999999</v>
      </c>
    </row>
    <row r="108" spans="1:4" x14ac:dyDescent="0.15">
      <c r="A108" s="2" t="s">
        <v>2143</v>
      </c>
      <c r="B108" s="1">
        <v>2</v>
      </c>
      <c r="C108">
        <v>7.5333990000000002</v>
      </c>
      <c r="D108">
        <v>80.461847000000006</v>
      </c>
    </row>
    <row r="109" spans="1:4" x14ac:dyDescent="0.15">
      <c r="A109" s="2" t="s">
        <v>2034</v>
      </c>
      <c r="B109" s="1">
        <v>1</v>
      </c>
      <c r="C109">
        <v>28.020199000000002</v>
      </c>
      <c r="D109">
        <v>1.393465</v>
      </c>
    </row>
    <row r="110" spans="1:4" x14ac:dyDescent="0.15">
      <c r="A110" s="2" t="s">
        <v>2051</v>
      </c>
      <c r="B110" s="1">
        <v>1</v>
      </c>
      <c r="C110">
        <v>-11.120969000000001</v>
      </c>
      <c r="D110">
        <v>17.522599</v>
      </c>
    </row>
    <row r="111" spans="1:4" x14ac:dyDescent="0.15">
      <c r="A111" s="2" t="s">
        <v>2104</v>
      </c>
      <c r="B111" s="1">
        <v>1</v>
      </c>
      <c r="C111">
        <v>53.423530999999997</v>
      </c>
      <c r="D111">
        <v>27.57122</v>
      </c>
    </row>
    <row r="112" spans="1:4" x14ac:dyDescent="0.15">
      <c r="A112" s="2" t="s">
        <v>2067</v>
      </c>
      <c r="B112" s="1">
        <v>1</v>
      </c>
      <c r="C112">
        <v>17.112355999999998</v>
      </c>
      <c r="D112">
        <v>-88.295153999999997</v>
      </c>
    </row>
    <row r="113" spans="1:4" x14ac:dyDescent="0.15">
      <c r="A113" s="2" t="s">
        <v>2049</v>
      </c>
      <c r="B113" s="1">
        <v>1</v>
      </c>
      <c r="C113">
        <v>12.1418</v>
      </c>
      <c r="D113">
        <v>-1.3341730000000001</v>
      </c>
    </row>
    <row r="114" spans="1:4" x14ac:dyDescent="0.15">
      <c r="A114" s="2" t="s">
        <v>2146</v>
      </c>
      <c r="B114" s="1">
        <v>1</v>
      </c>
      <c r="C114">
        <v>25.211736999999999</v>
      </c>
      <c r="D114">
        <v>51.110197999999997</v>
      </c>
    </row>
    <row r="115" spans="1:4" x14ac:dyDescent="0.15">
      <c r="A115" s="2" t="s">
        <v>2140</v>
      </c>
      <c r="B115" s="1">
        <v>1</v>
      </c>
      <c r="C115">
        <v>12.335644</v>
      </c>
      <c r="D115">
        <v>104.592747</v>
      </c>
    </row>
    <row r="116" spans="1:4" x14ac:dyDescent="0.15">
      <c r="A116" s="2" t="s">
        <v>2046</v>
      </c>
      <c r="B116" s="1">
        <v>1</v>
      </c>
      <c r="C116">
        <v>15.2715</v>
      </c>
      <c r="D116">
        <v>18.435594999999999</v>
      </c>
    </row>
    <row r="117" spans="1:4" x14ac:dyDescent="0.15">
      <c r="A117" s="2" t="s">
        <v>2048</v>
      </c>
      <c r="B117" s="1">
        <v>1</v>
      </c>
      <c r="C117">
        <v>11.49305</v>
      </c>
      <c r="D117">
        <v>42.352499000000002</v>
      </c>
    </row>
    <row r="118" spans="1:4" x14ac:dyDescent="0.15">
      <c r="A118" s="2" t="s">
        <v>2071</v>
      </c>
      <c r="B118" s="1">
        <v>1</v>
      </c>
      <c r="C118">
        <v>18.440850000000001</v>
      </c>
      <c r="D118">
        <v>-70.094554000000002</v>
      </c>
    </row>
    <row r="119" spans="1:4" x14ac:dyDescent="0.15">
      <c r="A119" s="2" t="s">
        <v>2144</v>
      </c>
      <c r="B119" s="1">
        <v>1</v>
      </c>
      <c r="C119">
        <v>25.121746000000002</v>
      </c>
      <c r="D119">
        <v>55.161481999999999</v>
      </c>
    </row>
    <row r="120" spans="1:4" x14ac:dyDescent="0.15">
      <c r="A120" s="2" t="s">
        <v>2242</v>
      </c>
      <c r="B120" s="1">
        <v>1</v>
      </c>
    </row>
    <row r="121" spans="1:4" x14ac:dyDescent="0.15">
      <c r="A121" s="2" t="s">
        <v>2091</v>
      </c>
      <c r="B121" s="1">
        <v>1</v>
      </c>
      <c r="C121">
        <v>58.354298</v>
      </c>
      <c r="D121">
        <v>25.004899000000002</v>
      </c>
    </row>
    <row r="122" spans="1:4" x14ac:dyDescent="0.15">
      <c r="A122" s="2" t="s">
        <v>2145</v>
      </c>
      <c r="B122" s="1">
        <v>1</v>
      </c>
      <c r="C122">
        <v>-17.424814000000001</v>
      </c>
      <c r="D122">
        <v>178.03541100000001</v>
      </c>
    </row>
    <row r="123" spans="1:4" x14ac:dyDescent="0.15">
      <c r="A123" s="2" t="s">
        <v>2105</v>
      </c>
      <c r="B123" s="1">
        <v>1</v>
      </c>
      <c r="C123">
        <v>61.552680000000002</v>
      </c>
      <c r="D123">
        <v>25.445335</v>
      </c>
    </row>
    <row r="124" spans="1:4" x14ac:dyDescent="0.15">
      <c r="A124" s="2" t="s">
        <v>2101</v>
      </c>
      <c r="B124" s="1">
        <v>1</v>
      </c>
      <c r="C124">
        <v>41.541049999999998</v>
      </c>
      <c r="D124">
        <v>12.27122</v>
      </c>
    </row>
    <row r="125" spans="1:4" x14ac:dyDescent="0.15">
      <c r="A125" s="2" t="s">
        <v>2050</v>
      </c>
      <c r="B125" s="1">
        <v>1</v>
      </c>
      <c r="C125">
        <v>7.3223960000000003</v>
      </c>
      <c r="D125">
        <v>-5.3249490000000002</v>
      </c>
    </row>
    <row r="126" spans="1:4" x14ac:dyDescent="0.15">
      <c r="A126" s="2" t="s">
        <v>2132</v>
      </c>
      <c r="B126" s="1">
        <v>1</v>
      </c>
      <c r="C126">
        <v>30.350659</v>
      </c>
      <c r="D126">
        <v>36.141829000000001</v>
      </c>
    </row>
    <row r="127" spans="1:4" x14ac:dyDescent="0.15">
      <c r="A127" s="2" t="s">
        <v>2147</v>
      </c>
      <c r="B127" s="1">
        <v>1</v>
      </c>
      <c r="C127">
        <v>29.184197999999999</v>
      </c>
      <c r="D127">
        <v>47.285435999999997</v>
      </c>
    </row>
    <row r="128" spans="1:4" x14ac:dyDescent="0.15">
      <c r="A128" s="2" t="s">
        <v>2135</v>
      </c>
      <c r="B128" s="1">
        <v>1</v>
      </c>
      <c r="C128">
        <v>41.121577000000002</v>
      </c>
      <c r="D128">
        <v>74.455794999999995</v>
      </c>
    </row>
    <row r="129" spans="1:4" x14ac:dyDescent="0.15">
      <c r="A129" s="2" t="s">
        <v>2125</v>
      </c>
      <c r="B129" s="1">
        <v>1</v>
      </c>
      <c r="C129">
        <v>33.511699999999998</v>
      </c>
      <c r="D129">
        <v>35.514423000000001</v>
      </c>
    </row>
    <row r="130" spans="1:4" x14ac:dyDescent="0.15">
      <c r="A130" s="2" t="s">
        <v>2047</v>
      </c>
      <c r="B130" s="1">
        <v>1</v>
      </c>
      <c r="C130">
        <v>6.2541000000000002</v>
      </c>
      <c r="D130">
        <v>-9.2546199999999992</v>
      </c>
    </row>
    <row r="131" spans="1:4" x14ac:dyDescent="0.15">
      <c r="A131" s="2" t="s">
        <v>2031</v>
      </c>
      <c r="B131" s="1">
        <v>1</v>
      </c>
      <c r="C131">
        <v>-18.460101000000002</v>
      </c>
      <c r="D131">
        <v>46.520879000000001</v>
      </c>
    </row>
    <row r="132" spans="1:4" x14ac:dyDescent="0.15">
      <c r="A132" s="2" t="s">
        <v>2085</v>
      </c>
      <c r="B132" s="1">
        <v>1</v>
      </c>
      <c r="C132">
        <v>47.244186999999997</v>
      </c>
      <c r="D132">
        <v>28.221159</v>
      </c>
    </row>
    <row r="133" spans="1:4" x14ac:dyDescent="0.15">
      <c r="A133" s="2" t="s">
        <v>2090</v>
      </c>
      <c r="B133" s="1">
        <v>1</v>
      </c>
      <c r="C133">
        <v>42.422312400000003</v>
      </c>
      <c r="D133">
        <v>19.22278</v>
      </c>
    </row>
    <row r="134" spans="1:4" x14ac:dyDescent="0.15">
      <c r="A134" s="2" t="s">
        <v>2141</v>
      </c>
      <c r="B134" s="1">
        <v>1</v>
      </c>
      <c r="C134">
        <v>31.912220000000001</v>
      </c>
      <c r="D134">
        <v>35.220280000000002</v>
      </c>
    </row>
    <row r="135" spans="1:4" x14ac:dyDescent="0.15">
      <c r="A135" s="2" t="s">
        <v>2106</v>
      </c>
      <c r="B135" s="1">
        <v>1</v>
      </c>
      <c r="C135">
        <v>39.235954</v>
      </c>
      <c r="D135">
        <v>-8.1328029999999991</v>
      </c>
    </row>
    <row r="136" spans="1:4" x14ac:dyDescent="0.15">
      <c r="A136" s="2" t="s">
        <v>2100</v>
      </c>
      <c r="B136" s="1">
        <v>1</v>
      </c>
      <c r="C136">
        <v>45.563538000000001</v>
      </c>
      <c r="D136">
        <v>24.580023000000001</v>
      </c>
    </row>
    <row r="137" spans="1:4" x14ac:dyDescent="0.15">
      <c r="A137" s="2" t="s">
        <v>2041</v>
      </c>
      <c r="B137" s="1">
        <v>1</v>
      </c>
      <c r="C137">
        <v>0.11108999999999999</v>
      </c>
      <c r="D137">
        <v>6.3647090000000004</v>
      </c>
    </row>
    <row r="138" spans="1:4" x14ac:dyDescent="0.15">
      <c r="A138" s="2" t="s">
        <v>2052</v>
      </c>
      <c r="B138" s="1">
        <v>1</v>
      </c>
      <c r="C138">
        <v>-26.312100999999998</v>
      </c>
      <c r="D138">
        <v>31.275711999999999</v>
      </c>
    </row>
    <row r="139" spans="1:4" x14ac:dyDescent="0.15">
      <c r="A139" s="2" t="s">
        <v>2137</v>
      </c>
      <c r="B139" s="1">
        <v>1</v>
      </c>
      <c r="C139">
        <v>23.252666999999999</v>
      </c>
      <c r="D139">
        <v>53.505214000000002</v>
      </c>
    </row>
    <row r="140" spans="1:4" x14ac:dyDescent="0.15">
      <c r="A140" s="2" t="s">
        <v>2133</v>
      </c>
      <c r="B140" s="1">
        <v>1</v>
      </c>
      <c r="C140">
        <v>41.223897000000001</v>
      </c>
      <c r="D140">
        <v>64.350694000000004</v>
      </c>
    </row>
    <row r="141" spans="1:4" x14ac:dyDescent="0.15">
      <c r="A141" s="6" t="s">
        <v>2174</v>
      </c>
      <c r="B141" s="7">
        <v>1857</v>
      </c>
      <c r="C141" s="7"/>
      <c r="D141" s="7"/>
    </row>
  </sheetData>
  <sortState ref="A1:B140">
    <sortCondition descending="1" ref="B1"/>
  </sortState>
  <phoneticPr fontId="1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8"/>
  <sheetViews>
    <sheetView workbookViewId="0">
      <selection activeCell="C3" sqref="C3"/>
    </sheetView>
  </sheetViews>
  <sheetFormatPr baseColWidth="10" defaultColWidth="8.83203125" defaultRowHeight="15" x14ac:dyDescent="0.15"/>
  <cols>
    <col min="1" max="1" width="15" style="11" customWidth="1"/>
    <col min="2" max="2" width="5.1640625" style="11" customWidth="1"/>
    <col min="3" max="3" width="49.83203125" style="11" customWidth="1"/>
    <col min="4" max="4" width="15" style="11" customWidth="1"/>
    <col min="5" max="5" width="6.1640625" style="11" customWidth="1"/>
    <col min="6" max="6" width="8" style="11" customWidth="1"/>
    <col min="7" max="7" width="7.5" style="11" customWidth="1"/>
    <col min="8" max="8" width="17.6640625" style="11" customWidth="1"/>
    <col min="9" max="9" width="5.83203125" style="11" customWidth="1"/>
    <col min="10" max="10" width="42.33203125" style="11" customWidth="1"/>
    <col min="11" max="11" width="15.33203125" style="11" customWidth="1"/>
    <col min="12" max="12" width="5.6640625" style="11" customWidth="1"/>
    <col min="13" max="13" width="6" style="11" customWidth="1"/>
    <col min="14" max="14" width="7.5" style="11" customWidth="1"/>
    <col min="15" max="15" width="16.6640625" style="11" customWidth="1"/>
    <col min="16" max="16" width="5.5" style="11" customWidth="1"/>
    <col min="17" max="17" width="38.33203125" style="11" customWidth="1"/>
    <col min="18" max="18" width="15" style="11" customWidth="1"/>
    <col min="19" max="19" width="4.83203125" style="11" customWidth="1"/>
    <col min="20" max="20" width="7.1640625" style="11" customWidth="1"/>
    <col min="21" max="21" width="7" style="11" customWidth="1"/>
    <col min="22" max="22" width="16.83203125" style="11" customWidth="1"/>
    <col min="23" max="23" width="5.1640625" style="11" customWidth="1"/>
    <col min="24" max="24" width="14.83203125" style="11" customWidth="1"/>
    <col min="25" max="26" width="4.5" style="11" customWidth="1"/>
    <col min="27" max="27" width="7.83203125" style="11" customWidth="1"/>
    <col min="28" max="28" width="8.83203125" style="11"/>
    <col min="29" max="29" width="9" style="11" customWidth="1"/>
    <col min="30" max="30" width="11.1640625" style="11" customWidth="1"/>
    <col min="31" max="31" width="12.33203125" style="11" customWidth="1"/>
    <col min="32" max="32" width="9.6640625" style="11" customWidth="1"/>
    <col min="33" max="33" width="5.6640625" style="11" customWidth="1"/>
    <col min="34" max="34" width="7.33203125" style="11" customWidth="1"/>
    <col min="35" max="35" width="11.6640625" style="11" customWidth="1"/>
    <col min="36" max="36" width="7.6640625" style="11" customWidth="1"/>
    <col min="37" max="37" width="8.1640625" style="11" customWidth="1"/>
    <col min="38" max="38" width="4.83203125" style="11" customWidth="1"/>
    <col min="39" max="39" width="10.5" style="11" customWidth="1"/>
    <col min="40" max="40" width="6.83203125" style="11" customWidth="1"/>
    <col min="41" max="41" width="6.5" style="11" customWidth="1"/>
    <col min="42" max="42" width="12.33203125" style="11" customWidth="1"/>
    <col min="43" max="43" width="6.33203125" style="11" customWidth="1"/>
    <col min="44" max="44" width="9.5" style="11" customWidth="1"/>
    <col min="45" max="45" width="15.33203125" style="11" customWidth="1"/>
    <col min="46" max="46" width="7.83203125" style="11" customWidth="1"/>
    <col min="47" max="47" width="12" style="11" customWidth="1"/>
    <col min="48" max="48" width="11.6640625" style="11" customWidth="1"/>
    <col min="49" max="49" width="11.83203125" style="11" customWidth="1"/>
    <col min="50" max="50" width="5.6640625" style="11" customWidth="1"/>
    <col min="51" max="51" width="6.1640625" style="11" customWidth="1"/>
    <col min="52" max="52" width="11" style="11" customWidth="1"/>
    <col min="53" max="53" width="5.5" style="11" customWidth="1"/>
    <col min="54" max="54" width="8.5" style="11" customWidth="1"/>
    <col min="55" max="55" width="7" style="11" customWidth="1"/>
    <col min="56" max="56" width="7.6640625" style="11" customWidth="1"/>
    <col min="57" max="57" width="15.33203125" style="11" customWidth="1"/>
    <col min="58" max="58" width="12.33203125" style="11" customWidth="1"/>
    <col min="59" max="59" width="7.5" style="11" customWidth="1"/>
    <col min="60" max="60" width="9.83203125" style="11" customWidth="1"/>
    <col min="61" max="61" width="8.1640625" style="11" customWidth="1"/>
    <col min="62" max="62" width="7" style="11" customWidth="1"/>
    <col min="63" max="63" width="9.83203125" style="11" customWidth="1"/>
    <col min="64" max="64" width="5.33203125" style="11" customWidth="1"/>
    <col min="65" max="16384" width="8.83203125" style="11"/>
  </cols>
  <sheetData>
    <row r="1" spans="1:27" s="2" customFormat="1" x14ac:dyDescent="0.15">
      <c r="A1" s="8" t="s">
        <v>2186</v>
      </c>
      <c r="B1" s="8"/>
      <c r="C1" s="8"/>
      <c r="D1" s="8"/>
      <c r="E1" s="8"/>
      <c r="F1" s="8" t="s">
        <v>2197</v>
      </c>
      <c r="G1" s="8"/>
      <c r="H1" s="6" t="s">
        <v>2187</v>
      </c>
      <c r="I1" s="6"/>
      <c r="J1" s="6"/>
      <c r="K1" s="6"/>
      <c r="L1" s="6"/>
      <c r="M1" s="6" t="s">
        <v>2197</v>
      </c>
      <c r="N1" s="6"/>
      <c r="O1" s="8" t="s">
        <v>2192</v>
      </c>
      <c r="P1" s="8"/>
      <c r="Q1" s="8"/>
      <c r="R1" s="23"/>
      <c r="S1" s="23"/>
      <c r="T1" s="23" t="s">
        <v>2198</v>
      </c>
      <c r="U1" s="23"/>
      <c r="V1" s="6" t="s">
        <v>2188</v>
      </c>
      <c r="W1" s="6"/>
      <c r="X1" s="6"/>
      <c r="Y1" s="6"/>
      <c r="Z1" s="6" t="s">
        <v>2199</v>
      </c>
      <c r="AA1" s="6"/>
    </row>
    <row r="2" spans="1:27" x14ac:dyDescent="0.15">
      <c r="A2" s="11" t="s">
        <v>2243</v>
      </c>
      <c r="B2" s="12">
        <v>96</v>
      </c>
      <c r="C2" s="12" t="str">
        <f>CONCATENATE("[",A2,",",B2,"]")</f>
        <v>[United States,96]</v>
      </c>
      <c r="D2" s="11" t="s">
        <v>4</v>
      </c>
      <c r="E2" s="12">
        <v>60</v>
      </c>
      <c r="F2" s="12">
        <f>E2/54</f>
        <v>1.1111111111111112</v>
      </c>
      <c r="G2" s="24">
        <f>E2/484</f>
        <v>0.12396694214876033</v>
      </c>
      <c r="H2" s="11" t="s">
        <v>2107</v>
      </c>
      <c r="I2" s="12">
        <v>105</v>
      </c>
      <c r="J2" s="12" t="str">
        <f>CONCATENATE("[",H2,",",I2,"]")</f>
        <v>[United States,105]</v>
      </c>
      <c r="K2" s="11" t="s">
        <v>4</v>
      </c>
      <c r="L2" s="12">
        <v>55</v>
      </c>
      <c r="M2" s="12">
        <f>L2/54</f>
        <v>1.0185185185185186</v>
      </c>
      <c r="N2" s="24">
        <f>L2/491</f>
        <v>0.11201629327902241</v>
      </c>
      <c r="O2" s="11" t="s">
        <v>2107</v>
      </c>
      <c r="P2" s="12">
        <v>80</v>
      </c>
      <c r="Q2" s="12" t="str">
        <f>CONCATENATE("[",O2,",",P2,"]")</f>
        <v>[United States,80]</v>
      </c>
      <c r="R2" s="11" t="s">
        <v>4</v>
      </c>
      <c r="S2" s="12">
        <v>74</v>
      </c>
      <c r="T2" s="12">
        <f>S2/54</f>
        <v>1.3703703703703705</v>
      </c>
      <c r="U2" s="24">
        <f>S2/486</f>
        <v>0.15226337448559671</v>
      </c>
      <c r="V2" s="11" t="s">
        <v>2107</v>
      </c>
      <c r="W2" s="12">
        <v>49</v>
      </c>
      <c r="X2" s="11" t="s">
        <v>4</v>
      </c>
      <c r="Y2" s="12">
        <v>36</v>
      </c>
      <c r="Z2" s="12">
        <f>Y2/54</f>
        <v>0.66666666666666663</v>
      </c>
      <c r="AA2" s="24">
        <f>Y2/392</f>
        <v>9.1836734693877556E-2</v>
      </c>
    </row>
    <row r="3" spans="1:27" x14ac:dyDescent="0.15">
      <c r="A3" s="11" t="s">
        <v>2110</v>
      </c>
      <c r="B3" s="12">
        <v>27</v>
      </c>
      <c r="C3" s="12" t="str">
        <f>CONCATENATE("[",A3,",",B3,"]")</f>
        <v>[Japan,27]</v>
      </c>
      <c r="D3" s="11" t="s">
        <v>1369</v>
      </c>
      <c r="E3" s="12">
        <v>125</v>
      </c>
      <c r="F3" s="12">
        <f>E3/60</f>
        <v>2.0833333333333335</v>
      </c>
      <c r="G3" s="24">
        <f t="shared" ref="G3:G8" si="0">E3/484</f>
        <v>0.25826446280991733</v>
      </c>
      <c r="H3" s="11" t="s">
        <v>2079</v>
      </c>
      <c r="I3" s="12">
        <v>27</v>
      </c>
      <c r="J3" s="12" t="str">
        <f t="shared" ref="J3:J66" si="1">CONCATENATE("[",H3,",",I3,"]")</f>
        <v>[United Kingdom,27]</v>
      </c>
      <c r="K3" s="11" t="s">
        <v>1369</v>
      </c>
      <c r="L3" s="12">
        <v>125</v>
      </c>
      <c r="M3" s="12">
        <f>L3/60</f>
        <v>2.0833333333333335</v>
      </c>
      <c r="N3" s="24">
        <f t="shared" ref="N3:N8" si="2">L3/491</f>
        <v>0.25458248472505091</v>
      </c>
      <c r="O3" s="11" t="s">
        <v>2110</v>
      </c>
      <c r="P3" s="12">
        <v>21</v>
      </c>
      <c r="Q3" s="12"/>
      <c r="R3" s="11" t="s">
        <v>1369</v>
      </c>
      <c r="S3" s="12">
        <v>109</v>
      </c>
      <c r="T3" s="12">
        <f>S3/60</f>
        <v>1.8166666666666667</v>
      </c>
      <c r="U3" s="24">
        <f t="shared" ref="U3:U8" si="3">S3/486</f>
        <v>0.22427983539094651</v>
      </c>
      <c r="V3" s="11" t="s">
        <v>2148</v>
      </c>
      <c r="W3" s="12">
        <v>26</v>
      </c>
      <c r="X3" s="11" t="s">
        <v>1369</v>
      </c>
      <c r="Y3" s="12">
        <v>133</v>
      </c>
      <c r="Z3" s="12">
        <f>Y3/60</f>
        <v>2.2166666666666668</v>
      </c>
      <c r="AA3" s="24">
        <f t="shared" ref="AA3:AA8" si="4">Y3/392</f>
        <v>0.3392857142857143</v>
      </c>
    </row>
    <row r="4" spans="1:27" x14ac:dyDescent="0.15">
      <c r="A4" s="11" t="s">
        <v>2076</v>
      </c>
      <c r="B4" s="12">
        <v>22</v>
      </c>
      <c r="C4" s="12" t="str">
        <f t="shared" ref="C3:C66" si="5">CONCATENATE("[",A4,",",B4,"]")</f>
        <v>[Belgium,22]</v>
      </c>
      <c r="D4" s="11" t="s">
        <v>274</v>
      </c>
      <c r="E4" s="12">
        <v>70</v>
      </c>
      <c r="F4" s="12">
        <f>E4/33</f>
        <v>2.1212121212121211</v>
      </c>
      <c r="G4" s="24">
        <f t="shared" si="0"/>
        <v>0.14462809917355371</v>
      </c>
      <c r="H4" s="11" t="s">
        <v>2074</v>
      </c>
      <c r="I4" s="12">
        <v>23</v>
      </c>
      <c r="J4" s="12" t="str">
        <f t="shared" si="1"/>
        <v>[France,23]</v>
      </c>
      <c r="K4" s="11" t="s">
        <v>274</v>
      </c>
      <c r="L4" s="12">
        <v>61</v>
      </c>
      <c r="M4" s="12">
        <f>L4/33</f>
        <v>1.8484848484848484</v>
      </c>
      <c r="N4" s="24">
        <f t="shared" si="2"/>
        <v>0.12423625254582485</v>
      </c>
      <c r="O4" s="11" t="s">
        <v>2060</v>
      </c>
      <c r="P4" s="12">
        <v>21</v>
      </c>
      <c r="Q4" s="12" t="str">
        <f t="shared" ref="Q3:Q66" si="6">CONCATENATE("[",O4,",",P4,"]")</f>
        <v>[Brazil,21]</v>
      </c>
      <c r="R4" s="11" t="s">
        <v>274</v>
      </c>
      <c r="S4" s="12">
        <v>79</v>
      </c>
      <c r="T4" s="12">
        <f>S4/33</f>
        <v>2.393939393939394</v>
      </c>
      <c r="U4" s="24">
        <f t="shared" si="3"/>
        <v>0.16255144032921812</v>
      </c>
      <c r="V4" s="11" t="s">
        <v>2150</v>
      </c>
      <c r="W4" s="12">
        <v>23</v>
      </c>
      <c r="X4" s="11" t="s">
        <v>274</v>
      </c>
      <c r="Y4" s="12">
        <v>18</v>
      </c>
      <c r="Z4" s="12">
        <f>Y4/33</f>
        <v>0.54545454545454541</v>
      </c>
      <c r="AA4" s="24">
        <f t="shared" si="4"/>
        <v>4.5918367346938778E-2</v>
      </c>
    </row>
    <row r="5" spans="1:27" x14ac:dyDescent="0.15">
      <c r="A5" s="11" t="s">
        <v>2073</v>
      </c>
      <c r="B5" s="12">
        <v>17</v>
      </c>
      <c r="C5" s="12" t="str">
        <f t="shared" si="5"/>
        <v>[Germany,17]</v>
      </c>
      <c r="D5" s="11" t="s">
        <v>1892</v>
      </c>
      <c r="E5" s="12">
        <v>4</v>
      </c>
      <c r="F5" s="12">
        <f>E5/3</f>
        <v>1.3333333333333333</v>
      </c>
      <c r="G5" s="24">
        <f t="shared" si="0"/>
        <v>8.2644628099173556E-3</v>
      </c>
      <c r="H5" s="11" t="s">
        <v>2073</v>
      </c>
      <c r="I5" s="12">
        <v>20</v>
      </c>
      <c r="J5" s="12" t="str">
        <f t="shared" si="1"/>
        <v>[Germany,20]</v>
      </c>
      <c r="K5" s="11" t="s">
        <v>1892</v>
      </c>
      <c r="L5" s="12">
        <v>15</v>
      </c>
      <c r="M5" s="12">
        <f>L5/3</f>
        <v>5</v>
      </c>
      <c r="N5" s="24">
        <f t="shared" si="2"/>
        <v>3.0549898167006109E-2</v>
      </c>
      <c r="O5" s="11" t="s">
        <v>2076</v>
      </c>
      <c r="P5" s="12">
        <v>19</v>
      </c>
      <c r="Q5" s="12" t="str">
        <f t="shared" si="6"/>
        <v>[Belgium,19]</v>
      </c>
      <c r="R5" s="11" t="s">
        <v>1892</v>
      </c>
      <c r="S5" s="12">
        <v>17</v>
      </c>
      <c r="T5" s="12">
        <f>S5/3</f>
        <v>5.666666666666667</v>
      </c>
      <c r="U5" s="24">
        <f t="shared" si="3"/>
        <v>3.4979423868312758E-2</v>
      </c>
      <c r="V5" s="11" t="s">
        <v>2110</v>
      </c>
      <c r="W5" s="12">
        <v>19</v>
      </c>
      <c r="X5" s="11" t="s">
        <v>1892</v>
      </c>
      <c r="Y5" s="12">
        <v>56</v>
      </c>
      <c r="Z5" s="12">
        <f>Y5/3</f>
        <v>18.666666666666668</v>
      </c>
      <c r="AA5" s="24">
        <f t="shared" si="4"/>
        <v>0.14285714285714285</v>
      </c>
    </row>
    <row r="6" spans="1:27" x14ac:dyDescent="0.15">
      <c r="A6" s="11" t="s">
        <v>2109</v>
      </c>
      <c r="B6" s="12">
        <v>17</v>
      </c>
      <c r="C6" s="12" t="str">
        <f t="shared" si="5"/>
        <v>[South Korea,17]</v>
      </c>
      <c r="D6" s="11" t="s">
        <v>522</v>
      </c>
      <c r="E6" s="12">
        <v>118</v>
      </c>
      <c r="F6" s="12">
        <f>E6/43</f>
        <v>2.7441860465116279</v>
      </c>
      <c r="G6" s="24">
        <f t="shared" si="0"/>
        <v>0.24380165289256198</v>
      </c>
      <c r="H6" s="11" t="s">
        <v>2110</v>
      </c>
      <c r="I6" s="12">
        <v>18</v>
      </c>
      <c r="J6" s="12" t="str">
        <f t="shared" si="1"/>
        <v>[Japan,18]</v>
      </c>
      <c r="K6" s="11" t="s">
        <v>522</v>
      </c>
      <c r="L6" s="12">
        <v>123</v>
      </c>
      <c r="M6" s="12">
        <f>L6/43</f>
        <v>2.86046511627907</v>
      </c>
      <c r="N6" s="24">
        <f t="shared" si="2"/>
        <v>0.25050916496945008</v>
      </c>
      <c r="O6" s="11" t="s">
        <v>2108</v>
      </c>
      <c r="P6" s="12">
        <v>18</v>
      </c>
      <c r="Q6" s="12" t="str">
        <f t="shared" si="6"/>
        <v>[Canada,18]</v>
      </c>
      <c r="R6" s="11" t="s">
        <v>522</v>
      </c>
      <c r="S6" s="12">
        <v>109</v>
      </c>
      <c r="T6" s="12">
        <f>S6/43</f>
        <v>2.5348837209302326</v>
      </c>
      <c r="U6" s="24">
        <f t="shared" si="3"/>
        <v>0.22427983539094651</v>
      </c>
      <c r="V6" s="11" t="s">
        <v>2076</v>
      </c>
      <c r="W6" s="12">
        <v>17</v>
      </c>
      <c r="X6" s="11" t="s">
        <v>522</v>
      </c>
      <c r="Y6" s="12">
        <v>94</v>
      </c>
      <c r="Z6" s="12">
        <f>Y6/43</f>
        <v>2.1860465116279069</v>
      </c>
      <c r="AA6" s="24">
        <f t="shared" si="4"/>
        <v>0.23979591836734693</v>
      </c>
    </row>
    <row r="7" spans="1:27" x14ac:dyDescent="0.15">
      <c r="A7" s="11" t="s">
        <v>2075</v>
      </c>
      <c r="B7" s="12">
        <v>16</v>
      </c>
      <c r="C7" s="12" t="str">
        <f t="shared" si="5"/>
        <v>[Russia,16]</v>
      </c>
      <c r="D7" s="11" t="s">
        <v>1000</v>
      </c>
      <c r="E7" s="12">
        <v>107</v>
      </c>
      <c r="F7" s="12">
        <f>E7/2</f>
        <v>53.5</v>
      </c>
      <c r="G7" s="24">
        <f t="shared" si="0"/>
        <v>0.22107438016528927</v>
      </c>
      <c r="H7" s="11" t="s">
        <v>2112</v>
      </c>
      <c r="I7" s="12">
        <v>17</v>
      </c>
      <c r="J7" s="12" t="str">
        <f t="shared" si="1"/>
        <v>[Syria,17]</v>
      </c>
      <c r="K7" s="11" t="s">
        <v>1000</v>
      </c>
      <c r="L7" s="12">
        <v>112</v>
      </c>
      <c r="M7" s="12">
        <f>L7/2</f>
        <v>56</v>
      </c>
      <c r="N7" s="24">
        <f t="shared" si="2"/>
        <v>0.22810590631364563</v>
      </c>
      <c r="O7" s="11" t="s">
        <v>2074</v>
      </c>
      <c r="P7" s="12">
        <v>18</v>
      </c>
      <c r="Q7" s="12" t="str">
        <f t="shared" si="6"/>
        <v>[France,18]</v>
      </c>
      <c r="R7" s="11" t="s">
        <v>1000</v>
      </c>
      <c r="S7" s="12">
        <v>98</v>
      </c>
      <c r="T7" s="12">
        <f>S7/2</f>
        <v>49</v>
      </c>
      <c r="U7" s="24">
        <f t="shared" si="3"/>
        <v>0.20164609053497942</v>
      </c>
      <c r="V7" s="11" t="s">
        <v>2112</v>
      </c>
      <c r="W7" s="12">
        <v>13</v>
      </c>
      <c r="X7" s="11" t="s">
        <v>1000</v>
      </c>
      <c r="Y7" s="12">
        <v>55</v>
      </c>
      <c r="Z7" s="12">
        <f>Y7/2</f>
        <v>27.5</v>
      </c>
      <c r="AA7" s="24">
        <f t="shared" si="4"/>
        <v>0.14030612244897958</v>
      </c>
    </row>
    <row r="8" spans="1:27" x14ac:dyDescent="0.15">
      <c r="A8" s="11" t="s">
        <v>2074</v>
      </c>
      <c r="B8" s="12">
        <v>15</v>
      </c>
      <c r="C8" s="12" t="str">
        <f t="shared" si="5"/>
        <v>[France,15]</v>
      </c>
      <c r="D8" s="9" t="s">
        <v>2195</v>
      </c>
      <c r="E8" s="13">
        <v>484</v>
      </c>
      <c r="F8" s="13"/>
      <c r="G8" s="25">
        <f t="shared" si="0"/>
        <v>1</v>
      </c>
      <c r="H8" s="11" t="s">
        <v>2060</v>
      </c>
      <c r="I8" s="12">
        <v>16</v>
      </c>
      <c r="J8" s="12" t="str">
        <f t="shared" si="1"/>
        <v>[Brazil,16]</v>
      </c>
      <c r="K8" s="10" t="s">
        <v>2185</v>
      </c>
      <c r="L8" s="14">
        <v>491</v>
      </c>
      <c r="M8" s="14"/>
      <c r="N8" s="26">
        <f t="shared" si="2"/>
        <v>1</v>
      </c>
      <c r="O8" s="11" t="s">
        <v>2079</v>
      </c>
      <c r="P8" s="12">
        <v>15</v>
      </c>
      <c r="Q8" s="12" t="str">
        <f t="shared" si="6"/>
        <v>[United Kingdom,15]</v>
      </c>
      <c r="R8" s="13" t="s">
        <v>2191</v>
      </c>
      <c r="S8" s="13">
        <v>486</v>
      </c>
      <c r="T8" s="13"/>
      <c r="U8" s="25">
        <f t="shared" si="3"/>
        <v>1</v>
      </c>
      <c r="V8" s="11" t="s">
        <v>2119</v>
      </c>
      <c r="W8" s="12">
        <v>12</v>
      </c>
      <c r="X8" s="14" t="s">
        <v>2190</v>
      </c>
      <c r="Y8" s="14">
        <v>392</v>
      </c>
      <c r="Z8" s="14"/>
      <c r="AA8" s="26">
        <f t="shared" si="4"/>
        <v>1</v>
      </c>
    </row>
    <row r="9" spans="1:27" x14ac:dyDescent="0.15">
      <c r="A9" s="11" t="s">
        <v>2079</v>
      </c>
      <c r="B9" s="12">
        <v>14</v>
      </c>
      <c r="C9" s="12" t="str">
        <f t="shared" si="5"/>
        <v>[United Kingdom,14]</v>
      </c>
      <c r="H9" s="11" t="s">
        <v>2099</v>
      </c>
      <c r="I9" s="12">
        <v>15</v>
      </c>
      <c r="J9" s="12" t="str">
        <f t="shared" si="1"/>
        <v>[Turkey,15]</v>
      </c>
      <c r="O9" s="11" t="s">
        <v>2019</v>
      </c>
      <c r="P9" s="12">
        <v>12</v>
      </c>
      <c r="Q9" s="12" t="str">
        <f t="shared" si="6"/>
        <v>[Nigeria,12]</v>
      </c>
      <c r="R9" s="12"/>
      <c r="S9" s="12"/>
      <c r="T9" s="12"/>
      <c r="U9" s="12"/>
      <c r="V9" s="11" t="s">
        <v>2073</v>
      </c>
      <c r="W9" s="12">
        <v>11</v>
      </c>
    </row>
    <row r="10" spans="1:27" x14ac:dyDescent="0.15">
      <c r="A10" s="11" t="s">
        <v>2053</v>
      </c>
      <c r="B10" s="12">
        <v>14</v>
      </c>
      <c r="C10" s="12" t="str">
        <f t="shared" si="5"/>
        <v>[Colombia,14]</v>
      </c>
      <c r="H10" s="11" t="s">
        <v>2076</v>
      </c>
      <c r="I10" s="12">
        <v>13</v>
      </c>
      <c r="J10" s="12" t="str">
        <f t="shared" si="1"/>
        <v>[Belgium,13]</v>
      </c>
      <c r="O10" s="11" t="s">
        <v>2055</v>
      </c>
      <c r="P10" s="12">
        <v>12</v>
      </c>
      <c r="Q10" s="12" t="str">
        <f t="shared" si="6"/>
        <v>[Venezuela,12]</v>
      </c>
      <c r="R10" s="12"/>
      <c r="S10" s="12"/>
      <c r="T10" s="12"/>
      <c r="U10" s="12"/>
      <c r="V10" s="11" t="s">
        <v>2118</v>
      </c>
      <c r="W10" s="12">
        <v>10</v>
      </c>
    </row>
    <row r="11" spans="1:27" x14ac:dyDescent="0.15">
      <c r="A11" s="11" t="s">
        <v>2060</v>
      </c>
      <c r="B11" s="12">
        <v>13</v>
      </c>
      <c r="C11" s="12" t="str">
        <f t="shared" si="5"/>
        <v>[Brazil,13]</v>
      </c>
      <c r="H11" s="11" t="s">
        <v>2055</v>
      </c>
      <c r="I11" s="12">
        <v>12</v>
      </c>
      <c r="J11" s="12" t="str">
        <f t="shared" si="1"/>
        <v>[Venezuela,12]</v>
      </c>
      <c r="O11" s="11" t="s">
        <v>2073</v>
      </c>
      <c r="P11" s="12">
        <v>11</v>
      </c>
      <c r="Q11" s="12" t="str">
        <f t="shared" si="6"/>
        <v>[Germany,11]</v>
      </c>
      <c r="R11" s="12"/>
      <c r="S11" s="12"/>
      <c r="T11" s="12"/>
      <c r="U11" s="12"/>
      <c r="V11" s="11" t="s">
        <v>2109</v>
      </c>
      <c r="W11" s="12">
        <v>10</v>
      </c>
    </row>
    <row r="12" spans="1:27" x14ac:dyDescent="0.15">
      <c r="A12" s="11" t="s">
        <v>2108</v>
      </c>
      <c r="B12" s="12">
        <v>11</v>
      </c>
      <c r="C12" s="12" t="str">
        <f t="shared" si="5"/>
        <v>[Canada,11]</v>
      </c>
      <c r="H12" s="11" t="s">
        <v>2057</v>
      </c>
      <c r="I12" s="12">
        <v>10</v>
      </c>
      <c r="J12" s="12" t="str">
        <f t="shared" si="1"/>
        <v>[Mexico,10]</v>
      </c>
      <c r="O12" s="11" t="s">
        <v>2150</v>
      </c>
      <c r="P12" s="12">
        <v>10</v>
      </c>
      <c r="Q12" s="12" t="str">
        <f t="shared" si="6"/>
        <v>[Taiwan,10]</v>
      </c>
      <c r="R12" s="12"/>
      <c r="S12" s="12"/>
      <c r="T12" s="12"/>
      <c r="U12" s="12"/>
      <c r="V12" s="11" t="s">
        <v>2075</v>
      </c>
      <c r="W12" s="12">
        <v>8</v>
      </c>
    </row>
    <row r="13" spans="1:27" x14ac:dyDescent="0.15">
      <c r="A13" s="11" t="s">
        <v>2055</v>
      </c>
      <c r="B13" s="12">
        <v>11</v>
      </c>
      <c r="C13" s="12" t="str">
        <f t="shared" si="5"/>
        <v>[Venezuela,11]</v>
      </c>
      <c r="H13" s="11" t="s">
        <v>2115</v>
      </c>
      <c r="I13" s="12">
        <v>8</v>
      </c>
      <c r="J13" s="12" t="str">
        <f t="shared" si="1"/>
        <v>[Philippines,8]</v>
      </c>
      <c r="O13" s="11" t="s">
        <v>2018</v>
      </c>
      <c r="P13" s="12">
        <v>9</v>
      </c>
      <c r="Q13" s="12" t="str">
        <f t="shared" si="6"/>
        <v>[Egypt,9]</v>
      </c>
      <c r="R13" s="12"/>
      <c r="S13" s="12"/>
      <c r="T13" s="12"/>
      <c r="U13" s="12"/>
      <c r="V13" s="11" t="s">
        <v>2083</v>
      </c>
      <c r="W13" s="12">
        <v>8</v>
      </c>
    </row>
    <row r="14" spans="1:27" x14ac:dyDescent="0.15">
      <c r="A14" s="11" t="s">
        <v>2115</v>
      </c>
      <c r="B14" s="12">
        <v>10</v>
      </c>
      <c r="C14" s="12" t="str">
        <f t="shared" si="5"/>
        <v>[Philippines,10]</v>
      </c>
      <c r="H14" s="11" t="s">
        <v>2053</v>
      </c>
      <c r="I14" s="12">
        <v>8</v>
      </c>
      <c r="J14" s="12" t="str">
        <f t="shared" si="1"/>
        <v>[Colombia,8]</v>
      </c>
      <c r="O14" s="11" t="s">
        <v>2093</v>
      </c>
      <c r="P14" s="12">
        <v>9</v>
      </c>
      <c r="Q14" s="12" t="str">
        <f t="shared" si="6"/>
        <v>[Greece,9]</v>
      </c>
      <c r="R14" s="12"/>
      <c r="S14" s="12"/>
      <c r="T14" s="12"/>
      <c r="U14" s="12"/>
      <c r="V14" s="11" t="s">
        <v>2099</v>
      </c>
      <c r="W14" s="12">
        <v>8</v>
      </c>
    </row>
    <row r="15" spans="1:27" x14ac:dyDescent="0.15">
      <c r="A15" s="11" t="s">
        <v>2077</v>
      </c>
      <c r="B15" s="12">
        <v>10</v>
      </c>
      <c r="C15" s="12" t="str">
        <f t="shared" si="5"/>
        <v>[Italy,10]</v>
      </c>
      <c r="H15" s="11" t="s">
        <v>2148</v>
      </c>
      <c r="I15" s="12">
        <v>8</v>
      </c>
      <c r="J15" s="12" t="str">
        <f t="shared" si="1"/>
        <v>[China Mainland,8]</v>
      </c>
      <c r="O15" s="11" t="s">
        <v>2099</v>
      </c>
      <c r="P15" s="12">
        <v>8</v>
      </c>
      <c r="Q15" s="12" t="str">
        <f t="shared" si="6"/>
        <v>[Turkey,8]</v>
      </c>
      <c r="R15" s="12"/>
      <c r="S15" s="12"/>
      <c r="T15" s="12"/>
      <c r="U15" s="12"/>
      <c r="V15" s="11" t="s">
        <v>2074</v>
      </c>
      <c r="W15" s="12">
        <v>7</v>
      </c>
    </row>
    <row r="16" spans="1:27" x14ac:dyDescent="0.15">
      <c r="A16" s="11" t="s">
        <v>2062</v>
      </c>
      <c r="B16" s="12">
        <v>10</v>
      </c>
      <c r="C16" s="12" t="str">
        <f t="shared" si="5"/>
        <v>[Haiti,10]</v>
      </c>
      <c r="H16" s="11" t="s">
        <v>2013</v>
      </c>
      <c r="I16" s="12">
        <v>8</v>
      </c>
      <c r="J16" s="12" t="str">
        <f t="shared" si="1"/>
        <v>[South Sudan,8]</v>
      </c>
      <c r="O16" s="11" t="s">
        <v>2115</v>
      </c>
      <c r="P16" s="12">
        <v>8</v>
      </c>
      <c r="Q16" s="12" t="str">
        <f t="shared" si="6"/>
        <v>[Philippines,8]</v>
      </c>
      <c r="R16" s="12"/>
      <c r="S16" s="12"/>
      <c r="T16" s="12"/>
      <c r="U16" s="12"/>
      <c r="V16" s="11" t="s">
        <v>2136</v>
      </c>
      <c r="W16" s="12">
        <v>7</v>
      </c>
    </row>
    <row r="17" spans="1:23" x14ac:dyDescent="0.15">
      <c r="A17" s="11" t="s">
        <v>2121</v>
      </c>
      <c r="B17" s="12">
        <v>9</v>
      </c>
      <c r="C17" s="12" t="str">
        <f t="shared" si="5"/>
        <v>[India,9]</v>
      </c>
      <c r="H17" s="11" t="s">
        <v>2077</v>
      </c>
      <c r="I17" s="12">
        <v>8</v>
      </c>
      <c r="J17" s="12" t="str">
        <f t="shared" si="1"/>
        <v>[Italy,8]</v>
      </c>
      <c r="O17" s="11" t="s">
        <v>2118</v>
      </c>
      <c r="P17" s="12">
        <v>8</v>
      </c>
      <c r="Q17" s="12" t="str">
        <f t="shared" si="6"/>
        <v>[North Korea,8]</v>
      </c>
      <c r="R17" s="12"/>
      <c r="S17" s="12"/>
      <c r="T17" s="12"/>
      <c r="U17" s="12"/>
      <c r="V17" s="11" t="s">
        <v>2079</v>
      </c>
      <c r="W17" s="12">
        <v>7</v>
      </c>
    </row>
    <row r="18" spans="1:23" x14ac:dyDescent="0.15">
      <c r="A18" s="11" t="s">
        <v>2056</v>
      </c>
      <c r="B18" s="12">
        <v>7</v>
      </c>
      <c r="C18" s="12" t="str">
        <f t="shared" si="5"/>
        <v>[Cuba,7]</v>
      </c>
      <c r="H18" s="11" t="s">
        <v>2118</v>
      </c>
      <c r="I18" s="12">
        <v>8</v>
      </c>
      <c r="J18" s="12" t="str">
        <f t="shared" si="1"/>
        <v>[North Korea,8]</v>
      </c>
      <c r="O18" s="11" t="s">
        <v>2109</v>
      </c>
      <c r="P18" s="12">
        <v>8</v>
      </c>
      <c r="Q18" s="12" t="str">
        <f t="shared" si="6"/>
        <v>[South Korea,8]</v>
      </c>
      <c r="R18" s="12"/>
      <c r="S18" s="12"/>
      <c r="T18" s="12"/>
      <c r="U18" s="12"/>
      <c r="V18" s="11" t="s">
        <v>2060</v>
      </c>
      <c r="W18" s="12">
        <v>6</v>
      </c>
    </row>
    <row r="19" spans="1:23" x14ac:dyDescent="0.15">
      <c r="A19" s="11" t="s">
        <v>2019</v>
      </c>
      <c r="B19" s="12">
        <v>7</v>
      </c>
      <c r="C19" s="12" t="str">
        <f t="shared" si="5"/>
        <v>[Nigeria,7]</v>
      </c>
      <c r="H19" s="11" t="s">
        <v>2089</v>
      </c>
      <c r="I19" s="12">
        <v>7</v>
      </c>
      <c r="J19" s="12" t="str">
        <f t="shared" si="1"/>
        <v>[Spain,7]</v>
      </c>
      <c r="O19" s="11" t="s">
        <v>2119</v>
      </c>
      <c r="P19" s="12">
        <v>8</v>
      </c>
      <c r="Q19" s="12" t="str">
        <f t="shared" si="6"/>
        <v>[Australia,8]</v>
      </c>
      <c r="R19" s="12"/>
      <c r="S19" s="12"/>
      <c r="T19" s="12"/>
      <c r="U19" s="12"/>
      <c r="V19" s="11" t="s">
        <v>2108</v>
      </c>
      <c r="W19" s="12">
        <v>6</v>
      </c>
    </row>
    <row r="20" spans="1:23" x14ac:dyDescent="0.15">
      <c r="A20" s="11" t="s">
        <v>2114</v>
      </c>
      <c r="B20" s="12">
        <v>6</v>
      </c>
      <c r="C20" s="12" t="str">
        <f t="shared" si="5"/>
        <v>[Thailand,6]</v>
      </c>
      <c r="H20" s="11" t="s">
        <v>2038</v>
      </c>
      <c r="I20" s="12">
        <v>6</v>
      </c>
      <c r="J20" s="12" t="str">
        <f t="shared" si="1"/>
        <v>[Gabon,6]</v>
      </c>
      <c r="O20" s="11" t="s">
        <v>2126</v>
      </c>
      <c r="P20" s="12">
        <v>8</v>
      </c>
      <c r="Q20" s="12" t="str">
        <f t="shared" si="6"/>
        <v>[Iraq,8]</v>
      </c>
      <c r="R20" s="12"/>
      <c r="S20" s="12"/>
      <c r="T20" s="12"/>
      <c r="U20" s="12"/>
      <c r="V20" s="11" t="s">
        <v>2149</v>
      </c>
      <c r="W20" s="12">
        <v>6</v>
      </c>
    </row>
    <row r="21" spans="1:23" x14ac:dyDescent="0.15">
      <c r="A21" s="11" t="s">
        <v>2016</v>
      </c>
      <c r="B21" s="12">
        <v>6</v>
      </c>
      <c r="C21" s="12" t="str">
        <f t="shared" si="5"/>
        <v>[Somalia,6]</v>
      </c>
      <c r="H21" s="11" t="s">
        <v>2117</v>
      </c>
      <c r="I21" s="12">
        <v>6</v>
      </c>
      <c r="J21" s="12" t="str">
        <f t="shared" si="1"/>
        <v>[Indonesia,6]</v>
      </c>
      <c r="O21" s="11" t="s">
        <v>2022</v>
      </c>
      <c r="P21" s="12">
        <v>7</v>
      </c>
      <c r="Q21" s="12" t="str">
        <f t="shared" si="6"/>
        <v>[Kenya,7]</v>
      </c>
      <c r="R21" s="12"/>
      <c r="S21" s="12"/>
      <c r="T21" s="12"/>
      <c r="U21" s="12"/>
      <c r="V21" s="11" t="s">
        <v>2120</v>
      </c>
      <c r="W21" s="12">
        <v>6</v>
      </c>
    </row>
    <row r="22" spans="1:23" x14ac:dyDescent="0.15">
      <c r="A22" s="11" t="s">
        <v>2112</v>
      </c>
      <c r="B22" s="12">
        <v>6</v>
      </c>
      <c r="C22" s="12" t="str">
        <f t="shared" si="5"/>
        <v>[Syria,6]</v>
      </c>
      <c r="H22" s="11" t="s">
        <v>2108</v>
      </c>
      <c r="I22" s="12">
        <v>6</v>
      </c>
      <c r="J22" s="12" t="str">
        <f t="shared" si="1"/>
        <v>[Canada,6]</v>
      </c>
      <c r="O22" s="11" t="s">
        <v>2148</v>
      </c>
      <c r="P22" s="12">
        <v>6</v>
      </c>
      <c r="Q22" s="12" t="str">
        <f t="shared" si="6"/>
        <v>[China Mainland,6]</v>
      </c>
      <c r="R22" s="12"/>
      <c r="S22" s="12"/>
      <c r="T22" s="12"/>
      <c r="U22" s="12"/>
      <c r="V22" s="11" t="s">
        <v>2115</v>
      </c>
      <c r="W22" s="12">
        <v>6</v>
      </c>
    </row>
    <row r="23" spans="1:23" x14ac:dyDescent="0.15">
      <c r="A23" s="11" t="s">
        <v>2026</v>
      </c>
      <c r="B23" s="12">
        <v>5</v>
      </c>
      <c r="C23" s="12" t="str">
        <f t="shared" si="5"/>
        <v>[Ethiopia,5]</v>
      </c>
      <c r="H23" s="11" t="s">
        <v>2124</v>
      </c>
      <c r="I23" s="12">
        <v>5</v>
      </c>
      <c r="J23" s="12" t="str">
        <f t="shared" si="1"/>
        <v>[Afghanistan,5]</v>
      </c>
      <c r="O23" s="11" t="s">
        <v>2075</v>
      </c>
      <c r="P23" s="12">
        <v>6</v>
      </c>
      <c r="Q23" s="12" t="str">
        <f t="shared" si="6"/>
        <v>[Russia,6]</v>
      </c>
      <c r="R23" s="12"/>
      <c r="S23" s="12"/>
      <c r="T23" s="12"/>
      <c r="U23" s="12"/>
      <c r="V23" s="11" t="s">
        <v>2080</v>
      </c>
      <c r="W23" s="12">
        <v>5</v>
      </c>
    </row>
    <row r="24" spans="1:23" x14ac:dyDescent="0.15">
      <c r="A24" s="11" t="s">
        <v>2118</v>
      </c>
      <c r="B24" s="12">
        <v>5</v>
      </c>
      <c r="C24" s="12" t="str">
        <f t="shared" si="5"/>
        <v>[North Korea,5]</v>
      </c>
      <c r="H24" s="11" t="s">
        <v>2119</v>
      </c>
      <c r="I24" s="12">
        <v>5</v>
      </c>
      <c r="J24" s="12" t="str">
        <f t="shared" si="1"/>
        <v>[Australia,5]</v>
      </c>
      <c r="O24" s="11" t="s">
        <v>2069</v>
      </c>
      <c r="P24" s="12">
        <v>6</v>
      </c>
      <c r="Q24" s="12" t="str">
        <f t="shared" si="6"/>
        <v>[Panama,6]</v>
      </c>
      <c r="R24" s="12"/>
      <c r="S24" s="12"/>
      <c r="T24" s="12"/>
      <c r="U24" s="12"/>
      <c r="V24" s="11" t="s">
        <v>2117</v>
      </c>
      <c r="W24" s="12">
        <v>5</v>
      </c>
    </row>
    <row r="25" spans="1:23" x14ac:dyDescent="0.15">
      <c r="A25" s="11" t="s">
        <v>2017</v>
      </c>
      <c r="B25" s="12">
        <v>5</v>
      </c>
      <c r="C25" s="12" t="str">
        <f t="shared" si="5"/>
        <v>[Gambia,5]</v>
      </c>
      <c r="H25" s="11" t="s">
        <v>2126</v>
      </c>
      <c r="I25" s="12">
        <v>5</v>
      </c>
      <c r="J25" s="12" t="str">
        <f t="shared" si="1"/>
        <v>[Iraq,5]</v>
      </c>
      <c r="O25" s="11" t="s">
        <v>2056</v>
      </c>
      <c r="P25" s="12">
        <v>6</v>
      </c>
      <c r="Q25" s="12" t="str">
        <f t="shared" si="6"/>
        <v>[Cuba,6]</v>
      </c>
      <c r="R25" s="12"/>
      <c r="S25" s="12"/>
      <c r="T25" s="12"/>
      <c r="U25" s="12"/>
      <c r="V25" s="11" t="s">
        <v>2126</v>
      </c>
      <c r="W25" s="12">
        <v>5</v>
      </c>
    </row>
    <row r="26" spans="1:23" x14ac:dyDescent="0.15">
      <c r="A26" s="11" t="s">
        <v>2117</v>
      </c>
      <c r="B26" s="12">
        <v>5</v>
      </c>
      <c r="C26" s="12" t="str">
        <f t="shared" si="5"/>
        <v>[Indonesia,5]</v>
      </c>
      <c r="H26" s="11" t="s">
        <v>2025</v>
      </c>
      <c r="I26" s="12">
        <v>5</v>
      </c>
      <c r="J26" s="12" t="str">
        <f t="shared" si="1"/>
        <v>[Libya,5]</v>
      </c>
      <c r="O26" s="11" t="s">
        <v>2083</v>
      </c>
      <c r="P26" s="12">
        <v>6</v>
      </c>
      <c r="Q26" s="12" t="str">
        <f t="shared" si="6"/>
        <v>[Switzerland,6]</v>
      </c>
      <c r="R26" s="12"/>
      <c r="S26" s="12"/>
      <c r="T26" s="12"/>
      <c r="U26" s="12"/>
      <c r="V26" s="11" t="s">
        <v>2019</v>
      </c>
      <c r="W26" s="12">
        <v>5</v>
      </c>
    </row>
    <row r="27" spans="1:23" x14ac:dyDescent="0.15">
      <c r="A27" s="11" t="s">
        <v>2124</v>
      </c>
      <c r="B27" s="12">
        <v>5</v>
      </c>
      <c r="C27" s="12" t="str">
        <f t="shared" si="5"/>
        <v>[Afghanistan,5]</v>
      </c>
      <c r="H27" s="11" t="s">
        <v>2109</v>
      </c>
      <c r="I27" s="12">
        <v>4</v>
      </c>
      <c r="J27" s="12" t="str">
        <f t="shared" si="1"/>
        <v>[South Korea,4]</v>
      </c>
      <c r="O27" s="11" t="s">
        <v>2117</v>
      </c>
      <c r="P27" s="12">
        <v>6</v>
      </c>
      <c r="Q27" s="12" t="str">
        <f t="shared" si="6"/>
        <v>[Indonesia,6]</v>
      </c>
      <c r="R27" s="12"/>
      <c r="S27" s="12"/>
      <c r="T27" s="12"/>
      <c r="U27" s="12"/>
      <c r="V27" s="11" t="s">
        <v>2127</v>
      </c>
      <c r="W27" s="12">
        <v>5</v>
      </c>
    </row>
    <row r="28" spans="1:23" x14ac:dyDescent="0.15">
      <c r="A28" s="11" t="s">
        <v>2028</v>
      </c>
      <c r="B28" s="12">
        <v>4</v>
      </c>
      <c r="C28" s="12" t="str">
        <f t="shared" si="5"/>
        <v>[South Africa,4]</v>
      </c>
      <c r="H28" s="11" t="s">
        <v>2016</v>
      </c>
      <c r="I28" s="12">
        <v>4</v>
      </c>
      <c r="J28" s="12" t="str">
        <f t="shared" si="1"/>
        <v>[Somalia,4]</v>
      </c>
      <c r="O28" s="11" t="s">
        <v>2025</v>
      </c>
      <c r="P28" s="12">
        <v>6</v>
      </c>
      <c r="Q28" s="12" t="str">
        <f t="shared" si="6"/>
        <v>[Libya,6]</v>
      </c>
      <c r="R28" s="12"/>
      <c r="S28" s="12"/>
      <c r="T28" s="12"/>
      <c r="U28" s="12"/>
      <c r="V28" s="11" t="s">
        <v>2122</v>
      </c>
      <c r="W28" s="12">
        <v>5</v>
      </c>
    </row>
    <row r="29" spans="1:23" x14ac:dyDescent="0.15">
      <c r="A29" s="11" t="s">
        <v>2127</v>
      </c>
      <c r="B29" s="12">
        <v>4</v>
      </c>
      <c r="C29" s="12" t="str">
        <f t="shared" si="5"/>
        <v>[Pakistan,4]</v>
      </c>
      <c r="H29" s="11" t="s">
        <v>2114</v>
      </c>
      <c r="I29" s="12">
        <v>4</v>
      </c>
      <c r="J29" s="12" t="str">
        <f t="shared" si="1"/>
        <v>[Thailand,4]</v>
      </c>
      <c r="O29" s="11" t="s">
        <v>2120</v>
      </c>
      <c r="P29" s="12">
        <v>5</v>
      </c>
      <c r="Q29" s="12" t="str">
        <f t="shared" si="6"/>
        <v>[Myanmar,5]</v>
      </c>
      <c r="R29" s="12"/>
      <c r="S29" s="12"/>
      <c r="T29" s="12"/>
      <c r="U29" s="12"/>
      <c r="V29" s="11" t="s">
        <v>2082</v>
      </c>
      <c r="W29" s="12">
        <v>4</v>
      </c>
    </row>
    <row r="30" spans="1:23" x14ac:dyDescent="0.15">
      <c r="A30" s="11" t="s">
        <v>2126</v>
      </c>
      <c r="B30" s="12">
        <v>4</v>
      </c>
      <c r="C30" s="12" t="str">
        <f t="shared" si="5"/>
        <v>[Iraq,4]</v>
      </c>
      <c r="H30" s="11" t="s">
        <v>2121</v>
      </c>
      <c r="I30" s="12">
        <v>4</v>
      </c>
      <c r="J30" s="12" t="str">
        <f t="shared" si="1"/>
        <v>[India,4]</v>
      </c>
      <c r="O30" s="11" t="s">
        <v>2059</v>
      </c>
      <c r="P30" s="12">
        <v>5</v>
      </c>
      <c r="Q30" s="12" t="str">
        <f t="shared" si="6"/>
        <v>[Peru,5]</v>
      </c>
      <c r="R30" s="12"/>
      <c r="S30" s="12"/>
      <c r="T30" s="12"/>
      <c r="U30" s="12"/>
      <c r="V30" s="11" t="s">
        <v>2016</v>
      </c>
      <c r="W30" s="12">
        <v>4</v>
      </c>
    </row>
    <row r="31" spans="1:23" x14ac:dyDescent="0.15">
      <c r="A31" s="11" t="s">
        <v>2113</v>
      </c>
      <c r="B31" s="12">
        <v>4</v>
      </c>
      <c r="C31" s="12" t="str">
        <f t="shared" si="5"/>
        <v>[New Zealand,4]</v>
      </c>
      <c r="H31" s="11" t="s">
        <v>2028</v>
      </c>
      <c r="I31" s="12">
        <v>4</v>
      </c>
      <c r="J31" s="12" t="str">
        <f t="shared" si="1"/>
        <v>[South Africa,4]</v>
      </c>
      <c r="O31" s="11" t="s">
        <v>2080</v>
      </c>
      <c r="P31" s="12">
        <v>5</v>
      </c>
      <c r="Q31" s="12" t="str">
        <f t="shared" si="6"/>
        <v>[Austria,5]</v>
      </c>
      <c r="R31" s="12"/>
      <c r="S31" s="12"/>
      <c r="T31" s="12"/>
      <c r="U31" s="12"/>
      <c r="V31" s="11" t="s">
        <v>2089</v>
      </c>
      <c r="W31" s="12">
        <v>4</v>
      </c>
    </row>
    <row r="32" spans="1:23" x14ac:dyDescent="0.15">
      <c r="A32" s="11" t="s">
        <v>2025</v>
      </c>
      <c r="B32" s="12">
        <v>3</v>
      </c>
      <c r="C32" s="12" t="str">
        <f t="shared" si="5"/>
        <v>[Libya,3]</v>
      </c>
      <c r="H32" s="11" t="s">
        <v>2066</v>
      </c>
      <c r="I32" s="12">
        <v>4</v>
      </c>
      <c r="J32" s="12" t="str">
        <f t="shared" si="1"/>
        <v>[Argentina,4]</v>
      </c>
      <c r="O32" s="11" t="s">
        <v>2066</v>
      </c>
      <c r="P32" s="12">
        <v>5</v>
      </c>
      <c r="Q32" s="12" t="str">
        <f t="shared" si="6"/>
        <v>[Argentina,5]</v>
      </c>
      <c r="R32" s="12"/>
      <c r="S32" s="12"/>
      <c r="T32" s="12"/>
      <c r="U32" s="12"/>
      <c r="V32" s="11" t="s">
        <v>2066</v>
      </c>
      <c r="W32" s="12">
        <v>3</v>
      </c>
    </row>
    <row r="33" spans="1:23" x14ac:dyDescent="0.15">
      <c r="A33" s="11" t="s">
        <v>2119</v>
      </c>
      <c r="B33" s="12">
        <v>3</v>
      </c>
      <c r="C33" s="12" t="str">
        <f t="shared" si="5"/>
        <v>[Australia,3]</v>
      </c>
      <c r="H33" s="11" t="s">
        <v>2150</v>
      </c>
      <c r="I33" s="12">
        <v>4</v>
      </c>
      <c r="J33" s="12" t="str">
        <f t="shared" si="1"/>
        <v>[Taiwan,4]</v>
      </c>
      <c r="O33" s="11" t="s">
        <v>2053</v>
      </c>
      <c r="P33" s="12">
        <v>5</v>
      </c>
      <c r="Q33" s="12" t="str">
        <f t="shared" si="6"/>
        <v>[Colombia,5]</v>
      </c>
      <c r="R33" s="12"/>
      <c r="S33" s="12"/>
      <c r="T33" s="12"/>
      <c r="U33" s="12"/>
      <c r="V33" s="11" t="s">
        <v>2033</v>
      </c>
      <c r="W33" s="12">
        <v>3</v>
      </c>
    </row>
    <row r="34" spans="1:23" x14ac:dyDescent="0.15">
      <c r="A34" s="11" t="s">
        <v>2099</v>
      </c>
      <c r="B34" s="12">
        <v>3</v>
      </c>
      <c r="C34" s="12" t="str">
        <f t="shared" si="5"/>
        <v>[Turkey,3]</v>
      </c>
      <c r="H34" s="11" t="s">
        <v>2134</v>
      </c>
      <c r="I34" s="12">
        <v>4</v>
      </c>
      <c r="J34" s="12" t="str">
        <f t="shared" si="1"/>
        <v>[Laos,4]</v>
      </c>
      <c r="O34" s="11" t="s">
        <v>2121</v>
      </c>
      <c r="P34" s="12">
        <v>4</v>
      </c>
      <c r="Q34" s="12" t="str">
        <f t="shared" si="6"/>
        <v>[India,4]</v>
      </c>
      <c r="R34" s="12"/>
      <c r="S34" s="12"/>
      <c r="T34" s="12"/>
      <c r="U34" s="12"/>
      <c r="V34" s="11" t="s">
        <v>2023</v>
      </c>
      <c r="W34" s="12">
        <v>3</v>
      </c>
    </row>
    <row r="35" spans="1:23" x14ac:dyDescent="0.15">
      <c r="A35" s="11" t="s">
        <v>2057</v>
      </c>
      <c r="B35" s="12">
        <v>3</v>
      </c>
      <c r="C35" s="12" t="str">
        <f t="shared" si="5"/>
        <v>[Mexico,3]</v>
      </c>
      <c r="H35" s="11" t="s">
        <v>2075</v>
      </c>
      <c r="I35" s="12">
        <v>4</v>
      </c>
      <c r="J35" s="12" t="str">
        <f t="shared" si="1"/>
        <v>[Russia,4]</v>
      </c>
      <c r="O35" s="11" t="s">
        <v>2112</v>
      </c>
      <c r="P35" s="12">
        <v>4</v>
      </c>
      <c r="Q35" s="12" t="str">
        <f t="shared" si="6"/>
        <v>[Syria,4]</v>
      </c>
      <c r="R35" s="12"/>
      <c r="S35" s="12"/>
      <c r="T35" s="12"/>
      <c r="U35" s="12"/>
      <c r="V35" s="11" t="s">
        <v>2093</v>
      </c>
      <c r="W35" s="12">
        <v>3</v>
      </c>
    </row>
    <row r="36" spans="1:23" x14ac:dyDescent="0.15">
      <c r="A36" s="11" t="s">
        <v>2013</v>
      </c>
      <c r="B36" s="12">
        <v>3</v>
      </c>
      <c r="C36" s="12" t="str">
        <f t="shared" si="5"/>
        <v>[South Sudan,3]</v>
      </c>
      <c r="H36" s="11" t="s">
        <v>2019</v>
      </c>
      <c r="I36" s="12">
        <v>4</v>
      </c>
      <c r="J36" s="12" t="str">
        <f t="shared" si="1"/>
        <v>[Nigeria,4]</v>
      </c>
      <c r="O36" s="11" t="s">
        <v>2082</v>
      </c>
      <c r="P36" s="12">
        <v>4</v>
      </c>
      <c r="Q36" s="12" t="str">
        <f t="shared" si="6"/>
        <v>[Netherlands,4]</v>
      </c>
      <c r="R36" s="12"/>
      <c r="S36" s="12"/>
      <c r="T36" s="12"/>
      <c r="U36" s="12"/>
      <c r="V36" s="11" t="s">
        <v>2123</v>
      </c>
      <c r="W36" s="12">
        <v>3</v>
      </c>
    </row>
    <row r="37" spans="1:23" x14ac:dyDescent="0.15">
      <c r="A37" s="11" t="s">
        <v>2129</v>
      </c>
      <c r="B37" s="12">
        <v>3</v>
      </c>
      <c r="C37" s="12" t="str">
        <f t="shared" si="5"/>
        <v>[Singapore,3]</v>
      </c>
      <c r="H37" s="11" t="s">
        <v>2080</v>
      </c>
      <c r="I37" s="12">
        <v>3</v>
      </c>
      <c r="J37" s="12" t="str">
        <f t="shared" si="1"/>
        <v>[Austria,3]</v>
      </c>
      <c r="O37" s="11" t="s">
        <v>2026</v>
      </c>
      <c r="P37" s="12">
        <v>4</v>
      </c>
      <c r="Q37" s="12" t="str">
        <f t="shared" si="6"/>
        <v>[Ethiopia,4]</v>
      </c>
      <c r="R37" s="12"/>
      <c r="S37" s="12"/>
      <c r="T37" s="12"/>
      <c r="U37" s="12"/>
      <c r="V37" s="11" t="s">
        <v>2113</v>
      </c>
      <c r="W37" s="12">
        <v>3</v>
      </c>
    </row>
    <row r="38" spans="1:23" x14ac:dyDescent="0.15">
      <c r="A38" s="11" t="s">
        <v>2059</v>
      </c>
      <c r="B38" s="12">
        <v>3</v>
      </c>
      <c r="C38" s="12" t="str">
        <f t="shared" si="5"/>
        <v>[Peru,3]</v>
      </c>
      <c r="H38" s="11" t="s">
        <v>2149</v>
      </c>
      <c r="I38" s="12">
        <v>3</v>
      </c>
      <c r="J38" s="12" t="str">
        <f t="shared" si="1"/>
        <v>[Hong Kong,3]</v>
      </c>
      <c r="O38" s="11" t="s">
        <v>2057</v>
      </c>
      <c r="P38" s="12">
        <v>4</v>
      </c>
      <c r="Q38" s="12" t="str">
        <f t="shared" si="6"/>
        <v>[Mexico,4]</v>
      </c>
      <c r="R38" s="12"/>
      <c r="S38" s="12"/>
      <c r="T38" s="12"/>
      <c r="U38" s="12"/>
      <c r="V38" s="11" t="s">
        <v>2131</v>
      </c>
      <c r="W38" s="12">
        <v>3</v>
      </c>
    </row>
    <row r="39" spans="1:23" x14ac:dyDescent="0.15">
      <c r="A39" s="11" t="s">
        <v>2149</v>
      </c>
      <c r="B39" s="12">
        <v>3</v>
      </c>
      <c r="C39" s="12" t="str">
        <f>CONCATENATE("[",A39,",",B39,"]")</f>
        <v>[Hong Kong,3]</v>
      </c>
      <c r="H39" s="11" t="s">
        <v>2116</v>
      </c>
      <c r="I39" s="12">
        <v>3</v>
      </c>
      <c r="J39" s="12" t="str">
        <f t="shared" si="1"/>
        <v>[Yemen,3]</v>
      </c>
      <c r="O39" s="11" t="s">
        <v>2116</v>
      </c>
      <c r="P39" s="12">
        <v>4</v>
      </c>
      <c r="Q39" s="12" t="str">
        <f t="shared" si="6"/>
        <v>[Yemen,4]</v>
      </c>
      <c r="R39" s="12"/>
      <c r="S39" s="12"/>
      <c r="T39" s="12"/>
      <c r="U39" s="12"/>
      <c r="V39" s="11" t="s">
        <v>2045</v>
      </c>
      <c r="W39" s="12">
        <v>3</v>
      </c>
    </row>
    <row r="40" spans="1:23" x14ac:dyDescent="0.15">
      <c r="A40" s="11" t="s">
        <v>2024</v>
      </c>
      <c r="B40" s="12">
        <v>3</v>
      </c>
      <c r="C40" s="12" t="str">
        <f t="shared" si="5"/>
        <v>[Democratic Republic of the Congo,3]</v>
      </c>
      <c r="H40" s="11" t="s">
        <v>2120</v>
      </c>
      <c r="I40" s="12">
        <v>3</v>
      </c>
      <c r="J40" s="12" t="str">
        <f t="shared" si="1"/>
        <v>[Myanmar,3]</v>
      </c>
      <c r="O40" s="11" t="s">
        <v>2035</v>
      </c>
      <c r="P40" s="12">
        <v>3</v>
      </c>
      <c r="Q40" s="12" t="str">
        <f t="shared" si="6"/>
        <v>[Sudan,3]</v>
      </c>
      <c r="R40" s="12"/>
      <c r="S40" s="12"/>
      <c r="T40" s="12"/>
      <c r="U40" s="12"/>
      <c r="V40" s="11" t="s">
        <v>2124</v>
      </c>
      <c r="W40" s="12">
        <v>2</v>
      </c>
    </row>
    <row r="41" spans="1:23" x14ac:dyDescent="0.15">
      <c r="A41" s="11" t="s">
        <v>2018</v>
      </c>
      <c r="B41" s="12">
        <v>3</v>
      </c>
      <c r="C41" s="12" t="str">
        <f t="shared" si="5"/>
        <v>[Egypt,3]</v>
      </c>
      <c r="H41" s="11" t="s">
        <v>2024</v>
      </c>
      <c r="I41" s="12">
        <v>3</v>
      </c>
      <c r="J41" s="12" t="str">
        <f t="shared" si="1"/>
        <v>[Democratic Republic of the Congo,3]</v>
      </c>
      <c r="O41" s="11" t="s">
        <v>2028</v>
      </c>
      <c r="P41" s="12">
        <v>3</v>
      </c>
      <c r="Q41" s="12" t="str">
        <f t="shared" si="6"/>
        <v>[South Africa,3]</v>
      </c>
      <c r="R41" s="12"/>
      <c r="S41" s="12"/>
      <c r="T41" s="12"/>
      <c r="U41" s="12"/>
      <c r="V41" s="11" t="s">
        <v>2021</v>
      </c>
      <c r="W41" s="12">
        <v>2</v>
      </c>
    </row>
    <row r="42" spans="1:23" x14ac:dyDescent="0.15">
      <c r="A42" s="11" t="s">
        <v>2080</v>
      </c>
      <c r="B42" s="12">
        <v>3</v>
      </c>
      <c r="C42" s="12" t="str">
        <f t="shared" si="5"/>
        <v>[Austria,3]</v>
      </c>
      <c r="H42" s="11" t="s">
        <v>2082</v>
      </c>
      <c r="I42" s="12">
        <v>3</v>
      </c>
      <c r="J42" s="12" t="str">
        <f t="shared" si="1"/>
        <v>[Netherlands,3]</v>
      </c>
      <c r="O42" s="11" t="s">
        <v>2045</v>
      </c>
      <c r="P42" s="12">
        <v>3</v>
      </c>
      <c r="Q42" s="12" t="str">
        <f t="shared" si="6"/>
        <v>[Uganda,3]</v>
      </c>
      <c r="R42" s="12"/>
      <c r="S42" s="12"/>
      <c r="T42" s="12"/>
      <c r="U42" s="12"/>
      <c r="V42" s="11" t="s">
        <v>2026</v>
      </c>
      <c r="W42" s="12">
        <v>2</v>
      </c>
    </row>
    <row r="43" spans="1:23" x14ac:dyDescent="0.15">
      <c r="A43" s="11" t="s">
        <v>2015</v>
      </c>
      <c r="B43" s="12">
        <v>3</v>
      </c>
      <c r="C43" s="12" t="str">
        <f t="shared" si="5"/>
        <v>[Zimbabwe,3]</v>
      </c>
      <c r="H43" s="11" t="s">
        <v>2040</v>
      </c>
      <c r="I43" s="12">
        <v>3</v>
      </c>
      <c r="J43" s="12" t="str">
        <f t="shared" si="1"/>
        <v>[Zambia,3]</v>
      </c>
      <c r="O43" s="11" t="s">
        <v>2020</v>
      </c>
      <c r="P43" s="12">
        <v>3</v>
      </c>
      <c r="Q43" s="12" t="str">
        <f t="shared" si="6"/>
        <v>[Ghana,3]</v>
      </c>
      <c r="R43" s="12"/>
      <c r="S43" s="12"/>
      <c r="T43" s="12"/>
      <c r="U43" s="12"/>
      <c r="V43" s="11" t="s">
        <v>2092</v>
      </c>
      <c r="W43" s="12">
        <v>2</v>
      </c>
    </row>
    <row r="44" spans="1:23" x14ac:dyDescent="0.15">
      <c r="A44" s="11" t="s">
        <v>2022</v>
      </c>
      <c r="B44" s="12">
        <v>3</v>
      </c>
      <c r="C44" s="12" t="str">
        <f t="shared" si="5"/>
        <v>[Kenya,3]</v>
      </c>
      <c r="H44" s="11" t="s">
        <v>2081</v>
      </c>
      <c r="I44" s="12">
        <v>2</v>
      </c>
      <c r="J44" s="12" t="str">
        <f t="shared" si="1"/>
        <v>[Ukraine,2]</v>
      </c>
      <c r="O44" s="11" t="s">
        <v>2013</v>
      </c>
      <c r="P44" s="12">
        <v>3</v>
      </c>
      <c r="Q44" s="12" t="str">
        <f t="shared" si="6"/>
        <v>[South Sudan,3]</v>
      </c>
      <c r="R44" s="12"/>
      <c r="S44" s="12"/>
      <c r="T44" s="12"/>
      <c r="U44" s="12"/>
      <c r="V44" s="11" t="s">
        <v>2121</v>
      </c>
      <c r="W44" s="12">
        <v>2</v>
      </c>
    </row>
    <row r="45" spans="1:23" x14ac:dyDescent="0.15">
      <c r="A45" s="11" t="s">
        <v>2122</v>
      </c>
      <c r="B45" s="12">
        <v>2</v>
      </c>
      <c r="C45" s="12" t="str">
        <f t="shared" si="5"/>
        <v>[Vietnam,2]</v>
      </c>
      <c r="H45" s="11" t="s">
        <v>2094</v>
      </c>
      <c r="I45" s="12">
        <v>2</v>
      </c>
      <c r="J45" s="12" t="str">
        <f t="shared" si="1"/>
        <v>[Luxembourg,2]</v>
      </c>
      <c r="O45" s="11" t="s">
        <v>2122</v>
      </c>
      <c r="P45" s="12">
        <v>3</v>
      </c>
      <c r="Q45" s="12" t="str">
        <f t="shared" si="6"/>
        <v>[Vietnam,3]</v>
      </c>
      <c r="R45" s="12"/>
      <c r="S45" s="12"/>
      <c r="T45" s="12"/>
      <c r="U45" s="12"/>
      <c r="V45" s="11" t="s">
        <v>2130</v>
      </c>
      <c r="W45" s="12">
        <v>2</v>
      </c>
    </row>
    <row r="46" spans="1:23" x14ac:dyDescent="0.15">
      <c r="A46" s="11" t="s">
        <v>2123</v>
      </c>
      <c r="B46" s="12">
        <v>2</v>
      </c>
      <c r="C46" s="12" t="str">
        <f t="shared" si="5"/>
        <v>[Korea,2]</v>
      </c>
      <c r="H46" s="11" t="s">
        <v>2015</v>
      </c>
      <c r="I46" s="12">
        <v>2</v>
      </c>
      <c r="J46" s="12" t="str">
        <f t="shared" si="1"/>
        <v>[Zimbabwe,2]</v>
      </c>
      <c r="O46" s="11" t="s">
        <v>2054</v>
      </c>
      <c r="P46" s="12">
        <v>3</v>
      </c>
      <c r="Q46" s="12" t="str">
        <f t="shared" si="6"/>
        <v>[Ecuador,3]</v>
      </c>
      <c r="R46" s="12"/>
      <c r="S46" s="12"/>
      <c r="T46" s="12"/>
      <c r="U46" s="12"/>
      <c r="V46" s="11" t="s">
        <v>2072</v>
      </c>
      <c r="W46" s="12">
        <v>2</v>
      </c>
    </row>
    <row r="47" spans="1:23" x14ac:dyDescent="0.15">
      <c r="A47" s="11" t="s">
        <v>2014</v>
      </c>
      <c r="B47" s="12">
        <v>2</v>
      </c>
      <c r="C47" s="12" t="str">
        <f t="shared" si="5"/>
        <v>[Congo,2]</v>
      </c>
      <c r="H47" s="11" t="s">
        <v>2138</v>
      </c>
      <c r="I47" s="12">
        <v>2</v>
      </c>
      <c r="J47" s="12" t="str">
        <f t="shared" si="1"/>
        <v>[Mongolia,2]</v>
      </c>
      <c r="O47" s="11" t="s">
        <v>2077</v>
      </c>
      <c r="P47" s="12">
        <v>3</v>
      </c>
      <c r="Q47" s="12" t="str">
        <f t="shared" si="6"/>
        <v>[Italy,3]</v>
      </c>
      <c r="R47" s="12"/>
      <c r="S47" s="12"/>
      <c r="T47" s="12"/>
      <c r="U47" s="12"/>
      <c r="V47" s="11" t="s">
        <v>2103</v>
      </c>
      <c r="W47" s="12">
        <v>2</v>
      </c>
    </row>
    <row r="48" spans="1:23" x14ac:dyDescent="0.15">
      <c r="A48" s="11" t="s">
        <v>2111</v>
      </c>
      <c r="B48" s="12">
        <v>2</v>
      </c>
      <c r="C48" s="12" t="str">
        <f t="shared" si="5"/>
        <v>[Solomon Islands,2]</v>
      </c>
      <c r="H48" s="11" t="s">
        <v>2039</v>
      </c>
      <c r="I48" s="12">
        <v>2</v>
      </c>
      <c r="J48" s="12" t="str">
        <f t="shared" si="1"/>
        <v>[Marley,2]</v>
      </c>
      <c r="O48" s="11" t="s">
        <v>2065</v>
      </c>
      <c r="P48" s="12">
        <v>3</v>
      </c>
      <c r="Q48" s="12" t="str">
        <f t="shared" si="6"/>
        <v>[El Salvador,3]</v>
      </c>
      <c r="R48" s="12"/>
      <c r="S48" s="12"/>
      <c r="T48" s="12"/>
      <c r="U48" s="12"/>
      <c r="V48" s="11" t="s">
        <v>2087</v>
      </c>
      <c r="W48" s="12">
        <v>2</v>
      </c>
    </row>
    <row r="49" spans="1:23" x14ac:dyDescent="0.15">
      <c r="A49" s="11" t="s">
        <v>2084</v>
      </c>
      <c r="B49" s="12">
        <v>2</v>
      </c>
      <c r="C49" s="12" t="str">
        <f t="shared" si="5"/>
        <v>[Vatican,2]</v>
      </c>
      <c r="H49" s="11" t="s">
        <v>2022</v>
      </c>
      <c r="I49" s="12">
        <v>2</v>
      </c>
      <c r="J49" s="12" t="str">
        <f t="shared" si="1"/>
        <v>[Kenya,2]</v>
      </c>
      <c r="O49" s="11" t="s">
        <v>2014</v>
      </c>
      <c r="P49" s="12">
        <v>2</v>
      </c>
      <c r="Q49" s="12" t="str">
        <f t="shared" si="6"/>
        <v>[Congo,2]</v>
      </c>
      <c r="R49" s="12"/>
      <c r="S49" s="12"/>
      <c r="T49" s="12"/>
      <c r="U49" s="12"/>
      <c r="V49" s="11" t="s">
        <v>2059</v>
      </c>
      <c r="W49" s="12">
        <v>2</v>
      </c>
    </row>
    <row r="50" spans="1:23" x14ac:dyDescent="0.15">
      <c r="A50" s="11" t="s">
        <v>2061</v>
      </c>
      <c r="B50" s="12">
        <v>2</v>
      </c>
      <c r="C50" s="12" t="str">
        <f t="shared" si="5"/>
        <v>[Bolivia,2]</v>
      </c>
      <c r="H50" s="11" t="s">
        <v>2069</v>
      </c>
      <c r="I50" s="12">
        <v>2</v>
      </c>
      <c r="J50" s="12" t="str">
        <f t="shared" si="1"/>
        <v>[Panama,2]</v>
      </c>
      <c r="O50" s="11" t="s">
        <v>2089</v>
      </c>
      <c r="P50" s="12">
        <v>2</v>
      </c>
      <c r="Q50" s="12" t="str">
        <f t="shared" si="6"/>
        <v>[Spain,2]</v>
      </c>
      <c r="R50" s="12"/>
      <c r="S50" s="12"/>
      <c r="T50" s="12"/>
      <c r="U50" s="12"/>
      <c r="V50" s="11" t="s">
        <v>2102</v>
      </c>
      <c r="W50" s="12">
        <v>2</v>
      </c>
    </row>
    <row r="51" spans="1:23" x14ac:dyDescent="0.15">
      <c r="A51" s="11" t="s">
        <v>2086</v>
      </c>
      <c r="B51" s="12">
        <v>2</v>
      </c>
      <c r="C51" s="12" t="str">
        <f t="shared" si="5"/>
        <v>[Bulgaria,2]</v>
      </c>
      <c r="H51" s="11" t="s">
        <v>2059</v>
      </c>
      <c r="I51" s="12">
        <v>2</v>
      </c>
      <c r="J51" s="12" t="str">
        <f t="shared" si="1"/>
        <v>[Peru,2]</v>
      </c>
      <c r="O51" s="11" t="s">
        <v>2142</v>
      </c>
      <c r="P51" s="12">
        <v>2</v>
      </c>
      <c r="Q51" s="12" t="str">
        <f t="shared" si="6"/>
        <v>[Papua New Guinea,2]</v>
      </c>
      <c r="R51" s="12"/>
      <c r="S51" s="12"/>
      <c r="T51" s="12"/>
      <c r="U51" s="12"/>
      <c r="V51" s="11" t="s">
        <v>2097</v>
      </c>
      <c r="W51" s="12">
        <v>2</v>
      </c>
    </row>
    <row r="52" spans="1:23" x14ac:dyDescent="0.15">
      <c r="A52" s="11" t="s">
        <v>2054</v>
      </c>
      <c r="B52" s="12">
        <v>2</v>
      </c>
      <c r="C52" s="12" t="str">
        <f t="shared" si="5"/>
        <v>[Ecuador,2]</v>
      </c>
      <c r="H52" s="11" t="s">
        <v>2131</v>
      </c>
      <c r="I52" s="12">
        <v>2</v>
      </c>
      <c r="J52" s="12" t="str">
        <f t="shared" si="1"/>
        <v>[Saudi-Arabia,2]</v>
      </c>
      <c r="O52" s="11" t="s">
        <v>2027</v>
      </c>
      <c r="P52" s="12">
        <v>2</v>
      </c>
      <c r="Q52" s="12" t="str">
        <f t="shared" si="6"/>
        <v>[Luanda,2]</v>
      </c>
      <c r="R52" s="12"/>
      <c r="S52" s="12"/>
      <c r="T52" s="12"/>
      <c r="U52" s="12"/>
      <c r="V52" s="11" t="s">
        <v>2081</v>
      </c>
      <c r="W52" s="12">
        <v>2</v>
      </c>
    </row>
    <row r="53" spans="1:23" x14ac:dyDescent="0.15">
      <c r="A53" s="11" t="s">
        <v>2081</v>
      </c>
      <c r="B53" s="12">
        <v>2</v>
      </c>
      <c r="C53" s="12" t="str">
        <f t="shared" si="5"/>
        <v>[Ukraine,2]</v>
      </c>
      <c r="H53" s="11" t="s">
        <v>2068</v>
      </c>
      <c r="I53" s="12">
        <v>2</v>
      </c>
      <c r="J53" s="12" t="str">
        <f t="shared" si="1"/>
        <v>[Guatemala,2]</v>
      </c>
      <c r="O53" s="11" t="s">
        <v>2068</v>
      </c>
      <c r="P53" s="12">
        <v>2</v>
      </c>
      <c r="Q53" s="12" t="str">
        <f>CONCATENATE("[",O53,",",P53,"]")</f>
        <v>[Guatemala,2]</v>
      </c>
      <c r="R53" s="12"/>
      <c r="S53" s="12"/>
      <c r="T53" s="12"/>
      <c r="U53" s="12"/>
      <c r="V53" s="11" t="s">
        <v>2084</v>
      </c>
      <c r="W53" s="12">
        <v>2</v>
      </c>
    </row>
    <row r="54" spans="1:23" x14ac:dyDescent="0.15">
      <c r="A54" s="11" t="s">
        <v>2064</v>
      </c>
      <c r="B54" s="12">
        <v>2</v>
      </c>
      <c r="C54" s="12" t="str">
        <f t="shared" si="5"/>
        <v>[Nicaragua,2]</v>
      </c>
      <c r="H54" s="11" t="s">
        <v>2087</v>
      </c>
      <c r="I54" s="12">
        <v>2</v>
      </c>
      <c r="J54" s="12" t="str">
        <f t="shared" si="1"/>
        <v>[Norway,2]</v>
      </c>
      <c r="O54" s="11" t="s">
        <v>2032</v>
      </c>
      <c r="P54" s="12">
        <v>2</v>
      </c>
      <c r="Q54" s="12" t="str">
        <f t="shared" si="6"/>
        <v>[Niger,2]</v>
      </c>
      <c r="R54" s="12"/>
      <c r="S54" s="12"/>
      <c r="T54" s="12"/>
      <c r="U54" s="12"/>
      <c r="V54" s="11" t="s">
        <v>2015</v>
      </c>
      <c r="W54" s="12">
        <v>2</v>
      </c>
    </row>
    <row r="55" spans="1:23" x14ac:dyDescent="0.15">
      <c r="A55" s="11" t="s">
        <v>2088</v>
      </c>
      <c r="B55" s="12">
        <v>2</v>
      </c>
      <c r="C55" s="12" t="str">
        <f t="shared" si="5"/>
        <v>[Poland,2]</v>
      </c>
      <c r="H55" s="11" t="s">
        <v>2084</v>
      </c>
      <c r="I55" s="12">
        <v>1</v>
      </c>
      <c r="J55" s="12" t="str">
        <f t="shared" si="1"/>
        <v>[Vatican,1]</v>
      </c>
      <c r="O55" s="11" t="s">
        <v>2139</v>
      </c>
      <c r="P55" s="12">
        <v>2</v>
      </c>
      <c r="Q55" s="12" t="str">
        <f t="shared" si="6"/>
        <v>[Bengal,2]</v>
      </c>
      <c r="R55" s="12"/>
      <c r="S55" s="12"/>
      <c r="T55" s="12"/>
      <c r="U55" s="12"/>
      <c r="V55" s="11" t="s">
        <v>2051</v>
      </c>
      <c r="W55" s="12">
        <v>1</v>
      </c>
    </row>
    <row r="56" spans="1:23" x14ac:dyDescent="0.15">
      <c r="A56" s="11" t="s">
        <v>2130</v>
      </c>
      <c r="B56" s="12">
        <v>2</v>
      </c>
      <c r="C56" s="12" t="str">
        <f t="shared" si="5"/>
        <v>[Israel,2]</v>
      </c>
      <c r="H56" s="11" t="s">
        <v>2140</v>
      </c>
      <c r="I56" s="12">
        <v>1</v>
      </c>
      <c r="J56" s="12" t="str">
        <f t="shared" si="1"/>
        <v>[Cambodia,1]</v>
      </c>
      <c r="O56" s="11" t="s">
        <v>2070</v>
      </c>
      <c r="P56" s="12">
        <v>2</v>
      </c>
      <c r="Q56" s="12" t="str">
        <f t="shared" si="6"/>
        <v>[Dominican Republic,2]</v>
      </c>
      <c r="R56" s="12"/>
      <c r="S56" s="12"/>
      <c r="T56" s="12"/>
      <c r="U56" s="12"/>
      <c r="V56" s="11" t="s">
        <v>2104</v>
      </c>
      <c r="W56" s="12">
        <v>1</v>
      </c>
    </row>
    <row r="57" spans="1:23" x14ac:dyDescent="0.15">
      <c r="A57" s="11" t="s">
        <v>2092</v>
      </c>
      <c r="B57" s="12">
        <v>2</v>
      </c>
      <c r="C57" s="12" t="str">
        <f t="shared" si="5"/>
        <v>[Hungary,2]</v>
      </c>
      <c r="H57" s="11" t="s">
        <v>2083</v>
      </c>
      <c r="I57" s="12">
        <v>1</v>
      </c>
      <c r="J57" s="12" t="str">
        <f t="shared" si="1"/>
        <v>[Switzerland,1]</v>
      </c>
      <c r="O57" s="11" t="s">
        <v>2088</v>
      </c>
      <c r="P57" s="12">
        <v>2</v>
      </c>
      <c r="Q57" s="12" t="str">
        <f t="shared" si="6"/>
        <v>[Poland,2]</v>
      </c>
      <c r="R57" s="12"/>
      <c r="S57" s="12"/>
      <c r="T57" s="12"/>
      <c r="U57" s="12"/>
      <c r="V57" s="11" t="s">
        <v>2037</v>
      </c>
      <c r="W57" s="12">
        <v>1</v>
      </c>
    </row>
    <row r="58" spans="1:23" x14ac:dyDescent="0.15">
      <c r="A58" s="11" t="s">
        <v>2089</v>
      </c>
      <c r="B58" s="12">
        <v>2</v>
      </c>
      <c r="C58" s="12" t="str">
        <f t="shared" si="5"/>
        <v>[Spain,2]</v>
      </c>
      <c r="H58" s="11" t="s">
        <v>2130</v>
      </c>
      <c r="I58" s="12">
        <v>1</v>
      </c>
      <c r="J58" s="12" t="str">
        <f t="shared" si="1"/>
        <v>[Israel,1]</v>
      </c>
      <c r="O58" s="11" t="s">
        <v>2081</v>
      </c>
      <c r="P58" s="12">
        <v>2</v>
      </c>
      <c r="Q58" s="12" t="str">
        <f t="shared" si="6"/>
        <v>[Ukraine,2]</v>
      </c>
      <c r="R58" s="12"/>
      <c r="S58" s="12"/>
      <c r="T58" s="12"/>
      <c r="U58" s="12"/>
      <c r="V58" s="11" t="s">
        <v>2061</v>
      </c>
      <c r="W58" s="12">
        <v>1</v>
      </c>
    </row>
    <row r="59" spans="1:23" x14ac:dyDescent="0.15">
      <c r="A59" s="11" t="s">
        <v>2033</v>
      </c>
      <c r="B59" s="12">
        <v>2</v>
      </c>
      <c r="C59" s="12" t="str">
        <f t="shared" si="5"/>
        <v>[Burundi,2]</v>
      </c>
      <c r="H59" s="11" t="s">
        <v>2137</v>
      </c>
      <c r="I59" s="12">
        <v>1</v>
      </c>
      <c r="J59" s="12" t="str">
        <f t="shared" si="1"/>
        <v>[United Arab Emirates,1]</v>
      </c>
      <c r="O59" s="11" t="s">
        <v>2044</v>
      </c>
      <c r="P59" s="12">
        <v>2</v>
      </c>
      <c r="Q59" s="12" t="str">
        <f t="shared" si="6"/>
        <v>[Senegal,2]</v>
      </c>
      <c r="R59" s="12"/>
      <c r="S59" s="12"/>
      <c r="T59" s="12"/>
      <c r="U59" s="12"/>
      <c r="V59" s="11" t="s">
        <v>2049</v>
      </c>
      <c r="W59" s="12">
        <v>1</v>
      </c>
    </row>
    <row r="60" spans="1:23" x14ac:dyDescent="0.15">
      <c r="A60" s="11" t="s">
        <v>2020</v>
      </c>
      <c r="B60" s="12">
        <v>2</v>
      </c>
      <c r="C60" s="12" t="str">
        <f t="shared" si="5"/>
        <v>[Ghana,2]</v>
      </c>
      <c r="H60" s="11" t="s">
        <v>2023</v>
      </c>
      <c r="I60" s="12">
        <v>1</v>
      </c>
      <c r="J60" s="12" t="str">
        <f t="shared" si="1"/>
        <v>[Central African Republic,1]</v>
      </c>
      <c r="O60" s="11" t="s">
        <v>2098</v>
      </c>
      <c r="P60" s="12">
        <v>2</v>
      </c>
      <c r="Q60" s="12" t="str">
        <f t="shared" si="6"/>
        <v>[Iceland,2]</v>
      </c>
      <c r="R60" s="12"/>
      <c r="S60" s="12"/>
      <c r="T60" s="12"/>
      <c r="U60" s="12"/>
      <c r="V60" s="11" t="s">
        <v>2146</v>
      </c>
      <c r="W60" s="12">
        <v>1</v>
      </c>
    </row>
    <row r="61" spans="1:23" x14ac:dyDescent="0.15">
      <c r="A61" s="11" t="s">
        <v>2027</v>
      </c>
      <c r="B61" s="12">
        <v>2</v>
      </c>
      <c r="C61" s="12" t="str">
        <f t="shared" si="5"/>
        <v>[Luanda,2]</v>
      </c>
      <c r="H61" s="11" t="s">
        <v>2029</v>
      </c>
      <c r="I61" s="12">
        <v>1</v>
      </c>
      <c r="J61" s="12" t="str">
        <f t="shared" si="1"/>
        <v>[Mozambique,1]</v>
      </c>
      <c r="O61" s="11" t="s">
        <v>2129</v>
      </c>
      <c r="P61" s="12">
        <v>2</v>
      </c>
      <c r="Q61" s="12" t="str">
        <f t="shared" si="6"/>
        <v>[Singapore,2]</v>
      </c>
      <c r="R61" s="12"/>
      <c r="S61" s="12"/>
      <c r="T61" s="12"/>
      <c r="U61" s="12"/>
      <c r="V61" s="11" t="s">
        <v>2058</v>
      </c>
      <c r="W61" s="12">
        <v>1</v>
      </c>
    </row>
    <row r="62" spans="1:23" x14ac:dyDescent="0.15">
      <c r="A62" s="11" t="s">
        <v>2029</v>
      </c>
      <c r="B62" s="12">
        <v>1</v>
      </c>
      <c r="C62" s="12" t="str">
        <f t="shared" si="5"/>
        <v>[Mozambique,1]</v>
      </c>
      <c r="H62" s="11" t="s">
        <v>2014</v>
      </c>
      <c r="I62" s="12">
        <v>1</v>
      </c>
      <c r="J62" s="12" t="str">
        <f t="shared" si="1"/>
        <v>[Congo,1]</v>
      </c>
      <c r="O62" s="11" t="s">
        <v>2127</v>
      </c>
      <c r="P62" s="12">
        <v>2</v>
      </c>
      <c r="Q62" s="12" t="str">
        <f t="shared" si="6"/>
        <v>[Pakistan,2]</v>
      </c>
      <c r="R62" s="12"/>
      <c r="S62" s="12"/>
      <c r="T62" s="12"/>
      <c r="U62" s="12"/>
      <c r="V62" s="11" t="s">
        <v>2053</v>
      </c>
      <c r="W62" s="12">
        <v>1</v>
      </c>
    </row>
    <row r="63" spans="1:23" x14ac:dyDescent="0.15">
      <c r="A63" s="11" t="s">
        <v>2087</v>
      </c>
      <c r="B63" s="12">
        <v>1</v>
      </c>
      <c r="C63" s="12" t="str">
        <f t="shared" si="5"/>
        <v>[Norway,1]</v>
      </c>
      <c r="H63" s="11" t="s">
        <v>2128</v>
      </c>
      <c r="I63" s="12">
        <v>1</v>
      </c>
      <c r="J63" s="12" t="str">
        <f t="shared" si="1"/>
        <v>[Malaysia,1]</v>
      </c>
      <c r="O63" s="11" t="s">
        <v>2037</v>
      </c>
      <c r="P63" s="12">
        <v>1</v>
      </c>
      <c r="Q63" s="12" t="str">
        <f t="shared" si="6"/>
        <v>[Benin,1]</v>
      </c>
      <c r="R63" s="12"/>
      <c r="S63" s="12"/>
      <c r="T63" s="12"/>
      <c r="U63" s="12"/>
      <c r="V63" s="11" t="s">
        <v>2056</v>
      </c>
      <c r="W63" s="12">
        <v>1</v>
      </c>
    </row>
    <row r="64" spans="1:23" x14ac:dyDescent="0.15">
      <c r="A64" s="11" t="s">
        <v>2021</v>
      </c>
      <c r="B64" s="12">
        <v>1</v>
      </c>
      <c r="C64" s="12" t="str">
        <f t="shared" si="5"/>
        <v>[Cameroon,1]</v>
      </c>
      <c r="H64" s="11" t="s">
        <v>2017</v>
      </c>
      <c r="I64" s="12">
        <v>1</v>
      </c>
      <c r="J64" s="12" t="str">
        <f t="shared" si="1"/>
        <v>[Gambia,1]</v>
      </c>
      <c r="O64" s="11" t="s">
        <v>2043</v>
      </c>
      <c r="P64" s="12">
        <v>1</v>
      </c>
      <c r="Q64" s="12" t="str">
        <f t="shared" si="6"/>
        <v>[Erectile Asia,1]</v>
      </c>
      <c r="R64" s="12"/>
      <c r="S64" s="12"/>
      <c r="T64" s="12"/>
      <c r="U64" s="12"/>
      <c r="V64" s="11" t="s">
        <v>2096</v>
      </c>
      <c r="W64" s="12">
        <v>1</v>
      </c>
    </row>
    <row r="65" spans="1:23" x14ac:dyDescent="0.15">
      <c r="A65" s="11" t="s">
        <v>2091</v>
      </c>
      <c r="B65" s="12">
        <v>1</v>
      </c>
      <c r="C65" s="12" t="str">
        <f t="shared" si="5"/>
        <v>[Estonia,1]</v>
      </c>
      <c r="H65" s="11" t="s">
        <v>2018</v>
      </c>
      <c r="I65" s="12">
        <v>1</v>
      </c>
      <c r="J65" s="12" t="str">
        <f t="shared" si="1"/>
        <v>[Egypt,1]</v>
      </c>
      <c r="O65" s="11" t="s">
        <v>2042</v>
      </c>
      <c r="P65" s="12">
        <v>1</v>
      </c>
      <c r="Q65" s="12" t="str">
        <f t="shared" si="6"/>
        <v>[Tunisia,1]</v>
      </c>
      <c r="R65" s="12"/>
      <c r="S65" s="12"/>
      <c r="T65" s="12"/>
      <c r="U65" s="12"/>
      <c r="V65" s="11" t="s">
        <v>2144</v>
      </c>
      <c r="W65" s="12">
        <v>1</v>
      </c>
    </row>
    <row r="66" spans="1:23" x14ac:dyDescent="0.15">
      <c r="A66" s="11" t="s">
        <v>2063</v>
      </c>
      <c r="B66" s="12">
        <v>1</v>
      </c>
      <c r="C66" s="12" t="str">
        <f t="shared" si="5"/>
        <v>[Honduras,1]</v>
      </c>
      <c r="H66" s="11" t="s">
        <v>2127</v>
      </c>
      <c r="I66" s="12">
        <v>1</v>
      </c>
      <c r="J66" s="12" t="str">
        <f t="shared" si="1"/>
        <v>[Pakistan,1]</v>
      </c>
      <c r="O66" s="11" t="s">
        <v>2062</v>
      </c>
      <c r="P66" s="12">
        <v>1</v>
      </c>
      <c r="Q66" s="12" t="str">
        <f t="shared" si="6"/>
        <v>[Haiti,1]</v>
      </c>
      <c r="R66" s="12"/>
      <c r="S66" s="12"/>
      <c r="T66" s="12"/>
      <c r="U66" s="12"/>
      <c r="V66" s="11" t="s">
        <v>2018</v>
      </c>
      <c r="W66" s="12">
        <v>1</v>
      </c>
    </row>
    <row r="67" spans="1:23" x14ac:dyDescent="0.15">
      <c r="A67" s="11" t="s">
        <v>2125</v>
      </c>
      <c r="B67" s="12">
        <v>1</v>
      </c>
      <c r="C67" s="12" t="str">
        <f t="shared" ref="C67" si="7">CONCATENATE("[",A67,",",B67,"]")</f>
        <v>[Lebanon,1]</v>
      </c>
      <c r="H67" s="11" t="s">
        <v>2037</v>
      </c>
      <c r="I67" s="12">
        <v>1</v>
      </c>
      <c r="J67" s="12" t="str">
        <f t="shared" ref="J67:J90" si="8">CONCATENATE("[",H67,",",I67,"]")</f>
        <v>[Benin,1]</v>
      </c>
      <c r="O67" s="11" t="s">
        <v>2063</v>
      </c>
      <c r="P67" s="12">
        <v>1</v>
      </c>
      <c r="Q67" s="12" t="str">
        <f t="shared" ref="Q67:Q75" si="9">CONCATENATE("[",O67,",",P67,"]")</f>
        <v>[Honduras,1]</v>
      </c>
      <c r="R67" s="12"/>
      <c r="S67" s="12"/>
      <c r="T67" s="12"/>
      <c r="U67" s="12"/>
      <c r="V67" s="11" t="s">
        <v>2065</v>
      </c>
      <c r="W67" s="12">
        <v>1</v>
      </c>
    </row>
    <row r="68" spans="1:23" x14ac:dyDescent="0.15">
      <c r="A68" s="11" t="s">
        <v>2082</v>
      </c>
      <c r="B68" s="12">
        <v>1</v>
      </c>
      <c r="C68" s="12" t="str">
        <f>CONCATENATE("[",A68,",",B68,"]")</f>
        <v>[Netherlands,1]</v>
      </c>
      <c r="H68" s="11" t="s">
        <v>2058</v>
      </c>
      <c r="I68" s="12">
        <v>1</v>
      </c>
      <c r="J68" s="12" t="str">
        <f t="shared" si="8"/>
        <v>[Chile,1]</v>
      </c>
      <c r="O68" s="11" t="s">
        <v>2100</v>
      </c>
      <c r="P68" s="12">
        <v>1</v>
      </c>
      <c r="Q68" s="12" t="str">
        <f t="shared" si="9"/>
        <v>[Romania,1]</v>
      </c>
      <c r="R68" s="12"/>
      <c r="S68" s="12"/>
      <c r="T68" s="12"/>
      <c r="U68" s="12"/>
      <c r="V68" s="11" t="s">
        <v>2145</v>
      </c>
      <c r="W68" s="12">
        <v>1</v>
      </c>
    </row>
    <row r="69" spans="1:23" x14ac:dyDescent="0.15">
      <c r="A69" s="11" t="s">
        <v>2034</v>
      </c>
      <c r="B69" s="12">
        <v>1</v>
      </c>
      <c r="C69" s="12" t="str">
        <f t="shared" ref="C69:C87" si="10">CONCATENATE("[",A69,",",B69,"]")</f>
        <v>[Algeria,1]</v>
      </c>
      <c r="H69" s="11" t="s">
        <v>2136</v>
      </c>
      <c r="I69" s="12">
        <v>1</v>
      </c>
      <c r="J69" s="12" t="str">
        <f t="shared" si="8"/>
        <v>[Iran,1]</v>
      </c>
      <c r="O69" s="11" t="s">
        <v>2036</v>
      </c>
      <c r="P69" s="12">
        <v>1</v>
      </c>
      <c r="Q69" s="12" t="str">
        <f t="shared" si="9"/>
        <v>[Tanzania,1]</v>
      </c>
      <c r="R69" s="12"/>
      <c r="S69" s="12"/>
      <c r="T69" s="12"/>
      <c r="U69" s="12"/>
      <c r="V69" s="11" t="s">
        <v>2105</v>
      </c>
      <c r="W69" s="12">
        <v>1</v>
      </c>
    </row>
    <row r="70" spans="1:23" x14ac:dyDescent="0.15">
      <c r="A70" s="11" t="s">
        <v>2093</v>
      </c>
      <c r="B70" s="12">
        <v>1</v>
      </c>
      <c r="C70" s="12" t="str">
        <f t="shared" si="10"/>
        <v>[Greece,1]</v>
      </c>
      <c r="H70" s="11" t="s">
        <v>2092</v>
      </c>
      <c r="I70" s="12">
        <v>1</v>
      </c>
      <c r="J70" s="12" t="str">
        <f t="shared" si="8"/>
        <v>[Hungary,1]</v>
      </c>
      <c r="O70" s="11" t="s">
        <v>2071</v>
      </c>
      <c r="P70" s="12">
        <v>1</v>
      </c>
      <c r="Q70" s="12" t="str">
        <f t="shared" si="9"/>
        <v>[Dominican,1]</v>
      </c>
      <c r="R70" s="12"/>
      <c r="S70" s="12"/>
      <c r="T70" s="12"/>
      <c r="U70" s="12"/>
      <c r="V70" s="11" t="s">
        <v>2077</v>
      </c>
      <c r="W70" s="12">
        <v>1</v>
      </c>
    </row>
    <row r="71" spans="1:23" x14ac:dyDescent="0.15">
      <c r="A71" s="11" t="s">
        <v>2131</v>
      </c>
      <c r="B71" s="12">
        <v>1</v>
      </c>
      <c r="C71" s="12" t="str">
        <f t="shared" si="10"/>
        <v>[Saudi-Arabia,1]</v>
      </c>
      <c r="H71" s="11" t="s">
        <v>2093</v>
      </c>
      <c r="I71" s="12">
        <v>1</v>
      </c>
      <c r="J71" s="12" t="str">
        <f t="shared" si="8"/>
        <v>[Greece,1]</v>
      </c>
      <c r="O71" s="11" t="s">
        <v>2046</v>
      </c>
      <c r="P71" s="12">
        <v>1</v>
      </c>
      <c r="Q71" s="12" t="str">
        <f t="shared" si="9"/>
        <v>[Chad,1]</v>
      </c>
      <c r="R71" s="12"/>
      <c r="S71" s="12"/>
      <c r="T71" s="12"/>
      <c r="U71" s="12"/>
      <c r="V71" s="11" t="s">
        <v>2050</v>
      </c>
      <c r="W71" s="12">
        <v>1</v>
      </c>
    </row>
    <row r="72" spans="1:23" x14ac:dyDescent="0.15">
      <c r="A72" s="11" t="s">
        <v>2132</v>
      </c>
      <c r="B72" s="12">
        <v>1</v>
      </c>
      <c r="C72" s="12" t="str">
        <f t="shared" si="10"/>
        <v>[Jordan,1]</v>
      </c>
      <c r="H72" s="11" t="s">
        <v>2095</v>
      </c>
      <c r="I72" s="12">
        <v>1</v>
      </c>
      <c r="J72" s="12" t="str">
        <f t="shared" si="8"/>
        <v>[Croatia,1]</v>
      </c>
      <c r="O72" s="11" t="s">
        <v>2039</v>
      </c>
      <c r="P72" s="12">
        <v>1</v>
      </c>
      <c r="Q72" s="12" t="str">
        <f t="shared" si="9"/>
        <v>[Marley,1]</v>
      </c>
      <c r="R72" s="12"/>
      <c r="S72" s="12"/>
      <c r="T72" s="12"/>
      <c r="U72" s="12"/>
      <c r="V72" s="11" t="s">
        <v>2147</v>
      </c>
      <c r="W72" s="12">
        <v>1</v>
      </c>
    </row>
    <row r="73" spans="1:23" x14ac:dyDescent="0.15">
      <c r="A73" s="11" t="s">
        <v>2078</v>
      </c>
      <c r="B73" s="12">
        <v>1</v>
      </c>
      <c r="C73" s="12" t="str">
        <f t="shared" si="10"/>
        <v>[Serbia,1]</v>
      </c>
      <c r="H73" s="11" t="s">
        <v>2096</v>
      </c>
      <c r="I73" s="12">
        <v>1</v>
      </c>
      <c r="J73" s="12" t="str">
        <f t="shared" si="8"/>
        <v>[Denmark,1]</v>
      </c>
      <c r="O73" s="11" t="s">
        <v>2124</v>
      </c>
      <c r="P73" s="12">
        <v>1</v>
      </c>
      <c r="Q73" s="12" t="str">
        <f t="shared" si="9"/>
        <v>[Afghanistan,1]</v>
      </c>
      <c r="R73" s="12"/>
      <c r="S73" s="12"/>
      <c r="T73" s="12"/>
      <c r="U73" s="12"/>
      <c r="V73" s="11" t="s">
        <v>2128</v>
      </c>
      <c r="W73" s="12">
        <v>1</v>
      </c>
    </row>
    <row r="74" spans="1:23" x14ac:dyDescent="0.15">
      <c r="A74" s="11" t="s">
        <v>2083</v>
      </c>
      <c r="B74" s="12">
        <v>1</v>
      </c>
      <c r="C74" s="12" t="str">
        <f t="shared" si="10"/>
        <v>[Switzerland,1]</v>
      </c>
      <c r="H74" s="11" t="s">
        <v>2123</v>
      </c>
      <c r="I74" s="12">
        <v>1</v>
      </c>
      <c r="J74" s="12" t="str">
        <f t="shared" si="8"/>
        <v>[Korea,1]</v>
      </c>
      <c r="O74" s="11" t="s">
        <v>2078</v>
      </c>
      <c r="P74" s="12">
        <v>1</v>
      </c>
      <c r="Q74" s="12" t="str">
        <f t="shared" si="9"/>
        <v>[Serbia,1]</v>
      </c>
      <c r="R74" s="12"/>
      <c r="S74" s="12"/>
      <c r="T74" s="12"/>
      <c r="U74" s="12"/>
      <c r="V74" s="11" t="s">
        <v>2057</v>
      </c>
      <c r="W74" s="12">
        <v>1</v>
      </c>
    </row>
    <row r="75" spans="1:23" x14ac:dyDescent="0.15">
      <c r="A75" s="11" t="s">
        <v>2023</v>
      </c>
      <c r="B75" s="12">
        <v>1</v>
      </c>
      <c r="C75" s="12" t="str">
        <f t="shared" si="10"/>
        <v>[Central African Republic,1]</v>
      </c>
      <c r="H75" s="11" t="s">
        <v>2036</v>
      </c>
      <c r="I75" s="12">
        <v>1</v>
      </c>
      <c r="J75" s="12" t="str">
        <f t="shared" si="8"/>
        <v>[Tanzania,1]</v>
      </c>
      <c r="O75" s="11" t="s">
        <v>2095</v>
      </c>
      <c r="P75" s="12">
        <v>1</v>
      </c>
      <c r="Q75" s="12" t="str">
        <f t="shared" si="9"/>
        <v>[Croatia,1]</v>
      </c>
      <c r="R75" s="12"/>
      <c r="S75" s="12"/>
      <c r="T75" s="12"/>
      <c r="U75" s="12"/>
      <c r="V75" s="11" t="s">
        <v>2030</v>
      </c>
      <c r="W75" s="12">
        <v>1</v>
      </c>
    </row>
    <row r="76" spans="1:23" x14ac:dyDescent="0.15">
      <c r="A76" s="11" t="s">
        <v>2120</v>
      </c>
      <c r="B76" s="12">
        <v>1</v>
      </c>
      <c r="C76" s="12" t="str">
        <f t="shared" si="10"/>
        <v>[Myanmar,1]</v>
      </c>
      <c r="H76" s="11" t="s">
        <v>2041</v>
      </c>
      <c r="I76" s="12">
        <v>1</v>
      </c>
      <c r="J76" s="12" t="str">
        <f t="shared" si="8"/>
        <v>[Sao Tome and Principe,1]</v>
      </c>
      <c r="O76" s="11" t="s">
        <v>2058</v>
      </c>
      <c r="P76" s="12">
        <v>1</v>
      </c>
      <c r="Q76" s="12" t="str">
        <f>CONCATENATE("[",O76,",",P76,"]")</f>
        <v>[Chile,1]</v>
      </c>
      <c r="R76" s="12"/>
      <c r="S76" s="12"/>
      <c r="T76" s="12"/>
      <c r="U76" s="12"/>
      <c r="V76" s="11" t="s">
        <v>2032</v>
      </c>
      <c r="W76" s="12">
        <v>1</v>
      </c>
    </row>
    <row r="77" spans="1:23" x14ac:dyDescent="0.15">
      <c r="A77" s="11" t="s">
        <v>2031</v>
      </c>
      <c r="B77" s="12">
        <v>1</v>
      </c>
      <c r="C77" s="12" t="str">
        <f t="shared" si="10"/>
        <v>[Madagascar,1]</v>
      </c>
      <c r="H77" s="11" t="s">
        <v>2042</v>
      </c>
      <c r="I77" s="12">
        <v>1</v>
      </c>
      <c r="J77" s="12" t="str">
        <f t="shared" si="8"/>
        <v>[Tunisia,1]</v>
      </c>
      <c r="O77" s="11" t="s">
        <v>2061</v>
      </c>
      <c r="P77" s="12">
        <v>1</v>
      </c>
      <c r="Q77" s="12" t="str">
        <f t="shared" ref="Q77:Q92" si="11">CONCATENATE("[",O77,",",P77,"]")</f>
        <v>[Bolivia,1]</v>
      </c>
      <c r="R77" s="12"/>
      <c r="S77" s="12"/>
      <c r="T77" s="12"/>
      <c r="U77" s="12"/>
      <c r="V77" s="11" t="s">
        <v>2142</v>
      </c>
      <c r="W77" s="12">
        <v>1</v>
      </c>
    </row>
    <row r="78" spans="1:23" x14ac:dyDescent="0.15">
      <c r="A78" s="11" t="s">
        <v>2148</v>
      </c>
      <c r="B78" s="12">
        <v>1</v>
      </c>
      <c r="C78" s="12" t="str">
        <f t="shared" si="10"/>
        <v>[China Mainland,1]</v>
      </c>
      <c r="H78" s="11" t="s">
        <v>2135</v>
      </c>
      <c r="I78" s="12">
        <v>1</v>
      </c>
      <c r="J78" s="12" t="str">
        <f t="shared" si="8"/>
        <v>[Kyrgyzstan,1]</v>
      </c>
      <c r="O78" s="11" t="s">
        <v>2016</v>
      </c>
      <c r="P78" s="12">
        <v>1</v>
      </c>
      <c r="Q78" s="12" t="str">
        <f t="shared" si="11"/>
        <v>[Somalia,1]</v>
      </c>
      <c r="R78" s="12"/>
      <c r="S78" s="12"/>
      <c r="T78" s="12"/>
      <c r="U78" s="12"/>
      <c r="V78" s="11" t="s">
        <v>2088</v>
      </c>
      <c r="W78" s="12">
        <v>1</v>
      </c>
    </row>
    <row r="79" spans="1:23" x14ac:dyDescent="0.15">
      <c r="A79" s="11" t="s">
        <v>2128</v>
      </c>
      <c r="B79" s="12">
        <v>1</v>
      </c>
      <c r="C79" s="12" t="str">
        <f t="shared" si="10"/>
        <v>[Malaysia,1]</v>
      </c>
      <c r="H79" s="11" t="s">
        <v>2139</v>
      </c>
      <c r="I79" s="12">
        <v>1</v>
      </c>
      <c r="J79" s="12" t="str">
        <f t="shared" si="8"/>
        <v>[Bengal,1]</v>
      </c>
      <c r="O79" s="11" t="s">
        <v>2114</v>
      </c>
      <c r="P79" s="12">
        <v>1</v>
      </c>
      <c r="Q79" s="12" t="str">
        <f t="shared" si="11"/>
        <v>[Thailand,1]</v>
      </c>
      <c r="R79" s="12"/>
      <c r="S79" s="12"/>
      <c r="T79" s="12"/>
      <c r="U79" s="12"/>
      <c r="V79" s="11" t="s">
        <v>2106</v>
      </c>
      <c r="W79" s="12">
        <v>1</v>
      </c>
    </row>
    <row r="80" spans="1:23" x14ac:dyDescent="0.15">
      <c r="A80" s="11" t="s">
        <v>2032</v>
      </c>
      <c r="B80" s="12">
        <v>1</v>
      </c>
      <c r="C80" s="12" t="str">
        <f t="shared" si="10"/>
        <v>[Niger,1]</v>
      </c>
      <c r="H80" s="11" t="s">
        <v>2129</v>
      </c>
      <c r="I80" s="12">
        <v>1</v>
      </c>
      <c r="J80" s="12" t="str">
        <f t="shared" si="8"/>
        <v>[Singapore,1]</v>
      </c>
      <c r="O80" s="11" t="s">
        <v>2029</v>
      </c>
      <c r="P80" s="12">
        <v>1</v>
      </c>
      <c r="Q80" s="12" t="str">
        <f t="shared" si="11"/>
        <v>[Mozambique,1]</v>
      </c>
      <c r="R80" s="12"/>
      <c r="S80" s="12"/>
      <c r="T80" s="12"/>
      <c r="U80" s="12"/>
      <c r="V80" s="11" t="s">
        <v>2044</v>
      </c>
      <c r="W80" s="12">
        <v>1</v>
      </c>
    </row>
    <row r="81" spans="1:23" x14ac:dyDescent="0.15">
      <c r="A81" s="11" t="s">
        <v>2058</v>
      </c>
      <c r="B81" s="12">
        <v>1</v>
      </c>
      <c r="C81" s="12" t="str">
        <f t="shared" si="10"/>
        <v>[Chile,1]</v>
      </c>
      <c r="H81" s="11" t="s">
        <v>2026</v>
      </c>
      <c r="I81" s="12">
        <v>1</v>
      </c>
      <c r="J81" s="12" t="str">
        <f t="shared" si="8"/>
        <v>[Ethiopia,1]</v>
      </c>
      <c r="O81" s="11" t="s">
        <v>2149</v>
      </c>
      <c r="P81" s="12">
        <v>1</v>
      </c>
      <c r="Q81" s="12" t="str">
        <f t="shared" si="11"/>
        <v>[Hong Kong,1]</v>
      </c>
      <c r="R81" s="12"/>
      <c r="S81" s="12"/>
      <c r="T81" s="12"/>
      <c r="U81" s="12"/>
      <c r="V81" s="11" t="s">
        <v>2028</v>
      </c>
      <c r="W81" s="12">
        <v>1</v>
      </c>
    </row>
    <row r="82" spans="1:23" x14ac:dyDescent="0.15">
      <c r="A82" s="11" t="s">
        <v>2065</v>
      </c>
      <c r="B82" s="12">
        <v>1</v>
      </c>
      <c r="C82" s="12" t="str">
        <f t="shared" si="10"/>
        <v>[El Salvador,1]</v>
      </c>
      <c r="H82" s="11" t="s">
        <v>2098</v>
      </c>
      <c r="I82" s="12">
        <v>1</v>
      </c>
      <c r="J82" s="12" t="str">
        <f t="shared" si="8"/>
        <v>[Iceland,1]</v>
      </c>
      <c r="O82" s="11" t="s">
        <v>2136</v>
      </c>
      <c r="P82" s="12">
        <v>1</v>
      </c>
      <c r="Q82" s="12" t="str">
        <f t="shared" si="11"/>
        <v>[Iran,1]</v>
      </c>
      <c r="R82" s="12"/>
      <c r="S82" s="12"/>
      <c r="T82" s="12"/>
      <c r="U82" s="12"/>
      <c r="V82" s="11" t="s">
        <v>2143</v>
      </c>
      <c r="W82" s="12">
        <v>1</v>
      </c>
    </row>
    <row r="83" spans="1:23" x14ac:dyDescent="0.15">
      <c r="A83" s="11" t="s">
        <v>2085</v>
      </c>
      <c r="B83" s="12">
        <v>1</v>
      </c>
      <c r="C83" s="12" t="str">
        <f t="shared" si="10"/>
        <v>[Moldova,1]</v>
      </c>
      <c r="H83" s="11" t="s">
        <v>2133</v>
      </c>
      <c r="I83" s="12">
        <v>1</v>
      </c>
      <c r="J83" s="12" t="str">
        <f t="shared" si="8"/>
        <v>[Uzbekistan,1]</v>
      </c>
      <c r="O83" s="11" t="s">
        <v>2015</v>
      </c>
      <c r="P83" s="12">
        <v>1</v>
      </c>
      <c r="Q83" s="12" t="str">
        <f t="shared" si="11"/>
        <v>[Zimbabwe,1]</v>
      </c>
      <c r="R83" s="12"/>
      <c r="S83" s="12"/>
      <c r="T83" s="12"/>
      <c r="U83" s="12"/>
      <c r="V83" s="11" t="s">
        <v>2052</v>
      </c>
      <c r="W83" s="12">
        <v>1</v>
      </c>
    </row>
    <row r="84" spans="1:23" x14ac:dyDescent="0.15">
      <c r="A84" s="11" t="s">
        <v>2116</v>
      </c>
      <c r="B84" s="12">
        <v>1</v>
      </c>
      <c r="C84" s="12" t="str">
        <f t="shared" si="10"/>
        <v>[Yemen,1]</v>
      </c>
      <c r="H84" s="11" t="s">
        <v>2067</v>
      </c>
      <c r="I84" s="12">
        <v>1</v>
      </c>
      <c r="J84" s="12" t="str">
        <f t="shared" si="8"/>
        <v>[Belize,1]</v>
      </c>
      <c r="O84" s="11" t="s">
        <v>2101</v>
      </c>
      <c r="P84" s="12">
        <v>1</v>
      </c>
      <c r="Q84" s="12" t="str">
        <f t="shared" si="11"/>
        <v>[Holy See,1]</v>
      </c>
      <c r="R84" s="12"/>
      <c r="S84" s="12"/>
      <c r="T84" s="12"/>
      <c r="U84" s="12"/>
      <c r="V84" s="11" t="s">
        <v>2036</v>
      </c>
      <c r="W84" s="12">
        <v>1</v>
      </c>
    </row>
    <row r="85" spans="1:23" x14ac:dyDescent="0.15">
      <c r="A85" s="11" t="s">
        <v>2090</v>
      </c>
      <c r="B85" s="12">
        <v>1</v>
      </c>
      <c r="C85" s="12" t="str">
        <f t="shared" si="10"/>
        <v>[Montenegro,1]</v>
      </c>
      <c r="H85" s="11" t="s">
        <v>2061</v>
      </c>
      <c r="I85" s="12">
        <v>1</v>
      </c>
      <c r="J85" s="12" t="str">
        <f t="shared" si="8"/>
        <v>[Bolivia,1]</v>
      </c>
      <c r="O85" s="11" t="s">
        <v>2047</v>
      </c>
      <c r="P85" s="12">
        <v>1</v>
      </c>
      <c r="Q85" s="12" t="str">
        <f t="shared" si="11"/>
        <v>[Liberia,1]</v>
      </c>
      <c r="R85" s="12"/>
      <c r="S85" s="12"/>
      <c r="T85" s="12"/>
      <c r="U85" s="12"/>
      <c r="V85" s="11" t="s">
        <v>2042</v>
      </c>
      <c r="W85" s="12">
        <v>1</v>
      </c>
    </row>
    <row r="86" spans="1:23" x14ac:dyDescent="0.15">
      <c r="A86" s="11" t="s">
        <v>2030</v>
      </c>
      <c r="B86" s="12">
        <v>1</v>
      </c>
      <c r="C86" s="12" t="str">
        <f t="shared" si="10"/>
        <v>[Morocco,1]</v>
      </c>
      <c r="H86" s="11" t="s">
        <v>2027</v>
      </c>
      <c r="I86" s="12">
        <v>1</v>
      </c>
      <c r="J86" s="12" t="str">
        <f t="shared" si="8"/>
        <v>[Luanda,1]</v>
      </c>
      <c r="O86" s="11" t="s">
        <v>2113</v>
      </c>
      <c r="P86" s="12">
        <v>1</v>
      </c>
      <c r="Q86" s="12" t="str">
        <f t="shared" si="11"/>
        <v>[New Zealand,1]</v>
      </c>
      <c r="R86" s="12"/>
      <c r="S86" s="12"/>
      <c r="T86" s="12"/>
      <c r="U86" s="12"/>
      <c r="V86" s="10" t="s">
        <v>2179</v>
      </c>
      <c r="W86" s="14">
        <v>392</v>
      </c>
    </row>
    <row r="87" spans="1:23" x14ac:dyDescent="0.15">
      <c r="A87" s="11" t="s">
        <v>2035</v>
      </c>
      <c r="B87" s="12">
        <v>1</v>
      </c>
      <c r="C87" s="12" t="str">
        <f t="shared" si="10"/>
        <v>[Sudan,1]</v>
      </c>
      <c r="H87" s="11" t="s">
        <v>2030</v>
      </c>
      <c r="I87" s="12">
        <v>1</v>
      </c>
      <c r="J87" s="12" t="str">
        <f t="shared" si="8"/>
        <v>[Morocco,1]</v>
      </c>
      <c r="O87" s="11" t="s">
        <v>2048</v>
      </c>
      <c r="P87" s="12">
        <v>1</v>
      </c>
      <c r="Q87" s="12" t="str">
        <f t="shared" si="11"/>
        <v>[Djibouti,1]</v>
      </c>
      <c r="R87" s="12"/>
      <c r="S87" s="12"/>
      <c r="T87" s="12"/>
      <c r="U87" s="12"/>
    </row>
    <row r="88" spans="1:23" x14ac:dyDescent="0.15">
      <c r="A88" s="9" t="s">
        <v>2181</v>
      </c>
      <c r="B88" s="13">
        <v>484</v>
      </c>
      <c r="C88" s="13"/>
      <c r="H88" s="11" t="s">
        <v>2056</v>
      </c>
      <c r="I88" s="12">
        <v>1</v>
      </c>
      <c r="J88" s="12" t="str">
        <f t="shared" si="8"/>
        <v>[Cuba,1]</v>
      </c>
      <c r="O88" s="11" t="s">
        <v>2143</v>
      </c>
      <c r="P88" s="12">
        <v>1</v>
      </c>
      <c r="Q88" s="12" t="str">
        <f t="shared" si="11"/>
        <v>[Sri Lanka,1]</v>
      </c>
      <c r="R88" s="12"/>
      <c r="S88" s="12"/>
      <c r="T88" s="12"/>
      <c r="U88" s="12"/>
    </row>
    <row r="89" spans="1:23" x14ac:dyDescent="0.15">
      <c r="H89" s="11" t="s">
        <v>2062</v>
      </c>
      <c r="I89" s="12">
        <v>1</v>
      </c>
      <c r="J89" s="12" t="str">
        <f t="shared" si="8"/>
        <v>[Haiti,1]</v>
      </c>
      <c r="O89" s="11" t="s">
        <v>2040</v>
      </c>
      <c r="P89" s="12">
        <v>1</v>
      </c>
      <c r="Q89" s="12" t="str">
        <f t="shared" si="11"/>
        <v>[Zambia,1]</v>
      </c>
      <c r="R89" s="12"/>
      <c r="S89" s="12"/>
      <c r="T89" s="12"/>
      <c r="U89" s="12"/>
    </row>
    <row r="90" spans="1:23" x14ac:dyDescent="0.15">
      <c r="H90" s="11" t="s">
        <v>2097</v>
      </c>
      <c r="I90" s="12">
        <v>1</v>
      </c>
      <c r="J90" s="12" t="str">
        <f t="shared" si="8"/>
        <v>[Sweden,1]</v>
      </c>
      <c r="O90" s="11" t="s">
        <v>2141</v>
      </c>
      <c r="P90" s="12">
        <v>1</v>
      </c>
      <c r="Q90" s="12" t="str">
        <f t="shared" si="11"/>
        <v>[Palestine,1]</v>
      </c>
      <c r="R90" s="12"/>
      <c r="S90" s="12"/>
      <c r="T90" s="12"/>
      <c r="U90" s="12"/>
    </row>
    <row r="91" spans="1:23" x14ac:dyDescent="0.15">
      <c r="H91" s="10" t="s">
        <v>2194</v>
      </c>
      <c r="I91" s="10">
        <v>488</v>
      </c>
      <c r="J91" s="10"/>
      <c r="O91" s="11" t="s">
        <v>2017</v>
      </c>
      <c r="P91" s="12">
        <v>1</v>
      </c>
      <c r="Q91" s="12" t="str">
        <f t="shared" si="11"/>
        <v>[Gambia,1]</v>
      </c>
      <c r="R91" s="12"/>
      <c r="S91" s="12"/>
      <c r="T91" s="12"/>
      <c r="U91" s="12"/>
    </row>
    <row r="92" spans="1:23" x14ac:dyDescent="0.15">
      <c r="O92" s="11" t="s">
        <v>2096</v>
      </c>
      <c r="P92" s="12">
        <v>1</v>
      </c>
      <c r="Q92" s="12" t="str">
        <f t="shared" si="11"/>
        <v>[Denmark,1]</v>
      </c>
      <c r="R92" s="12"/>
      <c r="S92" s="12"/>
      <c r="T92" s="12"/>
      <c r="U92" s="12"/>
    </row>
    <row r="93" spans="1:23" x14ac:dyDescent="0.15">
      <c r="O93" s="13" t="s">
        <v>2193</v>
      </c>
      <c r="P93" s="13">
        <v>486</v>
      </c>
      <c r="Q93" s="13"/>
      <c r="R93" s="12"/>
      <c r="S93" s="12"/>
      <c r="T93" s="12"/>
      <c r="U93" s="12"/>
    </row>
    <row r="94" spans="1:23" x14ac:dyDescent="0.15">
      <c r="O94" s="12"/>
      <c r="P94" s="12"/>
      <c r="Q94" s="12"/>
      <c r="R94" s="12"/>
      <c r="S94" s="12"/>
      <c r="T94" s="12"/>
      <c r="U94" s="12"/>
    </row>
    <row r="95" spans="1:23" x14ac:dyDescent="0.15">
      <c r="O95" s="12"/>
      <c r="P95" s="12"/>
      <c r="Q95" s="12"/>
      <c r="R95" s="12"/>
      <c r="S95" s="12"/>
      <c r="T95" s="12"/>
      <c r="U95" s="12"/>
    </row>
    <row r="96" spans="1:23" x14ac:dyDescent="0.15">
      <c r="O96" s="12"/>
      <c r="P96" s="12"/>
      <c r="Q96" s="12"/>
      <c r="R96" s="12"/>
      <c r="S96" s="12"/>
      <c r="T96" s="12"/>
      <c r="U96" s="12"/>
    </row>
    <row r="97" spans="15:21" x14ac:dyDescent="0.15">
      <c r="O97" s="12"/>
      <c r="P97" s="12"/>
      <c r="Q97" s="12"/>
      <c r="R97" s="12"/>
      <c r="S97" s="12"/>
      <c r="T97" s="12"/>
      <c r="U97" s="12"/>
    </row>
    <row r="98" spans="15:21" x14ac:dyDescent="0.15">
      <c r="O98" s="12"/>
      <c r="P98" s="12"/>
      <c r="Q98" s="12"/>
      <c r="R98" s="12"/>
      <c r="S98" s="12"/>
      <c r="T98" s="12"/>
      <c r="U98" s="12"/>
    </row>
    <row r="99" spans="15:21" x14ac:dyDescent="0.15">
      <c r="O99" s="12"/>
      <c r="P99" s="12"/>
      <c r="Q99" s="12"/>
      <c r="R99" s="12"/>
      <c r="S99" s="12"/>
      <c r="T99" s="12"/>
      <c r="U99" s="12"/>
    </row>
    <row r="100" spans="15:21" x14ac:dyDescent="0.15">
      <c r="O100" s="12"/>
      <c r="P100" s="12"/>
      <c r="Q100" s="12"/>
      <c r="R100" s="12"/>
      <c r="S100" s="12"/>
      <c r="T100" s="12"/>
      <c r="U100" s="12"/>
    </row>
    <row r="101" spans="15:21" x14ac:dyDescent="0.15">
      <c r="O101" s="12"/>
      <c r="P101" s="12"/>
      <c r="Q101" s="12"/>
      <c r="R101" s="12"/>
      <c r="S101" s="12"/>
      <c r="T101" s="12"/>
      <c r="U101" s="12"/>
    </row>
    <row r="102" spans="15:21" x14ac:dyDescent="0.15">
      <c r="O102" s="12"/>
      <c r="P102" s="12"/>
      <c r="Q102" s="12"/>
      <c r="R102" s="12"/>
      <c r="S102" s="12"/>
      <c r="T102" s="12"/>
      <c r="U102" s="12"/>
    </row>
    <row r="103" spans="15:21" x14ac:dyDescent="0.15">
      <c r="O103" s="12"/>
      <c r="P103" s="12"/>
      <c r="Q103" s="12"/>
      <c r="R103" s="12"/>
      <c r="S103" s="12"/>
      <c r="T103" s="12"/>
      <c r="U103" s="12"/>
    </row>
    <row r="104" spans="15:21" x14ac:dyDescent="0.15">
      <c r="O104" s="12"/>
      <c r="P104" s="12"/>
      <c r="Q104" s="12"/>
      <c r="R104" s="12"/>
      <c r="S104" s="12"/>
      <c r="T104" s="12"/>
      <c r="U104" s="12"/>
    </row>
    <row r="105" spans="15:21" x14ac:dyDescent="0.15">
      <c r="O105" s="12"/>
      <c r="P105" s="12"/>
      <c r="Q105" s="12"/>
      <c r="R105" s="12"/>
      <c r="S105" s="12"/>
      <c r="T105" s="12"/>
      <c r="U105" s="12"/>
    </row>
    <row r="106" spans="15:21" x14ac:dyDescent="0.15">
      <c r="O106" s="12"/>
      <c r="P106" s="12"/>
      <c r="Q106" s="12"/>
      <c r="R106" s="12"/>
      <c r="S106" s="12"/>
      <c r="T106" s="12"/>
      <c r="U106" s="12"/>
    </row>
    <row r="107" spans="15:21" x14ac:dyDescent="0.15">
      <c r="O107" s="12"/>
      <c r="P107" s="12"/>
      <c r="Q107" s="12"/>
      <c r="R107" s="12"/>
      <c r="S107" s="12"/>
      <c r="T107" s="12"/>
      <c r="U107" s="12"/>
    </row>
    <row r="108" spans="15:21" x14ac:dyDescent="0.15">
      <c r="O108" s="12"/>
      <c r="P108" s="12"/>
      <c r="Q108" s="12"/>
    </row>
  </sheetData>
  <sortState ref="V1:W393">
    <sortCondition descending="1" ref="W1"/>
  </sortState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63"/>
  <sheetViews>
    <sheetView tabSelected="1" topLeftCell="BQ1" zoomScale="79" zoomScaleNormal="79" zoomScalePageLayoutView="79" workbookViewId="0">
      <selection activeCell="CC2" sqref="CC2"/>
    </sheetView>
  </sheetViews>
  <sheetFormatPr baseColWidth="10" defaultColWidth="8.83203125" defaultRowHeight="15" x14ac:dyDescent="0.15"/>
  <cols>
    <col min="1" max="1" width="16.6640625" customWidth="1"/>
    <col min="2" max="2" width="5" customWidth="1"/>
    <col min="3" max="3" width="21.33203125" customWidth="1"/>
    <col min="4" max="4" width="15.1640625" customWidth="1"/>
    <col min="5" max="6" width="5" customWidth="1"/>
    <col min="7" max="7" width="7" customWidth="1"/>
    <col min="8" max="8" width="16.6640625" customWidth="1"/>
    <col min="9" max="9" width="5.6640625" customWidth="1"/>
    <col min="10" max="10" width="34.1640625" customWidth="1"/>
    <col min="11" max="11" width="15.5" customWidth="1"/>
    <col min="12" max="13" width="5.6640625" customWidth="1"/>
    <col min="14" max="14" width="6.6640625" customWidth="1"/>
    <col min="15" max="15" width="16.6640625" customWidth="1"/>
    <col min="16" max="16" width="5.1640625" customWidth="1"/>
    <col min="17" max="17" width="31.5" customWidth="1"/>
    <col min="18" max="18" width="15" customWidth="1"/>
    <col min="19" max="20" width="5.1640625" customWidth="1"/>
    <col min="21" max="21" width="7.33203125" customWidth="1"/>
    <col min="22" max="22" width="16.83203125" customWidth="1"/>
    <col min="23" max="23" width="5.1640625" customWidth="1"/>
    <col min="24" max="24" width="22.5" customWidth="1"/>
    <col min="25" max="25" width="14.6640625" customWidth="1"/>
    <col min="26" max="27" width="5.1640625" customWidth="1"/>
    <col min="28" max="28" width="6.83203125" customWidth="1"/>
    <col min="29" max="29" width="16.5" customWidth="1"/>
    <col min="30" max="30" width="6" customWidth="1"/>
    <col min="31" max="31" width="40.1640625" customWidth="1"/>
    <col min="32" max="32" width="15" customWidth="1"/>
    <col min="33" max="34" width="6" customWidth="1"/>
    <col min="35" max="35" width="8.33203125" customWidth="1"/>
    <col min="36" max="36" width="16.83203125" customWidth="1"/>
    <col min="37" max="37" width="4.83203125" customWidth="1"/>
    <col min="38" max="38" width="36.5" customWidth="1"/>
    <col min="39" max="39" width="14" customWidth="1"/>
    <col min="40" max="41" width="4.83203125" customWidth="1"/>
    <col min="42" max="42" width="7.5" customWidth="1"/>
    <col min="43" max="43" width="17" customWidth="1"/>
    <col min="44" max="44" width="6.6640625" customWidth="1"/>
    <col min="45" max="45" width="38.33203125" customWidth="1"/>
    <col min="46" max="46" width="14.5" customWidth="1"/>
    <col min="47" max="49" width="6.6640625" customWidth="1"/>
    <col min="50" max="50" width="16.83203125" customWidth="1"/>
    <col min="51" max="51" width="5.83203125" customWidth="1"/>
    <col min="52" max="52" width="35.83203125" customWidth="1"/>
    <col min="53" max="53" width="14.83203125" customWidth="1"/>
    <col min="54" max="55" width="5.83203125" customWidth="1"/>
    <col min="56" max="56" width="7.1640625" customWidth="1"/>
    <col min="57" max="57" width="16.6640625" customWidth="1"/>
    <col min="58" max="58" width="6.83203125" customWidth="1"/>
    <col min="59" max="59" width="47.1640625" customWidth="1"/>
    <col min="60" max="60" width="15.1640625" customWidth="1"/>
    <col min="61" max="63" width="6.83203125" customWidth="1"/>
    <col min="64" max="64" width="16.83203125" customWidth="1"/>
    <col min="65" max="65" width="5.5" customWidth="1"/>
    <col min="66" max="66" width="42.1640625" customWidth="1"/>
    <col min="67" max="67" width="14.5" customWidth="1"/>
    <col min="68" max="69" width="6.33203125" customWidth="1"/>
    <col min="70" max="70" width="7" customWidth="1"/>
    <col min="71" max="71" width="16.83203125" customWidth="1"/>
    <col min="72" max="72" width="5.1640625" customWidth="1"/>
    <col min="73" max="73" width="29.6640625" customWidth="1"/>
    <col min="74" max="74" width="14.33203125" customWidth="1"/>
    <col min="75" max="76" width="5.1640625" customWidth="1"/>
    <col min="77" max="77" width="8" customWidth="1"/>
    <col min="78" max="78" width="16.5" customWidth="1"/>
    <col min="79" max="79" width="5.83203125" customWidth="1"/>
    <col min="80" max="81" width="36.1640625" customWidth="1"/>
    <col min="82" max="82" width="16" customWidth="1"/>
    <col min="85" max="85" width="7" customWidth="1"/>
    <col min="87" max="87" width="23.33203125" bestFit="1" customWidth="1"/>
    <col min="88" max="88" width="31.1640625" customWidth="1"/>
    <col min="89" max="89" width="12.6640625" bestFit="1" customWidth="1"/>
  </cols>
  <sheetData>
    <row r="1" spans="1:90" s="2" customFormat="1" x14ac:dyDescent="0.15">
      <c r="A1" s="8" t="s">
        <v>2158</v>
      </c>
      <c r="B1" s="8"/>
      <c r="C1" s="8"/>
      <c r="D1" s="8"/>
      <c r="E1" s="8"/>
      <c r="F1" s="8" t="s">
        <v>2200</v>
      </c>
      <c r="G1" s="8"/>
      <c r="H1" s="6" t="s">
        <v>2160</v>
      </c>
      <c r="I1" s="6"/>
      <c r="J1" s="6"/>
      <c r="K1" s="6"/>
      <c r="L1" s="6"/>
      <c r="M1" s="6" t="s">
        <v>2200</v>
      </c>
      <c r="N1" s="6"/>
      <c r="O1" s="8" t="s">
        <v>2162</v>
      </c>
      <c r="P1" s="8"/>
      <c r="Q1" s="8"/>
      <c r="R1" s="8"/>
      <c r="S1" s="8"/>
      <c r="T1" s="8" t="s">
        <v>2198</v>
      </c>
      <c r="U1" s="8"/>
      <c r="V1" s="6" t="s">
        <v>2164</v>
      </c>
      <c r="W1" s="6"/>
      <c r="X1" s="6"/>
      <c r="Y1" s="6"/>
      <c r="Z1" s="6"/>
      <c r="AA1" s="6" t="s">
        <v>2201</v>
      </c>
      <c r="AB1" s="6"/>
      <c r="AC1" s="15" t="s">
        <v>2166</v>
      </c>
      <c r="AD1" s="16"/>
      <c r="AE1" s="16"/>
      <c r="AF1" s="16"/>
      <c r="AG1" s="16"/>
      <c r="AH1" s="16" t="s">
        <v>2197</v>
      </c>
      <c r="AI1" s="16"/>
      <c r="AJ1" s="6" t="s">
        <v>2167</v>
      </c>
      <c r="AK1" s="6"/>
      <c r="AL1" s="6"/>
      <c r="AM1" s="6"/>
      <c r="AN1" s="6"/>
      <c r="AO1" s="6" t="s">
        <v>2202</v>
      </c>
      <c r="AP1" s="6"/>
      <c r="AQ1" s="8" t="s">
        <v>2168</v>
      </c>
      <c r="AR1" s="8"/>
      <c r="AS1" s="8"/>
      <c r="AT1" s="8"/>
      <c r="AU1" s="8"/>
      <c r="AV1" s="8" t="s">
        <v>2197</v>
      </c>
      <c r="AW1" s="8"/>
      <c r="AX1" s="6" t="s">
        <v>2170</v>
      </c>
      <c r="AY1" s="6"/>
      <c r="AZ1" s="6"/>
      <c r="BA1" s="6"/>
      <c r="BB1" s="6"/>
      <c r="BC1" s="6" t="s">
        <v>2203</v>
      </c>
      <c r="BD1" s="6"/>
      <c r="BE1" s="8" t="s">
        <v>2171</v>
      </c>
      <c r="BF1" s="8"/>
      <c r="BG1" s="8"/>
      <c r="BH1" s="8"/>
      <c r="BI1" s="8"/>
      <c r="BJ1" s="8" t="s">
        <v>2204</v>
      </c>
      <c r="BK1" s="8"/>
      <c r="BL1" s="6" t="s">
        <v>2172</v>
      </c>
      <c r="BM1" s="6"/>
      <c r="BN1" s="6"/>
      <c r="BO1" s="6"/>
      <c r="BP1" s="6"/>
      <c r="BQ1" s="6" t="s">
        <v>2197</v>
      </c>
      <c r="BR1" s="6"/>
      <c r="BS1" s="8" t="s">
        <v>2173</v>
      </c>
      <c r="BT1" s="8"/>
      <c r="BU1" s="8"/>
      <c r="BV1" s="8"/>
      <c r="BW1" s="8"/>
      <c r="BX1" s="8" t="s">
        <v>2203</v>
      </c>
      <c r="BY1" s="8"/>
      <c r="BZ1" s="6" t="s">
        <v>2189</v>
      </c>
      <c r="CA1" s="6"/>
      <c r="CB1" s="6"/>
      <c r="CC1" s="6"/>
      <c r="CD1" s="6"/>
      <c r="CE1" s="7"/>
      <c r="CF1" s="7" t="s">
        <v>2205</v>
      </c>
      <c r="CG1" s="7"/>
      <c r="CI1"/>
      <c r="CJ1"/>
      <c r="CK1"/>
      <c r="CL1"/>
    </row>
    <row r="2" spans="1:90" x14ac:dyDescent="0.15">
      <c r="A2" s="11" t="s">
        <v>2107</v>
      </c>
      <c r="B2" s="12">
        <v>29</v>
      </c>
      <c r="C2" s="12" t="str">
        <f>CONCATENATE("[",A2,",",B2,"]")</f>
        <v>[United States,29]</v>
      </c>
      <c r="D2" s="2" t="s">
        <v>4</v>
      </c>
      <c r="E2" s="1">
        <v>27</v>
      </c>
      <c r="F2" s="1">
        <f>E2/54</f>
        <v>0.5</v>
      </c>
      <c r="G2" s="4">
        <f>E2/183</f>
        <v>0.14754098360655737</v>
      </c>
      <c r="H2" s="11" t="s">
        <v>2107</v>
      </c>
      <c r="I2" s="12">
        <v>33</v>
      </c>
      <c r="J2" s="12" t="str">
        <f>CONCATENATE("[",H2,",",I2,"]")</f>
        <v>[United States,33]</v>
      </c>
      <c r="K2" s="2" t="s">
        <v>4</v>
      </c>
      <c r="L2" s="1">
        <v>16</v>
      </c>
      <c r="M2" s="1">
        <f>L2/54</f>
        <v>0.29629629629629628</v>
      </c>
      <c r="N2" s="4">
        <f>L2/161</f>
        <v>9.9378881987577633E-2</v>
      </c>
      <c r="O2" s="11" t="s">
        <v>2107</v>
      </c>
      <c r="P2" s="12">
        <v>34</v>
      </c>
      <c r="Q2" s="12" t="str">
        <f>CONCATENATE("[",O2,",",P2,"]")</f>
        <v>[United States,34]</v>
      </c>
      <c r="R2" s="2" t="s">
        <v>4</v>
      </c>
      <c r="S2" s="1">
        <v>16</v>
      </c>
      <c r="T2" s="1">
        <f>S2/54</f>
        <v>0.29629629629629628</v>
      </c>
      <c r="U2" s="4">
        <f>S2/138</f>
        <v>0.11594202898550725</v>
      </c>
      <c r="V2" s="11" t="s">
        <v>2107</v>
      </c>
      <c r="W2" s="12">
        <v>35</v>
      </c>
      <c r="X2" s="12" t="str">
        <f>CONCATENATE("[",V2,",",W2,"]")</f>
        <v>[United States,35]</v>
      </c>
      <c r="Y2" s="2" t="s">
        <v>4</v>
      </c>
      <c r="Z2" s="1">
        <v>18</v>
      </c>
      <c r="AA2" s="1">
        <f>Z2/54</f>
        <v>0.33333333333333331</v>
      </c>
      <c r="AB2" s="4">
        <f>Z2/152</f>
        <v>0.11842105263157894</v>
      </c>
      <c r="AC2" s="11" t="s">
        <v>2107</v>
      </c>
      <c r="AD2" s="12">
        <v>39</v>
      </c>
      <c r="AE2" s="12" t="str">
        <f>CONCATENATE("[",AC2,",",AD2,"]")</f>
        <v>[United States,39]</v>
      </c>
      <c r="AF2" s="2" t="s">
        <v>4</v>
      </c>
      <c r="AG2" s="1">
        <v>18</v>
      </c>
      <c r="AH2" s="1">
        <f>AG2/54</f>
        <v>0.33333333333333331</v>
      </c>
      <c r="AI2" s="4">
        <f>AG2/180</f>
        <v>0.1</v>
      </c>
      <c r="AJ2" s="11" t="s">
        <v>2107</v>
      </c>
      <c r="AK2" s="12">
        <v>31</v>
      </c>
      <c r="AL2" s="12" t="str">
        <f>CONCATENATE("[",AJ2,",",AK2,"]")</f>
        <v>[United States,31]</v>
      </c>
      <c r="AM2" s="2" t="s">
        <v>4</v>
      </c>
      <c r="AN2" s="1">
        <v>17</v>
      </c>
      <c r="AO2" s="1">
        <f>AN2/54</f>
        <v>0.31481481481481483</v>
      </c>
      <c r="AP2" s="4">
        <f>AN2/157</f>
        <v>0.10828025477707007</v>
      </c>
      <c r="AQ2" s="11" t="s">
        <v>2107</v>
      </c>
      <c r="AR2" s="12">
        <v>26</v>
      </c>
      <c r="AS2" s="12" t="str">
        <f>CONCATENATE("[",AQ2,",",AR2,"]")</f>
        <v>[United States,26]</v>
      </c>
      <c r="AT2" s="2" t="s">
        <v>4</v>
      </c>
      <c r="AU2" s="1">
        <v>17</v>
      </c>
      <c r="AV2" s="1">
        <f>AU2/54</f>
        <v>0.31481481481481483</v>
      </c>
      <c r="AW2" s="4">
        <f>AU2/139</f>
        <v>0.1223021582733813</v>
      </c>
      <c r="AX2" s="11" t="s">
        <v>2107</v>
      </c>
      <c r="AY2" s="12">
        <v>29</v>
      </c>
      <c r="AZ2" s="12" t="str">
        <f>CONCATENATE("[",AX2,",",AY2,"]")</f>
        <v>[United States,29]</v>
      </c>
      <c r="BA2" s="2" t="s">
        <v>4</v>
      </c>
      <c r="BB2" s="1">
        <v>31</v>
      </c>
      <c r="BC2" s="1">
        <f>BB2/54</f>
        <v>0.57407407407407407</v>
      </c>
      <c r="BD2" s="4">
        <f>BB2/178</f>
        <v>0.17415730337078653</v>
      </c>
      <c r="BE2" s="11" t="s">
        <v>2107</v>
      </c>
      <c r="BF2" s="12">
        <v>25</v>
      </c>
      <c r="BG2" s="12" t="str">
        <f>CONCATENATE("[",BE2,",",BF2,"]")</f>
        <v>[United States,25]</v>
      </c>
      <c r="BH2" s="2" t="s">
        <v>4</v>
      </c>
      <c r="BI2" s="1">
        <v>24</v>
      </c>
      <c r="BJ2" s="1">
        <f>BI2/54</f>
        <v>0.44444444444444442</v>
      </c>
      <c r="BK2" s="4">
        <f>BI2/167</f>
        <v>0.1437125748502994</v>
      </c>
      <c r="BL2" s="11" t="s">
        <v>2107</v>
      </c>
      <c r="BM2" s="12">
        <v>24</v>
      </c>
      <c r="BN2" s="12" t="str">
        <f>CONCATENATE("[",BL2,",",BM2,"]")</f>
        <v>[United States,24]</v>
      </c>
      <c r="BO2" s="2" t="s">
        <v>4</v>
      </c>
      <c r="BP2" s="1">
        <v>19</v>
      </c>
      <c r="BQ2" s="1">
        <f>BP2/54</f>
        <v>0.35185185185185186</v>
      </c>
      <c r="BR2" s="4">
        <f>BP2/151</f>
        <v>0.12582781456953643</v>
      </c>
      <c r="BS2" s="11" t="s">
        <v>2107</v>
      </c>
      <c r="BT2" s="12">
        <v>24</v>
      </c>
      <c r="BU2" s="12" t="str">
        <f>CONCATENATE("[",BS2,",",BT2,"]")</f>
        <v>[United States,24]</v>
      </c>
      <c r="BV2" s="2" t="s">
        <v>4</v>
      </c>
      <c r="BW2" s="1">
        <v>16</v>
      </c>
      <c r="BX2" s="1">
        <f>BW2/54</f>
        <v>0.29629629629629628</v>
      </c>
      <c r="BY2" s="4">
        <f>BW2/154</f>
        <v>0.1038961038961039</v>
      </c>
      <c r="BZ2" s="11" t="s">
        <v>2148</v>
      </c>
      <c r="CA2" s="12">
        <v>13</v>
      </c>
      <c r="CB2" s="12" t="str">
        <f>CONCATENATE("[",BZ2,",",CA2,"]")</f>
        <v>[China Mainland,13]</v>
      </c>
      <c r="CC2" s="30" t="s">
        <v>2246</v>
      </c>
      <c r="CD2" s="27" t="s">
        <v>2206</v>
      </c>
      <c r="CE2" s="28">
        <v>0</v>
      </c>
      <c r="CF2" s="28">
        <v>0</v>
      </c>
      <c r="CG2" s="4">
        <f>CE2/85</f>
        <v>0</v>
      </c>
      <c r="CI2" s="2"/>
      <c r="CJ2" s="1"/>
    </row>
    <row r="3" spans="1:90" x14ac:dyDescent="0.15">
      <c r="A3" s="11" t="s">
        <v>2110</v>
      </c>
      <c r="B3" s="12">
        <v>12</v>
      </c>
      <c r="C3" s="12" t="str">
        <f t="shared" ref="C3:C58" si="0">CONCATENATE("[",A3,",",B3,"]")</f>
        <v>[Japan,12]</v>
      </c>
      <c r="D3" s="2" t="s">
        <v>1369</v>
      </c>
      <c r="E3" s="1">
        <v>47</v>
      </c>
      <c r="F3" s="1">
        <f>E3/60</f>
        <v>0.78333333333333333</v>
      </c>
      <c r="G3" s="4">
        <f t="shared" ref="G3:G7" si="1">E3/183</f>
        <v>0.25683060109289618</v>
      </c>
      <c r="H3" s="11" t="s">
        <v>2110</v>
      </c>
      <c r="I3" s="12">
        <v>12</v>
      </c>
      <c r="J3" s="12" t="str">
        <f t="shared" ref="J3:J51" si="2">CONCATENATE("[",H3,",",I3,"]")</f>
        <v>[Japan,12]</v>
      </c>
      <c r="K3" s="2" t="s">
        <v>1369</v>
      </c>
      <c r="L3" s="1">
        <v>42</v>
      </c>
      <c r="M3" s="1">
        <f>L3/60</f>
        <v>0.7</v>
      </c>
      <c r="N3" s="4">
        <f t="shared" ref="N3:N8" si="3">L3/161</f>
        <v>0.2608695652173913</v>
      </c>
      <c r="O3" s="11" t="s">
        <v>2075</v>
      </c>
      <c r="P3" s="12">
        <v>6</v>
      </c>
      <c r="Q3" s="12" t="str">
        <f t="shared" ref="Q3:Q51" si="4">CONCATENATE("[",O3,",",P3,"]")</f>
        <v>[Russia,6]</v>
      </c>
      <c r="R3" s="2" t="s">
        <v>1369</v>
      </c>
      <c r="S3" s="1">
        <v>36</v>
      </c>
      <c r="T3" s="1">
        <f>S3/60</f>
        <v>0.6</v>
      </c>
      <c r="U3" s="4">
        <f t="shared" ref="U3:U8" si="5">S3/138</f>
        <v>0.2608695652173913</v>
      </c>
      <c r="V3" s="11" t="s">
        <v>2074</v>
      </c>
      <c r="W3" s="12">
        <v>13</v>
      </c>
      <c r="X3" s="12" t="str">
        <f t="shared" ref="X3:X54" si="6">CONCATENATE("[",V3,",",W3,"]")</f>
        <v>[France,13]</v>
      </c>
      <c r="Y3" s="2" t="s">
        <v>1369</v>
      </c>
      <c r="Z3" s="1">
        <v>39</v>
      </c>
      <c r="AA3" s="1">
        <f>Z3/60</f>
        <v>0.65</v>
      </c>
      <c r="AB3" s="4">
        <f t="shared" ref="AB3:AB8" si="7">Z3/152</f>
        <v>0.25657894736842107</v>
      </c>
      <c r="AC3" s="11" t="s">
        <v>2073</v>
      </c>
      <c r="AD3" s="12">
        <v>10</v>
      </c>
      <c r="AE3" s="12" t="str">
        <f t="shared" ref="AE3:AE56" si="8">CONCATENATE("[",AC3,",",AD3,"]")</f>
        <v>[Germany,10]</v>
      </c>
      <c r="AF3" s="2" t="s">
        <v>1369</v>
      </c>
      <c r="AG3" s="1">
        <v>45</v>
      </c>
      <c r="AH3" s="1">
        <f>AG3/60</f>
        <v>0.75</v>
      </c>
      <c r="AI3" s="4">
        <f t="shared" ref="AI3:AI8" si="9">AG3/180</f>
        <v>0.25</v>
      </c>
      <c r="AJ3" s="11" t="s">
        <v>2079</v>
      </c>
      <c r="AK3" s="12">
        <v>19</v>
      </c>
      <c r="AL3" s="12" t="str">
        <f t="shared" ref="AL3:AL50" si="10">CONCATENATE("[",AJ3,",",AK3,"]")</f>
        <v>[United Kingdom,19]</v>
      </c>
      <c r="AM3" s="2" t="s">
        <v>1369</v>
      </c>
      <c r="AN3" s="1">
        <v>41</v>
      </c>
      <c r="AO3" s="1">
        <f>AN3/60</f>
        <v>0.68333333333333335</v>
      </c>
      <c r="AP3" s="4">
        <f t="shared" ref="AP3:AP8" si="11">AN3/157</f>
        <v>0.26114649681528662</v>
      </c>
      <c r="AQ3" s="11" t="s">
        <v>2074</v>
      </c>
      <c r="AR3" s="12">
        <v>10</v>
      </c>
      <c r="AS3" s="12" t="str">
        <f t="shared" ref="AS3:AS51" si="12">CONCATENATE("[",AQ3,",",AR3,"]")</f>
        <v>[France,10]</v>
      </c>
      <c r="AT3" s="2" t="s">
        <v>1369</v>
      </c>
      <c r="AU3" s="1">
        <v>32</v>
      </c>
      <c r="AV3" s="1">
        <f>AU3/60</f>
        <v>0.53333333333333333</v>
      </c>
      <c r="AW3" s="4">
        <f t="shared" ref="AW3:AW7" si="13">AU3/139</f>
        <v>0.23021582733812951</v>
      </c>
      <c r="AX3" s="11" t="s">
        <v>2108</v>
      </c>
      <c r="AY3" s="12">
        <v>9</v>
      </c>
      <c r="AZ3" s="12" t="str">
        <f t="shared" ref="AZ3:AZ60" si="14">CONCATENATE("[",AX3,",",AY3,"]")</f>
        <v>[Canada,9]</v>
      </c>
      <c r="BA3" s="2" t="s">
        <v>1369</v>
      </c>
      <c r="BB3" s="1">
        <v>44</v>
      </c>
      <c r="BC3" s="1">
        <f>BB3/60</f>
        <v>0.73333333333333328</v>
      </c>
      <c r="BD3" s="4">
        <f t="shared" ref="BD3:BD8" si="15">BB3/178</f>
        <v>0.24719101123595505</v>
      </c>
      <c r="BE3" s="11" t="s">
        <v>2076</v>
      </c>
      <c r="BF3" s="12">
        <v>11</v>
      </c>
      <c r="BG3" s="12" t="str">
        <f t="shared" ref="BG3:BG60" si="16">CONCATENATE("[",BE3,",",BF3,"]")</f>
        <v>[Belgium,11]</v>
      </c>
      <c r="BH3" s="2" t="s">
        <v>1369</v>
      </c>
      <c r="BI3" s="1">
        <v>33</v>
      </c>
      <c r="BJ3" s="1">
        <f>BI3/60</f>
        <v>0.55000000000000004</v>
      </c>
      <c r="BK3" s="4">
        <f t="shared" ref="BK3:BK8" si="17">BI3/167</f>
        <v>0.19760479041916168</v>
      </c>
      <c r="BL3" s="11" t="s">
        <v>2076</v>
      </c>
      <c r="BM3" s="12">
        <v>10</v>
      </c>
      <c r="BN3" s="12" t="str">
        <f t="shared" ref="BN3:BN59" si="18">CONCATENATE("[",BL3,",",BM3,"]")</f>
        <v>[Belgium,10]</v>
      </c>
      <c r="BO3" s="2" t="s">
        <v>1369</v>
      </c>
      <c r="BP3" s="1">
        <v>39</v>
      </c>
      <c r="BQ3" s="1">
        <f>BP3/60</f>
        <v>0.65</v>
      </c>
      <c r="BR3" s="4">
        <f t="shared" ref="BR3:BR8" si="19">BP3/151</f>
        <v>0.25827814569536423</v>
      </c>
      <c r="BS3" s="11" t="s">
        <v>2110</v>
      </c>
      <c r="BT3" s="12">
        <v>9</v>
      </c>
      <c r="BU3" s="12" t="str">
        <f t="shared" ref="BU3:BU60" si="20">CONCATENATE("[",BS3,",",BT3,"]")</f>
        <v>[Japan,9]</v>
      </c>
      <c r="BV3" s="2" t="s">
        <v>1369</v>
      </c>
      <c r="BW3" s="1">
        <v>49</v>
      </c>
      <c r="BX3" s="1">
        <f>BW3/60</f>
        <v>0.81666666666666665</v>
      </c>
      <c r="BY3" s="4">
        <f t="shared" ref="BY3:BY8" si="21">BW3/154</f>
        <v>0.31818181818181818</v>
      </c>
      <c r="BZ3" s="11" t="s">
        <v>2150</v>
      </c>
      <c r="CA3" s="12">
        <v>12</v>
      </c>
      <c r="CB3" s="12" t="str">
        <f t="shared" ref="CB3:CC32" si="22">CONCATENATE("[",BZ3,",",CA3,"]")</f>
        <v>[Taiwan,12]</v>
      </c>
      <c r="CC3" s="30" t="s">
        <v>2245</v>
      </c>
      <c r="CD3" s="2" t="s">
        <v>1369</v>
      </c>
      <c r="CE3" s="1">
        <v>45</v>
      </c>
      <c r="CF3" s="1">
        <f>CE3/60</f>
        <v>0.75</v>
      </c>
      <c r="CG3" s="4">
        <f>CE3/85</f>
        <v>0.52941176470588236</v>
      </c>
      <c r="CI3" s="2"/>
      <c r="CJ3" s="1"/>
    </row>
    <row r="4" spans="1:90" x14ac:dyDescent="0.15">
      <c r="A4" s="11" t="s">
        <v>2053</v>
      </c>
      <c r="B4" s="12">
        <v>7</v>
      </c>
      <c r="C4" s="12" t="str">
        <f t="shared" si="0"/>
        <v>[Colombia,7]</v>
      </c>
      <c r="D4" s="2" t="s">
        <v>274</v>
      </c>
      <c r="E4" s="1">
        <v>34</v>
      </c>
      <c r="F4" s="1">
        <f>E4/33</f>
        <v>1.0303030303030303</v>
      </c>
      <c r="G4" s="4">
        <f t="shared" si="1"/>
        <v>0.18579234972677597</v>
      </c>
      <c r="H4" s="11" t="s">
        <v>2076</v>
      </c>
      <c r="I4" s="12">
        <v>10</v>
      </c>
      <c r="J4" s="12" t="str">
        <f t="shared" si="2"/>
        <v>[Belgium,10]</v>
      </c>
      <c r="K4" s="2" t="s">
        <v>274</v>
      </c>
      <c r="L4" s="1">
        <v>21</v>
      </c>
      <c r="M4" s="1">
        <f>L4/33</f>
        <v>0.63636363636363635</v>
      </c>
      <c r="N4" s="4">
        <f t="shared" si="3"/>
        <v>0.13043478260869565</v>
      </c>
      <c r="O4" s="11" t="s">
        <v>2062</v>
      </c>
      <c r="P4" s="12">
        <v>6</v>
      </c>
      <c r="Q4" s="12" t="str">
        <f t="shared" si="4"/>
        <v>[Haiti,6]</v>
      </c>
      <c r="R4" s="2" t="s">
        <v>274</v>
      </c>
      <c r="S4" s="1">
        <v>14</v>
      </c>
      <c r="T4" s="1">
        <f>S4/33</f>
        <v>0.42424242424242425</v>
      </c>
      <c r="U4" s="4">
        <f t="shared" si="5"/>
        <v>0.10144927536231885</v>
      </c>
      <c r="V4" s="11" t="s">
        <v>2112</v>
      </c>
      <c r="W4" s="12">
        <v>9</v>
      </c>
      <c r="X4" s="12" t="str">
        <f t="shared" si="6"/>
        <v>[Syria,9]</v>
      </c>
      <c r="Y4" s="2" t="s">
        <v>274</v>
      </c>
      <c r="Z4" s="1">
        <v>16</v>
      </c>
      <c r="AA4" s="1">
        <f>Z4/33</f>
        <v>0.48484848484848486</v>
      </c>
      <c r="AB4" s="4">
        <f t="shared" si="7"/>
        <v>0.10526315789473684</v>
      </c>
      <c r="AC4" s="11" t="s">
        <v>2110</v>
      </c>
      <c r="AD4" s="12">
        <v>9</v>
      </c>
      <c r="AE4" s="12" t="str">
        <f t="shared" si="8"/>
        <v>[Japan,9]</v>
      </c>
      <c r="AF4" s="2" t="s">
        <v>274</v>
      </c>
      <c r="AG4" s="1">
        <v>26</v>
      </c>
      <c r="AH4" s="1">
        <f>AG4/33</f>
        <v>0.78787878787878785</v>
      </c>
      <c r="AI4" s="4">
        <f t="shared" si="9"/>
        <v>0.14444444444444443</v>
      </c>
      <c r="AJ4" s="11" t="s">
        <v>2055</v>
      </c>
      <c r="AK4" s="12">
        <v>7</v>
      </c>
      <c r="AL4" s="12" t="str">
        <f t="shared" si="10"/>
        <v>[Venezuela,7]</v>
      </c>
      <c r="AM4" s="2" t="s">
        <v>274</v>
      </c>
      <c r="AN4" s="1">
        <v>19</v>
      </c>
      <c r="AO4" s="1">
        <f>AN4/33</f>
        <v>0.5757575757575758</v>
      </c>
      <c r="AP4" s="4">
        <f t="shared" si="11"/>
        <v>0.12101910828025478</v>
      </c>
      <c r="AQ4" s="11" t="s">
        <v>2079</v>
      </c>
      <c r="AR4" s="12">
        <v>7</v>
      </c>
      <c r="AS4" s="12" t="str">
        <f t="shared" si="12"/>
        <v>[United Kingdom,7]</v>
      </c>
      <c r="AT4" s="2" t="s">
        <v>274</v>
      </c>
      <c r="AU4" s="1">
        <v>22</v>
      </c>
      <c r="AV4" s="1">
        <f>AU4/33</f>
        <v>0.66666666666666663</v>
      </c>
      <c r="AW4" s="4">
        <f t="shared" si="13"/>
        <v>0.15827338129496402</v>
      </c>
      <c r="AX4" s="11" t="s">
        <v>2073</v>
      </c>
      <c r="AY4" s="12">
        <v>7</v>
      </c>
      <c r="AZ4" s="12" t="str">
        <f t="shared" si="14"/>
        <v>[Germany,7]</v>
      </c>
      <c r="BA4" s="2" t="s">
        <v>274</v>
      </c>
      <c r="BB4" s="1">
        <v>24</v>
      </c>
      <c r="BC4" s="1">
        <f>BB4/33</f>
        <v>0.72727272727272729</v>
      </c>
      <c r="BD4" s="4">
        <f t="shared" si="15"/>
        <v>0.1348314606741573</v>
      </c>
      <c r="BE4" s="11" t="s">
        <v>2110</v>
      </c>
      <c r="BF4" s="12">
        <v>10</v>
      </c>
      <c r="BG4" s="12" t="str">
        <f t="shared" si="16"/>
        <v>[Japan,10]</v>
      </c>
      <c r="BH4" s="2" t="s">
        <v>274</v>
      </c>
      <c r="BI4" s="1">
        <v>33</v>
      </c>
      <c r="BJ4" s="1">
        <f>BI4/33</f>
        <v>1</v>
      </c>
      <c r="BK4" s="4">
        <f t="shared" si="17"/>
        <v>0.19760479041916168</v>
      </c>
      <c r="BL4" s="11" t="s">
        <v>2073</v>
      </c>
      <c r="BM4" s="12">
        <v>6</v>
      </c>
      <c r="BN4" s="12" t="str">
        <f t="shared" si="18"/>
        <v>[Germany,6]</v>
      </c>
      <c r="BO4" s="2" t="s">
        <v>274</v>
      </c>
      <c r="BP4" s="1">
        <v>18</v>
      </c>
      <c r="BQ4" s="1">
        <f>BP4/33</f>
        <v>0.54545454545454541</v>
      </c>
      <c r="BR4" s="4">
        <f t="shared" si="19"/>
        <v>0.11920529801324503</v>
      </c>
      <c r="BS4" s="11" t="s">
        <v>2148</v>
      </c>
      <c r="BT4" s="12">
        <v>8</v>
      </c>
      <c r="BU4" s="12" t="str">
        <f t="shared" si="20"/>
        <v>[China Mainland,8]</v>
      </c>
      <c r="BV4" s="2" t="s">
        <v>274</v>
      </c>
      <c r="BW4" s="1">
        <v>0</v>
      </c>
      <c r="BX4" s="1">
        <v>0</v>
      </c>
      <c r="BY4" s="4">
        <v>0</v>
      </c>
      <c r="BZ4" s="11" t="s">
        <v>2110</v>
      </c>
      <c r="CA4" s="12">
        <v>5</v>
      </c>
      <c r="CB4" s="12" t="str">
        <f t="shared" si="22"/>
        <v>[Japan,5]</v>
      </c>
      <c r="CC4" s="30" t="s">
        <v>2244</v>
      </c>
      <c r="CD4" s="2" t="s">
        <v>274</v>
      </c>
      <c r="CE4" s="1">
        <v>0</v>
      </c>
      <c r="CF4" s="1">
        <v>0</v>
      </c>
      <c r="CG4" s="4">
        <v>0</v>
      </c>
      <c r="CI4" s="2"/>
      <c r="CJ4" s="1"/>
    </row>
    <row r="5" spans="1:90" x14ac:dyDescent="0.15">
      <c r="A5" s="11" t="s">
        <v>2076</v>
      </c>
      <c r="B5" s="12">
        <v>7</v>
      </c>
      <c r="C5" s="12" t="str">
        <f t="shared" si="0"/>
        <v>[Belgium,7]</v>
      </c>
      <c r="D5" s="2" t="s">
        <v>1892</v>
      </c>
      <c r="E5" s="1">
        <v>1</v>
      </c>
      <c r="F5" s="1">
        <f>E5/3</f>
        <v>0.33333333333333331</v>
      </c>
      <c r="G5" s="4">
        <f t="shared" si="1"/>
        <v>5.4644808743169399E-3</v>
      </c>
      <c r="H5" s="11" t="s">
        <v>2109</v>
      </c>
      <c r="I5" s="12">
        <v>9</v>
      </c>
      <c r="J5" s="12" t="str">
        <f t="shared" si="2"/>
        <v>[South Korea,9]</v>
      </c>
      <c r="K5" s="2" t="s">
        <v>1892</v>
      </c>
      <c r="L5" s="1">
        <v>2</v>
      </c>
      <c r="M5" s="1">
        <f>L5/3</f>
        <v>0.66666666666666663</v>
      </c>
      <c r="N5" s="4">
        <f t="shared" si="3"/>
        <v>1.2422360248447204E-2</v>
      </c>
      <c r="O5" s="11" t="s">
        <v>2053</v>
      </c>
      <c r="P5" s="12">
        <v>5</v>
      </c>
      <c r="Q5" s="12" t="str">
        <f t="shared" si="4"/>
        <v>[Colombia,5]</v>
      </c>
      <c r="R5" s="2" t="s">
        <v>1892</v>
      </c>
      <c r="S5" s="1">
        <v>1</v>
      </c>
      <c r="T5" s="1">
        <f>S5/3</f>
        <v>0.33333333333333331</v>
      </c>
      <c r="U5" s="4">
        <f t="shared" si="5"/>
        <v>7.246376811594203E-3</v>
      </c>
      <c r="V5" s="11" t="s">
        <v>2060</v>
      </c>
      <c r="W5" s="12">
        <v>6</v>
      </c>
      <c r="X5" s="12" t="str">
        <f t="shared" si="6"/>
        <v>[Brazil,6]</v>
      </c>
      <c r="Y5" s="2" t="s">
        <v>1892</v>
      </c>
      <c r="Z5" s="1">
        <v>3</v>
      </c>
      <c r="AA5" s="1">
        <f>Z5/3</f>
        <v>1</v>
      </c>
      <c r="AB5" s="4">
        <f t="shared" si="7"/>
        <v>1.9736842105263157E-2</v>
      </c>
      <c r="AC5" s="11" t="s">
        <v>2079</v>
      </c>
      <c r="AD5" s="12">
        <v>7</v>
      </c>
      <c r="AE5" s="12" t="str">
        <f t="shared" si="8"/>
        <v>[United Kingdom,7]</v>
      </c>
      <c r="AF5" s="2" t="s">
        <v>1892</v>
      </c>
      <c r="AG5" s="1">
        <v>7</v>
      </c>
      <c r="AH5" s="1">
        <f>AG5/3</f>
        <v>2.3333333333333335</v>
      </c>
      <c r="AI5" s="4">
        <f t="shared" si="9"/>
        <v>3.888888888888889E-2</v>
      </c>
      <c r="AJ5" s="11" t="s">
        <v>2099</v>
      </c>
      <c r="AK5" s="12">
        <v>6</v>
      </c>
      <c r="AL5" s="12" t="str">
        <f t="shared" si="10"/>
        <v>[Turkey,6]</v>
      </c>
      <c r="AM5" s="2" t="s">
        <v>1892</v>
      </c>
      <c r="AN5" s="1">
        <v>5</v>
      </c>
      <c r="AO5" s="1">
        <f>AN5/3</f>
        <v>1.6666666666666667</v>
      </c>
      <c r="AP5" s="4">
        <f t="shared" si="11"/>
        <v>3.1847133757961783E-2</v>
      </c>
      <c r="AQ5" s="11" t="s">
        <v>2060</v>
      </c>
      <c r="AR5" s="12">
        <v>7</v>
      </c>
      <c r="AS5" s="12" t="str">
        <f t="shared" si="12"/>
        <v>[Brazil,7]</v>
      </c>
      <c r="AT5" s="2" t="s">
        <v>1892</v>
      </c>
      <c r="AU5" s="1">
        <v>6</v>
      </c>
      <c r="AV5" s="1">
        <f>AU5/3</f>
        <v>2</v>
      </c>
      <c r="AW5" s="4">
        <f t="shared" si="13"/>
        <v>4.3165467625899283E-2</v>
      </c>
      <c r="AX5" s="11" t="s">
        <v>2126</v>
      </c>
      <c r="AY5" s="12">
        <v>6</v>
      </c>
      <c r="AZ5" s="12" t="str">
        <f t="shared" si="14"/>
        <v>[Iraq,6]</v>
      </c>
      <c r="BA5" s="2" t="s">
        <v>1892</v>
      </c>
      <c r="BB5" s="1">
        <v>5</v>
      </c>
      <c r="BC5" s="1">
        <f>BB5/3</f>
        <v>1.6666666666666667</v>
      </c>
      <c r="BD5" s="4">
        <f t="shared" si="15"/>
        <v>2.8089887640449437E-2</v>
      </c>
      <c r="BE5" s="11" t="s">
        <v>2060</v>
      </c>
      <c r="BF5" s="12">
        <v>8</v>
      </c>
      <c r="BG5" s="12" t="str">
        <f t="shared" si="16"/>
        <v>[Brazil,8]</v>
      </c>
      <c r="BH5" s="2" t="s">
        <v>1892</v>
      </c>
      <c r="BI5" s="1">
        <v>6</v>
      </c>
      <c r="BJ5" s="1">
        <f>BI5/3</f>
        <v>2</v>
      </c>
      <c r="BK5" s="4">
        <f t="shared" si="17"/>
        <v>3.5928143712574849E-2</v>
      </c>
      <c r="BL5" s="11" t="s">
        <v>2118</v>
      </c>
      <c r="BM5" s="12">
        <v>6</v>
      </c>
      <c r="BN5" s="12" t="str">
        <f t="shared" si="18"/>
        <v>[North Korea,6]</v>
      </c>
      <c r="BO5" s="2" t="s">
        <v>1892</v>
      </c>
      <c r="BP5" s="1">
        <v>10</v>
      </c>
      <c r="BQ5" s="1">
        <f>BP5/3</f>
        <v>3.3333333333333335</v>
      </c>
      <c r="BR5" s="4">
        <f t="shared" si="19"/>
        <v>6.6225165562913912E-2</v>
      </c>
      <c r="BS5" s="11" t="s">
        <v>2150</v>
      </c>
      <c r="BT5" s="12">
        <v>8</v>
      </c>
      <c r="BU5" s="12" t="str">
        <f t="shared" si="20"/>
        <v>[Taiwan,8]</v>
      </c>
      <c r="BV5" s="2" t="s">
        <v>1892</v>
      </c>
      <c r="BW5" s="1">
        <v>19</v>
      </c>
      <c r="BX5" s="1">
        <f>19/3</f>
        <v>6.333333333333333</v>
      </c>
      <c r="BY5" s="4">
        <f t="shared" si="21"/>
        <v>0.12337662337662338</v>
      </c>
      <c r="BZ5" s="11" t="s">
        <v>2109</v>
      </c>
      <c r="CA5" s="12">
        <v>4</v>
      </c>
      <c r="CB5" s="12" t="str">
        <f t="shared" si="22"/>
        <v>[South Korea,4]</v>
      </c>
      <c r="CC5" s="30"/>
      <c r="CD5" s="2" t="s">
        <v>1892</v>
      </c>
      <c r="CE5" s="1">
        <v>27</v>
      </c>
      <c r="CF5" s="1">
        <f>CE5/3</f>
        <v>9</v>
      </c>
      <c r="CG5" s="4">
        <f t="shared" ref="CG5:CG8" si="23">CE5/85</f>
        <v>0.31764705882352939</v>
      </c>
      <c r="CI5" s="2"/>
      <c r="CJ5" s="1"/>
    </row>
    <row r="6" spans="1:90" x14ac:dyDescent="0.15">
      <c r="A6" s="11" t="s">
        <v>2060</v>
      </c>
      <c r="B6" s="12">
        <v>7</v>
      </c>
      <c r="C6" s="12" t="str">
        <f t="shared" si="0"/>
        <v>[Brazil,7]</v>
      </c>
      <c r="D6" s="2" t="s">
        <v>522</v>
      </c>
      <c r="E6" s="1">
        <v>39</v>
      </c>
      <c r="F6" s="1">
        <f>E6/43</f>
        <v>0.90697674418604646</v>
      </c>
      <c r="G6" s="4">
        <f t="shared" si="1"/>
        <v>0.21311475409836064</v>
      </c>
      <c r="H6" s="11" t="s">
        <v>2075</v>
      </c>
      <c r="I6" s="12">
        <v>8</v>
      </c>
      <c r="J6" s="12" t="str">
        <f t="shared" si="2"/>
        <v>[Russia,8]</v>
      </c>
      <c r="K6" s="2" t="s">
        <v>522</v>
      </c>
      <c r="L6" s="1">
        <v>43</v>
      </c>
      <c r="M6" s="1">
        <f>L6/43</f>
        <v>1</v>
      </c>
      <c r="N6" s="4">
        <f t="shared" si="3"/>
        <v>0.26708074534161491</v>
      </c>
      <c r="O6" s="11" t="s">
        <v>2076</v>
      </c>
      <c r="P6" s="12">
        <v>5</v>
      </c>
      <c r="Q6" s="12" t="str">
        <f t="shared" si="4"/>
        <v>[Belgium,5]</v>
      </c>
      <c r="R6" s="2" t="s">
        <v>522</v>
      </c>
      <c r="S6" s="1">
        <v>36</v>
      </c>
      <c r="T6" s="1">
        <f>S6/43</f>
        <v>0.83720930232558144</v>
      </c>
      <c r="U6" s="4">
        <f t="shared" si="5"/>
        <v>0.2608695652173913</v>
      </c>
      <c r="V6" s="11" t="s">
        <v>2038</v>
      </c>
      <c r="W6" s="12">
        <v>6</v>
      </c>
      <c r="X6" s="12" t="str">
        <f t="shared" si="6"/>
        <v>[Gabon,6]</v>
      </c>
      <c r="Y6" s="2" t="s">
        <v>522</v>
      </c>
      <c r="Z6" s="1">
        <v>39</v>
      </c>
      <c r="AA6" s="1">
        <f>Z6/43</f>
        <v>0.90697674418604646</v>
      </c>
      <c r="AB6" s="4">
        <f t="shared" si="7"/>
        <v>0.25657894736842107</v>
      </c>
      <c r="AC6" s="11" t="s">
        <v>2074</v>
      </c>
      <c r="AD6" s="12">
        <v>7</v>
      </c>
      <c r="AE6" s="12" t="str">
        <f t="shared" si="8"/>
        <v>[France,7]</v>
      </c>
      <c r="AF6" s="2" t="s">
        <v>522</v>
      </c>
      <c r="AG6" s="1">
        <v>43</v>
      </c>
      <c r="AH6" s="1">
        <f>AG6/43</f>
        <v>1</v>
      </c>
      <c r="AI6" s="4">
        <f t="shared" si="9"/>
        <v>0.2388888888888889</v>
      </c>
      <c r="AJ6" s="11" t="s">
        <v>2076</v>
      </c>
      <c r="AK6" s="12">
        <v>6</v>
      </c>
      <c r="AL6" s="12" t="str">
        <f t="shared" si="10"/>
        <v>[Belgium,6]</v>
      </c>
      <c r="AM6" s="2" t="s">
        <v>522</v>
      </c>
      <c r="AN6" s="1">
        <v>41</v>
      </c>
      <c r="AO6" s="1">
        <f>AN6/43</f>
        <v>0.95348837209302328</v>
      </c>
      <c r="AP6" s="4">
        <f t="shared" si="11"/>
        <v>0.26114649681528662</v>
      </c>
      <c r="AQ6" s="11" t="s">
        <v>2110</v>
      </c>
      <c r="AR6" s="12">
        <v>7</v>
      </c>
      <c r="AS6" s="12" t="str">
        <f t="shared" si="12"/>
        <v>[Japan,7]</v>
      </c>
      <c r="AT6" s="2" t="s">
        <v>522</v>
      </c>
      <c r="AU6" s="1">
        <v>34</v>
      </c>
      <c r="AV6" s="1">
        <f>AU6/43</f>
        <v>0.79069767441860461</v>
      </c>
      <c r="AW6" s="4">
        <f t="shared" si="13"/>
        <v>0.2446043165467626</v>
      </c>
      <c r="AX6" s="11" t="s">
        <v>2118</v>
      </c>
      <c r="AY6" s="12">
        <v>6</v>
      </c>
      <c r="AZ6" s="12" t="str">
        <f t="shared" si="14"/>
        <v>[North Korea,6]</v>
      </c>
      <c r="BA6" s="2" t="s">
        <v>522</v>
      </c>
      <c r="BB6" s="1">
        <v>36</v>
      </c>
      <c r="BC6" s="1">
        <f>BB6/43</f>
        <v>0.83720930232558144</v>
      </c>
      <c r="BD6" s="4">
        <f t="shared" si="15"/>
        <v>0.20224719101123595</v>
      </c>
      <c r="BE6" s="11" t="s">
        <v>2108</v>
      </c>
      <c r="BF6" s="12">
        <v>7</v>
      </c>
      <c r="BG6" s="12" t="str">
        <f t="shared" si="16"/>
        <v>[Canada,7]</v>
      </c>
      <c r="BH6" s="2" t="s">
        <v>522</v>
      </c>
      <c r="BI6" s="1">
        <v>39</v>
      </c>
      <c r="BJ6" s="1">
        <f>BI6/43</f>
        <v>0.90697674418604646</v>
      </c>
      <c r="BK6" s="4">
        <f t="shared" si="17"/>
        <v>0.23353293413173654</v>
      </c>
      <c r="BL6" s="11" t="s">
        <v>2148</v>
      </c>
      <c r="BM6" s="12">
        <v>5</v>
      </c>
      <c r="BN6" s="12" t="str">
        <f t="shared" si="18"/>
        <v>[China Mainland,5]</v>
      </c>
      <c r="BO6" s="2" t="s">
        <v>522</v>
      </c>
      <c r="BP6" s="1">
        <v>38</v>
      </c>
      <c r="BQ6" s="1">
        <f>BP6/43</f>
        <v>0.88372093023255816</v>
      </c>
      <c r="BR6" s="4">
        <f t="shared" si="19"/>
        <v>0.25165562913907286</v>
      </c>
      <c r="BS6" s="11" t="s">
        <v>2112</v>
      </c>
      <c r="BT6" s="12">
        <v>7</v>
      </c>
      <c r="BU6" s="12" t="str">
        <f t="shared" si="20"/>
        <v>[Syria,7]</v>
      </c>
      <c r="BV6" s="2" t="s">
        <v>522</v>
      </c>
      <c r="BW6" s="1">
        <v>44</v>
      </c>
      <c r="BX6" s="1">
        <f>BW6/43</f>
        <v>1.0232558139534884</v>
      </c>
      <c r="BY6" s="4">
        <f t="shared" si="21"/>
        <v>0.2857142857142857</v>
      </c>
      <c r="BZ6" s="11" t="s">
        <v>2126</v>
      </c>
      <c r="CA6" s="12">
        <v>4</v>
      </c>
      <c r="CB6" s="12" t="str">
        <f t="shared" si="22"/>
        <v>[Iraq,4]</v>
      </c>
      <c r="CC6" s="30"/>
      <c r="CD6" s="2" t="s">
        <v>522</v>
      </c>
      <c r="CE6" s="1">
        <v>11</v>
      </c>
      <c r="CF6" s="1">
        <f>CE6/43</f>
        <v>0.2558139534883721</v>
      </c>
      <c r="CG6" s="4">
        <f t="shared" si="23"/>
        <v>0.12941176470588237</v>
      </c>
      <c r="CI6" s="2"/>
      <c r="CJ6" s="1"/>
    </row>
    <row r="7" spans="1:90" x14ac:dyDescent="0.15">
      <c r="A7" s="11" t="s">
        <v>2074</v>
      </c>
      <c r="B7" s="12">
        <v>7</v>
      </c>
      <c r="C7" s="12" t="str">
        <f t="shared" si="0"/>
        <v>[France,7]</v>
      </c>
      <c r="D7" s="2" t="s">
        <v>1000</v>
      </c>
      <c r="E7" s="1">
        <v>35</v>
      </c>
      <c r="F7" s="1">
        <f>E7/2</f>
        <v>17.5</v>
      </c>
      <c r="G7" s="4">
        <f t="shared" si="1"/>
        <v>0.19125683060109289</v>
      </c>
      <c r="H7" s="11" t="s">
        <v>2073</v>
      </c>
      <c r="I7" s="12">
        <v>7</v>
      </c>
      <c r="J7" s="12" t="str">
        <f t="shared" si="2"/>
        <v>[Germany,7]</v>
      </c>
      <c r="K7" s="2" t="s">
        <v>1000</v>
      </c>
      <c r="L7" s="1">
        <v>37</v>
      </c>
      <c r="M7" s="1">
        <f>L7/2</f>
        <v>18.5</v>
      </c>
      <c r="N7" s="4">
        <f t="shared" si="3"/>
        <v>0.22981366459627328</v>
      </c>
      <c r="O7" s="11" t="s">
        <v>2074</v>
      </c>
      <c r="P7" s="12">
        <v>5</v>
      </c>
      <c r="Q7" s="12" t="str">
        <f t="shared" si="4"/>
        <v>[France,5]</v>
      </c>
      <c r="R7" s="2" t="s">
        <v>1000</v>
      </c>
      <c r="S7" s="1">
        <v>35</v>
      </c>
      <c r="T7" s="1">
        <f>S7/2</f>
        <v>17.5</v>
      </c>
      <c r="U7" s="4">
        <f t="shared" si="5"/>
        <v>0.25362318840579712</v>
      </c>
      <c r="V7" s="11" t="s">
        <v>2073</v>
      </c>
      <c r="W7" s="12">
        <v>6</v>
      </c>
      <c r="X7" s="12" t="str">
        <f t="shared" si="6"/>
        <v>[Germany,6]</v>
      </c>
      <c r="Y7" s="2" t="s">
        <v>1000</v>
      </c>
      <c r="Z7" s="1">
        <v>37</v>
      </c>
      <c r="AA7" s="1">
        <f>Z7/2</f>
        <v>18.5</v>
      </c>
      <c r="AB7" s="4">
        <f t="shared" si="7"/>
        <v>0.24342105263157895</v>
      </c>
      <c r="AC7" s="11" t="s">
        <v>2057</v>
      </c>
      <c r="AD7" s="12">
        <v>6</v>
      </c>
      <c r="AE7" s="12" t="str">
        <f t="shared" si="8"/>
        <v>[Mexico,6]</v>
      </c>
      <c r="AF7" s="2" t="s">
        <v>1000</v>
      </c>
      <c r="AG7" s="1">
        <v>41</v>
      </c>
      <c r="AH7" s="1">
        <f>AG7/2</f>
        <v>20.5</v>
      </c>
      <c r="AI7" s="4">
        <f t="shared" si="9"/>
        <v>0.22777777777777777</v>
      </c>
      <c r="AJ7" s="11" t="s">
        <v>2013</v>
      </c>
      <c r="AK7" s="12">
        <v>5</v>
      </c>
      <c r="AL7" s="12" t="str">
        <f t="shared" si="10"/>
        <v>[South Sudan,5]</v>
      </c>
      <c r="AM7" s="2" t="s">
        <v>1000</v>
      </c>
      <c r="AN7" s="1">
        <v>34</v>
      </c>
      <c r="AO7" s="1">
        <f>AN7/2</f>
        <v>17</v>
      </c>
      <c r="AP7" s="4">
        <f t="shared" si="11"/>
        <v>0.21656050955414013</v>
      </c>
      <c r="AQ7" s="11" t="s">
        <v>2055</v>
      </c>
      <c r="AR7" s="12">
        <v>6</v>
      </c>
      <c r="AS7" s="12" t="str">
        <f t="shared" si="12"/>
        <v>[Venezuela,6]</v>
      </c>
      <c r="AT7" s="2" t="s">
        <v>1000</v>
      </c>
      <c r="AU7" s="1">
        <v>28</v>
      </c>
      <c r="AV7" s="1">
        <f>AU7/2</f>
        <v>14</v>
      </c>
      <c r="AW7" s="4">
        <f t="shared" si="13"/>
        <v>0.20143884892086331</v>
      </c>
      <c r="AX7" s="11" t="s">
        <v>2019</v>
      </c>
      <c r="AY7" s="12">
        <v>6</v>
      </c>
      <c r="AZ7" s="12" t="str">
        <f t="shared" si="14"/>
        <v>[Nigeria,6]</v>
      </c>
      <c r="BA7" s="2" t="s">
        <v>1000</v>
      </c>
      <c r="BB7" s="1">
        <v>38</v>
      </c>
      <c r="BC7" s="1">
        <f>BB7/2</f>
        <v>19</v>
      </c>
      <c r="BD7" s="4">
        <f t="shared" si="15"/>
        <v>0.21348314606741572</v>
      </c>
      <c r="BE7" s="11" t="s">
        <v>2019</v>
      </c>
      <c r="BF7" s="12">
        <v>5</v>
      </c>
      <c r="BG7" s="12" t="str">
        <f t="shared" si="16"/>
        <v>[Nigeria,5]</v>
      </c>
      <c r="BH7" s="2" t="s">
        <v>1000</v>
      </c>
      <c r="BI7" s="1">
        <v>32</v>
      </c>
      <c r="BJ7" s="1">
        <f>BI7/2</f>
        <v>16</v>
      </c>
      <c r="BK7" s="4">
        <f t="shared" si="17"/>
        <v>0.19161676646706588</v>
      </c>
      <c r="BL7" s="11" t="s">
        <v>2119</v>
      </c>
      <c r="BM7" s="12">
        <v>5</v>
      </c>
      <c r="BN7" s="12" t="str">
        <f t="shared" si="18"/>
        <v>[Australia,5]</v>
      </c>
      <c r="BO7" s="2" t="s">
        <v>1000</v>
      </c>
      <c r="BP7" s="1">
        <v>27</v>
      </c>
      <c r="BQ7" s="1">
        <f>BP7/2</f>
        <v>13.5</v>
      </c>
      <c r="BR7" s="4">
        <f t="shared" si="19"/>
        <v>0.17880794701986755</v>
      </c>
      <c r="BS7" s="11" t="s">
        <v>2076</v>
      </c>
      <c r="BT7" s="12">
        <v>7</v>
      </c>
      <c r="BU7" s="12" t="str">
        <f t="shared" si="20"/>
        <v>[Belgium,7]</v>
      </c>
      <c r="BV7" s="2" t="s">
        <v>1000</v>
      </c>
      <c r="BW7" s="1">
        <v>26</v>
      </c>
      <c r="BX7" s="1">
        <f>BW7/2</f>
        <v>13</v>
      </c>
      <c r="BY7" s="4">
        <f t="shared" si="21"/>
        <v>0.16883116883116883</v>
      </c>
      <c r="BZ7" s="11" t="s">
        <v>2079</v>
      </c>
      <c r="CA7" s="12">
        <v>3</v>
      </c>
      <c r="CB7" s="12" t="str">
        <f t="shared" si="22"/>
        <v>[United Kingdom,3]</v>
      </c>
      <c r="CC7" s="30"/>
      <c r="CD7" s="2" t="s">
        <v>1000</v>
      </c>
      <c r="CE7" s="1">
        <v>2</v>
      </c>
      <c r="CF7" s="1">
        <f>CE7/2</f>
        <v>1</v>
      </c>
      <c r="CG7" s="4">
        <f t="shared" si="23"/>
        <v>2.3529411764705882E-2</v>
      </c>
      <c r="CI7" s="2"/>
      <c r="CJ7" s="1"/>
    </row>
    <row r="8" spans="1:90" x14ac:dyDescent="0.15">
      <c r="A8" s="11" t="s">
        <v>2108</v>
      </c>
      <c r="B8" s="12">
        <v>6</v>
      </c>
      <c r="C8" s="12" t="str">
        <f t="shared" si="0"/>
        <v>[Canada,6]</v>
      </c>
      <c r="D8" s="13" t="s">
        <v>2181</v>
      </c>
      <c r="E8" s="13">
        <v>183</v>
      </c>
      <c r="F8" s="13"/>
      <c r="G8" s="20">
        <f>E8/183</f>
        <v>1</v>
      </c>
      <c r="H8" s="11" t="s">
        <v>2079</v>
      </c>
      <c r="I8" s="12">
        <v>5</v>
      </c>
      <c r="J8" s="12" t="str">
        <f t="shared" si="2"/>
        <v>[United Kingdom,5]</v>
      </c>
      <c r="K8" s="14" t="s">
        <v>2181</v>
      </c>
      <c r="L8" s="14">
        <v>161</v>
      </c>
      <c r="M8" s="14"/>
      <c r="N8" s="21">
        <f t="shared" si="3"/>
        <v>1</v>
      </c>
      <c r="O8" s="11" t="s">
        <v>2073</v>
      </c>
      <c r="P8" s="12">
        <v>5</v>
      </c>
      <c r="Q8" s="12" t="str">
        <f t="shared" si="4"/>
        <v>[Germany,5]</v>
      </c>
      <c r="R8" s="13" t="s">
        <v>2185</v>
      </c>
      <c r="S8" s="13">
        <v>138</v>
      </c>
      <c r="T8" s="13"/>
      <c r="U8" s="20">
        <f t="shared" si="5"/>
        <v>1</v>
      </c>
      <c r="V8" s="11" t="s">
        <v>2077</v>
      </c>
      <c r="W8" s="12">
        <v>5</v>
      </c>
      <c r="X8" s="12" t="str">
        <f t="shared" si="6"/>
        <v>[Italy,5]</v>
      </c>
      <c r="Y8" s="14" t="s">
        <v>2179</v>
      </c>
      <c r="Z8" s="14">
        <v>152</v>
      </c>
      <c r="AA8" s="14"/>
      <c r="AB8" s="21">
        <f t="shared" si="7"/>
        <v>1</v>
      </c>
      <c r="AC8" s="11" t="s">
        <v>2076</v>
      </c>
      <c r="AD8" s="12">
        <v>5</v>
      </c>
      <c r="AE8" s="12" t="str">
        <f t="shared" si="8"/>
        <v>[Belgium,5]</v>
      </c>
      <c r="AF8" s="13" t="s">
        <v>2184</v>
      </c>
      <c r="AG8" s="13">
        <v>180</v>
      </c>
      <c r="AH8" s="13"/>
      <c r="AI8" s="20">
        <f t="shared" si="9"/>
        <v>1</v>
      </c>
      <c r="AJ8" s="11" t="s">
        <v>2060</v>
      </c>
      <c r="AK8" s="12">
        <v>5</v>
      </c>
      <c r="AL8" s="12" t="str">
        <f t="shared" si="10"/>
        <v>[Brazil,5]</v>
      </c>
      <c r="AM8" s="14" t="s">
        <v>2181</v>
      </c>
      <c r="AN8" s="14">
        <v>157</v>
      </c>
      <c r="AO8" s="14"/>
      <c r="AP8" s="21">
        <f t="shared" si="11"/>
        <v>1</v>
      </c>
      <c r="AQ8" s="11" t="s">
        <v>2076</v>
      </c>
      <c r="AR8" s="12">
        <v>5</v>
      </c>
      <c r="AS8" s="12" t="str">
        <f t="shared" si="12"/>
        <v>[Belgium,5]</v>
      </c>
      <c r="AT8" s="13" t="s">
        <v>2183</v>
      </c>
      <c r="AU8" s="13">
        <v>139</v>
      </c>
      <c r="AV8" s="13"/>
      <c r="AW8" s="20">
        <f>AU8/139</f>
        <v>1</v>
      </c>
      <c r="AX8" s="11" t="s">
        <v>2018</v>
      </c>
      <c r="AY8" s="12">
        <v>6</v>
      </c>
      <c r="AZ8" s="12" t="str">
        <f t="shared" si="14"/>
        <v>[Egypt,6]</v>
      </c>
      <c r="BA8" s="14" t="s">
        <v>2179</v>
      </c>
      <c r="BB8" s="14">
        <v>178</v>
      </c>
      <c r="BC8" s="14"/>
      <c r="BD8" s="21">
        <f t="shared" si="15"/>
        <v>1</v>
      </c>
      <c r="BE8" s="11" t="s">
        <v>2150</v>
      </c>
      <c r="BF8" s="12">
        <v>5</v>
      </c>
      <c r="BG8" s="12" t="str">
        <f t="shared" si="16"/>
        <v>[Taiwan,5]</v>
      </c>
      <c r="BH8" s="18" t="s">
        <v>2181</v>
      </c>
      <c r="BI8" s="19">
        <v>167</v>
      </c>
      <c r="BJ8" s="19"/>
      <c r="BK8" s="20">
        <f t="shared" si="17"/>
        <v>1</v>
      </c>
      <c r="BL8" s="11" t="s">
        <v>2060</v>
      </c>
      <c r="BM8" s="12">
        <v>5</v>
      </c>
      <c r="BN8" s="12" t="str">
        <f t="shared" si="18"/>
        <v>[Brazil,5]</v>
      </c>
      <c r="BO8" s="14" t="s">
        <v>2180</v>
      </c>
      <c r="BP8" s="14">
        <v>151</v>
      </c>
      <c r="BQ8" s="14"/>
      <c r="BR8" s="4">
        <f t="shared" si="19"/>
        <v>1</v>
      </c>
      <c r="BS8" s="11" t="s">
        <v>2083</v>
      </c>
      <c r="BT8" s="12">
        <v>6</v>
      </c>
      <c r="BU8" s="12" t="str">
        <f t="shared" si="20"/>
        <v>[Switzerland,6]</v>
      </c>
      <c r="BV8" s="13" t="s">
        <v>2179</v>
      </c>
      <c r="BW8" s="13">
        <v>154</v>
      </c>
      <c r="BX8" s="13"/>
      <c r="BY8" s="20">
        <f t="shared" si="21"/>
        <v>1</v>
      </c>
      <c r="BZ8" s="11" t="s">
        <v>2136</v>
      </c>
      <c r="CA8" s="12">
        <v>3</v>
      </c>
      <c r="CB8" s="12" t="str">
        <f t="shared" si="22"/>
        <v>[Iran,3]</v>
      </c>
      <c r="CC8" s="30"/>
      <c r="CD8" s="6" t="s">
        <v>2179</v>
      </c>
      <c r="CE8" s="17">
        <v>85</v>
      </c>
      <c r="CF8" s="17"/>
      <c r="CG8" s="21">
        <f t="shared" si="23"/>
        <v>1</v>
      </c>
      <c r="CI8" s="2"/>
      <c r="CJ8" s="1"/>
    </row>
    <row r="9" spans="1:90" x14ac:dyDescent="0.15">
      <c r="A9" s="11" t="s">
        <v>2109</v>
      </c>
      <c r="B9" s="12">
        <v>6</v>
      </c>
      <c r="C9" s="12" t="str">
        <f t="shared" si="0"/>
        <v>[South Korea,6]</v>
      </c>
      <c r="D9" s="12"/>
      <c r="E9" s="12"/>
      <c r="F9" s="12"/>
      <c r="G9" s="12"/>
      <c r="H9" s="11" t="s">
        <v>2060</v>
      </c>
      <c r="I9" s="12">
        <v>5</v>
      </c>
      <c r="J9" s="12" t="str">
        <f t="shared" si="2"/>
        <v>[Brazil,5]</v>
      </c>
      <c r="K9" s="12"/>
      <c r="L9" s="12"/>
      <c r="M9" s="12"/>
      <c r="N9" s="12"/>
      <c r="O9" s="11" t="s">
        <v>2115</v>
      </c>
      <c r="P9" s="12">
        <v>4</v>
      </c>
      <c r="Q9" s="12" t="str">
        <f t="shared" si="4"/>
        <v>[Philippines,4]</v>
      </c>
      <c r="R9" s="12"/>
      <c r="S9" s="12"/>
      <c r="T9" s="12"/>
      <c r="U9" s="12"/>
      <c r="V9" s="11" t="s">
        <v>2089</v>
      </c>
      <c r="W9" s="12">
        <v>4</v>
      </c>
      <c r="X9" s="12" t="str">
        <f t="shared" si="6"/>
        <v>[Spain,4]</v>
      </c>
      <c r="Y9" s="12"/>
      <c r="Z9" s="12"/>
      <c r="AA9" s="12"/>
      <c r="AB9" s="12"/>
      <c r="AC9" s="11" t="s">
        <v>2099</v>
      </c>
      <c r="AD9" s="12">
        <v>5</v>
      </c>
      <c r="AE9" s="12" t="str">
        <f t="shared" si="8"/>
        <v>[Turkey,5]</v>
      </c>
      <c r="AF9" s="12"/>
      <c r="AG9" s="12"/>
      <c r="AH9" s="12"/>
      <c r="AI9" s="12"/>
      <c r="AJ9" s="11" t="s">
        <v>2126</v>
      </c>
      <c r="AK9" s="12">
        <v>5</v>
      </c>
      <c r="AL9" s="12" t="str">
        <f t="shared" si="10"/>
        <v>[Iraq,5]</v>
      </c>
      <c r="AM9" s="12"/>
      <c r="AN9" s="12"/>
      <c r="AO9" s="12"/>
      <c r="AP9" s="12"/>
      <c r="AQ9" s="11" t="s">
        <v>2099</v>
      </c>
      <c r="AR9" s="12">
        <v>4</v>
      </c>
      <c r="AS9" s="12" t="str">
        <f t="shared" si="12"/>
        <v>[Turkey,4]</v>
      </c>
      <c r="AT9" s="12"/>
      <c r="AU9" s="12"/>
      <c r="AV9" s="12"/>
      <c r="AW9" s="12"/>
      <c r="AX9" s="11" t="s">
        <v>2115</v>
      </c>
      <c r="AY9" s="12">
        <v>6</v>
      </c>
      <c r="AZ9" s="12" t="str">
        <f t="shared" si="14"/>
        <v>[Philippines,6]</v>
      </c>
      <c r="BA9" s="12"/>
      <c r="BB9" s="12"/>
      <c r="BC9" s="12"/>
      <c r="BD9" s="12"/>
      <c r="BE9" s="11" t="s">
        <v>2069</v>
      </c>
      <c r="BF9" s="12">
        <v>4</v>
      </c>
      <c r="BG9" s="12" t="str">
        <f t="shared" si="16"/>
        <v>[Panama,4]</v>
      </c>
      <c r="BH9" s="12"/>
      <c r="BI9" s="12"/>
      <c r="BJ9" s="12"/>
      <c r="BK9" s="12"/>
      <c r="BL9" s="11" t="s">
        <v>2110</v>
      </c>
      <c r="BM9" s="12">
        <v>5</v>
      </c>
      <c r="BN9" s="12" t="str">
        <f t="shared" si="18"/>
        <v>[Japan,5]</v>
      </c>
      <c r="BO9" s="12"/>
      <c r="BP9" s="12"/>
      <c r="BQ9" s="12"/>
      <c r="BR9" s="12"/>
      <c r="BS9" s="11" t="s">
        <v>2119</v>
      </c>
      <c r="BT9" s="12">
        <v>4</v>
      </c>
      <c r="BU9" s="12" t="str">
        <f t="shared" si="20"/>
        <v>[Australia,4]</v>
      </c>
      <c r="BV9" s="12"/>
      <c r="BW9" s="12"/>
      <c r="BX9" s="12"/>
      <c r="BY9" s="12"/>
      <c r="BZ9" s="11" t="s">
        <v>2073</v>
      </c>
      <c r="CA9" s="12">
        <v>3</v>
      </c>
      <c r="CB9" s="12" t="str">
        <f t="shared" si="22"/>
        <v>[Germany,3]</v>
      </c>
      <c r="CC9" s="30"/>
      <c r="CI9" s="2"/>
      <c r="CJ9" s="1"/>
    </row>
    <row r="10" spans="1:90" x14ac:dyDescent="0.15">
      <c r="A10" s="11" t="s">
        <v>2079</v>
      </c>
      <c r="B10" s="12">
        <v>6</v>
      </c>
      <c r="C10" s="12" t="str">
        <f t="shared" si="0"/>
        <v>[United Kingdom,6]</v>
      </c>
      <c r="D10" s="12"/>
      <c r="E10" s="12"/>
      <c r="F10" s="12"/>
      <c r="G10" s="12"/>
      <c r="H10" s="11" t="s">
        <v>2055</v>
      </c>
      <c r="I10" s="12">
        <v>5</v>
      </c>
      <c r="J10" s="12" t="str">
        <f t="shared" si="2"/>
        <v>[Venezuela,5]</v>
      </c>
      <c r="K10" s="12"/>
      <c r="L10" s="12"/>
      <c r="M10" s="12"/>
      <c r="N10" s="12"/>
      <c r="O10" s="11" t="s">
        <v>2124</v>
      </c>
      <c r="P10" s="12">
        <v>4</v>
      </c>
      <c r="Q10" s="12" t="str">
        <f t="shared" si="4"/>
        <v>[Afghanistan,4]</v>
      </c>
      <c r="R10" s="12"/>
      <c r="S10" s="12"/>
      <c r="T10" s="12"/>
      <c r="U10" s="12"/>
      <c r="V10" s="11" t="s">
        <v>2099</v>
      </c>
      <c r="W10" s="12">
        <v>4</v>
      </c>
      <c r="X10" s="12" t="str">
        <f t="shared" si="6"/>
        <v>[Turkey,4]</v>
      </c>
      <c r="Y10" s="12"/>
      <c r="Z10" s="12"/>
      <c r="AA10" s="12"/>
      <c r="AB10" s="12"/>
      <c r="AC10" s="11" t="s">
        <v>2115</v>
      </c>
      <c r="AD10" s="12">
        <v>5</v>
      </c>
      <c r="AE10" s="12" t="str">
        <f t="shared" si="8"/>
        <v>[Philippines,5]</v>
      </c>
      <c r="AF10" s="12"/>
      <c r="AG10" s="12"/>
      <c r="AH10" s="12"/>
      <c r="AI10" s="12"/>
      <c r="AJ10" s="11" t="s">
        <v>2110</v>
      </c>
      <c r="AK10" s="12">
        <v>5</v>
      </c>
      <c r="AL10" s="12" t="str">
        <f t="shared" si="10"/>
        <v>[Japan,5]</v>
      </c>
      <c r="AM10" s="12"/>
      <c r="AN10" s="12"/>
      <c r="AO10" s="12"/>
      <c r="AP10" s="12"/>
      <c r="AQ10" s="11" t="s">
        <v>2059</v>
      </c>
      <c r="AR10" s="12">
        <v>4</v>
      </c>
      <c r="AS10" s="12" t="str">
        <f t="shared" si="12"/>
        <v>[Peru,4]</v>
      </c>
      <c r="AT10" s="12"/>
      <c r="AU10" s="12"/>
      <c r="AV10" s="12"/>
      <c r="AW10" s="12"/>
      <c r="AX10" s="11" t="s">
        <v>2060</v>
      </c>
      <c r="AY10" s="12">
        <v>6</v>
      </c>
      <c r="AZ10" s="12" t="str">
        <f t="shared" si="14"/>
        <v>[Brazil,6]</v>
      </c>
      <c r="BA10" s="12"/>
      <c r="BB10" s="12"/>
      <c r="BC10" s="12"/>
      <c r="BD10" s="12"/>
      <c r="BE10" s="11" t="s">
        <v>2075</v>
      </c>
      <c r="BF10" s="12">
        <v>4</v>
      </c>
      <c r="BG10" s="12" t="str">
        <f t="shared" si="16"/>
        <v>[Russia,4]</v>
      </c>
      <c r="BH10" s="12"/>
      <c r="BI10" s="12"/>
      <c r="BJ10" s="12"/>
      <c r="BK10" s="12"/>
      <c r="BL10" s="11" t="s">
        <v>2112</v>
      </c>
      <c r="BM10" s="12">
        <v>4</v>
      </c>
      <c r="BN10" s="12" t="str">
        <f t="shared" si="18"/>
        <v>[Syria,4]</v>
      </c>
      <c r="BO10" s="12"/>
      <c r="BP10" s="12"/>
      <c r="BQ10" s="12"/>
      <c r="BR10" s="12"/>
      <c r="BS10" s="11" t="s">
        <v>2109</v>
      </c>
      <c r="BT10" s="12">
        <v>4</v>
      </c>
      <c r="BU10" s="12" t="str">
        <f t="shared" si="20"/>
        <v>[South Korea,4]</v>
      </c>
      <c r="BV10" s="12"/>
      <c r="BW10" s="12"/>
      <c r="BX10" s="12"/>
      <c r="BY10" s="12"/>
      <c r="BZ10" s="11" t="s">
        <v>2119</v>
      </c>
      <c r="CA10" s="12">
        <v>3</v>
      </c>
      <c r="CB10" s="12" t="str">
        <f t="shared" si="22"/>
        <v>[Australia,3]</v>
      </c>
      <c r="CC10" s="30"/>
    </row>
    <row r="11" spans="1:90" x14ac:dyDescent="0.15">
      <c r="A11" s="11" t="s">
        <v>2115</v>
      </c>
      <c r="B11" s="12">
        <v>5</v>
      </c>
      <c r="C11" s="12" t="str">
        <f t="shared" si="0"/>
        <v>[Philippines,5]</v>
      </c>
      <c r="D11" s="12"/>
      <c r="E11" s="12"/>
      <c r="F11" s="12"/>
      <c r="G11" s="12"/>
      <c r="H11" s="11" t="s">
        <v>2108</v>
      </c>
      <c r="I11" s="12">
        <v>4</v>
      </c>
      <c r="J11" s="12" t="str">
        <f t="shared" si="2"/>
        <v>[Canada,4]</v>
      </c>
      <c r="K11" s="12"/>
      <c r="L11" s="12"/>
      <c r="M11" s="12"/>
      <c r="N11" s="12"/>
      <c r="O11" s="11" t="s">
        <v>2121</v>
      </c>
      <c r="P11" s="12">
        <v>4</v>
      </c>
      <c r="Q11" s="12" t="str">
        <f t="shared" si="4"/>
        <v>[India,4]</v>
      </c>
      <c r="R11" s="12"/>
      <c r="S11" s="12"/>
      <c r="T11" s="12"/>
      <c r="U11" s="12"/>
      <c r="V11" s="11" t="s">
        <v>2053</v>
      </c>
      <c r="W11" s="12">
        <v>4</v>
      </c>
      <c r="X11" s="12" t="str">
        <f t="shared" si="6"/>
        <v>[Colombia,4]</v>
      </c>
      <c r="Y11" s="12"/>
      <c r="Z11" s="12"/>
      <c r="AA11" s="12"/>
      <c r="AB11" s="12"/>
      <c r="AC11" s="11" t="s">
        <v>2060</v>
      </c>
      <c r="AD11" s="12">
        <v>5</v>
      </c>
      <c r="AE11" s="12" t="str">
        <f t="shared" si="8"/>
        <v>[Brazil,5]</v>
      </c>
      <c r="AF11" s="12"/>
      <c r="AG11" s="12"/>
      <c r="AH11" s="12"/>
      <c r="AI11" s="12"/>
      <c r="AJ11" s="11" t="s">
        <v>2073</v>
      </c>
      <c r="AK11" s="12">
        <v>4</v>
      </c>
      <c r="AL11" s="12" t="str">
        <f t="shared" si="10"/>
        <v>[Germany,4]</v>
      </c>
      <c r="AM11" s="12"/>
      <c r="AN11" s="12"/>
      <c r="AO11" s="12"/>
      <c r="AP11" s="12"/>
      <c r="AQ11" s="11" t="s">
        <v>2148</v>
      </c>
      <c r="AR11" s="12">
        <v>4</v>
      </c>
      <c r="AS11" s="12" t="str">
        <f t="shared" si="12"/>
        <v>[China Mainland,4]</v>
      </c>
      <c r="AT11" s="12"/>
      <c r="AU11" s="12"/>
      <c r="AV11" s="12"/>
      <c r="AW11" s="12"/>
      <c r="AX11" s="11" t="s">
        <v>2074</v>
      </c>
      <c r="AY11" s="12">
        <v>5</v>
      </c>
      <c r="AZ11" s="12" t="str">
        <f t="shared" si="14"/>
        <v>[France,5]</v>
      </c>
      <c r="BA11" s="12"/>
      <c r="BB11" s="12"/>
      <c r="BC11" s="12"/>
      <c r="BD11" s="12"/>
      <c r="BE11" s="11" t="s">
        <v>2109</v>
      </c>
      <c r="BF11" s="12">
        <v>4</v>
      </c>
      <c r="BG11" s="12" t="str">
        <f t="shared" si="16"/>
        <v>[South Korea,4]</v>
      </c>
      <c r="BH11" s="12"/>
      <c r="BI11" s="12"/>
      <c r="BJ11" s="12"/>
      <c r="BK11" s="12"/>
      <c r="BL11" s="11" t="s">
        <v>2075</v>
      </c>
      <c r="BM11" s="12">
        <v>3</v>
      </c>
      <c r="BN11" s="12" t="str">
        <f t="shared" si="18"/>
        <v>[Russia,3]</v>
      </c>
      <c r="BO11" s="12"/>
      <c r="BP11" s="12"/>
      <c r="BQ11" s="12"/>
      <c r="BR11" s="12"/>
      <c r="BS11" s="11" t="s">
        <v>2074</v>
      </c>
      <c r="BT11" s="12">
        <v>4</v>
      </c>
      <c r="BU11" s="12" t="str">
        <f t="shared" si="20"/>
        <v>[France,4]</v>
      </c>
      <c r="BV11" s="12"/>
      <c r="BW11" s="12"/>
      <c r="BX11" s="12"/>
      <c r="BY11" s="12"/>
      <c r="BZ11" s="11" t="s">
        <v>2099</v>
      </c>
      <c r="CA11" s="12">
        <v>3</v>
      </c>
      <c r="CB11" s="12" t="str">
        <f t="shared" si="22"/>
        <v>[Turkey,3]</v>
      </c>
      <c r="CC11" s="30"/>
    </row>
    <row r="12" spans="1:90" x14ac:dyDescent="0.15">
      <c r="A12" s="11" t="s">
        <v>2056</v>
      </c>
      <c r="B12" s="12">
        <v>5</v>
      </c>
      <c r="C12" s="12" t="str">
        <f t="shared" si="0"/>
        <v>[Cuba,5]</v>
      </c>
      <c r="D12" s="12"/>
      <c r="E12" s="12"/>
      <c r="F12" s="12"/>
      <c r="G12" s="12"/>
      <c r="H12" s="11" t="s">
        <v>2028</v>
      </c>
      <c r="I12" s="12">
        <v>3</v>
      </c>
      <c r="J12" s="12" t="str">
        <f t="shared" si="2"/>
        <v>[South Africa,3]</v>
      </c>
      <c r="K12" s="12"/>
      <c r="L12" s="12"/>
      <c r="M12" s="12"/>
      <c r="N12" s="12"/>
      <c r="O12" s="11" t="s">
        <v>2129</v>
      </c>
      <c r="P12" s="12">
        <v>3</v>
      </c>
      <c r="Q12" s="12" t="str">
        <f t="shared" si="4"/>
        <v>[Singapore,3]</v>
      </c>
      <c r="R12" s="12"/>
      <c r="S12" s="12"/>
      <c r="T12" s="12"/>
      <c r="U12" s="12"/>
      <c r="V12" s="11" t="s">
        <v>2118</v>
      </c>
      <c r="W12" s="12">
        <v>4</v>
      </c>
      <c r="X12" s="12" t="str">
        <f t="shared" si="6"/>
        <v>[North Korea,4]</v>
      </c>
      <c r="Y12" s="12"/>
      <c r="Z12" s="12"/>
      <c r="AA12" s="12"/>
      <c r="AB12" s="12"/>
      <c r="AC12" s="11" t="s">
        <v>2148</v>
      </c>
      <c r="AD12" s="12">
        <v>4</v>
      </c>
      <c r="AE12" s="12" t="str">
        <f t="shared" si="8"/>
        <v>[China Mainland,4]</v>
      </c>
      <c r="AF12" s="12"/>
      <c r="AG12" s="12"/>
      <c r="AH12" s="12"/>
      <c r="AI12" s="12"/>
      <c r="AJ12" s="11" t="s">
        <v>2112</v>
      </c>
      <c r="AK12" s="12">
        <v>4</v>
      </c>
      <c r="AL12" s="12" t="str">
        <f t="shared" si="10"/>
        <v>[Syria,4]</v>
      </c>
      <c r="AM12" s="12"/>
      <c r="AN12" s="12"/>
      <c r="AO12" s="12"/>
      <c r="AP12" s="12"/>
      <c r="AQ12" s="11" t="s">
        <v>2093</v>
      </c>
      <c r="AR12" s="12">
        <v>4</v>
      </c>
      <c r="AS12" s="12" t="str">
        <f t="shared" si="12"/>
        <v>[Greece,4]</v>
      </c>
      <c r="AT12" s="12"/>
      <c r="AU12" s="12"/>
      <c r="AV12" s="12"/>
      <c r="AW12" s="12"/>
      <c r="AX12" s="11" t="s">
        <v>2022</v>
      </c>
      <c r="AY12" s="12">
        <v>5</v>
      </c>
      <c r="AZ12" s="12" t="str">
        <f t="shared" si="14"/>
        <v>[Kenya,5]</v>
      </c>
      <c r="BA12" s="12"/>
      <c r="BB12" s="12"/>
      <c r="BC12" s="12"/>
      <c r="BD12" s="12"/>
      <c r="BE12" s="11" t="s">
        <v>2056</v>
      </c>
      <c r="BF12" s="12">
        <v>4</v>
      </c>
      <c r="BG12" s="12" t="str">
        <f t="shared" si="16"/>
        <v>[Cuba,4]</v>
      </c>
      <c r="BH12" s="12"/>
      <c r="BI12" s="12"/>
      <c r="BJ12" s="12"/>
      <c r="BK12" s="12"/>
      <c r="BL12" s="11" t="s">
        <v>2082</v>
      </c>
      <c r="BM12" s="12">
        <v>3</v>
      </c>
      <c r="BN12" s="12" t="str">
        <f t="shared" si="18"/>
        <v>[Netherlands,3]</v>
      </c>
      <c r="BO12" s="12"/>
      <c r="BP12" s="12"/>
      <c r="BQ12" s="12"/>
      <c r="BR12" s="12"/>
      <c r="BS12" s="11" t="s">
        <v>2019</v>
      </c>
      <c r="BT12" s="12">
        <v>4</v>
      </c>
      <c r="BU12" s="12" t="str">
        <f t="shared" si="20"/>
        <v>[Nigeria,4]</v>
      </c>
      <c r="BV12" s="12"/>
      <c r="BW12" s="12"/>
      <c r="BX12" s="12"/>
      <c r="BY12" s="12"/>
      <c r="BZ12" s="11" t="s">
        <v>2127</v>
      </c>
      <c r="CA12" s="12">
        <v>3</v>
      </c>
      <c r="CB12" s="12" t="str">
        <f t="shared" si="22"/>
        <v>[Pakistan,3]</v>
      </c>
      <c r="CC12" s="30"/>
    </row>
    <row r="13" spans="1:90" x14ac:dyDescent="0.15">
      <c r="A13" s="11" t="s">
        <v>2073</v>
      </c>
      <c r="B13" s="12">
        <v>5</v>
      </c>
      <c r="C13" s="12" t="str">
        <f t="shared" si="0"/>
        <v>[Germany,5]</v>
      </c>
      <c r="D13" s="12"/>
      <c r="E13" s="12"/>
      <c r="F13" s="12"/>
      <c r="G13" s="12"/>
      <c r="H13" s="11" t="s">
        <v>2126</v>
      </c>
      <c r="I13" s="12">
        <v>3</v>
      </c>
      <c r="J13" s="12" t="str">
        <f t="shared" si="2"/>
        <v>[Iraq,3]</v>
      </c>
      <c r="K13" s="12"/>
      <c r="L13" s="12"/>
      <c r="M13" s="12"/>
      <c r="N13" s="12"/>
      <c r="O13" s="11" t="s">
        <v>2016</v>
      </c>
      <c r="P13" s="12">
        <v>3</v>
      </c>
      <c r="Q13" s="12" t="str">
        <f t="shared" si="4"/>
        <v>[Somalia,3]</v>
      </c>
      <c r="R13" s="12"/>
      <c r="S13" s="12"/>
      <c r="T13" s="12"/>
      <c r="U13" s="12"/>
      <c r="V13" s="11" t="s">
        <v>2110</v>
      </c>
      <c r="W13" s="12">
        <v>4</v>
      </c>
      <c r="X13" s="12" t="str">
        <f t="shared" si="6"/>
        <v>[Japan,4]</v>
      </c>
      <c r="Y13" s="12"/>
      <c r="Z13" s="12"/>
      <c r="AA13" s="12"/>
      <c r="AB13" s="12"/>
      <c r="AC13" s="11" t="s">
        <v>2112</v>
      </c>
      <c r="AD13" s="12">
        <v>4</v>
      </c>
      <c r="AE13" s="12" t="str">
        <f t="shared" si="8"/>
        <v>[Syria,4]</v>
      </c>
      <c r="AF13" s="12"/>
      <c r="AG13" s="12"/>
      <c r="AH13" s="12"/>
      <c r="AI13" s="12"/>
      <c r="AJ13" s="11" t="s">
        <v>2117</v>
      </c>
      <c r="AK13" s="12">
        <v>4</v>
      </c>
      <c r="AL13" s="12" t="str">
        <f t="shared" si="10"/>
        <v>[Indonesia,4]</v>
      </c>
      <c r="AM13" s="12"/>
      <c r="AN13" s="12"/>
      <c r="AO13" s="12"/>
      <c r="AP13" s="12"/>
      <c r="AQ13" s="11" t="s">
        <v>2025</v>
      </c>
      <c r="AR13" s="12">
        <v>4</v>
      </c>
      <c r="AS13" s="12" t="str">
        <f t="shared" si="12"/>
        <v>[Libya,4]</v>
      </c>
      <c r="AT13" s="12"/>
      <c r="AU13" s="12"/>
      <c r="AV13" s="12"/>
      <c r="AW13" s="12"/>
      <c r="AX13" s="11" t="s">
        <v>2119</v>
      </c>
      <c r="AY13" s="12">
        <v>4</v>
      </c>
      <c r="AZ13" s="12" t="str">
        <f t="shared" si="14"/>
        <v>[Australia,4]</v>
      </c>
      <c r="BA13" s="12"/>
      <c r="BB13" s="12"/>
      <c r="BC13" s="12"/>
      <c r="BD13" s="12"/>
      <c r="BE13" s="11" t="s">
        <v>2079</v>
      </c>
      <c r="BF13" s="12">
        <v>4</v>
      </c>
      <c r="BG13" s="12" t="str">
        <f t="shared" si="16"/>
        <v>[United Kingdom,4]</v>
      </c>
      <c r="BH13" s="12"/>
      <c r="BI13" s="12"/>
      <c r="BJ13" s="12"/>
      <c r="BK13" s="12"/>
      <c r="BL13" s="11" t="s">
        <v>2099</v>
      </c>
      <c r="BM13" s="12">
        <v>3</v>
      </c>
      <c r="BN13" s="12" t="str">
        <f t="shared" si="18"/>
        <v>[Turkey,3]</v>
      </c>
      <c r="BO13" s="12"/>
      <c r="BP13" s="12"/>
      <c r="BQ13" s="12"/>
      <c r="BR13" s="12"/>
      <c r="BS13" s="11" t="s">
        <v>2045</v>
      </c>
      <c r="BT13" s="12">
        <v>3</v>
      </c>
      <c r="BU13" s="12" t="str">
        <f t="shared" si="20"/>
        <v>[Uganda,3]</v>
      </c>
      <c r="BV13" s="12"/>
      <c r="BW13" s="12"/>
      <c r="BX13" s="12"/>
      <c r="BY13" s="12"/>
      <c r="BZ13" s="11" t="s">
        <v>2115</v>
      </c>
      <c r="CA13" s="12">
        <v>3</v>
      </c>
      <c r="CB13" s="12" t="str">
        <f t="shared" si="22"/>
        <v>[Philippines,3]</v>
      </c>
      <c r="CC13" s="30"/>
    </row>
    <row r="14" spans="1:90" x14ac:dyDescent="0.15">
      <c r="A14" s="11" t="s">
        <v>2077</v>
      </c>
      <c r="B14" s="12">
        <v>5</v>
      </c>
      <c r="C14" s="12" t="str">
        <f t="shared" si="0"/>
        <v>[Italy,5]</v>
      </c>
      <c r="D14" s="12"/>
      <c r="E14" s="12"/>
      <c r="F14" s="12"/>
      <c r="G14" s="12"/>
      <c r="H14" s="11" t="s">
        <v>2074</v>
      </c>
      <c r="I14" s="12">
        <v>3</v>
      </c>
      <c r="J14" s="12" t="str">
        <f t="shared" si="2"/>
        <v>[France,3]</v>
      </c>
      <c r="K14" s="12"/>
      <c r="L14" s="12"/>
      <c r="M14" s="12"/>
      <c r="N14" s="12"/>
      <c r="O14" s="11" t="s">
        <v>2110</v>
      </c>
      <c r="P14" s="12">
        <v>3</v>
      </c>
      <c r="Q14" s="12" t="str">
        <f t="shared" si="4"/>
        <v>[Japan,3]</v>
      </c>
      <c r="R14" s="12"/>
      <c r="S14" s="12"/>
      <c r="T14" s="12"/>
      <c r="U14" s="12"/>
      <c r="V14" s="11" t="s">
        <v>2057</v>
      </c>
      <c r="W14" s="12">
        <v>3</v>
      </c>
      <c r="X14" s="12" t="str">
        <f t="shared" si="6"/>
        <v>[Mexico,3]</v>
      </c>
      <c r="Y14" s="12"/>
      <c r="Z14" s="12"/>
      <c r="AA14" s="12"/>
      <c r="AB14" s="12"/>
      <c r="AC14" s="11" t="s">
        <v>2025</v>
      </c>
      <c r="AD14" s="12">
        <v>4</v>
      </c>
      <c r="AE14" s="12" t="str">
        <f t="shared" si="8"/>
        <v>[Libya,4]</v>
      </c>
      <c r="AF14" s="12"/>
      <c r="AG14" s="12"/>
      <c r="AH14" s="12"/>
      <c r="AI14" s="12"/>
      <c r="AJ14" s="11" t="s">
        <v>2108</v>
      </c>
      <c r="AK14" s="12">
        <v>3</v>
      </c>
      <c r="AL14" s="12" t="str">
        <f t="shared" si="10"/>
        <v>[Canada,3]</v>
      </c>
      <c r="AM14" s="12"/>
      <c r="AN14" s="12"/>
      <c r="AO14" s="12"/>
      <c r="AP14" s="12"/>
      <c r="AQ14" s="11" t="s">
        <v>2115</v>
      </c>
      <c r="AR14" s="12">
        <v>2</v>
      </c>
      <c r="AS14" s="12" t="str">
        <f t="shared" si="12"/>
        <v>[Philippines,2]</v>
      </c>
      <c r="AT14" s="12"/>
      <c r="AU14" s="12"/>
      <c r="AV14" s="12"/>
      <c r="AW14" s="12"/>
      <c r="AX14" s="11" t="s">
        <v>2079</v>
      </c>
      <c r="AY14" s="12">
        <v>4</v>
      </c>
      <c r="AZ14" s="12" t="str">
        <f t="shared" si="14"/>
        <v>[United Kingdom,4]</v>
      </c>
      <c r="BA14" s="12"/>
      <c r="BB14" s="12"/>
      <c r="BC14" s="12"/>
      <c r="BD14" s="12"/>
      <c r="BE14" s="11" t="s">
        <v>2093</v>
      </c>
      <c r="BF14" s="12">
        <v>4</v>
      </c>
      <c r="BG14" s="12" t="str">
        <f t="shared" si="16"/>
        <v>[Greece,4]</v>
      </c>
      <c r="BH14" s="12"/>
      <c r="BI14" s="12"/>
      <c r="BJ14" s="12"/>
      <c r="BK14" s="12"/>
      <c r="BL14" s="11" t="s">
        <v>2136</v>
      </c>
      <c r="BM14" s="12">
        <v>3</v>
      </c>
      <c r="BN14" s="12" t="str">
        <f t="shared" si="18"/>
        <v>[Iran,3]</v>
      </c>
      <c r="BO14" s="12"/>
      <c r="BP14" s="12"/>
      <c r="BQ14" s="12"/>
      <c r="BR14" s="12"/>
      <c r="BS14" s="11" t="s">
        <v>2075</v>
      </c>
      <c r="BT14" s="12">
        <v>3</v>
      </c>
      <c r="BU14" s="12" t="str">
        <f t="shared" si="20"/>
        <v>[Russia,3]</v>
      </c>
      <c r="BV14" s="12"/>
      <c r="BW14" s="12"/>
      <c r="BX14" s="12"/>
      <c r="BY14" s="12"/>
      <c r="BZ14" s="11" t="s">
        <v>2118</v>
      </c>
      <c r="CA14" s="12">
        <v>3</v>
      </c>
      <c r="CB14" s="12" t="str">
        <f t="shared" si="22"/>
        <v>[North Korea,3]</v>
      </c>
      <c r="CC14" s="30"/>
    </row>
    <row r="15" spans="1:90" x14ac:dyDescent="0.15">
      <c r="A15" s="11" t="s">
        <v>2055</v>
      </c>
      <c r="B15" s="12">
        <v>5</v>
      </c>
      <c r="C15" s="12" t="str">
        <f t="shared" si="0"/>
        <v>[Venezuela,5]</v>
      </c>
      <c r="D15" s="12"/>
      <c r="E15" s="12"/>
      <c r="F15" s="12"/>
      <c r="G15" s="12"/>
      <c r="H15" s="11" t="s">
        <v>2019</v>
      </c>
      <c r="I15" s="12">
        <v>3</v>
      </c>
      <c r="J15" s="12" t="str">
        <f t="shared" si="2"/>
        <v>[Nigeria,3]</v>
      </c>
      <c r="K15" s="12"/>
      <c r="L15" s="12"/>
      <c r="M15" s="12"/>
      <c r="N15" s="12"/>
      <c r="O15" s="11" t="s">
        <v>2026</v>
      </c>
      <c r="P15" s="12">
        <v>3</v>
      </c>
      <c r="Q15" s="12" t="str">
        <f t="shared" si="4"/>
        <v>[Ethiopia,3]</v>
      </c>
      <c r="R15" s="12"/>
      <c r="S15" s="12"/>
      <c r="T15" s="12"/>
      <c r="U15" s="12"/>
      <c r="V15" s="11" t="s">
        <v>2124</v>
      </c>
      <c r="W15" s="12">
        <v>2</v>
      </c>
      <c r="X15" s="12" t="str">
        <f t="shared" si="6"/>
        <v>[Afghanistan,2]</v>
      </c>
      <c r="Y15" s="12"/>
      <c r="Z15" s="12"/>
      <c r="AA15" s="12"/>
      <c r="AB15" s="12"/>
      <c r="AC15" s="11" t="s">
        <v>2055</v>
      </c>
      <c r="AD15" s="12">
        <v>4</v>
      </c>
      <c r="AE15" s="12" t="str">
        <f t="shared" si="8"/>
        <v>[Venezuela,4]</v>
      </c>
      <c r="AF15" s="12"/>
      <c r="AG15" s="12"/>
      <c r="AH15" s="12"/>
      <c r="AI15" s="12"/>
      <c r="AJ15" s="11" t="s">
        <v>2019</v>
      </c>
      <c r="AK15" s="12">
        <v>3</v>
      </c>
      <c r="AL15" s="12" t="str">
        <f t="shared" si="10"/>
        <v>[Nigeria,3]</v>
      </c>
      <c r="AM15" s="12"/>
      <c r="AN15" s="12"/>
      <c r="AO15" s="12"/>
      <c r="AP15" s="12"/>
      <c r="AQ15" s="11" t="s">
        <v>2083</v>
      </c>
      <c r="AR15" s="12">
        <v>2</v>
      </c>
      <c r="AS15" s="12" t="str">
        <f t="shared" si="12"/>
        <v>[Switzerland,2]</v>
      </c>
      <c r="AT15" s="12"/>
      <c r="AU15" s="12"/>
      <c r="AV15" s="12"/>
      <c r="AW15" s="12"/>
      <c r="AX15" s="11" t="s">
        <v>2083</v>
      </c>
      <c r="AY15" s="12">
        <v>4</v>
      </c>
      <c r="AZ15" s="12" t="str">
        <f t="shared" si="14"/>
        <v>[Switzerland,4]</v>
      </c>
      <c r="BA15" s="12"/>
      <c r="BB15" s="12"/>
      <c r="BC15" s="12"/>
      <c r="BD15" s="12"/>
      <c r="BE15" s="11" t="s">
        <v>2066</v>
      </c>
      <c r="BF15" s="12">
        <v>4</v>
      </c>
      <c r="BG15" s="12" t="str">
        <f t="shared" si="16"/>
        <v>[Argentina,4]</v>
      </c>
      <c r="BH15" s="12"/>
      <c r="BI15" s="12"/>
      <c r="BJ15" s="12"/>
      <c r="BK15" s="12"/>
      <c r="BL15" s="11" t="s">
        <v>2080</v>
      </c>
      <c r="BM15" s="12">
        <v>3</v>
      </c>
      <c r="BN15" s="12" t="str">
        <f t="shared" si="18"/>
        <v>[Austria,3]</v>
      </c>
      <c r="BO15" s="12"/>
      <c r="BP15" s="12"/>
      <c r="BQ15" s="12"/>
      <c r="BR15" s="12"/>
      <c r="BS15" s="11" t="s">
        <v>2122</v>
      </c>
      <c r="BT15" s="12">
        <v>3</v>
      </c>
      <c r="BU15" s="12" t="str">
        <f t="shared" si="20"/>
        <v>[Vietnam,3]</v>
      </c>
      <c r="BV15" s="12"/>
      <c r="BW15" s="12"/>
      <c r="BX15" s="12"/>
      <c r="BY15" s="12"/>
      <c r="BZ15" s="11" t="s">
        <v>2075</v>
      </c>
      <c r="CA15" s="12">
        <v>2</v>
      </c>
      <c r="CB15" s="12" t="str">
        <f t="shared" si="22"/>
        <v>[Russia,2]</v>
      </c>
      <c r="CC15" s="30"/>
    </row>
    <row r="16" spans="1:90" x14ac:dyDescent="0.15">
      <c r="A16" s="11" t="s">
        <v>2017</v>
      </c>
      <c r="B16" s="12">
        <v>5</v>
      </c>
      <c r="C16" s="12" t="str">
        <f t="shared" si="0"/>
        <v>[Gambia,5]</v>
      </c>
      <c r="D16" s="12"/>
      <c r="E16" s="12"/>
      <c r="F16" s="12"/>
      <c r="G16" s="12"/>
      <c r="H16" s="11" t="s">
        <v>2121</v>
      </c>
      <c r="I16" s="12">
        <v>3</v>
      </c>
      <c r="J16" s="12" t="str">
        <f t="shared" si="2"/>
        <v>[India,3]</v>
      </c>
      <c r="K16" s="12"/>
      <c r="L16" s="12"/>
      <c r="M16" s="12"/>
      <c r="N16" s="12"/>
      <c r="O16" s="11" t="s">
        <v>2079</v>
      </c>
      <c r="P16" s="12">
        <v>3</v>
      </c>
      <c r="Q16" s="12" t="str">
        <f t="shared" si="4"/>
        <v>[United Kingdom,3]</v>
      </c>
      <c r="R16" s="12"/>
      <c r="S16" s="12"/>
      <c r="T16" s="12"/>
      <c r="U16" s="12"/>
      <c r="V16" s="11" t="s">
        <v>2114</v>
      </c>
      <c r="W16" s="12">
        <v>2</v>
      </c>
      <c r="X16" s="12" t="str">
        <f t="shared" si="6"/>
        <v>[Thailand,2]</v>
      </c>
      <c r="Y16" s="12"/>
      <c r="Z16" s="12"/>
      <c r="AA16" s="12"/>
      <c r="AB16" s="12"/>
      <c r="AC16" s="11" t="s">
        <v>2040</v>
      </c>
      <c r="AD16" s="12">
        <v>3</v>
      </c>
      <c r="AE16" s="12" t="str">
        <f t="shared" si="8"/>
        <v>[Zambia,3]</v>
      </c>
      <c r="AF16" s="12"/>
      <c r="AG16" s="12"/>
      <c r="AH16" s="12"/>
      <c r="AI16" s="12"/>
      <c r="AJ16" s="11" t="s">
        <v>2074</v>
      </c>
      <c r="AK16" s="12">
        <v>3</v>
      </c>
      <c r="AL16" s="12" t="str">
        <f t="shared" si="10"/>
        <v>[France,3]</v>
      </c>
      <c r="AM16" s="12"/>
      <c r="AN16" s="12"/>
      <c r="AO16" s="12"/>
      <c r="AP16" s="12"/>
      <c r="AQ16" s="11" t="s">
        <v>2028</v>
      </c>
      <c r="AR16" s="12">
        <v>2</v>
      </c>
      <c r="AS16" s="12" t="str">
        <f t="shared" si="12"/>
        <v>[South Africa,2]</v>
      </c>
      <c r="AT16" s="12"/>
      <c r="AU16" s="12"/>
      <c r="AV16" s="12"/>
      <c r="AW16" s="12"/>
      <c r="AX16" s="11" t="s">
        <v>2110</v>
      </c>
      <c r="AY16" s="12">
        <v>4</v>
      </c>
      <c r="AZ16" s="12" t="str">
        <f t="shared" si="14"/>
        <v>[Japan,4]</v>
      </c>
      <c r="BA16" s="12"/>
      <c r="BB16" s="12"/>
      <c r="BC16" s="12"/>
      <c r="BD16" s="12"/>
      <c r="BE16" s="11" t="s">
        <v>2073</v>
      </c>
      <c r="BF16" s="12">
        <v>3</v>
      </c>
      <c r="BG16" s="12" t="str">
        <f t="shared" si="16"/>
        <v>[Germany,3]</v>
      </c>
      <c r="BH16" s="12"/>
      <c r="BI16" s="12"/>
      <c r="BJ16" s="12"/>
      <c r="BK16" s="12"/>
      <c r="BL16" s="11" t="s">
        <v>2066</v>
      </c>
      <c r="BM16" s="12">
        <v>3</v>
      </c>
      <c r="BN16" s="12" t="str">
        <f t="shared" si="18"/>
        <v>[Argentina,3]</v>
      </c>
      <c r="BO16" s="12"/>
      <c r="BP16" s="12"/>
      <c r="BQ16" s="12"/>
      <c r="BR16" s="12"/>
      <c r="BS16" s="11" t="s">
        <v>2149</v>
      </c>
      <c r="BT16" s="12">
        <v>3</v>
      </c>
      <c r="BU16" s="12" t="str">
        <f t="shared" si="20"/>
        <v>[Hong Kong,3]</v>
      </c>
      <c r="BV16" s="12"/>
      <c r="BW16" s="12"/>
      <c r="BX16" s="12"/>
      <c r="BY16" s="12"/>
      <c r="BZ16" s="11" t="s">
        <v>2117</v>
      </c>
      <c r="CA16" s="12">
        <v>2</v>
      </c>
      <c r="CB16" s="12" t="str">
        <f t="shared" si="22"/>
        <v>[Indonesia,2]</v>
      </c>
      <c r="CC16" s="30"/>
    </row>
    <row r="17" spans="1:90" x14ac:dyDescent="0.15">
      <c r="A17" s="11" t="s">
        <v>2062</v>
      </c>
      <c r="B17" s="12">
        <v>4</v>
      </c>
      <c r="C17" s="12" t="str">
        <f t="shared" si="0"/>
        <v>[Haiti,4]</v>
      </c>
      <c r="D17" s="12"/>
      <c r="E17" s="12"/>
      <c r="F17" s="12"/>
      <c r="G17" s="12"/>
      <c r="H17" s="11" t="s">
        <v>2077</v>
      </c>
      <c r="I17" s="12">
        <v>3</v>
      </c>
      <c r="J17" s="12" t="str">
        <f t="shared" si="2"/>
        <v>[Italy,3]</v>
      </c>
      <c r="K17" s="12"/>
      <c r="L17" s="12"/>
      <c r="M17" s="12"/>
      <c r="N17" s="12"/>
      <c r="O17" s="11" t="s">
        <v>2114</v>
      </c>
      <c r="P17" s="12">
        <v>2</v>
      </c>
      <c r="Q17" s="12" t="str">
        <f t="shared" si="4"/>
        <v>[Thailand,2]</v>
      </c>
      <c r="R17" s="12"/>
      <c r="S17" s="12"/>
      <c r="T17" s="12"/>
      <c r="U17" s="12"/>
      <c r="V17" s="11" t="s">
        <v>2119</v>
      </c>
      <c r="W17" s="12">
        <v>2</v>
      </c>
      <c r="X17" s="12" t="str">
        <f t="shared" si="6"/>
        <v>[Australia,2]</v>
      </c>
      <c r="Y17" s="12"/>
      <c r="Z17" s="12"/>
      <c r="AA17" s="12"/>
      <c r="AB17" s="12"/>
      <c r="AC17" s="11" t="s">
        <v>2075</v>
      </c>
      <c r="AD17" s="12">
        <v>3</v>
      </c>
      <c r="AE17" s="12" t="str">
        <f t="shared" si="8"/>
        <v>[Russia,3]</v>
      </c>
      <c r="AF17" s="12"/>
      <c r="AG17" s="12"/>
      <c r="AH17" s="12"/>
      <c r="AI17" s="12"/>
      <c r="AJ17" s="11" t="s">
        <v>2077</v>
      </c>
      <c r="AK17" s="12">
        <v>3</v>
      </c>
      <c r="AL17" s="12" t="str">
        <f t="shared" si="10"/>
        <v>[Italy,3]</v>
      </c>
      <c r="AM17" s="12"/>
      <c r="AN17" s="12"/>
      <c r="AO17" s="12"/>
      <c r="AP17" s="12"/>
      <c r="AQ17" s="11" t="s">
        <v>2020</v>
      </c>
      <c r="AR17" s="12">
        <v>2</v>
      </c>
      <c r="AS17" s="12" t="str">
        <f t="shared" si="12"/>
        <v>[Ghana,2]</v>
      </c>
      <c r="AT17" s="12"/>
      <c r="AU17" s="12"/>
      <c r="AV17" s="12"/>
      <c r="AW17" s="12"/>
      <c r="AX17" s="11" t="s">
        <v>2116</v>
      </c>
      <c r="AY17" s="12">
        <v>3</v>
      </c>
      <c r="AZ17" s="12" t="str">
        <f t="shared" si="14"/>
        <v>[Yemen,3]</v>
      </c>
      <c r="BA17" s="12"/>
      <c r="BB17" s="12"/>
      <c r="BC17" s="12"/>
      <c r="BD17" s="12"/>
      <c r="BE17" s="11" t="s">
        <v>2120</v>
      </c>
      <c r="BF17" s="12">
        <v>3</v>
      </c>
      <c r="BG17" s="12" t="str">
        <f t="shared" si="16"/>
        <v>[Myanmar,3]</v>
      </c>
      <c r="BH17" s="12"/>
      <c r="BI17" s="12"/>
      <c r="BJ17" s="12"/>
      <c r="BK17" s="12"/>
      <c r="BL17" s="11" t="s">
        <v>2108</v>
      </c>
      <c r="BM17" s="12">
        <v>3</v>
      </c>
      <c r="BN17" s="12" t="str">
        <f t="shared" si="18"/>
        <v>[Canada,3]</v>
      </c>
      <c r="BO17" s="12"/>
      <c r="BP17" s="12"/>
      <c r="BQ17" s="12"/>
      <c r="BR17" s="12"/>
      <c r="BS17" s="11" t="s">
        <v>2099</v>
      </c>
      <c r="BT17" s="12">
        <v>2</v>
      </c>
      <c r="BU17" s="12" t="str">
        <f t="shared" si="20"/>
        <v>[Turkey,2]</v>
      </c>
      <c r="BV17" s="12"/>
      <c r="BW17" s="12"/>
      <c r="BX17" s="12"/>
      <c r="BY17" s="12"/>
      <c r="BZ17" s="11" t="s">
        <v>2112</v>
      </c>
      <c r="CA17" s="12">
        <v>2</v>
      </c>
      <c r="CB17" s="12" t="str">
        <f t="shared" si="22"/>
        <v>[Syria,2]</v>
      </c>
      <c r="CC17" s="30"/>
    </row>
    <row r="18" spans="1:90" x14ac:dyDescent="0.15">
      <c r="A18" s="11" t="s">
        <v>2112</v>
      </c>
      <c r="B18" s="12">
        <v>3</v>
      </c>
      <c r="C18" s="12" t="str">
        <f t="shared" si="0"/>
        <v>[Syria,3]</v>
      </c>
      <c r="D18" s="12"/>
      <c r="E18" s="12"/>
      <c r="F18" s="12"/>
      <c r="G18" s="12"/>
      <c r="H18" s="11" t="s">
        <v>2149</v>
      </c>
      <c r="I18" s="12">
        <v>2</v>
      </c>
      <c r="J18" s="12" t="str">
        <f t="shared" si="2"/>
        <v>[Hong Kong,2]</v>
      </c>
      <c r="K18" s="12"/>
      <c r="L18" s="12"/>
      <c r="M18" s="12"/>
      <c r="N18" s="12"/>
      <c r="O18" s="11" t="s">
        <v>2033</v>
      </c>
      <c r="P18" s="12">
        <v>2</v>
      </c>
      <c r="Q18" s="12" t="str">
        <f t="shared" si="4"/>
        <v>[Burundi,2]</v>
      </c>
      <c r="R18" s="12"/>
      <c r="S18" s="12"/>
      <c r="T18" s="12"/>
      <c r="U18" s="12"/>
      <c r="V18" s="11" t="s">
        <v>2108</v>
      </c>
      <c r="W18" s="12">
        <v>2</v>
      </c>
      <c r="X18" s="12" t="str">
        <f t="shared" si="6"/>
        <v>[Canada,2]</v>
      </c>
      <c r="Y18" s="12"/>
      <c r="Z18" s="12"/>
      <c r="AA18" s="12"/>
      <c r="AB18" s="12"/>
      <c r="AC18" s="11" t="s">
        <v>2124</v>
      </c>
      <c r="AD18" s="12">
        <v>3</v>
      </c>
      <c r="AE18" s="12" t="str">
        <f t="shared" si="8"/>
        <v>[Afghanistan,3]</v>
      </c>
      <c r="AF18" s="12"/>
      <c r="AG18" s="12"/>
      <c r="AH18" s="12"/>
      <c r="AI18" s="12"/>
      <c r="AJ18" s="11" t="s">
        <v>2148</v>
      </c>
      <c r="AK18" s="12">
        <v>3</v>
      </c>
      <c r="AL18" s="12" t="str">
        <f t="shared" si="10"/>
        <v>[China Mainland,3]</v>
      </c>
      <c r="AM18" s="12"/>
      <c r="AN18" s="12"/>
      <c r="AO18" s="12"/>
      <c r="AP18" s="12"/>
      <c r="AQ18" s="11" t="s">
        <v>2056</v>
      </c>
      <c r="AR18" s="12">
        <v>2</v>
      </c>
      <c r="AS18" s="12" t="str">
        <f t="shared" si="12"/>
        <v>[Cuba,2]</v>
      </c>
      <c r="AT18" s="12"/>
      <c r="AU18" s="12"/>
      <c r="AV18" s="12"/>
      <c r="AW18" s="12"/>
      <c r="AX18" s="11" t="s">
        <v>2055</v>
      </c>
      <c r="AY18" s="12">
        <v>3</v>
      </c>
      <c r="AZ18" s="12" t="str">
        <f t="shared" si="14"/>
        <v>[Venezuela,3]</v>
      </c>
      <c r="BA18" s="12"/>
      <c r="BB18" s="12"/>
      <c r="BC18" s="12"/>
      <c r="BD18" s="12"/>
      <c r="BE18" s="11" t="s">
        <v>2119</v>
      </c>
      <c r="BF18" s="12">
        <v>3</v>
      </c>
      <c r="BG18" s="12" t="str">
        <f t="shared" si="16"/>
        <v>[Australia,3]</v>
      </c>
      <c r="BH18" s="12"/>
      <c r="BI18" s="12"/>
      <c r="BJ18" s="12"/>
      <c r="BK18" s="12"/>
      <c r="BL18" s="11" t="s">
        <v>2016</v>
      </c>
      <c r="BM18" s="12">
        <v>3</v>
      </c>
      <c r="BN18" s="12" t="str">
        <f t="shared" si="18"/>
        <v>[Somalia,3]</v>
      </c>
      <c r="BO18" s="12"/>
      <c r="BP18" s="12"/>
      <c r="BQ18" s="12"/>
      <c r="BR18" s="12"/>
      <c r="BS18" s="11" t="s">
        <v>2073</v>
      </c>
      <c r="BT18" s="12">
        <v>2</v>
      </c>
      <c r="BU18" s="12" t="str">
        <f t="shared" si="20"/>
        <v>[Germany,2]</v>
      </c>
      <c r="BV18" s="12"/>
      <c r="BW18" s="12"/>
      <c r="BX18" s="12"/>
      <c r="BY18" s="12"/>
      <c r="BZ18" s="11" t="s">
        <v>2120</v>
      </c>
      <c r="CA18" s="12">
        <v>2</v>
      </c>
      <c r="CB18" s="12" t="str">
        <f t="shared" si="22"/>
        <v>[Myanmar,2]</v>
      </c>
      <c r="CC18" s="30"/>
    </row>
    <row r="19" spans="1:90" x14ac:dyDescent="0.15">
      <c r="A19" s="11" t="s">
        <v>2019</v>
      </c>
      <c r="B19" s="12">
        <v>3</v>
      </c>
      <c r="C19" s="12" t="str">
        <f t="shared" si="0"/>
        <v>[Nigeria,3]</v>
      </c>
      <c r="D19" s="12"/>
      <c r="E19" s="12"/>
      <c r="F19" s="12"/>
      <c r="G19" s="12"/>
      <c r="H19" s="11" t="s">
        <v>2119</v>
      </c>
      <c r="I19" s="12">
        <v>2</v>
      </c>
      <c r="J19" s="12" t="str">
        <f t="shared" si="2"/>
        <v>[Australia,2]</v>
      </c>
      <c r="K19" s="12"/>
      <c r="L19" s="12"/>
      <c r="M19" s="12"/>
      <c r="N19" s="12"/>
      <c r="O19" s="11" t="s">
        <v>2092</v>
      </c>
      <c r="P19" s="12">
        <v>2</v>
      </c>
      <c r="Q19" s="12" t="str">
        <f t="shared" si="4"/>
        <v>[Hungary,2]</v>
      </c>
      <c r="R19" s="12"/>
      <c r="S19" s="12"/>
      <c r="T19" s="12"/>
      <c r="U19" s="12"/>
      <c r="V19" s="11" t="s">
        <v>2120</v>
      </c>
      <c r="W19" s="12">
        <v>2</v>
      </c>
      <c r="X19" s="12" t="str">
        <f t="shared" si="6"/>
        <v>[Myanmar,2]</v>
      </c>
      <c r="Y19" s="12"/>
      <c r="Z19" s="12"/>
      <c r="AA19" s="12"/>
      <c r="AB19" s="12"/>
      <c r="AC19" s="11" t="s">
        <v>2117</v>
      </c>
      <c r="AD19" s="12">
        <v>2</v>
      </c>
      <c r="AE19" s="12" t="str">
        <f t="shared" si="8"/>
        <v>[Indonesia,2]</v>
      </c>
      <c r="AF19" s="12"/>
      <c r="AG19" s="12"/>
      <c r="AH19" s="12"/>
      <c r="AI19" s="12"/>
      <c r="AJ19" s="11" t="s">
        <v>2082</v>
      </c>
      <c r="AK19" s="12">
        <v>2</v>
      </c>
      <c r="AL19" s="12" t="str">
        <f t="shared" si="10"/>
        <v>[Netherlands,2]</v>
      </c>
      <c r="AM19" s="12"/>
      <c r="AN19" s="12"/>
      <c r="AO19" s="12"/>
      <c r="AP19" s="12"/>
      <c r="AQ19" s="11" t="s">
        <v>2117</v>
      </c>
      <c r="AR19" s="12">
        <v>2</v>
      </c>
      <c r="AS19" s="12" t="str">
        <f t="shared" si="12"/>
        <v>[Indonesia,2]</v>
      </c>
      <c r="AT19" s="12"/>
      <c r="AU19" s="12"/>
      <c r="AV19" s="12"/>
      <c r="AW19" s="12"/>
      <c r="AX19" s="11" t="s">
        <v>2121</v>
      </c>
      <c r="AY19" s="12">
        <v>3</v>
      </c>
      <c r="AZ19" s="12" t="str">
        <f t="shared" si="14"/>
        <v>[India,3]</v>
      </c>
      <c r="BA19" s="12"/>
      <c r="BB19" s="12"/>
      <c r="BC19" s="12"/>
      <c r="BD19" s="12"/>
      <c r="BE19" s="11" t="s">
        <v>2026</v>
      </c>
      <c r="BF19" s="12">
        <v>3</v>
      </c>
      <c r="BG19" s="12" t="str">
        <f t="shared" si="16"/>
        <v>[Ethiopia,3]</v>
      </c>
      <c r="BH19" s="12"/>
      <c r="BI19" s="12"/>
      <c r="BJ19" s="12"/>
      <c r="BK19" s="12"/>
      <c r="BL19" s="11" t="s">
        <v>2150</v>
      </c>
      <c r="BM19" s="12">
        <v>3</v>
      </c>
      <c r="BN19" s="12" t="str">
        <f t="shared" si="18"/>
        <v>[Taiwan,3]</v>
      </c>
      <c r="BO19" s="12"/>
      <c r="BP19" s="12"/>
      <c r="BQ19" s="12"/>
      <c r="BR19" s="12"/>
      <c r="BS19" s="11" t="s">
        <v>2113</v>
      </c>
      <c r="BT19" s="12">
        <v>2</v>
      </c>
      <c r="BU19" s="12" t="str">
        <f t="shared" si="20"/>
        <v>[New Zealand,2]</v>
      </c>
      <c r="BV19" s="12"/>
      <c r="BW19" s="12"/>
      <c r="BX19" s="12"/>
      <c r="BY19" s="12"/>
      <c r="BZ19" s="11" t="s">
        <v>2131</v>
      </c>
      <c r="CA19" s="12">
        <v>2</v>
      </c>
      <c r="CB19" s="12" t="str">
        <f t="shared" si="22"/>
        <v>[Saudi-Arabia,2]</v>
      </c>
      <c r="CC19" s="30"/>
    </row>
    <row r="20" spans="1:90" x14ac:dyDescent="0.15">
      <c r="A20" s="11" t="s">
        <v>2114</v>
      </c>
      <c r="B20" s="12">
        <v>3</v>
      </c>
      <c r="C20" s="12" t="str">
        <f t="shared" si="0"/>
        <v>[Thailand,3]</v>
      </c>
      <c r="D20" s="12"/>
      <c r="E20" s="12"/>
      <c r="F20" s="12"/>
      <c r="G20" s="12"/>
      <c r="H20" s="11" t="s">
        <v>2064</v>
      </c>
      <c r="I20" s="12">
        <v>2</v>
      </c>
      <c r="J20" s="12" t="str">
        <f t="shared" si="2"/>
        <v>[Nicaragua,2]</v>
      </c>
      <c r="K20" s="12"/>
      <c r="L20" s="12"/>
      <c r="M20" s="12"/>
      <c r="N20" s="12"/>
      <c r="O20" s="11" t="s">
        <v>2127</v>
      </c>
      <c r="P20" s="12">
        <v>2</v>
      </c>
      <c r="Q20" s="12" t="str">
        <f t="shared" si="4"/>
        <v>[Pakistan,2]</v>
      </c>
      <c r="R20" s="12"/>
      <c r="S20" s="12"/>
      <c r="T20" s="12"/>
      <c r="U20" s="12"/>
      <c r="V20" s="11" t="s">
        <v>2134</v>
      </c>
      <c r="W20" s="12">
        <v>2</v>
      </c>
      <c r="X20" s="12" t="str">
        <f t="shared" si="6"/>
        <v>[Laos,2]</v>
      </c>
      <c r="Y20" s="12"/>
      <c r="Z20" s="12"/>
      <c r="AA20" s="12"/>
      <c r="AB20" s="12"/>
      <c r="AC20" s="11" t="s">
        <v>2089</v>
      </c>
      <c r="AD20" s="12">
        <v>2</v>
      </c>
      <c r="AE20" s="12" t="str">
        <f t="shared" si="8"/>
        <v>[Spain,2]</v>
      </c>
      <c r="AF20" s="12"/>
      <c r="AG20" s="12"/>
      <c r="AH20" s="12"/>
      <c r="AI20" s="12"/>
      <c r="AJ20" s="11" t="s">
        <v>2119</v>
      </c>
      <c r="AK20" s="12">
        <v>2</v>
      </c>
      <c r="AL20" s="12" t="str">
        <f t="shared" si="10"/>
        <v>[Australia,2]</v>
      </c>
      <c r="AM20" s="12"/>
      <c r="AN20" s="12"/>
      <c r="AO20" s="12"/>
      <c r="AP20" s="12"/>
      <c r="AQ20" s="11" t="s">
        <v>2129</v>
      </c>
      <c r="AR20" s="12">
        <v>2</v>
      </c>
      <c r="AS20" s="12" t="str">
        <f t="shared" si="12"/>
        <v>[Singapore,2]</v>
      </c>
      <c r="AT20" s="12"/>
      <c r="AU20" s="12"/>
      <c r="AV20" s="12"/>
      <c r="AW20" s="12"/>
      <c r="AX20" s="11" t="s">
        <v>2076</v>
      </c>
      <c r="AY20" s="12">
        <v>3</v>
      </c>
      <c r="AZ20" s="12" t="str">
        <f t="shared" si="14"/>
        <v>[Belgium,3]</v>
      </c>
      <c r="BA20" s="12"/>
      <c r="BB20" s="12"/>
      <c r="BC20" s="12"/>
      <c r="BD20" s="12"/>
      <c r="BE20" s="11" t="s">
        <v>2053</v>
      </c>
      <c r="BF20" s="12">
        <v>3</v>
      </c>
      <c r="BG20" s="12" t="str">
        <f t="shared" si="16"/>
        <v>[Colombia,3]</v>
      </c>
      <c r="BH20" s="12"/>
      <c r="BI20" s="12"/>
      <c r="BJ20" s="12"/>
      <c r="BK20" s="12"/>
      <c r="BL20" s="11" t="s">
        <v>2033</v>
      </c>
      <c r="BM20" s="12">
        <v>3</v>
      </c>
      <c r="BN20" s="12" t="str">
        <f t="shared" si="18"/>
        <v>[Burundi,3]</v>
      </c>
      <c r="BO20" s="12"/>
      <c r="BP20" s="12"/>
      <c r="BQ20" s="12"/>
      <c r="BR20" s="12"/>
      <c r="BS20" s="11" t="s">
        <v>2080</v>
      </c>
      <c r="BT20" s="12">
        <v>2</v>
      </c>
      <c r="BU20" s="12" t="str">
        <f t="shared" si="20"/>
        <v>[Austria,2]</v>
      </c>
      <c r="BV20" s="12"/>
      <c r="BW20" s="12"/>
      <c r="BX20" s="12"/>
      <c r="BY20" s="12"/>
      <c r="BZ20" s="11" t="s">
        <v>2130</v>
      </c>
      <c r="CA20" s="12">
        <v>1</v>
      </c>
      <c r="CB20" s="12" t="str">
        <f t="shared" si="22"/>
        <v>[Israel,1]</v>
      </c>
      <c r="CC20" s="30"/>
      <c r="CK20" s="2"/>
      <c r="CL20" s="1"/>
    </row>
    <row r="21" spans="1:90" x14ac:dyDescent="0.15">
      <c r="A21" s="11" t="s">
        <v>2099</v>
      </c>
      <c r="B21" s="12">
        <v>3</v>
      </c>
      <c r="C21" s="12" t="str">
        <f t="shared" si="0"/>
        <v>[Turkey,3]</v>
      </c>
      <c r="D21" s="12"/>
      <c r="E21" s="12"/>
      <c r="F21" s="12"/>
      <c r="G21" s="12"/>
      <c r="H21" s="11" t="s">
        <v>2112</v>
      </c>
      <c r="I21" s="12">
        <v>2</v>
      </c>
      <c r="J21" s="12" t="str">
        <f t="shared" si="2"/>
        <v>[Syria,2]</v>
      </c>
      <c r="K21" s="12"/>
      <c r="L21" s="12"/>
      <c r="M21" s="12"/>
      <c r="N21" s="12"/>
      <c r="O21" s="11" t="s">
        <v>2109</v>
      </c>
      <c r="P21" s="12">
        <v>2</v>
      </c>
      <c r="Q21" s="12" t="str">
        <f t="shared" si="4"/>
        <v>[South Korea,2]</v>
      </c>
      <c r="R21" s="12"/>
      <c r="S21" s="12"/>
      <c r="T21" s="12"/>
      <c r="U21" s="12"/>
      <c r="V21" s="11" t="s">
        <v>2076</v>
      </c>
      <c r="W21" s="12">
        <v>2</v>
      </c>
      <c r="X21" s="12" t="str">
        <f t="shared" si="6"/>
        <v>[Belgium,2]</v>
      </c>
      <c r="Y21" s="12"/>
      <c r="Z21" s="12"/>
      <c r="AA21" s="12"/>
      <c r="AB21" s="12"/>
      <c r="AC21" s="11" t="s">
        <v>2109</v>
      </c>
      <c r="AD21" s="12">
        <v>2</v>
      </c>
      <c r="AE21" s="12" t="str">
        <f t="shared" si="8"/>
        <v>[South Korea,2]</v>
      </c>
      <c r="AF21" s="12"/>
      <c r="AG21" s="12"/>
      <c r="AH21" s="12"/>
      <c r="AI21" s="12"/>
      <c r="AJ21" s="11" t="s">
        <v>2016</v>
      </c>
      <c r="AK21" s="12">
        <v>2</v>
      </c>
      <c r="AL21" s="12" t="str">
        <f t="shared" si="10"/>
        <v>[Somalia,2]</v>
      </c>
      <c r="AM21" s="12"/>
      <c r="AN21" s="12"/>
      <c r="AO21" s="12"/>
      <c r="AP21" s="12"/>
      <c r="AQ21" s="11" t="s">
        <v>2122</v>
      </c>
      <c r="AR21" s="12">
        <v>2</v>
      </c>
      <c r="AS21" s="12" t="str">
        <f t="shared" si="12"/>
        <v>[Vietnam,2]</v>
      </c>
      <c r="AT21" s="12"/>
      <c r="AU21" s="12"/>
      <c r="AV21" s="12"/>
      <c r="AW21" s="12"/>
      <c r="AX21" s="11" t="s">
        <v>2013</v>
      </c>
      <c r="AY21" s="12">
        <v>3</v>
      </c>
      <c r="AZ21" s="12" t="str">
        <f t="shared" si="14"/>
        <v>[South Sudan,3]</v>
      </c>
      <c r="BA21" s="12"/>
      <c r="BB21" s="12"/>
      <c r="BC21" s="12"/>
      <c r="BD21" s="12"/>
      <c r="BE21" s="11" t="s">
        <v>2074</v>
      </c>
      <c r="BF21" s="12">
        <v>3</v>
      </c>
      <c r="BG21" s="12" t="str">
        <f t="shared" si="16"/>
        <v>[France,3]</v>
      </c>
      <c r="BH21" s="12"/>
      <c r="BI21" s="12"/>
      <c r="BJ21" s="12"/>
      <c r="BK21" s="12"/>
      <c r="BL21" s="11" t="s">
        <v>2083</v>
      </c>
      <c r="BM21" s="12">
        <v>2</v>
      </c>
      <c r="BN21" s="12" t="str">
        <f t="shared" si="18"/>
        <v>[Switzerland,2]</v>
      </c>
      <c r="BO21" s="12"/>
      <c r="BP21" s="12"/>
      <c r="BQ21" s="12"/>
      <c r="BR21" s="12"/>
      <c r="BS21" s="11" t="s">
        <v>2093</v>
      </c>
      <c r="BT21" s="12">
        <v>2</v>
      </c>
      <c r="BU21" s="12" t="str">
        <f t="shared" si="20"/>
        <v>[Greece,2]</v>
      </c>
      <c r="BV21" s="12"/>
      <c r="BW21" s="12"/>
      <c r="BX21" s="12"/>
      <c r="BY21" s="12"/>
      <c r="BZ21" s="11" t="s">
        <v>2107</v>
      </c>
      <c r="CA21" s="12">
        <v>1</v>
      </c>
      <c r="CB21" s="12" t="str">
        <f t="shared" si="22"/>
        <v>[United States,1]</v>
      </c>
      <c r="CC21" s="30"/>
      <c r="CK21" s="2"/>
      <c r="CL21" s="1"/>
    </row>
    <row r="22" spans="1:90" x14ac:dyDescent="0.15">
      <c r="A22" s="11" t="s">
        <v>2015</v>
      </c>
      <c r="B22" s="12">
        <v>3</v>
      </c>
      <c r="C22" s="12" t="str">
        <f t="shared" si="0"/>
        <v>[Zimbabwe,3]</v>
      </c>
      <c r="D22" s="12"/>
      <c r="E22" s="12"/>
      <c r="F22" s="12"/>
      <c r="G22" s="12"/>
      <c r="H22" s="11" t="s">
        <v>2127</v>
      </c>
      <c r="I22" s="12">
        <v>2</v>
      </c>
      <c r="J22" s="12" t="str">
        <f t="shared" si="2"/>
        <v>[Pakistan,2]</v>
      </c>
      <c r="K22" s="12"/>
      <c r="L22" s="12"/>
      <c r="M22" s="12"/>
      <c r="N22" s="12"/>
      <c r="O22" s="11" t="s">
        <v>2080</v>
      </c>
      <c r="P22" s="12">
        <v>2</v>
      </c>
      <c r="Q22" s="12" t="str">
        <f t="shared" si="4"/>
        <v>[Austria,2]</v>
      </c>
      <c r="R22" s="12"/>
      <c r="S22" s="12"/>
      <c r="T22" s="12"/>
      <c r="U22" s="12"/>
      <c r="V22" s="11" t="s">
        <v>2115</v>
      </c>
      <c r="W22" s="12">
        <v>2</v>
      </c>
      <c r="X22" s="12" t="str">
        <f t="shared" si="6"/>
        <v>[Philippines,2]</v>
      </c>
      <c r="Y22" s="12"/>
      <c r="Z22" s="12"/>
      <c r="AA22" s="12"/>
      <c r="AB22" s="12"/>
      <c r="AC22" s="11" t="s">
        <v>2080</v>
      </c>
      <c r="AD22" s="12">
        <v>2</v>
      </c>
      <c r="AE22" s="12" t="str">
        <f t="shared" si="8"/>
        <v>[Austria,2]</v>
      </c>
      <c r="AF22" s="12"/>
      <c r="AG22" s="12"/>
      <c r="AH22" s="12"/>
      <c r="AI22" s="12"/>
      <c r="AJ22" s="11" t="s">
        <v>2121</v>
      </c>
      <c r="AK22" s="12">
        <v>2</v>
      </c>
      <c r="AL22" s="12" t="str">
        <f t="shared" si="10"/>
        <v>[India,2]</v>
      </c>
      <c r="AM22" s="12"/>
      <c r="AN22" s="12"/>
      <c r="AO22" s="12"/>
      <c r="AP22" s="12"/>
      <c r="AQ22" s="11" t="s">
        <v>2109</v>
      </c>
      <c r="AR22" s="12">
        <v>2</v>
      </c>
      <c r="AS22" s="12" t="str">
        <f t="shared" si="12"/>
        <v>[South Korea,2]</v>
      </c>
      <c r="AT22" s="12"/>
      <c r="AU22" s="12"/>
      <c r="AV22" s="12"/>
      <c r="AW22" s="12"/>
      <c r="AX22" s="11" t="s">
        <v>2150</v>
      </c>
      <c r="AY22" s="12">
        <v>3</v>
      </c>
      <c r="AZ22" s="12" t="str">
        <f t="shared" si="14"/>
        <v>[Taiwan,3]</v>
      </c>
      <c r="BA22" s="12"/>
      <c r="BB22" s="12"/>
      <c r="BC22" s="12"/>
      <c r="BD22" s="12"/>
      <c r="BE22" s="11" t="s">
        <v>2055</v>
      </c>
      <c r="BF22" s="12">
        <v>3</v>
      </c>
      <c r="BG22" s="12" t="str">
        <f t="shared" si="16"/>
        <v>[Venezuela,3]</v>
      </c>
      <c r="BH22" s="12"/>
      <c r="BI22" s="12"/>
      <c r="BJ22" s="12"/>
      <c r="BK22" s="12"/>
      <c r="BL22" s="11" t="s">
        <v>2117</v>
      </c>
      <c r="BM22" s="12">
        <v>2</v>
      </c>
      <c r="BN22" s="12" t="str">
        <f t="shared" si="18"/>
        <v>[Indonesia,2]</v>
      </c>
      <c r="BO22" s="12"/>
      <c r="BP22" s="12"/>
      <c r="BQ22" s="12"/>
      <c r="BR22" s="12"/>
      <c r="BS22" s="11" t="s">
        <v>2079</v>
      </c>
      <c r="BT22" s="12">
        <v>2</v>
      </c>
      <c r="BU22" s="12" t="str">
        <f t="shared" si="20"/>
        <v>[United Kingdom,2]</v>
      </c>
      <c r="BV22" s="12"/>
      <c r="BW22" s="12"/>
      <c r="BX22" s="12"/>
      <c r="BY22" s="12"/>
      <c r="BZ22" s="11" t="s">
        <v>2081</v>
      </c>
      <c r="CA22" s="12">
        <v>1</v>
      </c>
      <c r="CB22" s="12" t="str">
        <f t="shared" si="22"/>
        <v>[Ukraine,1]</v>
      </c>
      <c r="CC22" s="30"/>
      <c r="CJ22" s="1"/>
      <c r="CK22" s="2"/>
      <c r="CL22" s="1"/>
    </row>
    <row r="23" spans="1:90" x14ac:dyDescent="0.15">
      <c r="A23" s="11" t="s">
        <v>2016</v>
      </c>
      <c r="B23" s="12">
        <v>2</v>
      </c>
      <c r="C23" s="12" t="str">
        <f t="shared" si="0"/>
        <v>[Somalia,2]</v>
      </c>
      <c r="D23" s="12"/>
      <c r="E23" s="12"/>
      <c r="F23" s="12"/>
      <c r="G23" s="12"/>
      <c r="H23" s="11" t="s">
        <v>2025</v>
      </c>
      <c r="I23" s="12">
        <v>2</v>
      </c>
      <c r="J23" s="12" t="str">
        <f t="shared" si="2"/>
        <v>[Libya,2]</v>
      </c>
      <c r="K23" s="12"/>
      <c r="L23" s="12"/>
      <c r="M23" s="12"/>
      <c r="N23" s="12"/>
      <c r="O23" s="11" t="s">
        <v>2118</v>
      </c>
      <c r="P23" s="12">
        <v>2</v>
      </c>
      <c r="Q23" s="12" t="str">
        <f t="shared" si="4"/>
        <v>[North Korea,2]</v>
      </c>
      <c r="R23" s="12"/>
      <c r="S23" s="12"/>
      <c r="T23" s="12"/>
      <c r="U23" s="12"/>
      <c r="V23" s="11" t="s">
        <v>2015</v>
      </c>
      <c r="W23" s="12">
        <v>2</v>
      </c>
      <c r="X23" s="12" t="str">
        <f t="shared" si="6"/>
        <v>[Zimbabwe,2]</v>
      </c>
      <c r="Y23" s="12"/>
      <c r="Z23" s="12"/>
      <c r="AA23" s="12"/>
      <c r="AB23" s="12"/>
      <c r="AC23" s="11" t="s">
        <v>2066</v>
      </c>
      <c r="AD23" s="12">
        <v>2</v>
      </c>
      <c r="AE23" s="12" t="str">
        <f t="shared" si="8"/>
        <v>[Argentina,2]</v>
      </c>
      <c r="AF23" s="12"/>
      <c r="AG23" s="12"/>
      <c r="AH23" s="12"/>
      <c r="AI23" s="12"/>
      <c r="AJ23" s="11" t="s">
        <v>2150</v>
      </c>
      <c r="AK23" s="12">
        <v>2</v>
      </c>
      <c r="AL23" s="12" t="str">
        <f t="shared" si="10"/>
        <v>[Taiwan,2]</v>
      </c>
      <c r="AM23" s="12"/>
      <c r="AN23" s="12"/>
      <c r="AO23" s="12"/>
      <c r="AP23" s="12"/>
      <c r="AQ23" s="11" t="s">
        <v>2108</v>
      </c>
      <c r="AR23" s="12">
        <v>2</v>
      </c>
      <c r="AS23" s="12" t="str">
        <f t="shared" si="12"/>
        <v>[Canada,2]</v>
      </c>
      <c r="AT23" s="12"/>
      <c r="AU23" s="12"/>
      <c r="AV23" s="12"/>
      <c r="AW23" s="12"/>
      <c r="AX23" s="11" t="s">
        <v>2057</v>
      </c>
      <c r="AY23" s="12">
        <v>3</v>
      </c>
      <c r="AZ23" s="12" t="str">
        <f t="shared" si="14"/>
        <v>[Mexico,3]</v>
      </c>
      <c r="BA23" s="12"/>
      <c r="BB23" s="12"/>
      <c r="BC23" s="12"/>
      <c r="BD23" s="12"/>
      <c r="BE23" s="11" t="s">
        <v>2099</v>
      </c>
      <c r="BF23" s="12">
        <v>2</v>
      </c>
      <c r="BG23" s="12" t="str">
        <f t="shared" si="16"/>
        <v>[Turkey,2]</v>
      </c>
      <c r="BH23" s="12"/>
      <c r="BI23" s="12"/>
      <c r="BJ23" s="12"/>
      <c r="BK23" s="12"/>
      <c r="BL23" s="11" t="s">
        <v>2072</v>
      </c>
      <c r="BM23" s="12">
        <v>2</v>
      </c>
      <c r="BN23" s="12" t="str">
        <f t="shared" si="18"/>
        <v>[Jamaica,2]</v>
      </c>
      <c r="BO23" s="12"/>
      <c r="BP23" s="12"/>
      <c r="BQ23" s="12"/>
      <c r="BR23" s="12"/>
      <c r="BS23" s="11" t="s">
        <v>2115</v>
      </c>
      <c r="BT23" s="12">
        <v>2</v>
      </c>
      <c r="BU23" s="12" t="str">
        <f t="shared" si="20"/>
        <v>[Philippines,2]</v>
      </c>
      <c r="BV23" s="12"/>
      <c r="BW23" s="12"/>
      <c r="BX23" s="12"/>
      <c r="BY23" s="12"/>
      <c r="BZ23" s="11" t="s">
        <v>2088</v>
      </c>
      <c r="CA23" s="12">
        <v>1</v>
      </c>
      <c r="CB23" s="12" t="str">
        <f t="shared" si="22"/>
        <v>[Poland,1]</v>
      </c>
      <c r="CC23" s="30"/>
      <c r="CJ23" s="1"/>
    </row>
    <row r="24" spans="1:90" x14ac:dyDescent="0.15">
      <c r="A24" s="11" t="s">
        <v>2075</v>
      </c>
      <c r="B24" s="12">
        <v>2</v>
      </c>
      <c r="C24" s="12" t="str">
        <f t="shared" si="0"/>
        <v>[Russia,2]</v>
      </c>
      <c r="D24" s="12"/>
      <c r="E24" s="12"/>
      <c r="F24" s="12"/>
      <c r="G24" s="12"/>
      <c r="H24" s="11" t="s">
        <v>2113</v>
      </c>
      <c r="I24" s="12">
        <v>2</v>
      </c>
      <c r="J24" s="12" t="str">
        <f t="shared" si="2"/>
        <v>[New Zealand,2]</v>
      </c>
      <c r="K24" s="12"/>
      <c r="L24" s="12"/>
      <c r="M24" s="12"/>
      <c r="N24" s="12"/>
      <c r="O24" s="11" t="s">
        <v>2130</v>
      </c>
      <c r="P24" s="12">
        <v>2</v>
      </c>
      <c r="Q24" s="12" t="str">
        <f t="shared" si="4"/>
        <v>[Israel,2]</v>
      </c>
      <c r="R24" s="12"/>
      <c r="S24" s="12"/>
      <c r="T24" s="12"/>
      <c r="U24" s="12"/>
      <c r="V24" s="11" t="s">
        <v>2028</v>
      </c>
      <c r="W24" s="12">
        <v>1</v>
      </c>
      <c r="X24" s="12" t="str">
        <f t="shared" si="6"/>
        <v>[South Africa,1]</v>
      </c>
      <c r="Y24" s="12"/>
      <c r="Z24" s="12"/>
      <c r="AA24" s="12"/>
      <c r="AB24" s="12"/>
      <c r="AC24" s="11" t="s">
        <v>2134</v>
      </c>
      <c r="AD24" s="12">
        <v>2</v>
      </c>
      <c r="AE24" s="12" t="str">
        <f t="shared" si="8"/>
        <v>[Laos,2]</v>
      </c>
      <c r="AF24" s="12"/>
      <c r="AG24" s="12"/>
      <c r="AH24" s="12"/>
      <c r="AI24" s="12"/>
      <c r="AJ24" s="11" t="s">
        <v>2118</v>
      </c>
      <c r="AK24" s="12">
        <v>2</v>
      </c>
      <c r="AL24" s="12" t="str">
        <f t="shared" si="10"/>
        <v>[North Korea,2]</v>
      </c>
      <c r="AM24" s="12"/>
      <c r="AN24" s="12"/>
      <c r="AO24" s="12"/>
      <c r="AP24" s="12"/>
      <c r="AQ24" s="11" t="s">
        <v>2112</v>
      </c>
      <c r="AR24" s="12">
        <v>2</v>
      </c>
      <c r="AS24" s="12" t="str">
        <f t="shared" si="12"/>
        <v>[Syria,2]</v>
      </c>
      <c r="AT24" s="12"/>
      <c r="AU24" s="12"/>
      <c r="AV24" s="12"/>
      <c r="AW24" s="12"/>
      <c r="AX24" s="11" t="s">
        <v>2069</v>
      </c>
      <c r="AY24" s="12">
        <v>2</v>
      </c>
      <c r="AZ24" s="12" t="str">
        <f t="shared" si="14"/>
        <v>[Panama,2]</v>
      </c>
      <c r="BA24" s="12"/>
      <c r="BB24" s="12"/>
      <c r="BC24" s="12"/>
      <c r="BD24" s="12"/>
      <c r="BE24" s="11" t="s">
        <v>2032</v>
      </c>
      <c r="BF24" s="12">
        <v>2</v>
      </c>
      <c r="BG24" s="12" t="str">
        <f t="shared" si="16"/>
        <v>[Niger,2]</v>
      </c>
      <c r="BH24" s="12"/>
      <c r="BI24" s="12"/>
      <c r="BJ24" s="12"/>
      <c r="BK24" s="12"/>
      <c r="BL24" s="11" t="s">
        <v>2149</v>
      </c>
      <c r="BM24" s="12">
        <v>2</v>
      </c>
      <c r="BN24" s="12" t="str">
        <f t="shared" si="18"/>
        <v>[Hong Kong,2]</v>
      </c>
      <c r="BO24" s="12"/>
      <c r="BP24" s="12"/>
      <c r="BQ24" s="12"/>
      <c r="BR24" s="12"/>
      <c r="BS24" s="11" t="s">
        <v>2084</v>
      </c>
      <c r="BT24" s="12">
        <v>2</v>
      </c>
      <c r="BU24" s="12" t="str">
        <f t="shared" si="20"/>
        <v>[Vatican,2]</v>
      </c>
      <c r="BV24" s="12"/>
      <c r="BW24" s="12"/>
      <c r="BX24" s="12"/>
      <c r="BY24" s="12"/>
      <c r="BZ24" s="11" t="s">
        <v>2124</v>
      </c>
      <c r="CA24" s="12">
        <v>1</v>
      </c>
      <c r="CB24" s="12" t="str">
        <f t="shared" si="22"/>
        <v>[Afghanistan,1]</v>
      </c>
      <c r="CC24" s="30"/>
      <c r="CJ24" s="1"/>
    </row>
    <row r="25" spans="1:90" x14ac:dyDescent="0.15">
      <c r="A25" s="11" t="s">
        <v>2061</v>
      </c>
      <c r="B25" s="12">
        <v>2</v>
      </c>
      <c r="C25" s="12" t="str">
        <f t="shared" si="0"/>
        <v>[Bolivia,2]</v>
      </c>
      <c r="D25" s="12"/>
      <c r="E25" s="12"/>
      <c r="F25" s="12"/>
      <c r="G25" s="12"/>
      <c r="H25" s="11" t="s">
        <v>2053</v>
      </c>
      <c r="I25" s="12">
        <v>2</v>
      </c>
      <c r="J25" s="12" t="str">
        <f t="shared" si="2"/>
        <v>[Colombia,2]</v>
      </c>
      <c r="K25" s="12"/>
      <c r="L25" s="12"/>
      <c r="M25" s="12"/>
      <c r="N25" s="12"/>
      <c r="O25" s="11" t="s">
        <v>2117</v>
      </c>
      <c r="P25" s="12">
        <v>2</v>
      </c>
      <c r="Q25" s="12" t="str">
        <f t="shared" si="4"/>
        <v>[Indonesia,2]</v>
      </c>
      <c r="R25" s="12"/>
      <c r="S25" s="12"/>
      <c r="T25" s="12"/>
      <c r="U25" s="12"/>
      <c r="V25" s="11" t="s">
        <v>2023</v>
      </c>
      <c r="W25" s="12">
        <v>1</v>
      </c>
      <c r="X25" s="12" t="str">
        <f t="shared" si="6"/>
        <v>[Central African Republic,1]</v>
      </c>
      <c r="Y25" s="12"/>
      <c r="Z25" s="12"/>
      <c r="AA25" s="12"/>
      <c r="AB25" s="12"/>
      <c r="AC25" s="11" t="s">
        <v>2028</v>
      </c>
      <c r="AD25" s="12">
        <v>2</v>
      </c>
      <c r="AE25" s="12" t="str">
        <f t="shared" si="8"/>
        <v>[South Africa,2]</v>
      </c>
      <c r="AF25" s="12"/>
      <c r="AG25" s="12"/>
      <c r="AH25" s="12"/>
      <c r="AI25" s="12"/>
      <c r="AJ25" s="11" t="s">
        <v>2131</v>
      </c>
      <c r="AK25" s="12">
        <v>2</v>
      </c>
      <c r="AL25" s="12" t="str">
        <f t="shared" si="10"/>
        <v>[Saudi-Arabia,2]</v>
      </c>
      <c r="AM25" s="12"/>
      <c r="AN25" s="12"/>
      <c r="AO25" s="12"/>
      <c r="AP25" s="12"/>
      <c r="AQ25" s="11" t="s">
        <v>2150</v>
      </c>
      <c r="AR25" s="12">
        <v>2</v>
      </c>
      <c r="AS25" s="12" t="str">
        <f t="shared" si="12"/>
        <v>[Taiwan,2]</v>
      </c>
      <c r="AT25" s="12"/>
      <c r="AU25" s="12"/>
      <c r="AV25" s="12"/>
      <c r="AW25" s="12"/>
      <c r="AX25" s="11" t="s">
        <v>2099</v>
      </c>
      <c r="AY25" s="12">
        <v>2</v>
      </c>
      <c r="AZ25" s="12" t="str">
        <f t="shared" si="14"/>
        <v>[Turkey,2]</v>
      </c>
      <c r="BA25" s="12"/>
      <c r="BB25" s="12"/>
      <c r="BC25" s="12"/>
      <c r="BD25" s="12"/>
      <c r="BE25" s="11" t="s">
        <v>2080</v>
      </c>
      <c r="BF25" s="12">
        <v>2</v>
      </c>
      <c r="BG25" s="12" t="str">
        <f t="shared" si="16"/>
        <v>[Austria,2]</v>
      </c>
      <c r="BH25" s="12"/>
      <c r="BI25" s="12"/>
      <c r="BJ25" s="12"/>
      <c r="BK25" s="12"/>
      <c r="BL25" s="11" t="s">
        <v>2109</v>
      </c>
      <c r="BM25" s="12">
        <v>2</v>
      </c>
      <c r="BN25" s="12" t="str">
        <f t="shared" si="18"/>
        <v>[South Korea,2]</v>
      </c>
      <c r="BO25" s="12"/>
      <c r="BP25" s="12"/>
      <c r="BQ25" s="12"/>
      <c r="BR25" s="12"/>
      <c r="BS25" s="11" t="s">
        <v>2108</v>
      </c>
      <c r="BT25" s="12">
        <v>2</v>
      </c>
      <c r="BU25" s="12" t="str">
        <f t="shared" si="20"/>
        <v>[Canada,2]</v>
      </c>
      <c r="BV25" s="12"/>
      <c r="BW25" s="12"/>
      <c r="BX25" s="12"/>
      <c r="BY25" s="12"/>
      <c r="BZ25" s="11" t="s">
        <v>2087</v>
      </c>
      <c r="CA25" s="12">
        <v>1</v>
      </c>
      <c r="CB25" s="12" t="str">
        <f t="shared" si="22"/>
        <v>[Norway,1]</v>
      </c>
      <c r="CC25" s="30"/>
      <c r="CJ25" s="1"/>
    </row>
    <row r="26" spans="1:90" x14ac:dyDescent="0.15">
      <c r="A26" s="11" t="s">
        <v>2121</v>
      </c>
      <c r="B26" s="12">
        <v>2</v>
      </c>
      <c r="C26" s="12" t="str">
        <f t="shared" si="0"/>
        <v>[India,2]</v>
      </c>
      <c r="D26" s="12"/>
      <c r="E26" s="12"/>
      <c r="F26" s="12"/>
      <c r="G26" s="12"/>
      <c r="H26" s="11" t="s">
        <v>2086</v>
      </c>
      <c r="I26" s="12">
        <v>2</v>
      </c>
      <c r="J26" s="12" t="str">
        <f t="shared" si="2"/>
        <v>[Bulgaria,2]</v>
      </c>
      <c r="K26" s="12"/>
      <c r="L26" s="12"/>
      <c r="M26" s="12"/>
      <c r="N26" s="12"/>
      <c r="O26" s="11" t="s">
        <v>2077</v>
      </c>
      <c r="P26" s="12">
        <v>2</v>
      </c>
      <c r="Q26" s="12" t="str">
        <f t="shared" si="4"/>
        <v>[Italy,2]</v>
      </c>
      <c r="R26" s="12"/>
      <c r="S26" s="12"/>
      <c r="T26" s="12"/>
      <c r="U26" s="12"/>
      <c r="V26" s="11" t="s">
        <v>2093</v>
      </c>
      <c r="W26" s="12">
        <v>1</v>
      </c>
      <c r="X26" s="12" t="str">
        <f t="shared" si="6"/>
        <v>[Greece,1]</v>
      </c>
      <c r="Y26" s="12"/>
      <c r="Z26" s="12"/>
      <c r="AA26" s="12"/>
      <c r="AB26" s="12"/>
      <c r="AC26" s="11" t="s">
        <v>2024</v>
      </c>
      <c r="AD26" s="12">
        <v>2</v>
      </c>
      <c r="AE26" s="12" t="str">
        <f t="shared" si="8"/>
        <v>[Democratic Republic of the Congo,2]</v>
      </c>
      <c r="AF26" s="12"/>
      <c r="AG26" s="12"/>
      <c r="AH26" s="12"/>
      <c r="AI26" s="12"/>
      <c r="AJ26" s="11" t="s">
        <v>2053</v>
      </c>
      <c r="AK26" s="12">
        <v>2</v>
      </c>
      <c r="AL26" s="12" t="str">
        <f t="shared" si="10"/>
        <v>[Colombia,2]</v>
      </c>
      <c r="AM26" s="12"/>
      <c r="AN26" s="12"/>
      <c r="AO26" s="12"/>
      <c r="AP26" s="12"/>
      <c r="AQ26" s="11" t="s">
        <v>2043</v>
      </c>
      <c r="AR26" s="12">
        <v>1</v>
      </c>
      <c r="AS26" s="12" t="str">
        <f t="shared" si="12"/>
        <v>[Erectile Asia,1]</v>
      </c>
      <c r="AT26" s="12"/>
      <c r="AU26" s="12"/>
      <c r="AV26" s="12"/>
      <c r="AW26" s="12"/>
      <c r="AX26" s="11" t="s">
        <v>2109</v>
      </c>
      <c r="AY26" s="12">
        <v>2</v>
      </c>
      <c r="AZ26" s="12" t="str">
        <f t="shared" si="14"/>
        <v>[South Korea,2]</v>
      </c>
      <c r="BA26" s="12"/>
      <c r="BB26" s="12"/>
      <c r="BC26" s="12"/>
      <c r="BD26" s="12"/>
      <c r="BE26" s="11" t="s">
        <v>2098</v>
      </c>
      <c r="BF26" s="12">
        <v>2</v>
      </c>
      <c r="BG26" s="12" t="str">
        <f t="shared" si="16"/>
        <v>[Iceland,2]</v>
      </c>
      <c r="BH26" s="12"/>
      <c r="BI26" s="12"/>
      <c r="BJ26" s="12"/>
      <c r="BK26" s="12"/>
      <c r="BL26" s="11" t="s">
        <v>2059</v>
      </c>
      <c r="BM26" s="12">
        <v>2</v>
      </c>
      <c r="BN26" s="12" t="str">
        <f t="shared" si="18"/>
        <v>[Peru,2]</v>
      </c>
      <c r="BO26" s="12"/>
      <c r="BP26" s="12"/>
      <c r="BQ26" s="12"/>
      <c r="BR26" s="12"/>
      <c r="BS26" s="11" t="s">
        <v>2089</v>
      </c>
      <c r="BT26" s="12">
        <v>2</v>
      </c>
      <c r="BU26" s="12" t="str">
        <f t="shared" si="20"/>
        <v>[Spain,2]</v>
      </c>
      <c r="BV26" s="12"/>
      <c r="BW26" s="12"/>
      <c r="BX26" s="12"/>
      <c r="BY26" s="12"/>
      <c r="BZ26" s="11" t="s">
        <v>2121</v>
      </c>
      <c r="CA26" s="12">
        <v>1</v>
      </c>
      <c r="CB26" s="12" t="str">
        <f t="shared" si="22"/>
        <v>[India,1]</v>
      </c>
      <c r="CC26" s="30"/>
      <c r="CJ26" s="1"/>
    </row>
    <row r="27" spans="1:90" x14ac:dyDescent="0.15">
      <c r="A27" s="11" t="s">
        <v>2111</v>
      </c>
      <c r="B27" s="12">
        <v>2</v>
      </c>
      <c r="C27" s="12" t="str">
        <f t="shared" si="0"/>
        <v>[Solomon Islands,2]</v>
      </c>
      <c r="D27" s="12"/>
      <c r="E27" s="12"/>
      <c r="F27" s="12"/>
      <c r="G27" s="12"/>
      <c r="H27" s="11" t="s">
        <v>2022</v>
      </c>
      <c r="I27" s="12">
        <v>2</v>
      </c>
      <c r="J27" s="12" t="str">
        <f t="shared" si="2"/>
        <v>[Kenya,2]</v>
      </c>
      <c r="K27" s="12"/>
      <c r="L27" s="12"/>
      <c r="M27" s="12"/>
      <c r="N27" s="12"/>
      <c r="O27" s="11" t="s">
        <v>2024</v>
      </c>
      <c r="P27" s="12">
        <v>1</v>
      </c>
      <c r="Q27" s="12" t="str">
        <f t="shared" si="4"/>
        <v>[Democratic Republic of the Congo,1]</v>
      </c>
      <c r="R27" s="12"/>
      <c r="S27" s="12"/>
      <c r="T27" s="12"/>
      <c r="U27" s="12"/>
      <c r="V27" s="11" t="s">
        <v>2135</v>
      </c>
      <c r="W27" s="12">
        <v>1</v>
      </c>
      <c r="X27" s="12" t="str">
        <f t="shared" si="6"/>
        <v>[Kyrgyzstan,1]</v>
      </c>
      <c r="Y27" s="12"/>
      <c r="Z27" s="12"/>
      <c r="AA27" s="12"/>
      <c r="AB27" s="12"/>
      <c r="AC27" s="11" t="s">
        <v>2013</v>
      </c>
      <c r="AD27" s="12">
        <v>2</v>
      </c>
      <c r="AE27" s="12" t="str">
        <f t="shared" si="8"/>
        <v>[South Sudan,2]</v>
      </c>
      <c r="AF27" s="12"/>
      <c r="AG27" s="12"/>
      <c r="AH27" s="12"/>
      <c r="AI27" s="12"/>
      <c r="AJ27" s="11" t="s">
        <v>2138</v>
      </c>
      <c r="AK27" s="12">
        <v>2</v>
      </c>
      <c r="AL27" s="12" t="str">
        <f t="shared" si="10"/>
        <v>[Mongolia,2]</v>
      </c>
      <c r="AM27" s="12"/>
      <c r="AN27" s="12"/>
      <c r="AO27" s="12"/>
      <c r="AP27" s="12"/>
      <c r="AQ27" s="11" t="s">
        <v>2088</v>
      </c>
      <c r="AR27" s="12">
        <v>1</v>
      </c>
      <c r="AS27" s="12" t="str">
        <f t="shared" si="12"/>
        <v>[Poland,1]</v>
      </c>
      <c r="AT27" s="12"/>
      <c r="AU27" s="12"/>
      <c r="AV27" s="12"/>
      <c r="AW27" s="12"/>
      <c r="AX27" s="11" t="s">
        <v>2053</v>
      </c>
      <c r="AY27" s="12">
        <v>2</v>
      </c>
      <c r="AZ27" s="12" t="str">
        <f t="shared" si="14"/>
        <v>[Colombia,2]</v>
      </c>
      <c r="BA27" s="12"/>
      <c r="BB27" s="12"/>
      <c r="BC27" s="12"/>
      <c r="BD27" s="12"/>
      <c r="BE27" s="11" t="s">
        <v>2035</v>
      </c>
      <c r="BF27" s="12">
        <v>2</v>
      </c>
      <c r="BG27" s="12" t="str">
        <f t="shared" si="16"/>
        <v>[Sudan,2]</v>
      </c>
      <c r="BH27" s="12"/>
      <c r="BI27" s="12"/>
      <c r="BJ27" s="12"/>
      <c r="BK27" s="12"/>
      <c r="BL27" s="11" t="s">
        <v>2074</v>
      </c>
      <c r="BM27" s="12">
        <v>2</v>
      </c>
      <c r="BN27" s="12" t="str">
        <f t="shared" si="18"/>
        <v>[France,2]</v>
      </c>
      <c r="BO27" s="12"/>
      <c r="BP27" s="12"/>
      <c r="BQ27" s="12"/>
      <c r="BR27" s="12"/>
      <c r="BS27" s="11" t="s">
        <v>2023</v>
      </c>
      <c r="BT27" s="12">
        <v>2</v>
      </c>
      <c r="BU27" s="12" t="str">
        <f t="shared" si="20"/>
        <v>[Central African Republic,2]</v>
      </c>
      <c r="BV27" s="12"/>
      <c r="BW27" s="12"/>
      <c r="BX27" s="12"/>
      <c r="BY27" s="12"/>
      <c r="BZ27" s="11" t="s">
        <v>2122</v>
      </c>
      <c r="CA27" s="12">
        <v>1</v>
      </c>
      <c r="CB27" s="12" t="str">
        <f t="shared" si="22"/>
        <v>[Vietnam,1]</v>
      </c>
      <c r="CC27" s="30"/>
      <c r="CJ27" s="1"/>
    </row>
    <row r="28" spans="1:90" x14ac:dyDescent="0.15">
      <c r="A28" s="11" t="s">
        <v>2117</v>
      </c>
      <c r="B28" s="12">
        <v>2</v>
      </c>
      <c r="C28" s="12" t="str">
        <f t="shared" si="0"/>
        <v>[Indonesia,2]</v>
      </c>
      <c r="D28" s="12"/>
      <c r="E28" s="12"/>
      <c r="F28" s="12"/>
      <c r="G28" s="12"/>
      <c r="H28" s="11" t="s">
        <v>2056</v>
      </c>
      <c r="I28" s="12">
        <v>2</v>
      </c>
      <c r="J28" s="12" t="str">
        <f t="shared" si="2"/>
        <v>[Cuba,2]</v>
      </c>
      <c r="K28" s="12"/>
      <c r="L28" s="12"/>
      <c r="M28" s="12"/>
      <c r="N28" s="12"/>
      <c r="O28" s="11" t="s">
        <v>2034</v>
      </c>
      <c r="P28" s="12">
        <v>1</v>
      </c>
      <c r="Q28" s="12" t="str">
        <f t="shared" si="4"/>
        <v>[Algeria,1]</v>
      </c>
      <c r="R28" s="12"/>
      <c r="S28" s="12"/>
      <c r="T28" s="12"/>
      <c r="U28" s="12"/>
      <c r="V28" s="11" t="s">
        <v>2084</v>
      </c>
      <c r="W28" s="12">
        <v>1</v>
      </c>
      <c r="X28" s="12" t="str">
        <f t="shared" si="6"/>
        <v>[Vatican,1]</v>
      </c>
      <c r="Y28" s="12"/>
      <c r="Z28" s="12"/>
      <c r="AA28" s="12"/>
      <c r="AB28" s="12"/>
      <c r="AC28" s="11" t="s">
        <v>2149</v>
      </c>
      <c r="AD28" s="12">
        <v>2</v>
      </c>
      <c r="AE28" s="12" t="str">
        <f t="shared" si="8"/>
        <v>[Hong Kong,2]</v>
      </c>
      <c r="AF28" s="12"/>
      <c r="AG28" s="12"/>
      <c r="AH28" s="12"/>
      <c r="AI28" s="12"/>
      <c r="AJ28" s="11" t="s">
        <v>2089</v>
      </c>
      <c r="AK28" s="12">
        <v>1</v>
      </c>
      <c r="AL28" s="12" t="str">
        <f t="shared" si="10"/>
        <v>[Spain,1]</v>
      </c>
      <c r="AM28" s="12"/>
      <c r="AN28" s="12"/>
      <c r="AO28" s="12"/>
      <c r="AP28" s="12"/>
      <c r="AQ28" s="11" t="s">
        <v>2080</v>
      </c>
      <c r="AR28" s="12">
        <v>1</v>
      </c>
      <c r="AS28" s="12" t="str">
        <f t="shared" si="12"/>
        <v>[Austria,1]</v>
      </c>
      <c r="AT28" s="12"/>
      <c r="AU28" s="12"/>
      <c r="AV28" s="12"/>
      <c r="AW28" s="12"/>
      <c r="AX28" s="11" t="s">
        <v>2065</v>
      </c>
      <c r="AY28" s="12">
        <v>2</v>
      </c>
      <c r="AZ28" s="12" t="str">
        <f t="shared" si="14"/>
        <v>[El Salvador,2]</v>
      </c>
      <c r="BA28" s="12"/>
      <c r="BB28" s="12"/>
      <c r="BC28" s="12"/>
      <c r="BD28" s="12"/>
      <c r="BE28" s="11" t="s">
        <v>2117</v>
      </c>
      <c r="BF28" s="12">
        <v>2</v>
      </c>
      <c r="BG28" s="12" t="str">
        <f t="shared" si="16"/>
        <v>[Indonesia,2]</v>
      </c>
      <c r="BH28" s="12"/>
      <c r="BI28" s="12"/>
      <c r="BJ28" s="12"/>
      <c r="BK28" s="12"/>
      <c r="BL28" s="11" t="s">
        <v>2015</v>
      </c>
      <c r="BM28" s="12">
        <v>2</v>
      </c>
      <c r="BN28" s="12" t="str">
        <f t="shared" si="18"/>
        <v>[Zimbabwe,2]</v>
      </c>
      <c r="BO28" s="12"/>
      <c r="BP28" s="12"/>
      <c r="BQ28" s="12"/>
      <c r="BR28" s="12"/>
      <c r="BS28" s="11" t="s">
        <v>2097</v>
      </c>
      <c r="BT28" s="12">
        <v>2</v>
      </c>
      <c r="BU28" s="12" t="str">
        <f t="shared" si="20"/>
        <v>[Sweden,2]</v>
      </c>
      <c r="BV28" s="12"/>
      <c r="BW28" s="12"/>
      <c r="BX28" s="12"/>
      <c r="BY28" s="12"/>
      <c r="BZ28" s="11" t="s">
        <v>2123</v>
      </c>
      <c r="CA28" s="12">
        <v>1</v>
      </c>
      <c r="CB28" s="12" t="str">
        <f t="shared" si="22"/>
        <v>[Korea,1]</v>
      </c>
      <c r="CC28" s="30"/>
      <c r="CJ28" s="1"/>
    </row>
    <row r="29" spans="1:90" x14ac:dyDescent="0.15">
      <c r="A29" s="11" t="s">
        <v>2013</v>
      </c>
      <c r="B29" s="12">
        <v>2</v>
      </c>
      <c r="C29" s="12" t="str">
        <f t="shared" si="0"/>
        <v>[South Sudan,2]</v>
      </c>
      <c r="D29" s="12"/>
      <c r="E29" s="12"/>
      <c r="F29" s="12"/>
      <c r="G29" s="12"/>
      <c r="H29" s="11" t="s">
        <v>2089</v>
      </c>
      <c r="I29" s="12">
        <v>1</v>
      </c>
      <c r="J29" s="12" t="str">
        <f t="shared" si="2"/>
        <v>[Spain,1]</v>
      </c>
      <c r="K29" s="12"/>
      <c r="L29" s="12"/>
      <c r="M29" s="12"/>
      <c r="N29" s="12"/>
      <c r="O29" s="11" t="s">
        <v>2035</v>
      </c>
      <c r="P29" s="12">
        <v>1</v>
      </c>
      <c r="Q29" s="12" t="str">
        <f t="shared" si="4"/>
        <v>[Sudan,1]</v>
      </c>
      <c r="R29" s="12"/>
      <c r="S29" s="12"/>
      <c r="T29" s="12"/>
      <c r="U29" s="12"/>
      <c r="V29" s="11" t="s">
        <v>2037</v>
      </c>
      <c r="W29" s="12">
        <v>1</v>
      </c>
      <c r="X29" s="12" t="str">
        <f t="shared" si="6"/>
        <v>[Benin,1]</v>
      </c>
      <c r="Y29" s="12"/>
      <c r="Z29" s="12"/>
      <c r="AA29" s="12"/>
      <c r="AB29" s="12"/>
      <c r="AC29" s="11" t="s">
        <v>2114</v>
      </c>
      <c r="AD29" s="12">
        <v>2</v>
      </c>
      <c r="AE29" s="12" t="str">
        <f t="shared" si="8"/>
        <v>[Thailand,2]</v>
      </c>
      <c r="AF29" s="12"/>
      <c r="AG29" s="12"/>
      <c r="AH29" s="12"/>
      <c r="AI29" s="12"/>
      <c r="AJ29" s="11" t="s">
        <v>2068</v>
      </c>
      <c r="AK29" s="12">
        <v>1</v>
      </c>
      <c r="AL29" s="12" t="str">
        <f t="shared" si="10"/>
        <v>[Guatemala,1]</v>
      </c>
      <c r="AM29" s="12"/>
      <c r="AN29" s="12"/>
      <c r="AO29" s="12"/>
      <c r="AP29" s="12"/>
      <c r="AQ29" s="11" t="s">
        <v>2066</v>
      </c>
      <c r="AR29" s="12">
        <v>1</v>
      </c>
      <c r="AS29" s="12" t="str">
        <f t="shared" si="12"/>
        <v>[Argentina,1]</v>
      </c>
      <c r="AT29" s="12"/>
      <c r="AU29" s="12"/>
      <c r="AV29" s="12"/>
      <c r="AW29" s="12"/>
      <c r="AX29" s="11" t="s">
        <v>2070</v>
      </c>
      <c r="AY29" s="12">
        <v>2</v>
      </c>
      <c r="AZ29" s="12" t="str">
        <f t="shared" si="14"/>
        <v>[Dominican Republic,2]</v>
      </c>
      <c r="BA29" s="12"/>
      <c r="BB29" s="12"/>
      <c r="BC29" s="12"/>
      <c r="BD29" s="12"/>
      <c r="BE29" s="11" t="s">
        <v>2081</v>
      </c>
      <c r="BF29" s="12">
        <v>2</v>
      </c>
      <c r="BG29" s="12" t="str">
        <f t="shared" si="16"/>
        <v>[Ukraine,2]</v>
      </c>
      <c r="BH29" s="12"/>
      <c r="BI29" s="12"/>
      <c r="BJ29" s="12"/>
      <c r="BK29" s="12"/>
      <c r="BL29" s="11" t="s">
        <v>2102</v>
      </c>
      <c r="BM29" s="12">
        <v>2</v>
      </c>
      <c r="BN29" s="12" t="str">
        <f t="shared" si="18"/>
        <v>[Slovenia,2]</v>
      </c>
      <c r="BO29" s="12"/>
      <c r="BP29" s="12"/>
      <c r="BQ29" s="12"/>
      <c r="BR29" s="12"/>
      <c r="BS29" s="11" t="s">
        <v>2120</v>
      </c>
      <c r="BT29" s="12">
        <v>2</v>
      </c>
      <c r="BU29" s="12" t="str">
        <f t="shared" si="20"/>
        <v>[Myanmar,2]</v>
      </c>
      <c r="BV29" s="12"/>
      <c r="BW29" s="12"/>
      <c r="BX29" s="12"/>
      <c r="BY29" s="12"/>
      <c r="BZ29" s="11" t="s">
        <v>2147</v>
      </c>
      <c r="CA29" s="12">
        <v>1</v>
      </c>
      <c r="CB29" s="12" t="str">
        <f t="shared" si="22"/>
        <v>[Kuwait,1]</v>
      </c>
      <c r="CC29" s="30"/>
      <c r="CJ29" s="1"/>
    </row>
    <row r="30" spans="1:90" x14ac:dyDescent="0.15">
      <c r="A30" s="11" t="s">
        <v>2113</v>
      </c>
      <c r="B30" s="12">
        <v>2</v>
      </c>
      <c r="C30" s="12" t="str">
        <f t="shared" si="0"/>
        <v>[New Zealand,2]</v>
      </c>
      <c r="D30" s="12"/>
      <c r="E30" s="12"/>
      <c r="F30" s="12"/>
      <c r="G30" s="12"/>
      <c r="H30" s="11" t="s">
        <v>2016</v>
      </c>
      <c r="I30" s="12">
        <v>1</v>
      </c>
      <c r="J30" s="12" t="str">
        <f t="shared" si="2"/>
        <v>[Somalia,1]</v>
      </c>
      <c r="K30" s="12"/>
      <c r="L30" s="12"/>
      <c r="M30" s="12"/>
      <c r="N30" s="12"/>
      <c r="O30" s="11" t="s">
        <v>2132</v>
      </c>
      <c r="P30" s="12">
        <v>1</v>
      </c>
      <c r="Q30" s="12" t="str">
        <f t="shared" si="4"/>
        <v>[Jordan,1]</v>
      </c>
      <c r="R30" s="12"/>
      <c r="S30" s="12"/>
      <c r="T30" s="12"/>
      <c r="U30" s="12"/>
      <c r="V30" s="11" t="s">
        <v>2013</v>
      </c>
      <c r="W30" s="12">
        <v>1</v>
      </c>
      <c r="X30" s="12" t="str">
        <f t="shared" si="6"/>
        <v>[South Sudan,1]</v>
      </c>
      <c r="Y30" s="12"/>
      <c r="Z30" s="12"/>
      <c r="AA30" s="12"/>
      <c r="AB30" s="12"/>
      <c r="AC30" s="11" t="s">
        <v>2053</v>
      </c>
      <c r="AD30" s="12">
        <v>2</v>
      </c>
      <c r="AE30" s="12" t="str">
        <f t="shared" si="8"/>
        <v>[Colombia,2]</v>
      </c>
      <c r="AF30" s="12"/>
      <c r="AG30" s="12"/>
      <c r="AH30" s="12"/>
      <c r="AI30" s="12"/>
      <c r="AJ30" s="11" t="s">
        <v>2094</v>
      </c>
      <c r="AK30" s="12">
        <v>1</v>
      </c>
      <c r="AL30" s="12" t="str">
        <f t="shared" si="10"/>
        <v>[Luxembourg,1]</v>
      </c>
      <c r="AM30" s="12"/>
      <c r="AN30" s="12"/>
      <c r="AO30" s="12"/>
      <c r="AP30" s="12"/>
      <c r="AQ30" s="11" t="s">
        <v>2062</v>
      </c>
      <c r="AR30" s="12">
        <v>1</v>
      </c>
      <c r="AS30" s="12" t="str">
        <f t="shared" si="12"/>
        <v>[Haiti,1]</v>
      </c>
      <c r="AT30" s="12"/>
      <c r="AU30" s="12"/>
      <c r="AV30" s="12"/>
      <c r="AW30" s="12"/>
      <c r="AX30" s="11" t="s">
        <v>2117</v>
      </c>
      <c r="AY30" s="12">
        <v>2</v>
      </c>
      <c r="AZ30" s="12" t="str">
        <f t="shared" si="14"/>
        <v>[Indonesia,2]</v>
      </c>
      <c r="BA30" s="12"/>
      <c r="BB30" s="12"/>
      <c r="BC30" s="12"/>
      <c r="BD30" s="12"/>
      <c r="BE30" s="11" t="s">
        <v>2077</v>
      </c>
      <c r="BF30" s="12">
        <v>2</v>
      </c>
      <c r="BG30" s="12" t="str">
        <f t="shared" si="16"/>
        <v>[Italy,2]</v>
      </c>
      <c r="BH30" s="12"/>
      <c r="BI30" s="12"/>
      <c r="BJ30" s="12"/>
      <c r="BK30" s="12"/>
      <c r="BL30" s="11" t="s">
        <v>2079</v>
      </c>
      <c r="BM30" s="12">
        <v>2</v>
      </c>
      <c r="BN30" s="12" t="str">
        <f t="shared" si="18"/>
        <v>[United Kingdom,2]</v>
      </c>
      <c r="BO30" s="12"/>
      <c r="BP30" s="12"/>
      <c r="BQ30" s="12"/>
      <c r="BR30" s="12"/>
      <c r="BS30" s="11" t="s">
        <v>2128</v>
      </c>
      <c r="BT30" s="12">
        <v>1</v>
      </c>
      <c r="BU30" s="12" t="str">
        <f t="shared" si="20"/>
        <v>[Malaysia,1]</v>
      </c>
      <c r="BV30" s="12"/>
      <c r="BW30" s="12"/>
      <c r="BX30" s="12"/>
      <c r="BY30" s="12"/>
      <c r="BZ30" s="11" t="s">
        <v>2108</v>
      </c>
      <c r="CA30" s="12">
        <v>1</v>
      </c>
      <c r="CB30" s="12" t="str">
        <f t="shared" si="22"/>
        <v>[Canada,1]</v>
      </c>
      <c r="CC30" s="30"/>
      <c r="CJ30" s="1"/>
    </row>
    <row r="31" spans="1:90" x14ac:dyDescent="0.15">
      <c r="A31" s="11" t="s">
        <v>2081</v>
      </c>
      <c r="B31" s="12">
        <v>2</v>
      </c>
      <c r="C31" s="12" t="str">
        <f t="shared" si="0"/>
        <v>[Ukraine,2]</v>
      </c>
      <c r="D31" s="12"/>
      <c r="E31" s="12"/>
      <c r="F31" s="12"/>
      <c r="G31" s="12"/>
      <c r="H31" s="11" t="s">
        <v>2088</v>
      </c>
      <c r="I31" s="12">
        <v>1</v>
      </c>
      <c r="J31" s="12" t="str">
        <f t="shared" si="2"/>
        <v>[Poland,1]</v>
      </c>
      <c r="K31" s="12"/>
      <c r="L31" s="12"/>
      <c r="M31" s="12"/>
      <c r="N31" s="12"/>
      <c r="O31" s="11" t="s">
        <v>2149</v>
      </c>
      <c r="P31" s="12">
        <v>1</v>
      </c>
      <c r="Q31" s="12" t="str">
        <f t="shared" si="4"/>
        <v>[Hong Kong,1]</v>
      </c>
      <c r="R31" s="12"/>
      <c r="S31" s="12"/>
      <c r="T31" s="12"/>
      <c r="U31" s="12"/>
      <c r="V31" s="11" t="s">
        <v>2116</v>
      </c>
      <c r="W31" s="12">
        <v>1</v>
      </c>
      <c r="X31" s="12" t="str">
        <f t="shared" si="6"/>
        <v>[Yemen,1]</v>
      </c>
      <c r="Y31" s="12"/>
      <c r="Z31" s="12"/>
      <c r="AA31" s="12"/>
      <c r="AB31" s="12"/>
      <c r="AC31" s="11" t="s">
        <v>2081</v>
      </c>
      <c r="AD31" s="12">
        <v>2</v>
      </c>
      <c r="AE31" s="12" t="str">
        <f t="shared" si="8"/>
        <v>[Ukraine,2]</v>
      </c>
      <c r="AF31" s="12"/>
      <c r="AG31" s="12"/>
      <c r="AH31" s="12"/>
      <c r="AI31" s="12"/>
      <c r="AJ31" s="11" t="s">
        <v>2098</v>
      </c>
      <c r="AK31" s="12">
        <v>1</v>
      </c>
      <c r="AL31" s="12" t="str">
        <f t="shared" si="10"/>
        <v>[Iceland,1]</v>
      </c>
      <c r="AM31" s="12"/>
      <c r="AN31" s="12"/>
      <c r="AO31" s="12"/>
      <c r="AP31" s="12"/>
      <c r="AQ31" s="11" t="s">
        <v>2017</v>
      </c>
      <c r="AR31" s="12">
        <v>1</v>
      </c>
      <c r="AS31" s="12" t="str">
        <f t="shared" si="12"/>
        <v>[Gambia,1]</v>
      </c>
      <c r="AT31" s="12"/>
      <c r="AU31" s="12"/>
      <c r="AV31" s="12"/>
      <c r="AW31" s="12"/>
      <c r="AX31" s="11" t="s">
        <v>2054</v>
      </c>
      <c r="AY31" s="12">
        <v>2</v>
      </c>
      <c r="AZ31" s="12" t="str">
        <f t="shared" si="14"/>
        <v>[Ecuador,2]</v>
      </c>
      <c r="BA31" s="12"/>
      <c r="BB31" s="12"/>
      <c r="BC31" s="12"/>
      <c r="BD31" s="12"/>
      <c r="BE31" s="11" t="s">
        <v>2082</v>
      </c>
      <c r="BF31" s="12">
        <v>2</v>
      </c>
      <c r="BG31" s="12" t="str">
        <f t="shared" si="16"/>
        <v>[Netherlands,2]</v>
      </c>
      <c r="BH31" s="12"/>
      <c r="BI31" s="12"/>
      <c r="BJ31" s="12"/>
      <c r="BK31" s="12"/>
      <c r="BL31" s="11" t="s">
        <v>2120</v>
      </c>
      <c r="BM31" s="12">
        <v>2</v>
      </c>
      <c r="BN31" s="12" t="str">
        <f t="shared" si="18"/>
        <v>[Myanmar,2]</v>
      </c>
      <c r="BO31" s="12"/>
      <c r="BP31" s="12"/>
      <c r="BQ31" s="12"/>
      <c r="BR31" s="12"/>
      <c r="BS31" s="11" t="s">
        <v>2117</v>
      </c>
      <c r="BT31" s="12">
        <v>1</v>
      </c>
      <c r="BU31" s="12" t="str">
        <f t="shared" si="20"/>
        <v>[Indonesia,1]</v>
      </c>
      <c r="BV31" s="12"/>
      <c r="BW31" s="12"/>
      <c r="BX31" s="12"/>
      <c r="BY31" s="12"/>
      <c r="BZ31" s="11" t="s">
        <v>2089</v>
      </c>
      <c r="CA31" s="12">
        <v>1</v>
      </c>
      <c r="CB31" s="12" t="str">
        <f t="shared" si="22"/>
        <v>[Spain,1]</v>
      </c>
      <c r="CC31" s="30"/>
      <c r="CJ31" s="1"/>
    </row>
    <row r="32" spans="1:90" x14ac:dyDescent="0.15">
      <c r="A32" s="11" t="s">
        <v>2118</v>
      </c>
      <c r="B32" s="12">
        <v>2</v>
      </c>
      <c r="C32" s="12" t="str">
        <f t="shared" si="0"/>
        <v>[North Korea,2]</v>
      </c>
      <c r="D32" s="12"/>
      <c r="E32" s="12"/>
      <c r="F32" s="12"/>
      <c r="G32" s="12"/>
      <c r="H32" s="11" t="s">
        <v>2117</v>
      </c>
      <c r="I32" s="12">
        <v>1</v>
      </c>
      <c r="J32" s="12" t="str">
        <f t="shared" si="2"/>
        <v>[Indonesia,1]</v>
      </c>
      <c r="K32" s="12"/>
      <c r="L32" s="12"/>
      <c r="M32" s="12"/>
      <c r="N32" s="12"/>
      <c r="O32" s="11" t="s">
        <v>2123</v>
      </c>
      <c r="P32" s="12">
        <v>1</v>
      </c>
      <c r="Q32" s="12" t="str">
        <f t="shared" si="4"/>
        <v>[Korea,1]</v>
      </c>
      <c r="R32" s="12"/>
      <c r="S32" s="12"/>
      <c r="T32" s="12"/>
      <c r="U32" s="12"/>
      <c r="V32" s="11" t="s">
        <v>2036</v>
      </c>
      <c r="W32" s="12">
        <v>1</v>
      </c>
      <c r="X32" s="12" t="str">
        <f t="shared" si="6"/>
        <v>[Tanzania,1]</v>
      </c>
      <c r="Y32" s="12"/>
      <c r="Z32" s="12"/>
      <c r="AA32" s="12"/>
      <c r="AB32" s="12"/>
      <c r="AC32" s="11" t="s">
        <v>2118</v>
      </c>
      <c r="AD32" s="12">
        <v>2</v>
      </c>
      <c r="AE32" s="12" t="str">
        <f t="shared" si="8"/>
        <v>[North Korea,2]</v>
      </c>
      <c r="AF32" s="12"/>
      <c r="AG32" s="12"/>
      <c r="AH32" s="12"/>
      <c r="AI32" s="12"/>
      <c r="AJ32" s="11" t="s">
        <v>2109</v>
      </c>
      <c r="AK32" s="12">
        <v>1</v>
      </c>
      <c r="AL32" s="12" t="str">
        <f t="shared" si="10"/>
        <v>[South Korea,1]</v>
      </c>
      <c r="AM32" s="12"/>
      <c r="AN32" s="12"/>
      <c r="AO32" s="12"/>
      <c r="AP32" s="12"/>
      <c r="AQ32" s="11" t="s">
        <v>2143</v>
      </c>
      <c r="AR32" s="12">
        <v>1</v>
      </c>
      <c r="AS32" s="12" t="str">
        <f t="shared" si="12"/>
        <v>[Sri Lanka,1]</v>
      </c>
      <c r="AT32" s="12"/>
      <c r="AU32" s="12"/>
      <c r="AV32" s="12"/>
      <c r="AW32" s="12"/>
      <c r="AX32" s="11" t="s">
        <v>2089</v>
      </c>
      <c r="AY32" s="12">
        <v>2</v>
      </c>
      <c r="AZ32" s="12" t="str">
        <f t="shared" si="14"/>
        <v>[Spain,2]</v>
      </c>
      <c r="BA32" s="12"/>
      <c r="BB32" s="12"/>
      <c r="BC32" s="12"/>
      <c r="BD32" s="12"/>
      <c r="BE32" s="11" t="s">
        <v>2014</v>
      </c>
      <c r="BF32" s="12">
        <v>1</v>
      </c>
      <c r="BG32" s="12" t="str">
        <f t="shared" si="16"/>
        <v>[Congo,1]</v>
      </c>
      <c r="BH32" s="12"/>
      <c r="BI32" s="12"/>
      <c r="BJ32" s="12"/>
      <c r="BK32" s="12"/>
      <c r="BL32" s="11" t="s">
        <v>2103</v>
      </c>
      <c r="BM32" s="12">
        <v>2</v>
      </c>
      <c r="BN32" s="12" t="str">
        <f t="shared" si="18"/>
        <v>[Macedonia,2]</v>
      </c>
      <c r="BO32" s="12"/>
      <c r="BP32" s="12"/>
      <c r="BQ32" s="12"/>
      <c r="BR32" s="12"/>
      <c r="BS32" s="11" t="s">
        <v>2052</v>
      </c>
      <c r="BT32" s="12">
        <v>1</v>
      </c>
      <c r="BU32" s="12" t="str">
        <f t="shared" si="20"/>
        <v>[Swaziland,1]</v>
      </c>
      <c r="BV32" s="12"/>
      <c r="BW32" s="12"/>
      <c r="BX32" s="12"/>
      <c r="BY32" s="12"/>
      <c r="BZ32" s="11" t="s">
        <v>2149</v>
      </c>
      <c r="CA32" s="12">
        <v>1</v>
      </c>
      <c r="CB32" s="12" t="str">
        <f t="shared" si="22"/>
        <v>[Hong Kong,1]</v>
      </c>
      <c r="CC32" s="30"/>
      <c r="CJ32" s="1"/>
    </row>
    <row r="33" spans="1:88" x14ac:dyDescent="0.15">
      <c r="A33" s="11" t="s">
        <v>2020</v>
      </c>
      <c r="B33" s="12">
        <v>2</v>
      </c>
      <c r="C33" s="12" t="str">
        <f t="shared" si="0"/>
        <v>[Ghana,2]</v>
      </c>
      <c r="D33" s="12"/>
      <c r="E33" s="12"/>
      <c r="F33" s="12"/>
      <c r="G33" s="12"/>
      <c r="H33" s="11" t="s">
        <v>2124</v>
      </c>
      <c r="I33" s="12">
        <v>1</v>
      </c>
      <c r="J33" s="12" t="str">
        <f t="shared" si="2"/>
        <v>[Afghanistan,1]</v>
      </c>
      <c r="K33" s="12"/>
      <c r="L33" s="12"/>
      <c r="M33" s="12"/>
      <c r="N33" s="12"/>
      <c r="O33" s="11" t="s">
        <v>2018</v>
      </c>
      <c r="P33" s="12">
        <v>1</v>
      </c>
      <c r="Q33" s="12" t="str">
        <f t="shared" si="4"/>
        <v>[Egypt,1]</v>
      </c>
      <c r="R33" s="12"/>
      <c r="S33" s="12"/>
      <c r="T33" s="12"/>
      <c r="U33" s="12"/>
      <c r="V33" s="11" t="s">
        <v>2095</v>
      </c>
      <c r="W33" s="12">
        <v>1</v>
      </c>
      <c r="X33" s="12" t="str">
        <f t="shared" si="6"/>
        <v>[Croatia,1]</v>
      </c>
      <c r="Y33" s="12"/>
      <c r="Z33" s="12"/>
      <c r="AA33" s="12"/>
      <c r="AB33" s="12"/>
      <c r="AC33" s="11" t="s">
        <v>2121</v>
      </c>
      <c r="AD33" s="12">
        <v>2</v>
      </c>
      <c r="AE33" s="12" t="str">
        <f t="shared" si="8"/>
        <v>[India,2]</v>
      </c>
      <c r="AF33" s="12"/>
      <c r="AG33" s="12"/>
      <c r="AH33" s="12"/>
      <c r="AI33" s="12"/>
      <c r="AJ33" s="11" t="s">
        <v>2030</v>
      </c>
      <c r="AK33" s="12">
        <v>1</v>
      </c>
      <c r="AL33" s="12" t="str">
        <f t="shared" si="10"/>
        <v>[Morocco,1]</v>
      </c>
      <c r="AM33" s="12"/>
      <c r="AN33" s="12"/>
      <c r="AO33" s="12"/>
      <c r="AP33" s="12"/>
      <c r="AQ33" s="11" t="s">
        <v>2073</v>
      </c>
      <c r="AR33" s="12">
        <v>1</v>
      </c>
      <c r="AS33" s="12" t="str">
        <f t="shared" si="12"/>
        <v>[Germany,1]</v>
      </c>
      <c r="AT33" s="12"/>
      <c r="AU33" s="12"/>
      <c r="AV33" s="12"/>
      <c r="AW33" s="12"/>
      <c r="AX33" s="11" t="s">
        <v>2082</v>
      </c>
      <c r="AY33" s="12">
        <v>2</v>
      </c>
      <c r="AZ33" s="12" t="str">
        <f t="shared" si="14"/>
        <v>[Netherlands,2]</v>
      </c>
      <c r="BA33" s="12"/>
      <c r="BB33" s="12"/>
      <c r="BC33" s="12"/>
      <c r="BD33" s="12"/>
      <c r="BE33" s="11" t="s">
        <v>2122</v>
      </c>
      <c r="BF33" s="12">
        <v>1</v>
      </c>
      <c r="BG33" s="12" t="str">
        <f t="shared" si="16"/>
        <v>[Vietnam,1]</v>
      </c>
      <c r="BH33" s="12"/>
      <c r="BI33" s="12"/>
      <c r="BJ33" s="12"/>
      <c r="BK33" s="12"/>
      <c r="BL33" s="11" t="s">
        <v>2037</v>
      </c>
      <c r="BM33" s="12">
        <v>1</v>
      </c>
      <c r="BN33" s="12" t="str">
        <f t="shared" si="18"/>
        <v>[Benin,1]</v>
      </c>
      <c r="BO33" s="12"/>
      <c r="BP33" s="12"/>
      <c r="BQ33" s="12"/>
      <c r="BR33" s="12"/>
      <c r="BS33" s="11" t="s">
        <v>2124</v>
      </c>
      <c r="BT33" s="12">
        <v>1</v>
      </c>
      <c r="BU33" s="12" t="str">
        <f t="shared" si="20"/>
        <v>[Afghanistan,1]</v>
      </c>
      <c r="BV33" s="12"/>
      <c r="BW33" s="12"/>
      <c r="BX33" s="12"/>
      <c r="BY33" s="12"/>
      <c r="BZ33" s="11"/>
      <c r="CA33" s="11"/>
      <c r="CB33" s="11"/>
      <c r="CC33" s="30"/>
      <c r="CJ33" s="1"/>
    </row>
    <row r="34" spans="1:88" x14ac:dyDescent="0.15">
      <c r="A34" s="11" t="s">
        <v>2026</v>
      </c>
      <c r="B34" s="12">
        <v>1</v>
      </c>
      <c r="C34" s="12" t="str">
        <f t="shared" si="0"/>
        <v>[Ethiopia,1]</v>
      </c>
      <c r="D34" s="12"/>
      <c r="E34" s="12"/>
      <c r="F34" s="12"/>
      <c r="G34" s="12"/>
      <c r="H34" s="11" t="s">
        <v>2026</v>
      </c>
      <c r="I34" s="12">
        <v>1</v>
      </c>
      <c r="J34" s="12" t="str">
        <f t="shared" si="2"/>
        <v>[Ethiopia,1]</v>
      </c>
      <c r="K34" s="12"/>
      <c r="L34" s="12"/>
      <c r="M34" s="12"/>
      <c r="N34" s="12"/>
      <c r="O34" s="11" t="s">
        <v>2027</v>
      </c>
      <c r="P34" s="12">
        <v>1</v>
      </c>
      <c r="Q34" s="12" t="str">
        <f t="shared" si="4"/>
        <v>[Luanda,1]</v>
      </c>
      <c r="R34" s="12"/>
      <c r="S34" s="12"/>
      <c r="T34" s="12"/>
      <c r="U34" s="12"/>
      <c r="V34" s="11" t="s">
        <v>2148</v>
      </c>
      <c r="W34" s="12">
        <v>1</v>
      </c>
      <c r="X34" s="12" t="str">
        <f t="shared" si="6"/>
        <v>[China Mainland,1]</v>
      </c>
      <c r="Y34" s="12"/>
      <c r="Z34" s="12"/>
      <c r="AA34" s="12"/>
      <c r="AB34" s="12"/>
      <c r="AC34" s="11" t="s">
        <v>2059</v>
      </c>
      <c r="AD34" s="12">
        <v>2</v>
      </c>
      <c r="AE34" s="12" t="str">
        <f t="shared" si="8"/>
        <v>[Peru,2]</v>
      </c>
      <c r="AF34" s="12"/>
      <c r="AG34" s="12"/>
      <c r="AH34" s="12"/>
      <c r="AI34" s="12"/>
      <c r="AJ34" s="11" t="s">
        <v>2066</v>
      </c>
      <c r="AK34" s="12">
        <v>1</v>
      </c>
      <c r="AL34" s="12" t="str">
        <f t="shared" si="10"/>
        <v>[Argentina,1]</v>
      </c>
      <c r="AM34" s="12"/>
      <c r="AN34" s="12"/>
      <c r="AO34" s="12"/>
      <c r="AP34" s="12"/>
      <c r="AQ34" s="11" t="s">
        <v>2058</v>
      </c>
      <c r="AR34" s="12">
        <v>1</v>
      </c>
      <c r="AS34" s="12" t="str">
        <f t="shared" si="12"/>
        <v>[Chile,1]</v>
      </c>
      <c r="AT34" s="12"/>
      <c r="AU34" s="12"/>
      <c r="AV34" s="12"/>
      <c r="AW34" s="12"/>
      <c r="AX34" s="11" t="s">
        <v>2045</v>
      </c>
      <c r="AY34" s="12">
        <v>2</v>
      </c>
      <c r="AZ34" s="12" t="str">
        <f t="shared" si="14"/>
        <v>[Uganda,2]</v>
      </c>
      <c r="BA34" s="12"/>
      <c r="BB34" s="12"/>
      <c r="BC34" s="12"/>
      <c r="BD34" s="12"/>
      <c r="BE34" s="11" t="s">
        <v>2112</v>
      </c>
      <c r="BF34" s="12">
        <v>1</v>
      </c>
      <c r="BG34" s="12" t="str">
        <f t="shared" si="16"/>
        <v>[Syria,1]</v>
      </c>
      <c r="BH34" s="12"/>
      <c r="BI34" s="12"/>
      <c r="BJ34" s="12"/>
      <c r="BK34" s="12"/>
      <c r="BL34" s="11" t="s">
        <v>2123</v>
      </c>
      <c r="BM34" s="12">
        <v>1</v>
      </c>
      <c r="BN34" s="12" t="str">
        <f t="shared" si="18"/>
        <v>[Korea,1]</v>
      </c>
      <c r="BO34" s="12"/>
      <c r="BP34" s="12"/>
      <c r="BQ34" s="12"/>
      <c r="BR34" s="12"/>
      <c r="BS34" s="11" t="s">
        <v>2130</v>
      </c>
      <c r="BT34" s="12">
        <v>1</v>
      </c>
      <c r="BU34" s="12" t="str">
        <f t="shared" si="20"/>
        <v>[Israel,1]</v>
      </c>
      <c r="BV34" s="12"/>
      <c r="BW34" s="12"/>
      <c r="BX34" s="12"/>
      <c r="BY34" s="12"/>
      <c r="BZ34" s="10" t="s">
        <v>2176</v>
      </c>
      <c r="CA34" s="10">
        <f>SUM(CA2:CA32)</f>
        <v>85</v>
      </c>
      <c r="CB34" s="10"/>
      <c r="CC34" s="10"/>
      <c r="CJ34" s="1"/>
    </row>
    <row r="35" spans="1:88" x14ac:dyDescent="0.15">
      <c r="A35" s="11" t="s">
        <v>2054</v>
      </c>
      <c r="B35" s="12">
        <v>1</v>
      </c>
      <c r="C35" s="12" t="str">
        <f t="shared" si="0"/>
        <v>[Ecuador,1]</v>
      </c>
      <c r="D35" s="12"/>
      <c r="E35" s="12"/>
      <c r="F35" s="12"/>
      <c r="G35" s="12"/>
      <c r="H35" s="11" t="s">
        <v>2018</v>
      </c>
      <c r="I35" s="12">
        <v>1</v>
      </c>
      <c r="J35" s="12" t="str">
        <f t="shared" si="2"/>
        <v>[Egypt,1]</v>
      </c>
      <c r="K35" s="12"/>
      <c r="L35" s="12"/>
      <c r="M35" s="12"/>
      <c r="N35" s="12"/>
      <c r="O35" s="11" t="s">
        <v>2126</v>
      </c>
      <c r="P35" s="12">
        <v>1</v>
      </c>
      <c r="Q35" s="12" t="str">
        <f t="shared" si="4"/>
        <v>[Iraq,1]</v>
      </c>
      <c r="R35" s="12"/>
      <c r="S35" s="12"/>
      <c r="T35" s="12"/>
      <c r="U35" s="12"/>
      <c r="V35" s="11" t="s">
        <v>2128</v>
      </c>
      <c r="W35" s="12">
        <v>1</v>
      </c>
      <c r="X35" s="12" t="str">
        <f t="shared" si="6"/>
        <v>[Malaysia,1]</v>
      </c>
      <c r="Y35" s="12"/>
      <c r="Z35" s="12"/>
      <c r="AA35" s="12"/>
      <c r="AB35" s="12"/>
      <c r="AC35" s="11" t="s">
        <v>2056</v>
      </c>
      <c r="AD35" s="12">
        <v>1</v>
      </c>
      <c r="AE35" s="12" t="str">
        <f t="shared" si="8"/>
        <v>[Cuba,1]</v>
      </c>
      <c r="AF35" s="12"/>
      <c r="AG35" s="12"/>
      <c r="AH35" s="12"/>
      <c r="AI35" s="12"/>
      <c r="AJ35" s="11" t="s">
        <v>2029</v>
      </c>
      <c r="AK35" s="12">
        <v>1</v>
      </c>
      <c r="AL35" s="12" t="str">
        <f t="shared" si="10"/>
        <v>[Mozambique,1]</v>
      </c>
      <c r="AM35" s="12"/>
      <c r="AN35" s="12"/>
      <c r="AO35" s="12"/>
      <c r="AP35" s="12"/>
      <c r="AQ35" s="11" t="s">
        <v>2042</v>
      </c>
      <c r="AR35" s="12">
        <v>1</v>
      </c>
      <c r="AS35" s="12" t="str">
        <f t="shared" si="12"/>
        <v>[Tunisia,1]</v>
      </c>
      <c r="AT35" s="12"/>
      <c r="AU35" s="12"/>
      <c r="AV35" s="12"/>
      <c r="AW35" s="12"/>
      <c r="AX35" s="11" t="s">
        <v>2080</v>
      </c>
      <c r="AY35" s="12">
        <v>2</v>
      </c>
      <c r="AZ35" s="12" t="str">
        <f t="shared" si="14"/>
        <v>[Austria,2]</v>
      </c>
      <c r="BA35" s="12"/>
      <c r="BB35" s="12"/>
      <c r="BC35" s="12"/>
      <c r="BD35" s="12"/>
      <c r="BE35" s="11" t="s">
        <v>2065</v>
      </c>
      <c r="BF35" s="12">
        <v>1</v>
      </c>
      <c r="BG35" s="12" t="str">
        <f t="shared" si="16"/>
        <v>[El Salvador,1]</v>
      </c>
      <c r="BH35" s="12"/>
      <c r="BI35" s="12"/>
      <c r="BJ35" s="12"/>
      <c r="BK35" s="12"/>
      <c r="BL35" s="11" t="s">
        <v>2056</v>
      </c>
      <c r="BM35" s="12">
        <v>1</v>
      </c>
      <c r="BN35" s="12" t="str">
        <f t="shared" si="18"/>
        <v>[Cuba,1]</v>
      </c>
      <c r="BO35" s="12"/>
      <c r="BP35" s="12"/>
      <c r="BQ35" s="12"/>
      <c r="BR35" s="12"/>
      <c r="BS35" s="11" t="s">
        <v>2082</v>
      </c>
      <c r="BT35" s="12">
        <v>1</v>
      </c>
      <c r="BU35" s="12" t="str">
        <f t="shared" si="20"/>
        <v>[Netherlands,1]</v>
      </c>
      <c r="BV35" s="12"/>
      <c r="BW35" s="12"/>
      <c r="BX35" s="12"/>
      <c r="BY35" s="12"/>
      <c r="BZ35" s="11"/>
      <c r="CA35" s="11"/>
      <c r="CB35" s="11"/>
      <c r="CC35" s="11"/>
      <c r="CJ35" s="1"/>
    </row>
    <row r="36" spans="1:88" x14ac:dyDescent="0.15">
      <c r="A36" s="11" t="s">
        <v>2058</v>
      </c>
      <c r="B36" s="12">
        <v>1</v>
      </c>
      <c r="C36" s="12" t="str">
        <f t="shared" si="0"/>
        <v>[Chile,1]</v>
      </c>
      <c r="D36" s="12"/>
      <c r="E36" s="12"/>
      <c r="F36" s="12"/>
      <c r="G36" s="12"/>
      <c r="H36" s="11" t="s">
        <v>2125</v>
      </c>
      <c r="I36" s="12">
        <v>1</v>
      </c>
      <c r="J36" s="12" t="str">
        <f t="shared" si="2"/>
        <v>[Lebanon,1]</v>
      </c>
      <c r="K36" s="12"/>
      <c r="L36" s="12"/>
      <c r="M36" s="12"/>
      <c r="N36" s="12"/>
      <c r="O36" s="11" t="s">
        <v>2128</v>
      </c>
      <c r="P36" s="12">
        <v>1</v>
      </c>
      <c r="Q36" s="12" t="str">
        <f t="shared" si="4"/>
        <v>[Malaysia,1]</v>
      </c>
      <c r="R36" s="12"/>
      <c r="S36" s="12"/>
      <c r="T36" s="12"/>
      <c r="U36" s="12"/>
      <c r="V36" s="11" t="s">
        <v>2022</v>
      </c>
      <c r="W36" s="12">
        <v>1</v>
      </c>
      <c r="X36" s="12" t="str">
        <f t="shared" si="6"/>
        <v>[Kenya,1]</v>
      </c>
      <c r="Y36" s="12"/>
      <c r="Z36" s="12"/>
      <c r="AA36" s="12"/>
      <c r="AB36" s="12"/>
      <c r="AC36" s="11" t="s">
        <v>2150</v>
      </c>
      <c r="AD36" s="12">
        <v>1</v>
      </c>
      <c r="AE36" s="12" t="str">
        <f t="shared" si="8"/>
        <v>[Taiwan,1]</v>
      </c>
      <c r="AF36" s="12"/>
      <c r="AG36" s="12"/>
      <c r="AH36" s="12"/>
      <c r="AI36" s="12"/>
      <c r="AJ36" s="11" t="s">
        <v>2130</v>
      </c>
      <c r="AK36" s="12">
        <v>1</v>
      </c>
      <c r="AL36" s="12" t="str">
        <f t="shared" si="10"/>
        <v>[Israel,1]</v>
      </c>
      <c r="AM36" s="12"/>
      <c r="AN36" s="12"/>
      <c r="AO36" s="12"/>
      <c r="AP36" s="12"/>
      <c r="AQ36" s="11" t="s">
        <v>2044</v>
      </c>
      <c r="AR36" s="12">
        <v>1</v>
      </c>
      <c r="AS36" s="12" t="str">
        <f t="shared" si="12"/>
        <v>[Senegal,1]</v>
      </c>
      <c r="AT36" s="12"/>
      <c r="AU36" s="12"/>
      <c r="AV36" s="12"/>
      <c r="AW36" s="12"/>
      <c r="AX36" s="11" t="s">
        <v>2075</v>
      </c>
      <c r="AY36" s="12">
        <v>2</v>
      </c>
      <c r="AZ36" s="12" t="str">
        <f t="shared" si="14"/>
        <v>[Russia,2]</v>
      </c>
      <c r="BA36" s="12"/>
      <c r="BB36" s="12"/>
      <c r="BC36" s="12"/>
      <c r="BD36" s="12"/>
      <c r="BE36" s="11" t="s">
        <v>2020</v>
      </c>
      <c r="BF36" s="12">
        <v>1</v>
      </c>
      <c r="BG36" s="12" t="str">
        <f t="shared" si="16"/>
        <v>[Ghana,1]</v>
      </c>
      <c r="BH36" s="12"/>
      <c r="BI36" s="12"/>
      <c r="BJ36" s="12"/>
      <c r="BK36" s="12"/>
      <c r="BL36" s="11" t="s">
        <v>2018</v>
      </c>
      <c r="BM36" s="12">
        <v>1</v>
      </c>
      <c r="BN36" s="12" t="str">
        <f t="shared" si="18"/>
        <v>[Egypt,1]</v>
      </c>
      <c r="BO36" s="12"/>
      <c r="BP36" s="12"/>
      <c r="BQ36" s="12"/>
      <c r="BR36" s="12"/>
      <c r="BS36" s="11" t="s">
        <v>2104</v>
      </c>
      <c r="BT36" s="12">
        <v>1</v>
      </c>
      <c r="BU36" s="12" t="str">
        <f t="shared" si="20"/>
        <v>[Belarus,1]</v>
      </c>
      <c r="BV36" s="12"/>
      <c r="BW36" s="12"/>
      <c r="BX36" s="12"/>
      <c r="BY36" s="12"/>
      <c r="BZ36" s="11"/>
      <c r="CA36" s="11"/>
      <c r="CB36" s="11"/>
      <c r="CC36" s="11"/>
      <c r="CJ36" s="1"/>
    </row>
    <row r="37" spans="1:88" x14ac:dyDescent="0.15">
      <c r="A37" s="11" t="s">
        <v>2080</v>
      </c>
      <c r="B37" s="12">
        <v>1</v>
      </c>
      <c r="C37" s="12" t="str">
        <f t="shared" si="0"/>
        <v>[Austria,1]</v>
      </c>
      <c r="D37" s="12"/>
      <c r="E37" s="12"/>
      <c r="F37" s="12"/>
      <c r="G37" s="12"/>
      <c r="H37" s="11" t="s">
        <v>2084</v>
      </c>
      <c r="I37" s="12">
        <v>1</v>
      </c>
      <c r="J37" s="12" t="str">
        <f t="shared" si="2"/>
        <v>[Vatican,1]</v>
      </c>
      <c r="K37" s="12"/>
      <c r="L37" s="12"/>
      <c r="M37" s="12"/>
      <c r="N37" s="12"/>
      <c r="O37" s="11" t="s">
        <v>2108</v>
      </c>
      <c r="P37" s="12">
        <v>1</v>
      </c>
      <c r="Q37" s="12" t="str">
        <f t="shared" si="4"/>
        <v>[Canada,1]</v>
      </c>
      <c r="R37" s="12"/>
      <c r="S37" s="12"/>
      <c r="T37" s="12"/>
      <c r="U37" s="12"/>
      <c r="V37" s="11" t="s">
        <v>2024</v>
      </c>
      <c r="W37" s="12">
        <v>1</v>
      </c>
      <c r="X37" s="12" t="str">
        <f t="shared" si="6"/>
        <v>[Democratic Republic of the Congo,1]</v>
      </c>
      <c r="Y37" s="12"/>
      <c r="Z37" s="12"/>
      <c r="AA37" s="12"/>
      <c r="AB37" s="12"/>
      <c r="AC37" s="11" t="s">
        <v>2083</v>
      </c>
      <c r="AD37" s="12">
        <v>1</v>
      </c>
      <c r="AE37" s="12" t="str">
        <f t="shared" si="8"/>
        <v>[Switzerland,1]</v>
      </c>
      <c r="AF37" s="12"/>
      <c r="AG37" s="12"/>
      <c r="AH37" s="12"/>
      <c r="AI37" s="12"/>
      <c r="AJ37" s="11" t="s">
        <v>2120</v>
      </c>
      <c r="AK37" s="12">
        <v>1</v>
      </c>
      <c r="AL37" s="12" t="str">
        <f t="shared" si="10"/>
        <v>[Myanmar,1]</v>
      </c>
      <c r="AM37" s="12"/>
      <c r="AN37" s="12"/>
      <c r="AO37" s="12"/>
      <c r="AP37" s="12"/>
      <c r="AQ37" s="11" t="s">
        <v>2018</v>
      </c>
      <c r="AR37" s="12">
        <v>1</v>
      </c>
      <c r="AS37" s="12" t="str">
        <f t="shared" si="12"/>
        <v>[Egypt,1]</v>
      </c>
      <c r="AT37" s="12"/>
      <c r="AU37" s="12"/>
      <c r="AV37" s="12"/>
      <c r="AW37" s="12"/>
      <c r="AX37" s="11" t="s">
        <v>2036</v>
      </c>
      <c r="AY37" s="12">
        <v>1</v>
      </c>
      <c r="AZ37" s="12" t="str">
        <f t="shared" si="14"/>
        <v>[Tanzania,1]</v>
      </c>
      <c r="BA37" s="12"/>
      <c r="BB37" s="12"/>
      <c r="BC37" s="12"/>
      <c r="BD37" s="12"/>
      <c r="BE37" s="11" t="s">
        <v>2025</v>
      </c>
      <c r="BF37" s="12">
        <v>1</v>
      </c>
      <c r="BG37" s="12" t="str">
        <f t="shared" si="16"/>
        <v>[Libya,1]</v>
      </c>
      <c r="BH37" s="12"/>
      <c r="BI37" s="12"/>
      <c r="BJ37" s="12"/>
      <c r="BK37" s="12"/>
      <c r="BL37" s="11" t="s">
        <v>2058</v>
      </c>
      <c r="BM37" s="12">
        <v>1</v>
      </c>
      <c r="BN37" s="12" t="str">
        <f t="shared" si="18"/>
        <v>[Chile,1]</v>
      </c>
      <c r="BO37" s="12"/>
      <c r="BP37" s="12"/>
      <c r="BQ37" s="12"/>
      <c r="BR37" s="12"/>
      <c r="BS37" s="11" t="s">
        <v>2096</v>
      </c>
      <c r="BT37" s="12">
        <v>1</v>
      </c>
      <c r="BU37" s="12" t="str">
        <f t="shared" si="20"/>
        <v>[Denmark,1]</v>
      </c>
      <c r="BV37" s="12"/>
      <c r="BW37" s="12"/>
      <c r="BX37" s="12"/>
      <c r="BY37" s="12"/>
      <c r="BZ37" s="11"/>
      <c r="CA37" s="11"/>
      <c r="CB37" s="11"/>
      <c r="CC37" s="11"/>
      <c r="CJ37" s="1"/>
    </row>
    <row r="38" spans="1:88" x14ac:dyDescent="0.15">
      <c r="A38" s="11" t="s">
        <v>2083</v>
      </c>
      <c r="B38" s="12">
        <v>1</v>
      </c>
      <c r="C38" s="12" t="str">
        <f t="shared" si="0"/>
        <v>[Switzerland,1]</v>
      </c>
      <c r="D38" s="12"/>
      <c r="E38" s="12"/>
      <c r="F38" s="12"/>
      <c r="G38" s="12"/>
      <c r="H38" s="11" t="s">
        <v>2118</v>
      </c>
      <c r="I38" s="12">
        <v>1</v>
      </c>
      <c r="J38" s="12" t="str">
        <f t="shared" si="2"/>
        <v>[North Korea,1]</v>
      </c>
      <c r="K38" s="12"/>
      <c r="L38" s="12"/>
      <c r="M38" s="12"/>
      <c r="N38" s="12"/>
      <c r="O38" s="11" t="s">
        <v>2057</v>
      </c>
      <c r="P38" s="12">
        <v>1</v>
      </c>
      <c r="Q38" s="12" t="str">
        <f>CONCATENATE("[",O38,",",P38,"]")</f>
        <v>[Mexico,1]</v>
      </c>
      <c r="R38" s="12"/>
      <c r="S38" s="12"/>
      <c r="T38" s="12"/>
      <c r="U38" s="12"/>
      <c r="V38" s="11" t="s">
        <v>2109</v>
      </c>
      <c r="W38" s="12">
        <v>1</v>
      </c>
      <c r="X38" s="12" t="str">
        <f t="shared" si="6"/>
        <v>[South Korea,1]</v>
      </c>
      <c r="Y38" s="12"/>
      <c r="Z38" s="12"/>
      <c r="AA38" s="12"/>
      <c r="AB38" s="12"/>
      <c r="AC38" s="11" t="s">
        <v>2068</v>
      </c>
      <c r="AD38" s="12">
        <v>1</v>
      </c>
      <c r="AE38" s="12" t="str">
        <f t="shared" si="8"/>
        <v>[Guatemala,1]</v>
      </c>
      <c r="AF38" s="12"/>
      <c r="AG38" s="12"/>
      <c r="AH38" s="12"/>
      <c r="AI38" s="12"/>
      <c r="AJ38" s="11" t="s">
        <v>2028</v>
      </c>
      <c r="AK38" s="12">
        <v>1</v>
      </c>
      <c r="AL38" s="12" t="str">
        <f t="shared" si="10"/>
        <v>[South Africa,1]</v>
      </c>
      <c r="AM38" s="12"/>
      <c r="AN38" s="12"/>
      <c r="AO38" s="12"/>
      <c r="AP38" s="12"/>
      <c r="AQ38" s="11" t="s">
        <v>2016</v>
      </c>
      <c r="AR38" s="12">
        <v>1</v>
      </c>
      <c r="AS38" s="12" t="str">
        <f t="shared" si="12"/>
        <v>[Somalia,1]</v>
      </c>
      <c r="AT38" s="12"/>
      <c r="AU38" s="12"/>
      <c r="AV38" s="12"/>
      <c r="AW38" s="12"/>
      <c r="AX38" s="11" t="s">
        <v>2015</v>
      </c>
      <c r="AY38" s="12">
        <v>1</v>
      </c>
      <c r="AZ38" s="12" t="str">
        <f t="shared" si="14"/>
        <v>[Zimbabwe,1]</v>
      </c>
      <c r="BA38" s="12"/>
      <c r="BB38" s="12"/>
      <c r="BC38" s="12"/>
      <c r="BD38" s="12"/>
      <c r="BE38" s="11" t="s">
        <v>2037</v>
      </c>
      <c r="BF38" s="12">
        <v>1</v>
      </c>
      <c r="BG38" s="12" t="str">
        <f t="shared" si="16"/>
        <v>[Benin,1]</v>
      </c>
      <c r="BH38" s="12"/>
      <c r="BI38" s="12"/>
      <c r="BJ38" s="12"/>
      <c r="BK38" s="12"/>
      <c r="BL38" s="11" t="s">
        <v>2065</v>
      </c>
      <c r="BM38" s="12">
        <v>1</v>
      </c>
      <c r="BN38" s="12" t="str">
        <f t="shared" si="18"/>
        <v>[El Salvador,1]</v>
      </c>
      <c r="BO38" s="12"/>
      <c r="BP38" s="12"/>
      <c r="BQ38" s="12"/>
      <c r="BR38" s="12"/>
      <c r="BS38" s="11" t="s">
        <v>2092</v>
      </c>
      <c r="BT38" s="12">
        <v>1</v>
      </c>
      <c r="BU38" s="12" t="str">
        <f t="shared" si="20"/>
        <v>[Hungary,1]</v>
      </c>
      <c r="BV38" s="12"/>
      <c r="BW38" s="12"/>
      <c r="BX38" s="12"/>
      <c r="BY38" s="12"/>
      <c r="BZ38" s="11"/>
      <c r="CA38" s="11"/>
      <c r="CB38" s="11"/>
      <c r="CC38" s="11"/>
      <c r="CJ38" s="1"/>
    </row>
    <row r="39" spans="1:88" x14ac:dyDescent="0.15">
      <c r="A39" s="11" t="s">
        <v>2021</v>
      </c>
      <c r="B39" s="12">
        <v>1</v>
      </c>
      <c r="C39" s="12" t="str">
        <f t="shared" si="0"/>
        <v>[Cameroon,1]</v>
      </c>
      <c r="D39" s="12"/>
      <c r="E39" s="12"/>
      <c r="F39" s="12"/>
      <c r="G39" s="12"/>
      <c r="H39" s="11" t="s">
        <v>2122</v>
      </c>
      <c r="I39" s="12">
        <v>1</v>
      </c>
      <c r="J39" s="12" t="str">
        <f t="shared" si="2"/>
        <v>[Vietnam,1]</v>
      </c>
      <c r="K39" s="12"/>
      <c r="L39" s="12"/>
      <c r="M39" s="12"/>
      <c r="N39" s="12"/>
      <c r="O39" s="11" t="s">
        <v>2131</v>
      </c>
      <c r="P39" s="12">
        <v>1</v>
      </c>
      <c r="Q39" s="12" t="str">
        <f t="shared" si="4"/>
        <v>[Saudi-Arabia,1]</v>
      </c>
      <c r="R39" s="12"/>
      <c r="S39" s="12"/>
      <c r="T39" s="12"/>
      <c r="U39" s="12"/>
      <c r="V39" s="11" t="s">
        <v>2096</v>
      </c>
      <c r="W39" s="12">
        <v>1</v>
      </c>
      <c r="X39" s="12" t="str">
        <f t="shared" si="6"/>
        <v>[Denmark,1]</v>
      </c>
      <c r="Y39" s="12"/>
      <c r="Z39" s="12"/>
      <c r="AA39" s="12"/>
      <c r="AB39" s="12"/>
      <c r="AC39" s="11" t="s">
        <v>2042</v>
      </c>
      <c r="AD39" s="12">
        <v>1</v>
      </c>
      <c r="AE39" s="12" t="str">
        <f t="shared" si="8"/>
        <v>[Tunisia,1]</v>
      </c>
      <c r="AF39" s="12"/>
      <c r="AG39" s="12"/>
      <c r="AH39" s="12"/>
      <c r="AI39" s="12"/>
      <c r="AJ39" s="11" t="s">
        <v>2014</v>
      </c>
      <c r="AK39" s="12">
        <v>1</v>
      </c>
      <c r="AL39" s="12" t="str">
        <f t="shared" si="10"/>
        <v>[Congo,1]</v>
      </c>
      <c r="AM39" s="12"/>
      <c r="AN39" s="12"/>
      <c r="AO39" s="12"/>
      <c r="AP39" s="12"/>
      <c r="AQ39" s="11" t="s">
        <v>2096</v>
      </c>
      <c r="AR39" s="12">
        <v>1</v>
      </c>
      <c r="AS39" s="12" t="str">
        <f t="shared" si="12"/>
        <v>[Denmark,1]</v>
      </c>
      <c r="AT39" s="12"/>
      <c r="AU39" s="12"/>
      <c r="AV39" s="12"/>
      <c r="AW39" s="12"/>
      <c r="AX39" s="11" t="s">
        <v>2068</v>
      </c>
      <c r="AY39" s="12">
        <v>1</v>
      </c>
      <c r="AZ39" s="12" t="str">
        <f t="shared" si="14"/>
        <v>[Guatemala,1]</v>
      </c>
      <c r="BA39" s="12"/>
      <c r="BB39" s="12"/>
      <c r="BC39" s="12"/>
      <c r="BD39" s="12"/>
      <c r="BE39" s="11" t="s">
        <v>2027</v>
      </c>
      <c r="BF39" s="12">
        <v>1</v>
      </c>
      <c r="BG39" s="12" t="str">
        <f t="shared" si="16"/>
        <v>[Luanda,1]</v>
      </c>
      <c r="BH39" s="12"/>
      <c r="BI39" s="12"/>
      <c r="BJ39" s="12"/>
      <c r="BK39" s="12"/>
      <c r="BL39" s="11" t="s">
        <v>2053</v>
      </c>
      <c r="BM39" s="12">
        <v>1</v>
      </c>
      <c r="BN39" s="12" t="str">
        <f t="shared" si="18"/>
        <v>[Colombia,1]</v>
      </c>
      <c r="BO39" s="12"/>
      <c r="BP39" s="12"/>
      <c r="BQ39" s="12"/>
      <c r="BR39" s="12"/>
      <c r="BS39" s="11" t="s">
        <v>2026</v>
      </c>
      <c r="BT39" s="12">
        <v>1</v>
      </c>
      <c r="BU39" s="12" t="str">
        <f t="shared" si="20"/>
        <v>[Ethiopia,1]</v>
      </c>
      <c r="BV39" s="12"/>
      <c r="BW39" s="12"/>
      <c r="BX39" s="12"/>
      <c r="BY39" s="12"/>
      <c r="BZ39" s="11"/>
      <c r="CA39" s="11"/>
      <c r="CB39" s="11"/>
      <c r="CC39" s="11"/>
      <c r="CJ39" s="1"/>
    </row>
    <row r="40" spans="1:88" x14ac:dyDescent="0.15">
      <c r="A40" s="11" t="s">
        <v>2120</v>
      </c>
      <c r="B40" s="12">
        <v>1</v>
      </c>
      <c r="C40" s="12" t="str">
        <f t="shared" si="0"/>
        <v>[Myanmar,1]</v>
      </c>
      <c r="D40" s="12"/>
      <c r="E40" s="12"/>
      <c r="F40" s="12"/>
      <c r="G40" s="12"/>
      <c r="H40" s="11" t="s">
        <v>2087</v>
      </c>
      <c r="I40" s="12">
        <v>1</v>
      </c>
      <c r="J40" s="12" t="str">
        <f t="shared" si="2"/>
        <v>[Norway,1]</v>
      </c>
      <c r="K40" s="12"/>
      <c r="L40" s="12"/>
      <c r="M40" s="12"/>
      <c r="N40" s="12"/>
      <c r="O40" s="11" t="s">
        <v>2090</v>
      </c>
      <c r="P40" s="12">
        <v>1</v>
      </c>
      <c r="Q40" s="12" t="str">
        <f t="shared" si="4"/>
        <v>[Montenegro,1]</v>
      </c>
      <c r="R40" s="12"/>
      <c r="S40" s="12"/>
      <c r="T40" s="12"/>
      <c r="U40" s="12"/>
      <c r="V40" s="11" t="s">
        <v>2066</v>
      </c>
      <c r="W40" s="12">
        <v>1</v>
      </c>
      <c r="X40" s="12" t="str">
        <f t="shared" si="6"/>
        <v>[Argentina,1]</v>
      </c>
      <c r="Y40" s="12"/>
      <c r="Z40" s="12"/>
      <c r="AA40" s="12"/>
      <c r="AB40" s="12"/>
      <c r="AC40" s="11" t="s">
        <v>2041</v>
      </c>
      <c r="AD40" s="12">
        <v>1</v>
      </c>
      <c r="AE40" s="12" t="str">
        <f t="shared" si="8"/>
        <v>[Sao Tome and Principe,1]</v>
      </c>
      <c r="AF40" s="12"/>
      <c r="AG40" s="12"/>
      <c r="AH40" s="12"/>
      <c r="AI40" s="12"/>
      <c r="AJ40" s="11" t="s">
        <v>2092</v>
      </c>
      <c r="AK40" s="12">
        <v>1</v>
      </c>
      <c r="AL40" s="12" t="str">
        <f t="shared" si="10"/>
        <v>[Hungary,1]</v>
      </c>
      <c r="AM40" s="12"/>
      <c r="AN40" s="12"/>
      <c r="AO40" s="12"/>
      <c r="AP40" s="12"/>
      <c r="AQ40" s="11" t="s">
        <v>2136</v>
      </c>
      <c r="AR40" s="12">
        <v>1</v>
      </c>
      <c r="AS40" s="12" t="str">
        <f t="shared" si="12"/>
        <v>[Iran,1]</v>
      </c>
      <c r="AT40" s="12"/>
      <c r="AU40" s="12"/>
      <c r="AV40" s="12"/>
      <c r="AW40" s="12"/>
      <c r="AX40" s="11" t="s">
        <v>2142</v>
      </c>
      <c r="AY40" s="12">
        <v>1</v>
      </c>
      <c r="AZ40" s="12" t="str">
        <f>CONCATENATE("[",AX40,",",AY40,"]")</f>
        <v>[Papua New Guinea,1]</v>
      </c>
      <c r="BA40" s="12"/>
      <c r="BB40" s="12"/>
      <c r="BC40" s="12"/>
      <c r="BD40" s="12"/>
      <c r="BE40" s="11" t="s">
        <v>2068</v>
      </c>
      <c r="BF40" s="12">
        <v>1</v>
      </c>
      <c r="BG40" s="12" t="str">
        <f t="shared" si="16"/>
        <v>[Guatemala,1]</v>
      </c>
      <c r="BH40" s="12"/>
      <c r="BI40" s="12"/>
      <c r="BJ40" s="12"/>
      <c r="BK40" s="12"/>
      <c r="BL40" s="11" t="s">
        <v>2026</v>
      </c>
      <c r="BM40" s="12">
        <v>1</v>
      </c>
      <c r="BN40" s="12" t="str">
        <f t="shared" si="18"/>
        <v>[Ethiopia,1]</v>
      </c>
      <c r="BO40" s="12"/>
      <c r="BP40" s="12"/>
      <c r="BQ40" s="12"/>
      <c r="BR40" s="12"/>
      <c r="BS40" s="11" t="s">
        <v>2126</v>
      </c>
      <c r="BT40" s="12">
        <v>1</v>
      </c>
      <c r="BU40" s="12" t="str">
        <f t="shared" si="20"/>
        <v>[Iraq,1]</v>
      </c>
      <c r="BV40" s="12"/>
      <c r="BW40" s="12"/>
      <c r="BX40" s="12"/>
      <c r="BY40" s="12"/>
      <c r="BZ40" s="11"/>
      <c r="CA40" s="11"/>
      <c r="CB40" s="11"/>
      <c r="CC40" s="11"/>
      <c r="CJ40" s="1"/>
    </row>
    <row r="41" spans="1:88" x14ac:dyDescent="0.15">
      <c r="A41" s="11" t="s">
        <v>2014</v>
      </c>
      <c r="B41" s="12">
        <v>1</v>
      </c>
      <c r="C41" s="12" t="str">
        <f t="shared" si="0"/>
        <v>[Congo,1]</v>
      </c>
      <c r="D41" s="12"/>
      <c r="E41" s="12"/>
      <c r="F41" s="12"/>
      <c r="G41" s="12"/>
      <c r="H41" s="11" t="s">
        <v>2013</v>
      </c>
      <c r="I41" s="12">
        <v>1</v>
      </c>
      <c r="J41" s="12" t="str">
        <f t="shared" si="2"/>
        <v>[South Sudan,1]</v>
      </c>
      <c r="K41" s="12"/>
      <c r="L41" s="12"/>
      <c r="M41" s="12"/>
      <c r="N41" s="12"/>
      <c r="O41" s="11" t="s">
        <v>2054</v>
      </c>
      <c r="P41" s="12">
        <v>1</v>
      </c>
      <c r="Q41" s="12" t="str">
        <f t="shared" si="4"/>
        <v>[Ecuador,1]</v>
      </c>
      <c r="R41" s="12"/>
      <c r="S41" s="12"/>
      <c r="T41" s="12"/>
      <c r="U41" s="12"/>
      <c r="V41" s="11" t="s">
        <v>2019</v>
      </c>
      <c r="W41" s="12">
        <v>1</v>
      </c>
      <c r="X41" s="12" t="str">
        <f t="shared" si="6"/>
        <v>[Nigeria,1]</v>
      </c>
      <c r="Y41" s="12"/>
      <c r="Z41" s="12"/>
      <c r="AA41" s="12"/>
      <c r="AB41" s="12"/>
      <c r="AC41" s="11" t="s">
        <v>2017</v>
      </c>
      <c r="AD41" s="12">
        <v>1</v>
      </c>
      <c r="AE41" s="12" t="str">
        <f t="shared" si="8"/>
        <v>[Gambia,1]</v>
      </c>
      <c r="AF41" s="12"/>
      <c r="AG41" s="12"/>
      <c r="AH41" s="12"/>
      <c r="AI41" s="12"/>
      <c r="AJ41" s="11" t="s">
        <v>2018</v>
      </c>
      <c r="AK41" s="12">
        <v>1</v>
      </c>
      <c r="AL41" s="12" t="str">
        <f t="shared" si="10"/>
        <v>[Egypt,1]</v>
      </c>
      <c r="AM41" s="12"/>
      <c r="AN41" s="12"/>
      <c r="AO41" s="12"/>
      <c r="AP41" s="12"/>
      <c r="AQ41" s="11" t="s">
        <v>2141</v>
      </c>
      <c r="AR41" s="12">
        <v>1</v>
      </c>
      <c r="AS41" s="12" t="str">
        <f t="shared" si="12"/>
        <v>[Palestine,1]</v>
      </c>
      <c r="AT41" s="12"/>
      <c r="AU41" s="12"/>
      <c r="AV41" s="12"/>
      <c r="AW41" s="12"/>
      <c r="AX41" s="11" t="s">
        <v>2112</v>
      </c>
      <c r="AY41" s="12">
        <v>1</v>
      </c>
      <c r="AZ41" s="12" t="str">
        <f t="shared" si="14"/>
        <v>[Syria,1]</v>
      </c>
      <c r="BA41" s="12"/>
      <c r="BB41" s="12"/>
      <c r="BC41" s="12"/>
      <c r="BD41" s="12"/>
      <c r="BE41" s="11" t="s">
        <v>2121</v>
      </c>
      <c r="BF41" s="12">
        <v>1</v>
      </c>
      <c r="BG41" s="12" t="str">
        <f t="shared" si="16"/>
        <v>[India,1]</v>
      </c>
      <c r="BH41" s="12"/>
      <c r="BI41" s="12"/>
      <c r="BJ41" s="12"/>
      <c r="BK41" s="12"/>
      <c r="BL41" s="11" t="s">
        <v>2042</v>
      </c>
      <c r="BM41" s="12">
        <v>1</v>
      </c>
      <c r="BN41" s="12" t="str">
        <f t="shared" si="18"/>
        <v>[Tunisia,1]</v>
      </c>
      <c r="BO41" s="12"/>
      <c r="BP41" s="12"/>
      <c r="BQ41" s="12"/>
      <c r="BR41" s="12"/>
      <c r="BS41" s="11" t="s">
        <v>2118</v>
      </c>
      <c r="BT41" s="12">
        <v>1</v>
      </c>
      <c r="BU41" s="12" t="str">
        <f t="shared" si="20"/>
        <v>[North Korea,1]</v>
      </c>
      <c r="BV41" s="12"/>
      <c r="BW41" s="12"/>
      <c r="BX41" s="12"/>
      <c r="BY41" s="12"/>
      <c r="BZ41" s="11"/>
      <c r="CA41" s="11"/>
      <c r="CB41" s="11"/>
      <c r="CC41" s="11"/>
      <c r="CJ41" s="1"/>
    </row>
    <row r="42" spans="1:88" x14ac:dyDescent="0.15">
      <c r="A42" s="11" t="s">
        <v>2028</v>
      </c>
      <c r="B42" s="12">
        <v>1</v>
      </c>
      <c r="C42" s="12" t="str">
        <f t="shared" si="0"/>
        <v>[South Africa,1]</v>
      </c>
      <c r="D42" s="12"/>
      <c r="E42" s="12"/>
      <c r="F42" s="12"/>
      <c r="G42" s="12"/>
      <c r="H42" s="11" t="s">
        <v>2063</v>
      </c>
      <c r="I42" s="12">
        <v>1</v>
      </c>
      <c r="J42" s="12" t="str">
        <f t="shared" si="2"/>
        <v>[Honduras,1]</v>
      </c>
      <c r="K42" s="12"/>
      <c r="L42" s="12"/>
      <c r="M42" s="12"/>
      <c r="N42" s="12"/>
      <c r="O42" s="11" t="s">
        <v>2032</v>
      </c>
      <c r="P42" s="12">
        <v>1</v>
      </c>
      <c r="Q42" s="12" t="str">
        <f t="shared" si="4"/>
        <v>[Niger,1]</v>
      </c>
      <c r="R42" s="12"/>
      <c r="S42" s="12"/>
      <c r="T42" s="12"/>
      <c r="U42" s="12"/>
      <c r="V42" s="11" t="s">
        <v>2150</v>
      </c>
      <c r="W42" s="12">
        <v>1</v>
      </c>
      <c r="X42" s="12" t="str">
        <f t="shared" si="6"/>
        <v>[Taiwan,1]</v>
      </c>
      <c r="Y42" s="12"/>
      <c r="Z42" s="12"/>
      <c r="AA42" s="12"/>
      <c r="AB42" s="12"/>
      <c r="AC42" s="11" t="s">
        <v>2016</v>
      </c>
      <c r="AD42" s="12">
        <v>1</v>
      </c>
      <c r="AE42" s="12" t="str">
        <f t="shared" si="8"/>
        <v>[Somalia,1]</v>
      </c>
      <c r="AF42" s="12"/>
      <c r="AG42" s="12"/>
      <c r="AH42" s="12"/>
      <c r="AI42" s="12"/>
      <c r="AJ42" s="11" t="s">
        <v>2140</v>
      </c>
      <c r="AK42" s="12">
        <v>1</v>
      </c>
      <c r="AL42" s="12" t="str">
        <f t="shared" si="10"/>
        <v>[Cambodia,1]</v>
      </c>
      <c r="AM42" s="12"/>
      <c r="AN42" s="12"/>
      <c r="AO42" s="12"/>
      <c r="AP42" s="12"/>
      <c r="AQ42" s="11" t="s">
        <v>2126</v>
      </c>
      <c r="AR42" s="12">
        <v>1</v>
      </c>
      <c r="AS42" s="12" t="str">
        <f t="shared" si="12"/>
        <v>[Iraq,1]</v>
      </c>
      <c r="AT42" s="12"/>
      <c r="AU42" s="12"/>
      <c r="AV42" s="12"/>
      <c r="AW42" s="12"/>
      <c r="AX42" s="11" t="s">
        <v>2026</v>
      </c>
      <c r="AY42" s="12">
        <v>1</v>
      </c>
      <c r="AZ42" s="12" t="str">
        <f t="shared" si="14"/>
        <v>[Ethiopia,1]</v>
      </c>
      <c r="BA42" s="12"/>
      <c r="BB42" s="12"/>
      <c r="BC42" s="12"/>
      <c r="BD42" s="12"/>
      <c r="BE42" s="11" t="s">
        <v>2116</v>
      </c>
      <c r="BF42" s="12">
        <v>1</v>
      </c>
      <c r="BG42" s="12" t="str">
        <f t="shared" si="16"/>
        <v>[Yemen,1]</v>
      </c>
      <c r="BH42" s="12"/>
      <c r="BI42" s="12"/>
      <c r="BJ42" s="12"/>
      <c r="BK42" s="12"/>
      <c r="BL42" s="11" t="s">
        <v>2145</v>
      </c>
      <c r="BM42" s="12">
        <v>1</v>
      </c>
      <c r="BN42" s="12" t="str">
        <f t="shared" si="18"/>
        <v>[Fiji,1]</v>
      </c>
      <c r="BO42" s="12"/>
      <c r="BP42" s="12"/>
      <c r="BQ42" s="12"/>
      <c r="BR42" s="12"/>
      <c r="BS42" s="11" t="s">
        <v>2060</v>
      </c>
      <c r="BT42" s="12">
        <v>1</v>
      </c>
      <c r="BU42" s="12" t="str">
        <f t="shared" si="20"/>
        <v>[Brazil,1]</v>
      </c>
      <c r="BV42" s="12"/>
      <c r="BW42" s="12"/>
      <c r="BX42" s="12"/>
      <c r="BY42" s="12"/>
      <c r="BZ42" s="11"/>
      <c r="CA42" s="11"/>
      <c r="CB42" s="11"/>
      <c r="CC42" s="11"/>
      <c r="CJ42" s="1"/>
    </row>
    <row r="43" spans="1:88" x14ac:dyDescent="0.15">
      <c r="A43" s="11" t="s">
        <v>2084</v>
      </c>
      <c r="B43" s="12">
        <v>1</v>
      </c>
      <c r="C43" s="12" t="str">
        <f t="shared" si="0"/>
        <v>[Vatican,1]</v>
      </c>
      <c r="D43" s="12"/>
      <c r="E43" s="12"/>
      <c r="F43" s="12"/>
      <c r="G43" s="12"/>
      <c r="H43" s="11" t="s">
        <v>2114</v>
      </c>
      <c r="I43" s="12">
        <v>1</v>
      </c>
      <c r="J43" s="12" t="str">
        <f t="shared" si="2"/>
        <v>[Thailand,1]</v>
      </c>
      <c r="K43" s="12"/>
      <c r="L43" s="12"/>
      <c r="M43" s="12"/>
      <c r="N43" s="12"/>
      <c r="O43" s="11" t="s">
        <v>2089</v>
      </c>
      <c r="P43" s="12">
        <v>1</v>
      </c>
      <c r="Q43" s="12" t="str">
        <f t="shared" si="4"/>
        <v>[Spain,1]</v>
      </c>
      <c r="R43" s="12"/>
      <c r="S43" s="12"/>
      <c r="T43" s="12"/>
      <c r="U43" s="12"/>
      <c r="V43" s="11" t="s">
        <v>2061</v>
      </c>
      <c r="W43" s="12">
        <v>1</v>
      </c>
      <c r="X43" s="12" t="str">
        <f t="shared" si="6"/>
        <v>[Bolivia,1]</v>
      </c>
      <c r="Y43" s="12"/>
      <c r="Z43" s="12"/>
      <c r="AA43" s="12"/>
      <c r="AB43" s="12"/>
      <c r="AC43" s="11" t="s">
        <v>2026</v>
      </c>
      <c r="AD43" s="12">
        <v>1</v>
      </c>
      <c r="AE43" s="12" t="str">
        <f t="shared" si="8"/>
        <v>[Ethiopia,1]</v>
      </c>
      <c r="AF43" s="12"/>
      <c r="AG43" s="12"/>
      <c r="AH43" s="12"/>
      <c r="AI43" s="12"/>
      <c r="AJ43" s="11" t="s">
        <v>2139</v>
      </c>
      <c r="AK43" s="12">
        <v>1</v>
      </c>
      <c r="AL43" s="12" t="str">
        <f t="shared" si="10"/>
        <v>[Bengal,1]</v>
      </c>
      <c r="AM43" s="12"/>
      <c r="AN43" s="12"/>
      <c r="AO43" s="12"/>
      <c r="AP43" s="12"/>
      <c r="AQ43" s="11" t="s">
        <v>2142</v>
      </c>
      <c r="AR43" s="12">
        <v>1</v>
      </c>
      <c r="AS43" s="12" t="str">
        <f t="shared" si="12"/>
        <v>[Papua New Guinea,1]</v>
      </c>
      <c r="AT43" s="12"/>
      <c r="AU43" s="12"/>
      <c r="AV43" s="12"/>
      <c r="AW43" s="12"/>
      <c r="AX43" s="11" t="s">
        <v>2025</v>
      </c>
      <c r="AY43" s="12">
        <v>1</v>
      </c>
      <c r="AZ43" s="12" t="str">
        <f t="shared" si="14"/>
        <v>[Libya,1]</v>
      </c>
      <c r="BA43" s="12"/>
      <c r="BB43" s="12"/>
      <c r="BC43" s="12"/>
      <c r="BD43" s="12"/>
      <c r="BE43" s="11" t="s">
        <v>2054</v>
      </c>
      <c r="BF43" s="12">
        <v>1</v>
      </c>
      <c r="BG43" s="12" t="str">
        <f t="shared" si="16"/>
        <v>[Ecuador,1]</v>
      </c>
      <c r="BH43" s="12"/>
      <c r="BI43" s="12"/>
      <c r="BJ43" s="12"/>
      <c r="BK43" s="12"/>
      <c r="BL43" s="11" t="s">
        <v>2122</v>
      </c>
      <c r="BM43" s="12">
        <v>1</v>
      </c>
      <c r="BN43" s="12" t="str">
        <f t="shared" si="18"/>
        <v>[Vietnam,1]</v>
      </c>
      <c r="BO43" s="12"/>
      <c r="BP43" s="12"/>
      <c r="BQ43" s="12"/>
      <c r="BR43" s="12"/>
      <c r="BS43" s="11" t="s">
        <v>2087</v>
      </c>
      <c r="BT43" s="12">
        <v>1</v>
      </c>
      <c r="BU43" s="12" t="str">
        <f t="shared" si="20"/>
        <v>[Norway,1]</v>
      </c>
      <c r="BV43" s="12"/>
      <c r="BW43" s="12"/>
      <c r="BX43" s="12"/>
      <c r="BY43" s="12"/>
      <c r="BZ43" s="11"/>
      <c r="CA43" s="11"/>
      <c r="CB43" s="11"/>
      <c r="CC43" s="11"/>
      <c r="CJ43" s="1"/>
    </row>
    <row r="44" spans="1:88" x14ac:dyDescent="0.15">
      <c r="A44" s="11" t="s">
        <v>2027</v>
      </c>
      <c r="B44" s="12">
        <v>1</v>
      </c>
      <c r="C44" s="12" t="str">
        <f t="shared" si="0"/>
        <v>[Luanda,1]</v>
      </c>
      <c r="D44" s="12"/>
      <c r="E44" s="12"/>
      <c r="F44" s="12"/>
      <c r="G44" s="12"/>
      <c r="H44" s="11" t="s">
        <v>2059</v>
      </c>
      <c r="I44" s="12">
        <v>1</v>
      </c>
      <c r="J44" s="12" t="str">
        <f t="shared" si="2"/>
        <v>[Peru,1]</v>
      </c>
      <c r="K44" s="12"/>
      <c r="L44" s="12"/>
      <c r="M44" s="12"/>
      <c r="N44" s="12"/>
      <c r="O44" s="11" t="s">
        <v>2019</v>
      </c>
      <c r="P44" s="12">
        <v>1</v>
      </c>
      <c r="Q44" s="12" t="str">
        <f t="shared" si="4"/>
        <v>[Nigeria,1]</v>
      </c>
      <c r="R44" s="12"/>
      <c r="S44" s="12"/>
      <c r="T44" s="12"/>
      <c r="U44" s="12"/>
      <c r="V44" s="11" t="s">
        <v>2149</v>
      </c>
      <c r="W44" s="12">
        <v>1</v>
      </c>
      <c r="X44" s="12" t="str">
        <f t="shared" si="6"/>
        <v>[Hong Kong,1]</v>
      </c>
      <c r="Y44" s="12"/>
      <c r="Z44" s="12"/>
      <c r="AA44" s="12"/>
      <c r="AB44" s="12"/>
      <c r="AC44" s="11" t="s">
        <v>2062</v>
      </c>
      <c r="AD44" s="12">
        <v>1</v>
      </c>
      <c r="AE44" s="12" t="str">
        <f t="shared" si="8"/>
        <v>[Haiti,1]</v>
      </c>
      <c r="AF44" s="12"/>
      <c r="AG44" s="12"/>
      <c r="AH44" s="12"/>
      <c r="AI44" s="12"/>
      <c r="AJ44" s="11" t="s">
        <v>2058</v>
      </c>
      <c r="AK44" s="12">
        <v>1</v>
      </c>
      <c r="AL44" s="12" t="str">
        <f t="shared" si="10"/>
        <v>[Chile,1]</v>
      </c>
      <c r="AM44" s="12"/>
      <c r="AN44" s="12"/>
      <c r="AO44" s="12"/>
      <c r="AP44" s="12"/>
      <c r="AQ44" s="11" t="s">
        <v>2014</v>
      </c>
      <c r="AR44" s="12">
        <v>1</v>
      </c>
      <c r="AS44" s="12" t="str">
        <f t="shared" si="12"/>
        <v>[Congo,1]</v>
      </c>
      <c r="AT44" s="12"/>
      <c r="AU44" s="12"/>
      <c r="AV44" s="12"/>
      <c r="AW44" s="12"/>
      <c r="AX44" s="11" t="s">
        <v>2088</v>
      </c>
      <c r="AY44" s="12">
        <v>1</v>
      </c>
      <c r="AZ44" s="12" t="str">
        <f t="shared" si="14"/>
        <v>[Poland,1]</v>
      </c>
      <c r="BA44" s="12"/>
      <c r="BB44" s="12"/>
      <c r="BC44" s="12"/>
      <c r="BD44" s="12"/>
      <c r="BE44" s="11" t="s">
        <v>2059</v>
      </c>
      <c r="BF44" s="12">
        <v>1</v>
      </c>
      <c r="BG44" s="12" t="str">
        <f t="shared" si="16"/>
        <v>[Peru,1]</v>
      </c>
      <c r="BH44" s="12"/>
      <c r="BI44" s="12"/>
      <c r="BJ44" s="12"/>
      <c r="BK44" s="12"/>
      <c r="BL44" s="11" t="s">
        <v>2113</v>
      </c>
      <c r="BM44" s="12">
        <v>1</v>
      </c>
      <c r="BN44" s="12" t="str">
        <f t="shared" si="18"/>
        <v>[New Zealand,1]</v>
      </c>
      <c r="BO44" s="12"/>
      <c r="BP44" s="12"/>
      <c r="BQ44" s="12"/>
      <c r="BR44" s="12"/>
      <c r="BS44" s="11" t="s">
        <v>2021</v>
      </c>
      <c r="BT44" s="12">
        <v>1</v>
      </c>
      <c r="BU44" s="12" t="str">
        <f t="shared" si="20"/>
        <v>[Cameroon,1]</v>
      </c>
      <c r="BV44" s="12"/>
      <c r="BW44" s="12"/>
      <c r="BX44" s="12"/>
      <c r="BY44" s="12"/>
      <c r="BZ44" s="11"/>
      <c r="CA44" s="11"/>
      <c r="CB44" s="11"/>
      <c r="CC44" s="11"/>
      <c r="CJ44" s="1"/>
    </row>
    <row r="45" spans="1:88" x14ac:dyDescent="0.15">
      <c r="A45" s="11" t="s">
        <v>2122</v>
      </c>
      <c r="B45" s="12">
        <v>1</v>
      </c>
      <c r="C45" s="12" t="str">
        <f t="shared" si="0"/>
        <v>[Vietnam,1]</v>
      </c>
      <c r="D45" s="12"/>
      <c r="E45" s="12"/>
      <c r="F45" s="12"/>
      <c r="G45" s="12"/>
      <c r="H45" s="11" t="s">
        <v>2115</v>
      </c>
      <c r="I45" s="12">
        <v>1</v>
      </c>
      <c r="J45" s="12" t="str">
        <f t="shared" si="2"/>
        <v>[Philippines,1]</v>
      </c>
      <c r="K45" s="12"/>
      <c r="L45" s="12"/>
      <c r="M45" s="12"/>
      <c r="N45" s="12"/>
      <c r="O45" s="11" t="s">
        <v>2112</v>
      </c>
      <c r="P45" s="12">
        <v>1</v>
      </c>
      <c r="Q45" s="12" t="str">
        <f t="shared" si="4"/>
        <v>[Syria,1]</v>
      </c>
      <c r="R45" s="12"/>
      <c r="S45" s="12"/>
      <c r="T45" s="12"/>
      <c r="U45" s="12"/>
      <c r="V45" s="11" t="s">
        <v>2087</v>
      </c>
      <c r="W45" s="12">
        <v>1</v>
      </c>
      <c r="X45" s="12" t="str">
        <f t="shared" si="6"/>
        <v>[Norway,1]</v>
      </c>
      <c r="Y45" s="12"/>
      <c r="Z45" s="12"/>
      <c r="AA45" s="12"/>
      <c r="AB45" s="12"/>
      <c r="AC45" s="11" t="s">
        <v>2116</v>
      </c>
      <c r="AD45" s="12">
        <v>1</v>
      </c>
      <c r="AE45" s="12" t="str">
        <f t="shared" si="8"/>
        <v>[Yemen,1]</v>
      </c>
      <c r="AF45" s="12"/>
      <c r="AG45" s="12"/>
      <c r="AH45" s="12"/>
      <c r="AI45" s="12"/>
      <c r="AJ45" s="11" t="s">
        <v>2069</v>
      </c>
      <c r="AK45" s="12">
        <v>1</v>
      </c>
      <c r="AL45" s="12" t="str">
        <f t="shared" si="10"/>
        <v>[Panama,1]</v>
      </c>
      <c r="AM45" s="12"/>
      <c r="AN45" s="12"/>
      <c r="AO45" s="12"/>
      <c r="AP45" s="12"/>
      <c r="AQ45" s="11" t="s">
        <v>2119</v>
      </c>
      <c r="AR45" s="12">
        <v>1</v>
      </c>
      <c r="AS45" s="12" t="str">
        <f t="shared" si="12"/>
        <v>[Australia,1]</v>
      </c>
      <c r="AT45" s="12"/>
      <c r="AU45" s="12"/>
      <c r="AV45" s="12"/>
      <c r="AW45" s="12"/>
      <c r="AX45" s="11" t="s">
        <v>2149</v>
      </c>
      <c r="AY45" s="12">
        <v>1</v>
      </c>
      <c r="AZ45" s="12" t="str">
        <f t="shared" si="14"/>
        <v>[Hong Kong,1]</v>
      </c>
      <c r="BA45" s="12"/>
      <c r="BB45" s="12"/>
      <c r="BC45" s="12"/>
      <c r="BD45" s="12"/>
      <c r="BE45" s="11" t="s">
        <v>2018</v>
      </c>
      <c r="BF45" s="12">
        <v>1</v>
      </c>
      <c r="BG45" s="12" t="str">
        <f t="shared" si="16"/>
        <v>[Egypt,1]</v>
      </c>
      <c r="BH45" s="12"/>
      <c r="BI45" s="12"/>
      <c r="BJ45" s="12"/>
      <c r="BK45" s="12"/>
      <c r="BL45" s="11" t="s">
        <v>2092</v>
      </c>
      <c r="BM45" s="12">
        <v>1</v>
      </c>
      <c r="BN45" s="12" t="str">
        <f t="shared" si="18"/>
        <v>[Hungary,1]</v>
      </c>
      <c r="BO45" s="12"/>
      <c r="BP45" s="12"/>
      <c r="BQ45" s="12"/>
      <c r="BR45" s="12"/>
      <c r="BS45" s="11" t="s">
        <v>2127</v>
      </c>
      <c r="BT45" s="12">
        <v>1</v>
      </c>
      <c r="BU45" s="12" t="str">
        <f t="shared" si="20"/>
        <v>[Pakistan,1]</v>
      </c>
      <c r="BV45" s="12"/>
      <c r="BW45" s="12"/>
      <c r="BX45" s="12"/>
      <c r="BY45" s="12"/>
      <c r="BZ45" s="11"/>
      <c r="CA45" s="11"/>
      <c r="CB45" s="11"/>
      <c r="CC45" s="11"/>
      <c r="CJ45" s="1"/>
    </row>
    <row r="46" spans="1:88" x14ac:dyDescent="0.15">
      <c r="A46" s="11" t="s">
        <v>2018</v>
      </c>
      <c r="B46" s="12">
        <v>1</v>
      </c>
      <c r="C46" s="12" t="str">
        <f t="shared" si="0"/>
        <v>[Egypt,1]</v>
      </c>
      <c r="D46" s="12"/>
      <c r="E46" s="12"/>
      <c r="F46" s="12"/>
      <c r="G46" s="12"/>
      <c r="H46" s="11" t="s">
        <v>2030</v>
      </c>
      <c r="I46" s="12">
        <v>1</v>
      </c>
      <c r="J46" s="12" t="str">
        <f t="shared" si="2"/>
        <v>[Morocco,1]</v>
      </c>
      <c r="K46" s="12"/>
      <c r="L46" s="12"/>
      <c r="M46" s="12"/>
      <c r="N46" s="12"/>
      <c r="O46" s="11" t="s">
        <v>2060</v>
      </c>
      <c r="P46" s="12">
        <v>1</v>
      </c>
      <c r="Q46" s="12" t="str">
        <f t="shared" si="4"/>
        <v>[Brazil,1]</v>
      </c>
      <c r="R46" s="12"/>
      <c r="S46" s="12"/>
      <c r="T46" s="12"/>
      <c r="U46" s="12"/>
      <c r="V46" s="11" t="s">
        <v>2079</v>
      </c>
      <c r="W46" s="12">
        <v>1</v>
      </c>
      <c r="X46" s="12" t="str">
        <f t="shared" si="6"/>
        <v>[United Kingdom,1]</v>
      </c>
      <c r="Y46" s="12"/>
      <c r="Z46" s="12"/>
      <c r="AA46" s="12"/>
      <c r="AB46" s="12"/>
      <c r="AC46" s="11" t="s">
        <v>2136</v>
      </c>
      <c r="AD46" s="12">
        <v>1</v>
      </c>
      <c r="AE46" s="12" t="str">
        <f t="shared" si="8"/>
        <v>[Iran,1]</v>
      </c>
      <c r="AF46" s="12"/>
      <c r="AG46" s="12"/>
      <c r="AH46" s="12"/>
      <c r="AI46" s="12"/>
      <c r="AJ46" s="11" t="s">
        <v>2057</v>
      </c>
      <c r="AK46" s="12">
        <v>1</v>
      </c>
      <c r="AL46" s="12" t="str">
        <f t="shared" si="10"/>
        <v>[Mexico,1]</v>
      </c>
      <c r="AM46" s="12"/>
      <c r="AN46" s="12"/>
      <c r="AO46" s="12"/>
      <c r="AP46" s="12"/>
      <c r="AQ46" s="11" t="s">
        <v>2095</v>
      </c>
      <c r="AR46" s="12">
        <v>1</v>
      </c>
      <c r="AS46" s="12" t="str">
        <f t="shared" si="12"/>
        <v>[Croatia,1]</v>
      </c>
      <c r="AT46" s="12"/>
      <c r="AU46" s="12"/>
      <c r="AV46" s="12"/>
      <c r="AW46" s="12"/>
      <c r="AX46" s="11" t="s">
        <v>2100</v>
      </c>
      <c r="AY46" s="12">
        <v>1</v>
      </c>
      <c r="AZ46" s="12" t="str">
        <f t="shared" si="14"/>
        <v>[Romania,1]</v>
      </c>
      <c r="BA46" s="12"/>
      <c r="BB46" s="12"/>
      <c r="BC46" s="12"/>
      <c r="BD46" s="12"/>
      <c r="BE46" s="11" t="s">
        <v>2044</v>
      </c>
      <c r="BF46" s="12">
        <v>1</v>
      </c>
      <c r="BG46" s="12" t="str">
        <f>CONCATENATE("[",BE46,",",BF46,"]")</f>
        <v>[Senegal,1]</v>
      </c>
      <c r="BH46" s="12"/>
      <c r="BI46" s="12"/>
      <c r="BJ46" s="12"/>
      <c r="BK46" s="12"/>
      <c r="BL46" s="11" t="s">
        <v>2032</v>
      </c>
      <c r="BM46" s="12">
        <v>1</v>
      </c>
      <c r="BN46" s="12" t="str">
        <f t="shared" si="18"/>
        <v>[Niger,1]</v>
      </c>
      <c r="BO46" s="12"/>
      <c r="BP46" s="12"/>
      <c r="BQ46" s="12"/>
      <c r="BR46" s="12"/>
      <c r="BS46" s="11" t="s">
        <v>2143</v>
      </c>
      <c r="BT46" s="12">
        <v>1</v>
      </c>
      <c r="BU46" s="12" t="str">
        <f t="shared" si="20"/>
        <v>[Sri Lanka,1]</v>
      </c>
      <c r="BV46" s="12"/>
      <c r="BW46" s="12"/>
      <c r="BX46" s="12"/>
      <c r="BY46" s="12"/>
      <c r="BZ46" s="11"/>
      <c r="CA46" s="11"/>
      <c r="CB46" s="11"/>
      <c r="CC46" s="11"/>
      <c r="CJ46" s="1"/>
    </row>
    <row r="47" spans="1:88" x14ac:dyDescent="0.15">
      <c r="A47" s="11" t="s">
        <v>2022</v>
      </c>
      <c r="B47" s="12">
        <v>1</v>
      </c>
      <c r="C47" s="12" t="str">
        <f t="shared" si="0"/>
        <v>[Kenya,1]</v>
      </c>
      <c r="D47" s="12"/>
      <c r="E47" s="12"/>
      <c r="F47" s="12"/>
      <c r="G47" s="12"/>
      <c r="H47" s="11" t="s">
        <v>2065</v>
      </c>
      <c r="I47" s="12">
        <v>1</v>
      </c>
      <c r="J47" s="12" t="str">
        <f t="shared" si="2"/>
        <v>[El Salvador,1]</v>
      </c>
      <c r="K47" s="12"/>
      <c r="L47" s="12"/>
      <c r="M47" s="12"/>
      <c r="N47" s="12"/>
      <c r="O47" s="11" t="s">
        <v>2091</v>
      </c>
      <c r="P47" s="12">
        <v>1</v>
      </c>
      <c r="Q47" s="12" t="str">
        <f t="shared" si="4"/>
        <v>[Estonia,1]</v>
      </c>
      <c r="R47" s="12"/>
      <c r="S47" s="12"/>
      <c r="T47" s="12"/>
      <c r="U47" s="12"/>
      <c r="V47" s="11" t="s">
        <v>2080</v>
      </c>
      <c r="W47" s="12">
        <v>1</v>
      </c>
      <c r="X47" s="12" t="str">
        <f t="shared" si="6"/>
        <v>[Austria,1]</v>
      </c>
      <c r="Y47" s="12"/>
      <c r="Z47" s="12"/>
      <c r="AA47" s="12"/>
      <c r="AB47" s="12"/>
      <c r="AC47" s="11" t="s">
        <v>2067</v>
      </c>
      <c r="AD47" s="12">
        <v>1</v>
      </c>
      <c r="AE47" s="12" t="str">
        <f>CONCATENATE("[",AC47,",",AD47,"]")</f>
        <v>[Belize,1]</v>
      </c>
      <c r="AF47" s="12"/>
      <c r="AG47" s="12"/>
      <c r="AH47" s="12"/>
      <c r="AI47" s="12"/>
      <c r="AJ47" s="11" t="s">
        <v>2115</v>
      </c>
      <c r="AK47" s="12">
        <v>1</v>
      </c>
      <c r="AL47" s="12" t="str">
        <f t="shared" si="10"/>
        <v>[Philippines,1]</v>
      </c>
      <c r="AM47" s="12"/>
      <c r="AN47" s="12"/>
      <c r="AO47" s="12"/>
      <c r="AP47" s="12"/>
      <c r="AQ47" s="11" t="s">
        <v>2019</v>
      </c>
      <c r="AR47" s="12">
        <v>1</v>
      </c>
      <c r="AS47" s="12" t="str">
        <f t="shared" si="12"/>
        <v>[Nigeria,1]</v>
      </c>
      <c r="AT47" s="12"/>
      <c r="AU47" s="12"/>
      <c r="AV47" s="12"/>
      <c r="AW47" s="12"/>
      <c r="AX47" s="11" t="s">
        <v>2124</v>
      </c>
      <c r="AY47" s="12">
        <v>1</v>
      </c>
      <c r="AZ47" s="12" t="str">
        <f t="shared" si="14"/>
        <v>[Afghanistan,1]</v>
      </c>
      <c r="BA47" s="12"/>
      <c r="BB47" s="12"/>
      <c r="BC47" s="12"/>
      <c r="BD47" s="12"/>
      <c r="BE47" s="11" t="s">
        <v>2061</v>
      </c>
      <c r="BF47" s="12">
        <v>1</v>
      </c>
      <c r="BG47" s="12" t="str">
        <f t="shared" si="16"/>
        <v>[Bolivia,1]</v>
      </c>
      <c r="BH47" s="12"/>
      <c r="BI47" s="12"/>
      <c r="BJ47" s="12"/>
      <c r="BK47" s="12"/>
      <c r="BL47" s="11" t="s">
        <v>2089</v>
      </c>
      <c r="BM47" s="12">
        <v>1</v>
      </c>
      <c r="BN47" s="12" t="str">
        <f t="shared" si="18"/>
        <v>[Spain,1]</v>
      </c>
      <c r="BO47" s="12"/>
      <c r="BP47" s="12"/>
      <c r="BQ47" s="12"/>
      <c r="BR47" s="12"/>
      <c r="BS47" s="11" t="s">
        <v>2142</v>
      </c>
      <c r="BT47" s="12">
        <v>1</v>
      </c>
      <c r="BU47" s="12" t="str">
        <f t="shared" si="20"/>
        <v>[Papua New Guinea,1]</v>
      </c>
      <c r="BV47" s="12"/>
      <c r="BW47" s="12"/>
      <c r="BX47" s="12"/>
      <c r="BY47" s="12"/>
      <c r="BZ47" s="11"/>
      <c r="CA47" s="11"/>
      <c r="CB47" s="11"/>
      <c r="CC47" s="11"/>
      <c r="CJ47" s="1"/>
    </row>
    <row r="48" spans="1:88" x14ac:dyDescent="0.15">
      <c r="A48" s="11" t="s">
        <v>2057</v>
      </c>
      <c r="B48" s="12">
        <v>1</v>
      </c>
      <c r="C48" s="12" t="str">
        <f t="shared" si="0"/>
        <v>[Mexico,1]</v>
      </c>
      <c r="D48" s="12"/>
      <c r="E48" s="12"/>
      <c r="F48" s="12"/>
      <c r="G48" s="12"/>
      <c r="H48" s="11" t="s">
        <v>2029</v>
      </c>
      <c r="I48" s="12">
        <v>1</v>
      </c>
      <c r="J48" s="12" t="str">
        <f t="shared" si="2"/>
        <v>[Mozambique,1]</v>
      </c>
      <c r="K48" s="12"/>
      <c r="L48" s="12"/>
      <c r="M48" s="12"/>
      <c r="N48" s="12"/>
      <c r="O48" s="11" t="s">
        <v>2093</v>
      </c>
      <c r="P48" s="12">
        <v>1</v>
      </c>
      <c r="Q48" s="12" t="str">
        <f t="shared" si="4"/>
        <v>[Greece,1]</v>
      </c>
      <c r="R48" s="12"/>
      <c r="S48" s="12"/>
      <c r="T48" s="12"/>
      <c r="U48" s="12"/>
      <c r="V48" s="11" t="s">
        <v>2133</v>
      </c>
      <c r="W48" s="12">
        <v>1</v>
      </c>
      <c r="X48" s="12" t="str">
        <f t="shared" si="6"/>
        <v>[Uzbekistan,1]</v>
      </c>
      <c r="Y48" s="12"/>
      <c r="Z48" s="12"/>
      <c r="AA48" s="12"/>
      <c r="AB48" s="12"/>
      <c r="AC48" s="11" t="s">
        <v>2119</v>
      </c>
      <c r="AD48" s="12">
        <v>1</v>
      </c>
      <c r="AE48" s="12" t="str">
        <f t="shared" si="8"/>
        <v>[Australia,1]</v>
      </c>
      <c r="AF48" s="12"/>
      <c r="AG48" s="12"/>
      <c r="AH48" s="12"/>
      <c r="AI48" s="12"/>
      <c r="AJ48" s="11" t="s">
        <v>2116</v>
      </c>
      <c r="AK48" s="12">
        <v>1</v>
      </c>
      <c r="AL48" s="12" t="str">
        <f t="shared" si="10"/>
        <v>[Yemen,1]</v>
      </c>
      <c r="AM48" s="12"/>
      <c r="AN48" s="12"/>
      <c r="AO48" s="12"/>
      <c r="AP48" s="12"/>
      <c r="AQ48" s="11" t="s">
        <v>2139</v>
      </c>
      <c r="AR48" s="12">
        <v>1</v>
      </c>
      <c r="AS48" s="12" t="str">
        <f t="shared" si="12"/>
        <v>[Bengal,1]</v>
      </c>
      <c r="AT48" s="12"/>
      <c r="AU48" s="12"/>
      <c r="AV48" s="12"/>
      <c r="AW48" s="12"/>
      <c r="AX48" s="11" t="s">
        <v>2029</v>
      </c>
      <c r="AY48" s="12">
        <v>1</v>
      </c>
      <c r="AZ48" s="12" t="str">
        <f t="shared" si="14"/>
        <v>[Mozambique,1]</v>
      </c>
      <c r="BA48" s="12"/>
      <c r="BB48" s="12"/>
      <c r="BC48" s="12"/>
      <c r="BD48" s="12"/>
      <c r="BE48" s="11" t="s">
        <v>2126</v>
      </c>
      <c r="BF48" s="12">
        <v>1</v>
      </c>
      <c r="BG48" s="12" t="str">
        <f t="shared" si="16"/>
        <v>[Iraq,1]</v>
      </c>
      <c r="BH48" s="12"/>
      <c r="BI48" s="12"/>
      <c r="BJ48" s="12"/>
      <c r="BK48" s="12"/>
      <c r="BL48" s="11" t="s">
        <v>2019</v>
      </c>
      <c r="BM48" s="12">
        <v>1</v>
      </c>
      <c r="BN48" s="12" t="str">
        <f t="shared" si="18"/>
        <v>[Nigeria,1]</v>
      </c>
      <c r="BO48" s="12"/>
      <c r="BP48" s="12"/>
      <c r="BQ48" s="12"/>
      <c r="BR48" s="12"/>
      <c r="BS48" s="11" t="s">
        <v>2051</v>
      </c>
      <c r="BT48" s="12">
        <v>1</v>
      </c>
      <c r="BU48" s="12" t="str">
        <f t="shared" si="20"/>
        <v>[Angola,1]</v>
      </c>
      <c r="BV48" s="12"/>
      <c r="BW48" s="12"/>
      <c r="BX48" s="12"/>
      <c r="BY48" s="12"/>
      <c r="BZ48" s="11"/>
      <c r="CA48" s="11"/>
      <c r="CB48" s="11"/>
      <c r="CC48" s="11"/>
      <c r="CJ48" s="1"/>
    </row>
    <row r="49" spans="1:88" x14ac:dyDescent="0.15">
      <c r="A49" s="11" t="s">
        <v>2078</v>
      </c>
      <c r="B49" s="12">
        <v>1</v>
      </c>
      <c r="C49" s="12" t="str">
        <f t="shared" si="0"/>
        <v>[Serbia,1]</v>
      </c>
      <c r="D49" s="12"/>
      <c r="E49" s="12"/>
      <c r="F49" s="12"/>
      <c r="G49" s="12"/>
      <c r="H49" s="11" t="s">
        <v>2031</v>
      </c>
      <c r="I49" s="12">
        <v>1</v>
      </c>
      <c r="J49" s="12" t="str">
        <f t="shared" si="2"/>
        <v>[Madagascar,1]</v>
      </c>
      <c r="K49" s="12"/>
      <c r="L49" s="12"/>
      <c r="M49" s="12"/>
      <c r="N49" s="12"/>
      <c r="O49" s="11" t="s">
        <v>2055</v>
      </c>
      <c r="P49" s="12">
        <v>1</v>
      </c>
      <c r="Q49" s="12" t="str">
        <f t="shared" si="4"/>
        <v>[Venezuela,1]</v>
      </c>
      <c r="R49" s="12"/>
      <c r="S49" s="12"/>
      <c r="T49" s="12"/>
      <c r="U49" s="12"/>
      <c r="V49" s="11" t="s">
        <v>2075</v>
      </c>
      <c r="W49" s="12">
        <v>1</v>
      </c>
      <c r="X49" s="12" t="str">
        <f t="shared" si="6"/>
        <v>[Russia,1]</v>
      </c>
      <c r="Y49" s="12"/>
      <c r="Z49" s="12"/>
      <c r="AA49" s="12"/>
      <c r="AB49" s="12"/>
      <c r="AC49" s="11" t="s">
        <v>2137</v>
      </c>
      <c r="AD49" s="12">
        <v>1</v>
      </c>
      <c r="AE49" s="12" t="str">
        <f t="shared" si="8"/>
        <v>[United Arab Emirates,1]</v>
      </c>
      <c r="AF49" s="12"/>
      <c r="AG49" s="12"/>
      <c r="AH49" s="12"/>
      <c r="AI49" s="12"/>
      <c r="AJ49" s="11" t="s">
        <v>2022</v>
      </c>
      <c r="AK49" s="12">
        <v>1</v>
      </c>
      <c r="AL49" s="12" t="str">
        <f t="shared" si="10"/>
        <v>[Kenya,1]</v>
      </c>
      <c r="AM49" s="12"/>
      <c r="AN49" s="12"/>
      <c r="AO49" s="12"/>
      <c r="AP49" s="12"/>
      <c r="AQ49" s="11" t="s">
        <v>2118</v>
      </c>
      <c r="AR49" s="12">
        <v>1</v>
      </c>
      <c r="AS49" s="12" t="str">
        <f t="shared" si="12"/>
        <v>[North Korea,1]</v>
      </c>
      <c r="AT49" s="12"/>
      <c r="AU49" s="12"/>
      <c r="AV49" s="12"/>
      <c r="AW49" s="12"/>
      <c r="AX49" s="11" t="s">
        <v>2093</v>
      </c>
      <c r="AY49" s="12">
        <v>1</v>
      </c>
      <c r="AZ49" s="12" t="str">
        <f t="shared" si="14"/>
        <v>[Greece,1]</v>
      </c>
      <c r="BA49" s="12"/>
      <c r="BB49" s="12"/>
      <c r="BC49" s="12"/>
      <c r="BD49" s="12"/>
      <c r="BE49" s="11" t="s">
        <v>2113</v>
      </c>
      <c r="BF49" s="12">
        <v>1</v>
      </c>
      <c r="BG49" s="12" t="str">
        <f t="shared" si="16"/>
        <v>[New Zealand,1]</v>
      </c>
      <c r="BH49" s="12"/>
      <c r="BI49" s="12"/>
      <c r="BJ49" s="12"/>
      <c r="BK49" s="12"/>
      <c r="BL49" s="11" t="s">
        <v>2050</v>
      </c>
      <c r="BM49" s="12">
        <v>1</v>
      </c>
      <c r="BN49" s="12" t="str">
        <f t="shared" si="18"/>
        <v>[Ivory Coast,1]</v>
      </c>
      <c r="BO49" s="12"/>
      <c r="BP49" s="12"/>
      <c r="BQ49" s="12"/>
      <c r="BR49" s="12"/>
      <c r="BS49" s="11" t="s">
        <v>2105</v>
      </c>
      <c r="BT49" s="12">
        <v>1</v>
      </c>
      <c r="BU49" s="12" t="str">
        <f t="shared" si="20"/>
        <v>[Finland,1]</v>
      </c>
      <c r="BV49" s="12"/>
      <c r="BW49" s="12"/>
      <c r="BX49" s="12"/>
      <c r="BY49" s="12"/>
      <c r="BZ49" s="11"/>
      <c r="CA49" s="11"/>
      <c r="CB49" s="11"/>
      <c r="CC49" s="11"/>
      <c r="CJ49" s="1"/>
    </row>
    <row r="50" spans="1:88" x14ac:dyDescent="0.15">
      <c r="A50" s="11" t="s">
        <v>2023</v>
      </c>
      <c r="B50" s="12">
        <v>1</v>
      </c>
      <c r="C50" s="12" t="str">
        <f t="shared" si="0"/>
        <v>[Central African Republic,1]</v>
      </c>
      <c r="D50" s="12"/>
      <c r="E50" s="12"/>
      <c r="F50" s="12"/>
      <c r="G50" s="12"/>
      <c r="H50" s="11" t="s">
        <v>2057</v>
      </c>
      <c r="I50" s="12">
        <v>1</v>
      </c>
      <c r="J50" s="12" t="str">
        <f t="shared" si="2"/>
        <v>[Mexico,1]</v>
      </c>
      <c r="K50" s="12"/>
      <c r="L50" s="12"/>
      <c r="M50" s="12"/>
      <c r="N50" s="12"/>
      <c r="O50" s="11" t="s">
        <v>2014</v>
      </c>
      <c r="P50" s="12">
        <v>1</v>
      </c>
      <c r="Q50" s="12" t="str">
        <f t="shared" si="4"/>
        <v>[Congo,1]</v>
      </c>
      <c r="R50" s="12"/>
      <c r="S50" s="12"/>
      <c r="T50" s="12"/>
      <c r="U50" s="12"/>
      <c r="V50" s="11" t="s">
        <v>2055</v>
      </c>
      <c r="W50" s="12">
        <v>1</v>
      </c>
      <c r="X50" s="12" t="str">
        <f t="shared" si="6"/>
        <v>[Venezuela,1]</v>
      </c>
      <c r="Y50" s="12"/>
      <c r="Z50" s="12"/>
      <c r="AA50" s="12"/>
      <c r="AB50" s="12"/>
      <c r="AC50" s="11" t="s">
        <v>2123</v>
      </c>
      <c r="AD50" s="12">
        <v>1</v>
      </c>
      <c r="AE50" s="12" t="str">
        <f t="shared" si="8"/>
        <v>[Korea,1]</v>
      </c>
      <c r="AF50" s="12"/>
      <c r="AG50" s="12"/>
      <c r="AH50" s="12"/>
      <c r="AI50" s="12"/>
      <c r="AJ50" s="11" t="s">
        <v>2027</v>
      </c>
      <c r="AK50" s="12">
        <v>1</v>
      </c>
      <c r="AL50" s="12" t="str">
        <f t="shared" si="10"/>
        <v>[Luanda,1]</v>
      </c>
      <c r="AM50" s="12"/>
      <c r="AN50" s="12"/>
      <c r="AO50" s="12"/>
      <c r="AP50" s="12"/>
      <c r="AQ50" s="11" t="s">
        <v>2127</v>
      </c>
      <c r="AR50" s="12">
        <v>1</v>
      </c>
      <c r="AS50" s="12" t="str">
        <f t="shared" si="12"/>
        <v>[Pakistan,1]</v>
      </c>
      <c r="AT50" s="12"/>
      <c r="AU50" s="12"/>
      <c r="AV50" s="12"/>
      <c r="AW50" s="12"/>
      <c r="AX50" s="11" t="s">
        <v>2078</v>
      </c>
      <c r="AY50" s="12">
        <v>1</v>
      </c>
      <c r="AZ50" s="12" t="str">
        <f t="shared" si="14"/>
        <v>[Serbia,1]</v>
      </c>
      <c r="BA50" s="12"/>
      <c r="BB50" s="12"/>
      <c r="BC50" s="12"/>
      <c r="BD50" s="12"/>
      <c r="BE50" s="11" t="s">
        <v>2048</v>
      </c>
      <c r="BF50" s="12">
        <v>1</v>
      </c>
      <c r="BG50" s="12" t="str">
        <f t="shared" si="16"/>
        <v>[Djibouti,1]</v>
      </c>
      <c r="BH50" s="12"/>
      <c r="BI50" s="12"/>
      <c r="BJ50" s="12"/>
      <c r="BK50" s="12"/>
      <c r="BL50" s="11" t="s">
        <v>2021</v>
      </c>
      <c r="BM50" s="12">
        <v>1</v>
      </c>
      <c r="BN50" s="12" t="str">
        <f t="shared" si="18"/>
        <v>[Cameroon,1]</v>
      </c>
      <c r="BO50" s="12"/>
      <c r="BP50" s="12"/>
      <c r="BQ50" s="12"/>
      <c r="BR50" s="12"/>
      <c r="BS50" s="11" t="s">
        <v>2121</v>
      </c>
      <c r="BT50" s="12">
        <v>1</v>
      </c>
      <c r="BU50" s="12" t="str">
        <f>CONCATENATE("[",BS50,",",BT50,"]")</f>
        <v>[India,1]</v>
      </c>
      <c r="BV50" s="12"/>
      <c r="BW50" s="12"/>
      <c r="BX50" s="12"/>
      <c r="BY50" s="12"/>
      <c r="BZ50" s="11"/>
      <c r="CA50" s="11"/>
      <c r="CB50" s="11"/>
      <c r="CC50" s="11"/>
      <c r="CJ50" s="1"/>
    </row>
    <row r="51" spans="1:88" x14ac:dyDescent="0.15">
      <c r="A51" s="11" t="s">
        <v>2116</v>
      </c>
      <c r="B51" s="12">
        <v>1</v>
      </c>
      <c r="C51" s="12" t="str">
        <f t="shared" si="0"/>
        <v>[Yemen,1]</v>
      </c>
      <c r="D51" s="12"/>
      <c r="E51" s="12"/>
      <c r="F51" s="12"/>
      <c r="G51" s="12"/>
      <c r="H51" s="11" t="s">
        <v>2085</v>
      </c>
      <c r="I51" s="12">
        <v>1</v>
      </c>
      <c r="J51" s="12" t="str">
        <f t="shared" si="2"/>
        <v>[Moldova,1]</v>
      </c>
      <c r="K51" s="12"/>
      <c r="L51" s="12"/>
      <c r="M51" s="12"/>
      <c r="N51" s="12"/>
      <c r="O51" s="11" t="s">
        <v>2088</v>
      </c>
      <c r="P51" s="12">
        <v>1</v>
      </c>
      <c r="Q51" s="12" t="str">
        <f t="shared" si="4"/>
        <v>[Poland,1]</v>
      </c>
      <c r="R51" s="12"/>
      <c r="S51" s="12"/>
      <c r="T51" s="12"/>
      <c r="U51" s="12"/>
      <c r="V51" s="11" t="s">
        <v>2129</v>
      </c>
      <c r="W51" s="12">
        <v>1</v>
      </c>
      <c r="X51" s="12" t="str">
        <f t="shared" si="6"/>
        <v>[Singapore,1]</v>
      </c>
      <c r="Y51" s="12"/>
      <c r="Z51" s="12"/>
      <c r="AA51" s="12"/>
      <c r="AB51" s="12"/>
      <c r="AC51" s="11" t="s">
        <v>2108</v>
      </c>
      <c r="AD51" s="12">
        <v>1</v>
      </c>
      <c r="AE51" s="12" t="str">
        <f t="shared" si="8"/>
        <v>[Canada,1]</v>
      </c>
      <c r="AF51" s="12"/>
      <c r="AG51" s="12"/>
      <c r="AH51" s="12"/>
      <c r="AI51" s="12"/>
      <c r="AJ51" s="11"/>
      <c r="AK51" s="11"/>
      <c r="AL51" s="12"/>
      <c r="AM51" s="11"/>
      <c r="AN51" s="11"/>
      <c r="AO51" s="11"/>
      <c r="AP51" s="11"/>
      <c r="AQ51" s="11" t="s">
        <v>2120</v>
      </c>
      <c r="AR51" s="12">
        <v>1</v>
      </c>
      <c r="AS51" s="12" t="str">
        <f t="shared" si="12"/>
        <v>[Myanmar,1]</v>
      </c>
      <c r="AT51" s="12"/>
      <c r="AU51" s="12"/>
      <c r="AV51" s="12"/>
      <c r="AW51" s="12"/>
      <c r="AX51" s="11" t="s">
        <v>2114</v>
      </c>
      <c r="AY51" s="12">
        <v>1</v>
      </c>
      <c r="AZ51" s="12" t="str">
        <f t="shared" si="14"/>
        <v>[Thailand,1]</v>
      </c>
      <c r="BA51" s="12"/>
      <c r="BB51" s="12"/>
      <c r="BC51" s="12"/>
      <c r="BD51" s="12"/>
      <c r="BE51" s="11" t="s">
        <v>2101</v>
      </c>
      <c r="BF51" s="12">
        <v>1</v>
      </c>
      <c r="BG51" s="12" t="str">
        <f t="shared" si="16"/>
        <v>[Holy See,1]</v>
      </c>
      <c r="BH51" s="12"/>
      <c r="BI51" s="12"/>
      <c r="BJ51" s="12"/>
      <c r="BK51" s="12"/>
      <c r="BL51" s="11" t="s">
        <v>2036</v>
      </c>
      <c r="BM51" s="12">
        <v>1</v>
      </c>
      <c r="BN51" s="12" t="str">
        <f t="shared" si="18"/>
        <v>[Tanzania,1]</v>
      </c>
      <c r="BO51" s="12"/>
      <c r="BP51" s="12"/>
      <c r="BQ51" s="12"/>
      <c r="BR51" s="12"/>
      <c r="BS51" s="11" t="s">
        <v>2106</v>
      </c>
      <c r="BT51" s="12">
        <v>1</v>
      </c>
      <c r="BU51" s="12" t="str">
        <f t="shared" si="20"/>
        <v>[Portugal,1]</v>
      </c>
      <c r="BV51" s="12"/>
      <c r="BW51" s="12"/>
      <c r="BX51" s="12"/>
      <c r="BY51" s="12"/>
      <c r="BZ51" s="11"/>
      <c r="CA51" s="11"/>
      <c r="CB51" s="11"/>
      <c r="CC51" s="11"/>
      <c r="CJ51" s="1"/>
    </row>
    <row r="52" spans="1:88" x14ac:dyDescent="0.15">
      <c r="A52" s="11" t="s">
        <v>2082</v>
      </c>
      <c r="B52" s="12">
        <v>1</v>
      </c>
      <c r="C52" s="12" t="str">
        <f t="shared" si="0"/>
        <v>[Netherlands,1]</v>
      </c>
      <c r="D52" s="12"/>
      <c r="E52" s="12"/>
      <c r="F52" s="12"/>
      <c r="G52" s="12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 t="s">
        <v>2016</v>
      </c>
      <c r="W52" s="12">
        <v>1</v>
      </c>
      <c r="X52" s="12" t="str">
        <f t="shared" si="6"/>
        <v>[Somalia,1]</v>
      </c>
      <c r="Y52" s="12"/>
      <c r="Z52" s="12"/>
      <c r="AA52" s="12"/>
      <c r="AB52" s="12"/>
      <c r="AC52" s="11" t="s">
        <v>2097</v>
      </c>
      <c r="AD52" s="12">
        <v>1</v>
      </c>
      <c r="AE52" s="12" t="str">
        <f t="shared" si="8"/>
        <v>[Sweden,1]</v>
      </c>
      <c r="AF52" s="12"/>
      <c r="AG52" s="12"/>
      <c r="AH52" s="12"/>
      <c r="AI52" s="12"/>
      <c r="AJ52" s="10" t="s">
        <v>2152</v>
      </c>
      <c r="AK52" s="10">
        <f>SUM(AK2:AK50)</f>
        <v>157</v>
      </c>
      <c r="AL52" s="12"/>
      <c r="AM52" s="10"/>
      <c r="AN52" s="10"/>
      <c r="AO52" s="10"/>
      <c r="AP52" s="10"/>
      <c r="AQ52" s="11" t="s">
        <v>2022</v>
      </c>
      <c r="AR52" s="12">
        <v>1</v>
      </c>
      <c r="AS52" s="12" t="str">
        <f>CONCATENATE("[",AQ52,",",AR52,"]")</f>
        <v>[Kenya,1]</v>
      </c>
      <c r="AT52" s="12"/>
      <c r="AU52" s="12"/>
      <c r="AV52" s="12"/>
      <c r="AW52" s="12"/>
      <c r="AX52" s="11" t="s">
        <v>2028</v>
      </c>
      <c r="AY52" s="12">
        <v>1</v>
      </c>
      <c r="AZ52" s="12" t="str">
        <f t="shared" si="14"/>
        <v>[South Africa,1]</v>
      </c>
      <c r="BA52" s="12"/>
      <c r="BB52" s="12"/>
      <c r="BC52" s="12"/>
      <c r="BD52" s="12"/>
      <c r="BE52" s="11" t="s">
        <v>2045</v>
      </c>
      <c r="BF52" s="12">
        <v>1</v>
      </c>
      <c r="BG52" s="12" t="str">
        <f t="shared" si="16"/>
        <v>[Uganda,1]</v>
      </c>
      <c r="BH52" s="12"/>
      <c r="BI52" s="12"/>
      <c r="BJ52" s="12"/>
      <c r="BK52" s="12"/>
      <c r="BL52" s="11" t="s">
        <v>2127</v>
      </c>
      <c r="BM52" s="12">
        <v>1</v>
      </c>
      <c r="BN52" s="12" t="str">
        <f t="shared" si="18"/>
        <v>[Pakistan,1]</v>
      </c>
      <c r="BO52" s="12"/>
      <c r="BP52" s="12"/>
      <c r="BQ52" s="12"/>
      <c r="BR52" s="12"/>
      <c r="BS52" s="11" t="s">
        <v>2136</v>
      </c>
      <c r="BT52" s="12">
        <v>1</v>
      </c>
      <c r="BU52" s="12" t="str">
        <f t="shared" si="20"/>
        <v>[Iran,1]</v>
      </c>
      <c r="BV52" s="12"/>
      <c r="BW52" s="12"/>
      <c r="BX52" s="12"/>
      <c r="BY52" s="12"/>
      <c r="BZ52" s="11"/>
      <c r="CA52" s="11"/>
      <c r="CB52" s="11"/>
      <c r="CC52" s="11"/>
      <c r="CJ52" s="1"/>
    </row>
    <row r="53" spans="1:88" x14ac:dyDescent="0.15">
      <c r="A53" s="11" t="s">
        <v>2119</v>
      </c>
      <c r="B53" s="12">
        <v>1</v>
      </c>
      <c r="C53" s="12" t="str">
        <f t="shared" si="0"/>
        <v>[Australia,1]</v>
      </c>
      <c r="D53" s="12"/>
      <c r="E53" s="12"/>
      <c r="F53" s="12"/>
      <c r="G53" s="12"/>
      <c r="H53" s="10" t="s">
        <v>2161</v>
      </c>
      <c r="I53" s="10">
        <f>SUM(I2:I51)</f>
        <v>161</v>
      </c>
      <c r="J53" s="10"/>
      <c r="K53" s="10"/>
      <c r="L53" s="10"/>
      <c r="M53" s="10"/>
      <c r="N53" s="10"/>
      <c r="O53" s="9" t="s">
        <v>2163</v>
      </c>
      <c r="P53" s="9">
        <f>SUM(P1:P51)</f>
        <v>138</v>
      </c>
      <c r="Q53" s="9"/>
      <c r="R53" s="9"/>
      <c r="S53" s="9"/>
      <c r="T53" s="9"/>
      <c r="U53" s="9"/>
      <c r="V53" s="11" t="s">
        <v>2025</v>
      </c>
      <c r="W53" s="12">
        <v>1</v>
      </c>
      <c r="X53" s="12" t="str">
        <f t="shared" si="6"/>
        <v>[Libya,1]</v>
      </c>
      <c r="Y53" s="12"/>
      <c r="Z53" s="12"/>
      <c r="AA53" s="12"/>
      <c r="AB53" s="12"/>
      <c r="AC53" s="11" t="s">
        <v>2127</v>
      </c>
      <c r="AD53" s="12">
        <v>1</v>
      </c>
      <c r="AE53" s="12" t="str">
        <f t="shared" si="8"/>
        <v>[Pakistan,1]</v>
      </c>
      <c r="AF53" s="12"/>
      <c r="AG53" s="12"/>
      <c r="AH53" s="12"/>
      <c r="AI53" s="12"/>
      <c r="AJ53" s="11"/>
      <c r="AK53" s="11"/>
      <c r="AL53" s="11"/>
      <c r="AM53" s="11"/>
      <c r="AN53" s="11"/>
      <c r="AO53" s="11"/>
      <c r="AP53" s="11"/>
      <c r="AQ53" s="11"/>
      <c r="AR53" s="12"/>
      <c r="AS53" s="12"/>
      <c r="AT53" s="12"/>
      <c r="AU53" s="12"/>
      <c r="AV53" s="12"/>
      <c r="AW53" s="12"/>
      <c r="AX53" s="11" t="s">
        <v>2027</v>
      </c>
      <c r="AY53" s="12">
        <v>1</v>
      </c>
      <c r="AZ53" s="12" t="str">
        <f t="shared" si="14"/>
        <v>[Luanda,1]</v>
      </c>
      <c r="BA53" s="12"/>
      <c r="BB53" s="12"/>
      <c r="BC53" s="12"/>
      <c r="BD53" s="12"/>
      <c r="BE53" s="11" t="s">
        <v>2148</v>
      </c>
      <c r="BF53" s="12">
        <v>1</v>
      </c>
      <c r="BG53" s="12" t="str">
        <f t="shared" si="16"/>
        <v>[China Mainland,1]</v>
      </c>
      <c r="BH53" s="12"/>
      <c r="BI53" s="12"/>
      <c r="BJ53" s="12"/>
      <c r="BK53" s="12"/>
      <c r="BL53" s="11" t="s">
        <v>2144</v>
      </c>
      <c r="BM53" s="12">
        <v>1</v>
      </c>
      <c r="BN53" s="12" t="str">
        <f t="shared" si="18"/>
        <v>[Dubai,1]</v>
      </c>
      <c r="BO53" s="12"/>
      <c r="BP53" s="12"/>
      <c r="BQ53" s="12"/>
      <c r="BR53" s="12"/>
      <c r="BS53" s="11" t="s">
        <v>2146</v>
      </c>
      <c r="BT53" s="12">
        <v>1</v>
      </c>
      <c r="BU53" s="12" t="str">
        <f t="shared" si="20"/>
        <v>[Cadar,1]</v>
      </c>
      <c r="BV53" s="12"/>
      <c r="BW53" s="12"/>
      <c r="BX53" s="12"/>
      <c r="BY53" s="12"/>
      <c r="BZ53" s="11"/>
      <c r="CA53" s="11"/>
      <c r="CB53" s="11"/>
      <c r="CC53" s="11"/>
      <c r="CJ53" s="1"/>
    </row>
    <row r="54" spans="1:88" x14ac:dyDescent="0.15">
      <c r="A54" s="11" t="s">
        <v>2059</v>
      </c>
      <c r="B54" s="12">
        <v>1</v>
      </c>
      <c r="C54" s="12" t="str">
        <f t="shared" si="0"/>
        <v>[Peru,1]</v>
      </c>
      <c r="D54" s="12"/>
      <c r="E54" s="12"/>
      <c r="F54" s="12"/>
      <c r="G54" s="12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 t="s">
        <v>2094</v>
      </c>
      <c r="W54" s="12">
        <v>1</v>
      </c>
      <c r="X54" s="12" t="str">
        <f t="shared" si="6"/>
        <v>[Luxembourg,1]</v>
      </c>
      <c r="Y54" s="12"/>
      <c r="Z54" s="12"/>
      <c r="AA54" s="12"/>
      <c r="AB54" s="12"/>
      <c r="AC54" s="11" t="s">
        <v>2069</v>
      </c>
      <c r="AD54" s="12">
        <v>1</v>
      </c>
      <c r="AE54" s="12" t="str">
        <f t="shared" si="8"/>
        <v>[Panama,1]</v>
      </c>
      <c r="AF54" s="12"/>
      <c r="AG54" s="12"/>
      <c r="AH54" s="12"/>
      <c r="AI54" s="12"/>
      <c r="AJ54" s="11"/>
      <c r="AK54" s="11"/>
      <c r="AL54" s="11"/>
      <c r="AM54" s="11"/>
      <c r="AN54" s="11"/>
      <c r="AO54" s="11"/>
      <c r="AP54" s="11"/>
      <c r="AQ54" s="9" t="s">
        <v>2169</v>
      </c>
      <c r="AR54" s="13">
        <f>SUM(AR2:AR52)</f>
        <v>139</v>
      </c>
      <c r="AS54" s="13"/>
      <c r="AT54" s="13"/>
      <c r="AU54" s="13"/>
      <c r="AV54" s="13"/>
      <c r="AW54" s="13"/>
      <c r="AX54" s="11" t="s">
        <v>2120</v>
      </c>
      <c r="AY54" s="12">
        <v>1</v>
      </c>
      <c r="AZ54" s="12" t="str">
        <f t="shared" si="14"/>
        <v>[Myanmar,1]</v>
      </c>
      <c r="BA54" s="12"/>
      <c r="BB54" s="12"/>
      <c r="BC54" s="12"/>
      <c r="BD54" s="12"/>
      <c r="BE54" s="11" t="s">
        <v>2071</v>
      </c>
      <c r="BF54" s="12">
        <v>1</v>
      </c>
      <c r="BG54" s="12" t="str">
        <f t="shared" si="16"/>
        <v>[Dominican,1]</v>
      </c>
      <c r="BH54" s="12"/>
      <c r="BI54" s="12"/>
      <c r="BJ54" s="12"/>
      <c r="BK54" s="12"/>
      <c r="BL54" s="11" t="s">
        <v>2061</v>
      </c>
      <c r="BM54" s="12">
        <v>1</v>
      </c>
      <c r="BN54" s="12" t="str">
        <f t="shared" si="18"/>
        <v>[Bolivia,1]</v>
      </c>
      <c r="BO54" s="12"/>
      <c r="BP54" s="12"/>
      <c r="BQ54" s="12"/>
      <c r="BR54" s="12"/>
      <c r="BS54" s="11" t="s">
        <v>2081</v>
      </c>
      <c r="BT54" s="12">
        <v>1</v>
      </c>
      <c r="BU54" s="12" t="str">
        <f t="shared" si="20"/>
        <v>[Ukraine,1]</v>
      </c>
      <c r="BV54" s="12"/>
      <c r="BW54" s="12"/>
      <c r="BX54" s="12"/>
      <c r="BY54" s="12"/>
      <c r="BZ54" s="11"/>
      <c r="CA54" s="11"/>
      <c r="CB54" s="11"/>
      <c r="CC54" s="11"/>
      <c r="CJ54" s="1"/>
    </row>
    <row r="55" spans="1:88" x14ac:dyDescent="0.15">
      <c r="A55" s="11" t="s">
        <v>2148</v>
      </c>
      <c r="B55" s="12">
        <v>1</v>
      </c>
      <c r="C55" s="12" t="str">
        <f t="shared" si="0"/>
        <v>[China Mainland,1]</v>
      </c>
      <c r="D55" s="12"/>
      <c r="E55" s="12"/>
      <c r="F55" s="12"/>
      <c r="G55" s="12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 t="s">
        <v>2087</v>
      </c>
      <c r="AD55" s="12">
        <v>1</v>
      </c>
      <c r="AE55" s="12" t="str">
        <f t="shared" si="8"/>
        <v>[Norway,1]</v>
      </c>
      <c r="AF55" s="12"/>
      <c r="AG55" s="12"/>
      <c r="AH55" s="12"/>
      <c r="AI55" s="12"/>
      <c r="AJ55" s="11"/>
      <c r="AK55" s="11"/>
      <c r="AL55" s="11"/>
      <c r="AM55" s="11"/>
      <c r="AN55" s="11"/>
      <c r="AO55" s="11"/>
      <c r="AP55" s="11"/>
      <c r="AQ55" s="11"/>
      <c r="AR55" s="12"/>
      <c r="AS55" s="12"/>
      <c r="AT55" s="12"/>
      <c r="AU55" s="12"/>
      <c r="AV55" s="12"/>
      <c r="AW55" s="12"/>
      <c r="AX55" s="11" t="s">
        <v>2063</v>
      </c>
      <c r="AY55" s="12">
        <v>1</v>
      </c>
      <c r="AZ55" s="12" t="str">
        <f t="shared" si="14"/>
        <v>[Honduras,1]</v>
      </c>
      <c r="BA55" s="12"/>
      <c r="BB55" s="12"/>
      <c r="BC55" s="12"/>
      <c r="BD55" s="12"/>
      <c r="BE55" s="11" t="s">
        <v>2118</v>
      </c>
      <c r="BF55" s="12">
        <v>1</v>
      </c>
      <c r="BG55" s="12" t="str">
        <f t="shared" si="16"/>
        <v>[North Korea,1]</v>
      </c>
      <c r="BH55" s="12"/>
      <c r="BI55" s="12"/>
      <c r="BJ55" s="12"/>
      <c r="BK55" s="12"/>
      <c r="BL55" s="11" t="s">
        <v>2049</v>
      </c>
      <c r="BM55" s="12">
        <v>1</v>
      </c>
      <c r="BN55" s="12" t="str">
        <f t="shared" si="18"/>
        <v>[Burkina Faso,1]</v>
      </c>
      <c r="BO55" s="12"/>
      <c r="BP55" s="12"/>
      <c r="BQ55" s="12"/>
      <c r="BR55" s="12"/>
      <c r="BS55" s="11" t="s">
        <v>2131</v>
      </c>
      <c r="BT55" s="12">
        <v>1</v>
      </c>
      <c r="BU55" s="12" t="str">
        <f t="shared" si="20"/>
        <v>[Saudi-Arabia,1]</v>
      </c>
      <c r="BV55" s="12"/>
      <c r="BW55" s="12"/>
      <c r="BX55" s="12"/>
      <c r="BY55" s="12"/>
      <c r="BZ55" s="11"/>
      <c r="CA55" s="11"/>
      <c r="CB55" s="11"/>
      <c r="CC55" s="11"/>
      <c r="CJ55" s="1"/>
    </row>
    <row r="56" spans="1:88" x14ac:dyDescent="0.15">
      <c r="A56" s="11" t="s">
        <v>2024</v>
      </c>
      <c r="B56" s="12">
        <v>1</v>
      </c>
      <c r="C56" s="12" t="str">
        <f t="shared" si="0"/>
        <v>[Democratic Republic of the Congo,1]</v>
      </c>
      <c r="D56" s="12"/>
      <c r="E56" s="12"/>
      <c r="F56" s="12"/>
      <c r="G56" s="12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0" t="s">
        <v>2165</v>
      </c>
      <c r="W56" s="10">
        <f>SUM(W1:W54)</f>
        <v>152</v>
      </c>
      <c r="X56" s="10"/>
      <c r="Y56" s="10"/>
      <c r="Z56" s="10"/>
      <c r="AA56" s="10"/>
      <c r="AB56" s="10"/>
      <c r="AC56" s="11" t="s">
        <v>2082</v>
      </c>
      <c r="AD56" s="12">
        <v>1</v>
      </c>
      <c r="AE56" s="12" t="str">
        <f t="shared" si="8"/>
        <v>[Netherlands,1]</v>
      </c>
      <c r="AF56" s="12"/>
      <c r="AG56" s="12"/>
      <c r="AH56" s="12"/>
      <c r="AI56" s="12"/>
      <c r="AJ56" s="11"/>
      <c r="AK56" s="11"/>
      <c r="AL56" s="11"/>
      <c r="AM56" s="11"/>
      <c r="AN56" s="11"/>
      <c r="AO56" s="11"/>
      <c r="AP56" s="11"/>
      <c r="AQ56" s="11"/>
      <c r="AR56" s="12"/>
      <c r="AS56" s="12"/>
      <c r="AT56" s="12"/>
      <c r="AU56" s="12"/>
      <c r="AV56" s="12"/>
      <c r="AW56" s="12"/>
      <c r="AX56" s="11" t="s">
        <v>2139</v>
      </c>
      <c r="AY56" s="12">
        <v>1</v>
      </c>
      <c r="AZ56" s="12" t="str">
        <f t="shared" si="14"/>
        <v>[Bengal,1]</v>
      </c>
      <c r="BA56" s="12"/>
      <c r="BB56" s="12"/>
      <c r="BC56" s="12"/>
      <c r="BD56" s="12"/>
      <c r="BE56" s="11" t="s">
        <v>2127</v>
      </c>
      <c r="BF56" s="12">
        <v>1</v>
      </c>
      <c r="BG56" s="12" t="str">
        <f t="shared" si="16"/>
        <v>[Pakistan,1]</v>
      </c>
      <c r="BH56" s="12"/>
      <c r="BI56" s="12"/>
      <c r="BJ56" s="12"/>
      <c r="BK56" s="12"/>
      <c r="BL56" s="11" t="s">
        <v>2115</v>
      </c>
      <c r="BM56" s="12">
        <v>1</v>
      </c>
      <c r="BN56" s="12" t="str">
        <f t="shared" si="18"/>
        <v>[Philippines,1]</v>
      </c>
      <c r="BO56" s="12"/>
      <c r="BP56" s="12"/>
      <c r="BQ56" s="12"/>
      <c r="BR56" s="12"/>
      <c r="BS56" s="11" t="s">
        <v>2077</v>
      </c>
      <c r="BT56" s="12">
        <v>1</v>
      </c>
      <c r="BU56" s="12" t="str">
        <f t="shared" si="20"/>
        <v>[Italy,1]</v>
      </c>
      <c r="BV56" s="12"/>
      <c r="BW56" s="12"/>
      <c r="BX56" s="12"/>
      <c r="BY56" s="12"/>
      <c r="BZ56" s="11"/>
      <c r="CA56" s="11"/>
      <c r="CB56" s="11"/>
      <c r="CC56" s="11"/>
      <c r="CJ56" s="1"/>
    </row>
    <row r="57" spans="1:88" x14ac:dyDescent="0.15">
      <c r="A57" s="11" t="s">
        <v>2123</v>
      </c>
      <c r="B57" s="12">
        <v>1</v>
      </c>
      <c r="C57" s="12" t="str">
        <f t="shared" si="0"/>
        <v>[Korea,1]</v>
      </c>
      <c r="D57" s="12"/>
      <c r="E57" s="12"/>
      <c r="F57" s="12"/>
      <c r="G57" s="12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2"/>
      <c r="AS57" s="12"/>
      <c r="AT57" s="12"/>
      <c r="AU57" s="12"/>
      <c r="AV57" s="12"/>
      <c r="AW57" s="12"/>
      <c r="AX57" s="11" t="s">
        <v>2148</v>
      </c>
      <c r="AY57" s="12">
        <v>1</v>
      </c>
      <c r="AZ57" s="12" t="str">
        <f t="shared" si="14"/>
        <v>[China Mainland,1]</v>
      </c>
      <c r="BA57" s="12"/>
      <c r="BB57" s="12"/>
      <c r="BC57" s="12"/>
      <c r="BD57" s="12"/>
      <c r="BE57" s="11" t="s">
        <v>2039</v>
      </c>
      <c r="BF57" s="12">
        <v>1</v>
      </c>
      <c r="BG57" s="12" t="str">
        <f t="shared" si="16"/>
        <v>[Marley,1]</v>
      </c>
      <c r="BH57" s="12"/>
      <c r="BI57" s="12"/>
      <c r="BJ57" s="12"/>
      <c r="BK57" s="12"/>
      <c r="BL57" s="11" t="s">
        <v>2093</v>
      </c>
      <c r="BM57" s="12">
        <v>1</v>
      </c>
      <c r="BN57" s="12" t="str">
        <f t="shared" si="18"/>
        <v>[Greece,1]</v>
      </c>
      <c r="BO57" s="12"/>
      <c r="BP57" s="12"/>
      <c r="BQ57" s="12"/>
      <c r="BR57" s="12"/>
      <c r="BS57" s="11" t="s">
        <v>2044</v>
      </c>
      <c r="BT57" s="12">
        <v>1</v>
      </c>
      <c r="BU57" s="12" t="str">
        <f t="shared" si="20"/>
        <v>[Senegal,1]</v>
      </c>
      <c r="BV57" s="12"/>
      <c r="BW57" s="12"/>
      <c r="BX57" s="12"/>
      <c r="BY57" s="12"/>
      <c r="BZ57" s="11"/>
      <c r="CA57" s="11"/>
      <c r="CB57" s="11"/>
      <c r="CC57" s="11"/>
      <c r="CJ57" s="1"/>
    </row>
    <row r="58" spans="1:88" x14ac:dyDescent="0.15">
      <c r="A58" s="11" t="s">
        <v>2025</v>
      </c>
      <c r="B58" s="12">
        <v>1</v>
      </c>
      <c r="C58" s="12" t="str">
        <f t="shared" si="0"/>
        <v>[Libya,1]</v>
      </c>
      <c r="D58" s="12"/>
      <c r="E58" s="12"/>
      <c r="F58" s="12"/>
      <c r="G58" s="12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9" t="s">
        <v>2156</v>
      </c>
      <c r="AD58" s="9">
        <f>SUM(AD2:AD56)</f>
        <v>177</v>
      </c>
      <c r="AE58" s="9"/>
      <c r="AF58" s="9"/>
      <c r="AG58" s="9"/>
      <c r="AH58" s="9"/>
      <c r="AI58" s="9"/>
      <c r="AJ58" s="11"/>
      <c r="AK58" s="11"/>
      <c r="AL58" s="11"/>
      <c r="AM58" s="11"/>
      <c r="AN58" s="11"/>
      <c r="AO58" s="11"/>
      <c r="AP58" s="11"/>
      <c r="AQ58" s="11"/>
      <c r="AR58" s="12"/>
      <c r="AS58" s="12"/>
      <c r="AT58" s="12"/>
      <c r="AU58" s="12"/>
      <c r="AV58" s="12"/>
      <c r="AW58" s="12"/>
      <c r="AX58" s="11" t="s">
        <v>2077</v>
      </c>
      <c r="AY58" s="12">
        <v>1</v>
      </c>
      <c r="AZ58" s="12" t="str">
        <f t="shared" si="14"/>
        <v>[Italy,1]</v>
      </c>
      <c r="BA58" s="12"/>
      <c r="BB58" s="12"/>
      <c r="BC58" s="12"/>
      <c r="BD58" s="12"/>
      <c r="BE58" s="11" t="s">
        <v>2057</v>
      </c>
      <c r="BF58" s="12">
        <v>1</v>
      </c>
      <c r="BG58" s="12" t="str">
        <f t="shared" si="16"/>
        <v>[Mexico,1]</v>
      </c>
      <c r="BH58" s="12"/>
      <c r="BI58" s="12"/>
      <c r="BJ58" s="12"/>
      <c r="BK58" s="12"/>
      <c r="BL58" s="11" t="s">
        <v>2057</v>
      </c>
      <c r="BM58" s="12">
        <v>1</v>
      </c>
      <c r="BN58" s="12" t="str">
        <f t="shared" si="18"/>
        <v>[Mexico,1]</v>
      </c>
      <c r="BO58" s="12"/>
      <c r="BP58" s="12"/>
      <c r="BQ58" s="12"/>
      <c r="BR58" s="12"/>
      <c r="BS58" s="11" t="s">
        <v>2123</v>
      </c>
      <c r="BT58" s="12">
        <v>1</v>
      </c>
      <c r="BU58" s="12" t="str">
        <f t="shared" si="20"/>
        <v>[Korea,1]</v>
      </c>
      <c r="BV58" s="12"/>
      <c r="BW58" s="12"/>
      <c r="BX58" s="12"/>
      <c r="BY58" s="12"/>
      <c r="BZ58" s="11"/>
      <c r="CA58" s="11"/>
      <c r="CB58" s="11"/>
      <c r="CC58" s="11"/>
      <c r="CJ58" s="1"/>
    </row>
    <row r="59" spans="1:88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 t="s">
        <v>2035</v>
      </c>
      <c r="AY59" s="12">
        <v>1</v>
      </c>
      <c r="AZ59" s="12" t="str">
        <f t="shared" si="14"/>
        <v>[Sudan,1]</v>
      </c>
      <c r="BA59" s="12"/>
      <c r="BB59" s="12"/>
      <c r="BC59" s="12"/>
      <c r="BD59" s="12"/>
      <c r="BE59" s="11" t="s">
        <v>2022</v>
      </c>
      <c r="BF59" s="12">
        <v>1</v>
      </c>
      <c r="BG59" s="12" t="str">
        <f t="shared" si="16"/>
        <v>[Kenya,1]</v>
      </c>
      <c r="BH59" s="12"/>
      <c r="BI59" s="12"/>
      <c r="BJ59" s="12"/>
      <c r="BK59" s="12"/>
      <c r="BL59" s="11" t="s">
        <v>2030</v>
      </c>
      <c r="BM59" s="12">
        <v>1</v>
      </c>
      <c r="BN59" s="12" t="str">
        <f t="shared" si="18"/>
        <v>[Morocco,1]</v>
      </c>
      <c r="BO59" s="12"/>
      <c r="BP59" s="12"/>
      <c r="BQ59" s="12"/>
      <c r="BR59" s="12"/>
      <c r="BS59" s="11" t="s">
        <v>2016</v>
      </c>
      <c r="BT59" s="12">
        <v>1</v>
      </c>
      <c r="BU59" s="12" t="str">
        <f t="shared" si="20"/>
        <v>[Somalia,1]</v>
      </c>
      <c r="BV59" s="12"/>
      <c r="BW59" s="12"/>
      <c r="BX59" s="12"/>
      <c r="BY59" s="12"/>
      <c r="BZ59" s="11"/>
      <c r="CA59" s="11"/>
      <c r="CB59" s="11"/>
      <c r="CC59" s="11"/>
      <c r="CJ59" s="1"/>
    </row>
    <row r="60" spans="1:88" x14ac:dyDescent="0.15">
      <c r="A60" s="9" t="s">
        <v>2159</v>
      </c>
      <c r="B60" s="9">
        <f>SUM(B1:B58)</f>
        <v>183</v>
      </c>
      <c r="C60" s="9"/>
      <c r="D60" s="9"/>
      <c r="E60" s="9"/>
      <c r="F60" s="9"/>
      <c r="G60" s="9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 t="s">
        <v>2046</v>
      </c>
      <c r="AY60" s="12">
        <v>1</v>
      </c>
      <c r="AZ60" s="12" t="str">
        <f t="shared" si="14"/>
        <v>[Chad,1]</v>
      </c>
      <c r="BA60" s="12"/>
      <c r="BB60" s="12"/>
      <c r="BC60" s="12"/>
      <c r="BD60" s="12"/>
      <c r="BE60" s="11" t="s">
        <v>2047</v>
      </c>
      <c r="BF60" s="12">
        <v>1</v>
      </c>
      <c r="BG60" s="12" t="str">
        <f t="shared" si="16"/>
        <v>[Liberia,1]</v>
      </c>
      <c r="BH60" s="12"/>
      <c r="BI60" s="12"/>
      <c r="BJ60" s="12"/>
      <c r="BK60" s="12"/>
      <c r="BL60" s="12"/>
      <c r="BM60" s="11"/>
      <c r="BN60" s="11"/>
      <c r="BO60" s="11"/>
      <c r="BP60" s="11"/>
      <c r="BQ60" s="11"/>
      <c r="BR60" s="11"/>
      <c r="BS60" s="11" t="s">
        <v>2028</v>
      </c>
      <c r="BT60" s="12">
        <v>1</v>
      </c>
      <c r="BU60" s="12" t="str">
        <f t="shared" si="20"/>
        <v>[South Africa,1]</v>
      </c>
      <c r="BV60" s="12"/>
      <c r="BW60" s="12"/>
      <c r="BX60" s="12"/>
      <c r="BY60" s="12"/>
      <c r="BZ60" s="11"/>
      <c r="CA60" s="11"/>
      <c r="CB60" s="11"/>
      <c r="CC60" s="11"/>
      <c r="CJ60" s="1"/>
    </row>
    <row r="61" spans="1:88" x14ac:dyDescent="0.1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4" t="s">
        <v>2174</v>
      </c>
      <c r="BM61" s="10">
        <f>SUM(BM2:BM59)</f>
        <v>151</v>
      </c>
      <c r="BN61" s="10"/>
      <c r="BO61" s="10"/>
      <c r="BP61" s="10"/>
      <c r="BQ61" s="10"/>
      <c r="BR61" s="10"/>
      <c r="BS61" s="11"/>
      <c r="BT61" s="11"/>
      <c r="BU61" s="11"/>
      <c r="BV61" s="12"/>
      <c r="BW61" s="12"/>
      <c r="BX61" s="12"/>
      <c r="BY61" s="12"/>
      <c r="BZ61" s="11"/>
      <c r="CA61" s="11"/>
      <c r="CB61" s="11"/>
      <c r="CC61" s="11"/>
      <c r="CJ61" s="1"/>
    </row>
    <row r="62" spans="1:88" x14ac:dyDescent="0.1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0" t="s">
        <v>2152</v>
      </c>
      <c r="AY62" s="10">
        <f>SUM(AY2:AY60)</f>
        <v>178</v>
      </c>
      <c r="AZ62" s="10"/>
      <c r="BA62" s="10"/>
      <c r="BB62" s="10"/>
      <c r="BC62" s="10"/>
      <c r="BD62" s="10"/>
      <c r="BE62" s="9" t="s">
        <v>2157</v>
      </c>
      <c r="BF62" s="9">
        <f>SUM(BF2:BF60)</f>
        <v>167</v>
      </c>
      <c r="BG62" s="9"/>
      <c r="BH62" s="9"/>
      <c r="BI62" s="9"/>
      <c r="BJ62" s="9"/>
      <c r="BK62" s="9"/>
      <c r="BL62" s="12"/>
      <c r="BM62" s="11"/>
      <c r="BN62" s="11"/>
      <c r="BO62" s="11"/>
      <c r="BP62" s="11"/>
      <c r="BQ62" s="11"/>
      <c r="BR62" s="11"/>
      <c r="BS62" s="9" t="s">
        <v>2175</v>
      </c>
      <c r="BT62" s="9">
        <f>SUM(BT1:BT60)</f>
        <v>154</v>
      </c>
      <c r="BU62" s="9"/>
      <c r="BV62" s="11"/>
      <c r="BW62" s="11"/>
      <c r="BX62" s="11"/>
      <c r="BY62" s="11"/>
      <c r="BZ62" s="11"/>
      <c r="CA62" s="11"/>
      <c r="CB62" s="11"/>
      <c r="CC62" s="11"/>
      <c r="CJ62" s="1"/>
    </row>
    <row r="63" spans="1:88" x14ac:dyDescent="0.15">
      <c r="BV63" s="9"/>
      <c r="BW63" s="9"/>
      <c r="BX63" s="9"/>
      <c r="BY63" s="9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D1" sqref="D1"/>
    </sheetView>
  </sheetViews>
  <sheetFormatPr baseColWidth="10" defaultColWidth="8.83203125" defaultRowHeight="15" x14ac:dyDescent="0.15"/>
  <cols>
    <col min="1" max="1" width="15" customWidth="1"/>
    <col min="9" max="9" width="14" bestFit="1" customWidth="1"/>
    <col min="10" max="10" width="21.33203125" bestFit="1" customWidth="1"/>
  </cols>
  <sheetData>
    <row r="1" spans="1:10" x14ac:dyDescent="0.15">
      <c r="A1" s="2" t="s">
        <v>2148</v>
      </c>
      <c r="B1" s="4">
        <f>41/91</f>
        <v>0.45054945054945056</v>
      </c>
      <c r="D1" t="s">
        <v>2178</v>
      </c>
    </row>
    <row r="2" spans="1:10" x14ac:dyDescent="0.15">
      <c r="A2" s="2" t="s">
        <v>2150</v>
      </c>
      <c r="B2" s="4">
        <f>37/91</f>
        <v>0.40659340659340659</v>
      </c>
    </row>
    <row r="3" spans="1:10" x14ac:dyDescent="0.15">
      <c r="A3" s="2" t="s">
        <v>2149</v>
      </c>
      <c r="B3" s="4">
        <f>13/91</f>
        <v>0.14285714285714285</v>
      </c>
      <c r="I3" s="2"/>
      <c r="J3" s="1"/>
    </row>
    <row r="4" spans="1:10" x14ac:dyDescent="0.15">
      <c r="I4" s="2"/>
      <c r="J4" s="1"/>
    </row>
    <row r="5" spans="1:10" x14ac:dyDescent="0.15">
      <c r="I5" s="2"/>
      <c r="J5" s="1"/>
    </row>
    <row r="6" spans="1:10" x14ac:dyDescent="0.15">
      <c r="I6" s="2"/>
      <c r="J6" s="1"/>
    </row>
  </sheetData>
  <sortState ref="A1:B3">
    <sortCondition descending="1" ref="B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workbookViewId="0">
      <selection activeCell="B1" sqref="B1"/>
    </sheetView>
  </sheetViews>
  <sheetFormatPr baseColWidth="10" defaultColWidth="8.83203125" defaultRowHeight="15" x14ac:dyDescent="0.15"/>
  <cols>
    <col min="2" max="2" width="10.1640625" style="4" customWidth="1"/>
    <col min="8" max="8" width="29.83203125" customWidth="1"/>
    <col min="9" max="9" width="18.33203125" customWidth="1"/>
    <col min="10" max="47" width="31.5" bestFit="1" customWidth="1"/>
    <col min="48" max="48" width="5.33203125" customWidth="1"/>
  </cols>
  <sheetData>
    <row r="1" spans="1:9" x14ac:dyDescent="0.15">
      <c r="A1" t="s">
        <v>2019</v>
      </c>
      <c r="B1" s="4">
        <v>0.11894273127753303</v>
      </c>
      <c r="D1" t="s">
        <v>2177</v>
      </c>
    </row>
    <row r="2" spans="1:9" x14ac:dyDescent="0.15">
      <c r="A2" t="s">
        <v>2016</v>
      </c>
      <c r="B2" s="4">
        <v>6.6079295154185022E-2</v>
      </c>
    </row>
    <row r="3" spans="1:9" x14ac:dyDescent="0.15">
      <c r="A3" t="s">
        <v>2018</v>
      </c>
      <c r="B3" s="4">
        <v>6.6079295154185022E-2</v>
      </c>
      <c r="H3" s="2"/>
      <c r="I3" s="3"/>
    </row>
    <row r="4" spans="1:9" x14ac:dyDescent="0.15">
      <c r="A4" t="s">
        <v>2025</v>
      </c>
      <c r="B4" s="4">
        <v>6.1674008810572688E-2</v>
      </c>
      <c r="H4" s="2"/>
      <c r="I4" s="3"/>
    </row>
    <row r="5" spans="1:9" x14ac:dyDescent="0.15">
      <c r="A5" t="s">
        <v>2013</v>
      </c>
      <c r="B5" s="4">
        <v>5.7268722466960353E-2</v>
      </c>
      <c r="H5" s="2"/>
      <c r="I5" s="3"/>
    </row>
    <row r="6" spans="1:9" x14ac:dyDescent="0.15">
      <c r="A6" t="s">
        <v>2028</v>
      </c>
      <c r="B6" s="4">
        <v>5.2863436123348019E-2</v>
      </c>
      <c r="H6" s="2"/>
      <c r="I6" s="3"/>
    </row>
    <row r="7" spans="1:9" x14ac:dyDescent="0.15">
      <c r="A7" t="s">
        <v>2026</v>
      </c>
      <c r="B7" s="4">
        <v>5.2863436123348019E-2</v>
      </c>
      <c r="H7" s="2"/>
      <c r="I7" s="3"/>
    </row>
    <row r="8" spans="1:9" x14ac:dyDescent="0.15">
      <c r="A8" t="s">
        <v>2022</v>
      </c>
      <c r="B8" s="4">
        <v>5.2863436123348019E-2</v>
      </c>
      <c r="H8" s="2"/>
      <c r="I8" s="3"/>
    </row>
    <row r="9" spans="1:9" x14ac:dyDescent="0.15">
      <c r="A9" t="s">
        <v>2015</v>
      </c>
      <c r="B9" s="4">
        <v>3.5242290748898682E-2</v>
      </c>
      <c r="H9" s="2"/>
      <c r="I9" s="3"/>
    </row>
    <row r="10" spans="1:9" x14ac:dyDescent="0.15">
      <c r="A10" t="s">
        <v>2024</v>
      </c>
      <c r="B10" s="4">
        <v>3.0837004405286344E-2</v>
      </c>
      <c r="H10" s="2"/>
      <c r="I10" s="3"/>
    </row>
    <row r="11" spans="1:9" x14ac:dyDescent="0.15">
      <c r="A11" t="s">
        <v>2017</v>
      </c>
      <c r="B11" s="4">
        <v>3.0837004405286344E-2</v>
      </c>
      <c r="H11" s="2"/>
      <c r="I11" s="3"/>
    </row>
    <row r="12" spans="1:9" x14ac:dyDescent="0.15">
      <c r="A12" t="s">
        <v>2045</v>
      </c>
      <c r="B12" s="4">
        <v>2.643171806167401E-2</v>
      </c>
      <c r="H12" s="2"/>
      <c r="I12" s="3"/>
    </row>
    <row r="13" spans="1:9" x14ac:dyDescent="0.15">
      <c r="A13" t="s">
        <v>2038</v>
      </c>
      <c r="B13" s="4">
        <v>2.643171806167401E-2</v>
      </c>
      <c r="H13" s="2"/>
      <c r="I13" s="3"/>
    </row>
    <row r="14" spans="1:9" x14ac:dyDescent="0.15">
      <c r="A14" t="s">
        <v>2033</v>
      </c>
      <c r="B14" s="4">
        <v>2.2026431718061675E-2</v>
      </c>
      <c r="H14" s="2"/>
      <c r="I14" s="3"/>
    </row>
    <row r="15" spans="1:9" x14ac:dyDescent="0.15">
      <c r="A15" t="s">
        <v>2023</v>
      </c>
      <c r="B15" s="4">
        <v>2.2026431718061675E-2</v>
      </c>
      <c r="H15" s="2"/>
      <c r="I15" s="3"/>
    </row>
    <row r="16" spans="1:9" x14ac:dyDescent="0.15">
      <c r="A16" t="s">
        <v>2027</v>
      </c>
      <c r="B16" s="4">
        <v>2.2026431718061675E-2</v>
      </c>
      <c r="H16" s="2"/>
      <c r="I16" s="3"/>
    </row>
    <row r="17" spans="1:9" x14ac:dyDescent="0.15">
      <c r="A17" t="s">
        <v>2020</v>
      </c>
      <c r="B17" s="4">
        <v>2.2026431718061675E-2</v>
      </c>
      <c r="H17" s="2"/>
      <c r="I17" s="3"/>
    </row>
    <row r="18" spans="1:9" x14ac:dyDescent="0.15">
      <c r="A18" t="s">
        <v>2014</v>
      </c>
      <c r="B18" s="4">
        <v>2.2026431718061675E-2</v>
      </c>
      <c r="H18" s="2"/>
      <c r="I18" s="3"/>
    </row>
    <row r="19" spans="1:9" x14ac:dyDescent="0.15">
      <c r="A19" t="s">
        <v>2035</v>
      </c>
      <c r="B19" s="4">
        <v>1.7621145374449341E-2</v>
      </c>
      <c r="H19" s="2"/>
      <c r="I19" s="3"/>
    </row>
    <row r="20" spans="1:9" x14ac:dyDescent="0.15">
      <c r="A20" t="s">
        <v>2044</v>
      </c>
      <c r="B20" s="4">
        <v>1.7621145374449341E-2</v>
      </c>
      <c r="H20" s="2"/>
      <c r="I20" s="3"/>
    </row>
    <row r="21" spans="1:9" x14ac:dyDescent="0.15">
      <c r="A21" t="s">
        <v>2040</v>
      </c>
      <c r="B21" s="4">
        <v>1.7621145374449341E-2</v>
      </c>
      <c r="H21" s="2"/>
      <c r="I21" s="3"/>
    </row>
    <row r="22" spans="1:9" x14ac:dyDescent="0.15">
      <c r="A22" t="s">
        <v>2032</v>
      </c>
      <c r="B22" s="4">
        <v>1.7621145374449341E-2</v>
      </c>
      <c r="H22" s="2"/>
      <c r="I22" s="3"/>
    </row>
    <row r="23" spans="1:9" x14ac:dyDescent="0.15">
      <c r="A23" t="s">
        <v>2029</v>
      </c>
      <c r="B23" s="4">
        <v>1.3215859030837005E-2</v>
      </c>
      <c r="H23" s="2"/>
      <c r="I23" s="3"/>
    </row>
    <row r="24" spans="1:9" x14ac:dyDescent="0.15">
      <c r="A24" t="s">
        <v>2036</v>
      </c>
      <c r="B24" s="4">
        <v>1.3215859030837005E-2</v>
      </c>
      <c r="H24" s="2"/>
      <c r="I24" s="3"/>
    </row>
    <row r="25" spans="1:9" x14ac:dyDescent="0.15">
      <c r="A25" t="s">
        <v>2042</v>
      </c>
      <c r="B25" s="4">
        <v>1.3215859030837005E-2</v>
      </c>
      <c r="H25" s="2"/>
      <c r="I25" s="3"/>
    </row>
    <row r="26" spans="1:9" x14ac:dyDescent="0.15">
      <c r="A26" t="s">
        <v>2039</v>
      </c>
      <c r="B26" s="4">
        <v>1.3215859030837005E-2</v>
      </c>
      <c r="H26" s="2"/>
      <c r="I26" s="3"/>
    </row>
    <row r="27" spans="1:9" x14ac:dyDescent="0.15">
      <c r="A27" t="s">
        <v>2021</v>
      </c>
      <c r="B27" s="4">
        <v>1.3215859030837005E-2</v>
      </c>
      <c r="H27" s="2"/>
      <c r="I27" s="3"/>
    </row>
    <row r="28" spans="1:9" x14ac:dyDescent="0.15">
      <c r="A28" t="s">
        <v>2030</v>
      </c>
      <c r="B28" s="4">
        <v>1.3215859030837005E-2</v>
      </c>
      <c r="H28" s="2"/>
      <c r="I28" s="3"/>
    </row>
    <row r="29" spans="1:9" x14ac:dyDescent="0.15">
      <c r="A29" t="s">
        <v>2037</v>
      </c>
      <c r="B29" s="4">
        <v>1.3215859030837005E-2</v>
      </c>
      <c r="H29" s="2"/>
      <c r="I29" s="3"/>
    </row>
    <row r="30" spans="1:9" x14ac:dyDescent="0.15">
      <c r="A30" t="s">
        <v>2046</v>
      </c>
      <c r="B30" s="4">
        <v>4.4052863436123352E-3</v>
      </c>
      <c r="H30" s="2"/>
      <c r="I30" s="3"/>
    </row>
    <row r="31" spans="1:9" x14ac:dyDescent="0.15">
      <c r="A31" t="s">
        <v>2049</v>
      </c>
      <c r="B31" s="4">
        <v>4.4052863436123352E-3</v>
      </c>
      <c r="H31" s="2"/>
      <c r="I31" s="3"/>
    </row>
    <row r="32" spans="1:9" x14ac:dyDescent="0.15">
      <c r="A32" t="s">
        <v>2048</v>
      </c>
      <c r="B32" s="4">
        <v>4.4052863436123352E-3</v>
      </c>
      <c r="H32" s="2"/>
      <c r="I32" s="3"/>
    </row>
    <row r="33" spans="1:9" x14ac:dyDescent="0.15">
      <c r="A33" t="s">
        <v>2052</v>
      </c>
      <c r="B33" s="4">
        <v>4.4052863436123352E-3</v>
      </c>
      <c r="H33" s="2"/>
      <c r="I33" s="3"/>
    </row>
    <row r="34" spans="1:9" x14ac:dyDescent="0.15">
      <c r="A34" t="s">
        <v>2050</v>
      </c>
      <c r="B34" s="4">
        <v>4.4052863436123352E-3</v>
      </c>
      <c r="H34" s="2"/>
      <c r="I34" s="3"/>
    </row>
    <row r="35" spans="1:9" x14ac:dyDescent="0.15">
      <c r="A35" t="s">
        <v>2051</v>
      </c>
      <c r="B35" s="4">
        <v>4.4052863436123352E-3</v>
      </c>
      <c r="H35" s="2"/>
      <c r="I35" s="3"/>
    </row>
    <row r="36" spans="1:9" x14ac:dyDescent="0.15">
      <c r="A36" t="s">
        <v>2041</v>
      </c>
      <c r="B36" s="4">
        <v>4.4052863436123352E-3</v>
      </c>
      <c r="H36" s="2"/>
      <c r="I36" s="3"/>
    </row>
    <row r="37" spans="1:9" x14ac:dyDescent="0.15">
      <c r="A37" t="s">
        <v>2043</v>
      </c>
      <c r="B37" s="4">
        <v>4.4052863436123352E-3</v>
      </c>
      <c r="H37" s="2"/>
      <c r="I37" s="3"/>
    </row>
    <row r="38" spans="1:9" x14ac:dyDescent="0.15">
      <c r="A38" t="s">
        <v>2031</v>
      </c>
      <c r="B38" s="4">
        <v>4.4052863436123352E-3</v>
      </c>
      <c r="H38" s="2"/>
      <c r="I38" s="3"/>
    </row>
    <row r="39" spans="1:9" x14ac:dyDescent="0.15">
      <c r="A39" t="s">
        <v>2034</v>
      </c>
      <c r="B39" s="4">
        <v>4.4052863436123352E-3</v>
      </c>
      <c r="H39" s="2"/>
      <c r="I39" s="3"/>
    </row>
    <row r="40" spans="1:9" x14ac:dyDescent="0.15">
      <c r="A40" t="s">
        <v>2047</v>
      </c>
      <c r="B40" s="4">
        <v>4.4052863436123352E-3</v>
      </c>
      <c r="H40" s="2"/>
      <c r="I40" s="3"/>
    </row>
    <row r="41" spans="1:9" x14ac:dyDescent="0.15">
      <c r="H41" s="2"/>
      <c r="I41" s="3"/>
    </row>
    <row r="42" spans="1:9" x14ac:dyDescent="0.15">
      <c r="H42" s="2"/>
      <c r="I42" s="3"/>
    </row>
    <row r="43" spans="1:9" x14ac:dyDescent="0.15">
      <c r="H43" s="2"/>
      <c r="I43" s="3"/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D1" sqref="D1"/>
    </sheetView>
  </sheetViews>
  <sheetFormatPr baseColWidth="10" defaultColWidth="8.83203125" defaultRowHeight="15" x14ac:dyDescent="0.15"/>
  <cols>
    <col min="9" max="9" width="17.83203125" bestFit="1" customWidth="1"/>
    <col min="10" max="10" width="15.6640625" bestFit="1" customWidth="1"/>
  </cols>
  <sheetData>
    <row r="1" spans="1:10" x14ac:dyDescent="0.15">
      <c r="A1" s="2" t="s">
        <v>2060</v>
      </c>
      <c r="B1" s="3">
        <v>0.24229074889867841</v>
      </c>
      <c r="D1" t="s">
        <v>2177</v>
      </c>
    </row>
    <row r="2" spans="1:10" x14ac:dyDescent="0.15">
      <c r="A2" s="2" t="s">
        <v>2055</v>
      </c>
      <c r="B2" s="3">
        <v>0.14977973568281938</v>
      </c>
    </row>
    <row r="3" spans="1:10" x14ac:dyDescent="0.15">
      <c r="A3" s="2" t="s">
        <v>2053</v>
      </c>
      <c r="B3" s="3">
        <v>0.11894273127753303</v>
      </c>
    </row>
    <row r="4" spans="1:10" x14ac:dyDescent="0.15">
      <c r="A4" s="2" t="s">
        <v>2057</v>
      </c>
      <c r="B4" s="3">
        <v>7.9295154185022032E-2</v>
      </c>
    </row>
    <row r="5" spans="1:10" x14ac:dyDescent="0.15">
      <c r="A5" s="2" t="s">
        <v>2056</v>
      </c>
      <c r="B5" s="3">
        <v>6.6079295154185022E-2</v>
      </c>
      <c r="I5" s="2"/>
      <c r="J5" s="3"/>
    </row>
    <row r="6" spans="1:10" x14ac:dyDescent="0.15">
      <c r="A6" s="2" t="s">
        <v>2066</v>
      </c>
      <c r="B6" s="3">
        <v>5.2863436123348019E-2</v>
      </c>
      <c r="I6" s="2"/>
      <c r="J6" s="3"/>
    </row>
    <row r="7" spans="1:10" x14ac:dyDescent="0.15">
      <c r="A7" s="2" t="s">
        <v>2059</v>
      </c>
      <c r="B7" s="3">
        <v>5.2863436123348019E-2</v>
      </c>
      <c r="I7" s="2"/>
      <c r="J7" s="3"/>
    </row>
    <row r="8" spans="1:10" x14ac:dyDescent="0.15">
      <c r="A8" s="2" t="s">
        <v>2062</v>
      </c>
      <c r="B8" s="3">
        <v>5.2863436123348019E-2</v>
      </c>
      <c r="I8" s="2"/>
      <c r="J8" s="3"/>
    </row>
    <row r="9" spans="1:10" x14ac:dyDescent="0.15">
      <c r="A9" s="2" t="s">
        <v>2069</v>
      </c>
      <c r="B9" s="3">
        <v>3.5242290748898682E-2</v>
      </c>
      <c r="I9" s="2"/>
      <c r="J9" s="3"/>
    </row>
    <row r="10" spans="1:10" x14ac:dyDescent="0.15">
      <c r="A10" s="2" t="s">
        <v>2061</v>
      </c>
      <c r="B10" s="3">
        <v>2.2026431718061675E-2</v>
      </c>
      <c r="I10" s="2"/>
      <c r="J10" s="3"/>
    </row>
    <row r="11" spans="1:10" x14ac:dyDescent="0.15">
      <c r="A11" s="2" t="s">
        <v>2054</v>
      </c>
      <c r="B11" s="3">
        <v>2.2026431718061675E-2</v>
      </c>
      <c r="I11" s="2"/>
      <c r="J11" s="3"/>
    </row>
    <row r="12" spans="1:10" x14ac:dyDescent="0.15">
      <c r="A12" s="2" t="s">
        <v>2065</v>
      </c>
      <c r="B12" s="3">
        <v>2.2026431718061675E-2</v>
      </c>
      <c r="I12" s="2"/>
      <c r="J12" s="3"/>
    </row>
    <row r="13" spans="1:10" x14ac:dyDescent="0.15">
      <c r="A13" s="2" t="s">
        <v>2068</v>
      </c>
      <c r="B13" s="3">
        <v>1.7621145374449341E-2</v>
      </c>
      <c r="I13" s="2"/>
      <c r="J13" s="3"/>
    </row>
    <row r="14" spans="1:10" x14ac:dyDescent="0.15">
      <c r="A14" s="2" t="s">
        <v>2058</v>
      </c>
      <c r="B14" s="3">
        <v>1.7621145374449341E-2</v>
      </c>
      <c r="I14" s="2"/>
      <c r="J14" s="3"/>
    </row>
    <row r="15" spans="1:10" x14ac:dyDescent="0.15">
      <c r="A15" s="2" t="s">
        <v>2070</v>
      </c>
      <c r="B15" s="3">
        <v>8.8105726872246704E-3</v>
      </c>
      <c r="I15" s="2"/>
      <c r="J15" s="3"/>
    </row>
    <row r="16" spans="1:10" x14ac:dyDescent="0.15">
      <c r="A16" s="2" t="s">
        <v>2063</v>
      </c>
      <c r="B16" s="3">
        <v>8.8105726872246704E-3</v>
      </c>
      <c r="I16" s="2"/>
      <c r="J16" s="3"/>
    </row>
    <row r="17" spans="1:10" x14ac:dyDescent="0.15">
      <c r="A17" s="2" t="s">
        <v>2072</v>
      </c>
      <c r="B17" s="3">
        <v>8.8105726872246704E-3</v>
      </c>
      <c r="I17" s="2"/>
      <c r="J17" s="3"/>
    </row>
    <row r="18" spans="1:10" x14ac:dyDescent="0.15">
      <c r="A18" s="2" t="s">
        <v>2064</v>
      </c>
      <c r="B18" s="3">
        <v>8.8105726872246704E-3</v>
      </c>
      <c r="I18" s="2"/>
      <c r="J18" s="3"/>
    </row>
    <row r="19" spans="1:10" x14ac:dyDescent="0.15">
      <c r="A19" s="2" t="s">
        <v>2067</v>
      </c>
      <c r="B19" s="3">
        <v>4.4052863436123352E-3</v>
      </c>
      <c r="I19" s="2"/>
      <c r="J19" s="3"/>
    </row>
    <row r="20" spans="1:10" x14ac:dyDescent="0.15">
      <c r="A20" s="2" t="s">
        <v>2019</v>
      </c>
      <c r="B20" s="3">
        <v>4.4052863436123352E-3</v>
      </c>
      <c r="I20" s="2"/>
      <c r="J20" s="3"/>
    </row>
    <row r="21" spans="1:10" x14ac:dyDescent="0.15">
      <c r="A21" s="2" t="s">
        <v>2071</v>
      </c>
      <c r="B21" s="3">
        <v>4.4052863436123352E-3</v>
      </c>
      <c r="I21" s="2"/>
      <c r="J21" s="3"/>
    </row>
    <row r="22" spans="1:10" x14ac:dyDescent="0.15">
      <c r="I22" s="2"/>
      <c r="J22" s="3"/>
    </row>
    <row r="23" spans="1:10" x14ac:dyDescent="0.15">
      <c r="I23" s="2"/>
      <c r="J23" s="3"/>
    </row>
    <row r="24" spans="1:10" x14ac:dyDescent="0.15">
      <c r="I24" s="2"/>
      <c r="J24" s="3"/>
    </row>
    <row r="25" spans="1:10" x14ac:dyDescent="0.15">
      <c r="I25" s="2"/>
      <c r="J25" s="3"/>
    </row>
    <row r="26" spans="1:10" x14ac:dyDescent="0.15">
      <c r="I26" s="2"/>
      <c r="J26" s="3"/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"/>
  <sheetViews>
    <sheetView workbookViewId="0">
      <selection activeCell="I18" sqref="I18"/>
    </sheetView>
  </sheetViews>
  <sheetFormatPr baseColWidth="10" defaultColWidth="8.83203125" defaultRowHeight="15" x14ac:dyDescent="0.15"/>
  <cols>
    <col min="9" max="9" width="14.5" customWidth="1"/>
    <col min="10" max="10" width="15.1640625" customWidth="1"/>
    <col min="11" max="11" width="7.5" customWidth="1"/>
    <col min="12" max="13" width="8.1640625" customWidth="1"/>
    <col min="14" max="14" width="7.1640625" customWidth="1"/>
    <col min="15" max="15" width="8.6640625" customWidth="1"/>
    <col min="16" max="17" width="7.33203125" customWidth="1"/>
    <col min="18" max="18" width="6.6640625" customWidth="1"/>
    <col min="19" max="19" width="8.6640625" customWidth="1"/>
    <col min="20" max="20" width="7" customWidth="1"/>
    <col min="21" max="21" width="8.6640625" customWidth="1"/>
    <col min="22" max="22" width="8.33203125" customWidth="1"/>
    <col min="23" max="23" width="7.1640625" customWidth="1"/>
    <col min="24" max="24" width="4.83203125" customWidth="1"/>
    <col min="25" max="25" width="11.83203125" customWidth="1"/>
    <col min="26" max="26" width="10.33203125" customWidth="1"/>
    <col min="27" max="27" width="8.5" customWidth="1"/>
    <col min="28" max="28" width="11.33203125" customWidth="1"/>
    <col min="29" max="29" width="11.1640625" customWidth="1"/>
    <col min="30" max="30" width="7.6640625" customWidth="1"/>
    <col min="31" max="31" width="6.83203125" customWidth="1"/>
    <col min="32" max="32" width="8.1640625" customWidth="1"/>
    <col min="33" max="33" width="8.5" customWidth="1"/>
    <col min="34" max="34" width="6.5" customWidth="1"/>
    <col min="35" max="35" width="6.33203125" customWidth="1"/>
    <col min="36" max="36" width="8.33203125" customWidth="1"/>
    <col min="37" max="37" width="5.6640625" customWidth="1"/>
    <col min="38" max="38" width="7.5" customWidth="1"/>
    <col min="39" max="39" width="11" customWidth="1"/>
    <col min="40" max="40" width="7" customWidth="1"/>
    <col min="41" max="41" width="7.6640625" customWidth="1"/>
    <col min="42" max="42" width="15.33203125" bestFit="1" customWidth="1"/>
    <col min="43" max="43" width="12.33203125" customWidth="1"/>
    <col min="44" max="44" width="7.5" customWidth="1"/>
    <col min="45" max="45" width="9.83203125" customWidth="1"/>
    <col min="46" max="46" width="6.6640625" customWidth="1"/>
    <col min="47" max="47" width="5.33203125" customWidth="1"/>
  </cols>
  <sheetData>
    <row r="1" spans="1:10" x14ac:dyDescent="0.15">
      <c r="A1" s="2" t="s">
        <v>2076</v>
      </c>
      <c r="B1" s="3">
        <v>0.16063348416289594</v>
      </c>
      <c r="D1" t="s">
        <v>2177</v>
      </c>
    </row>
    <row r="2" spans="1:10" x14ac:dyDescent="0.15">
      <c r="A2" s="2" t="s">
        <v>2074</v>
      </c>
      <c r="B2" s="3">
        <v>0.1425339366515837</v>
      </c>
    </row>
    <row r="3" spans="1:10" x14ac:dyDescent="0.15">
      <c r="A3" s="2" t="s">
        <v>2079</v>
      </c>
      <c r="B3" s="3">
        <v>0.1425339366515837</v>
      </c>
    </row>
    <row r="4" spans="1:10" x14ac:dyDescent="0.15">
      <c r="A4" s="2" t="s">
        <v>2073</v>
      </c>
      <c r="B4" s="3">
        <v>0.13122171945701358</v>
      </c>
      <c r="I4" s="2"/>
      <c r="J4" s="3"/>
    </row>
    <row r="5" spans="1:10" x14ac:dyDescent="0.15">
      <c r="A5" s="2" t="s">
        <v>2075</v>
      </c>
      <c r="B5" s="3">
        <v>7.4660633484162894E-2</v>
      </c>
      <c r="I5" s="2"/>
      <c r="J5" s="3"/>
    </row>
    <row r="6" spans="1:10" x14ac:dyDescent="0.15">
      <c r="A6" s="2" t="s">
        <v>2077</v>
      </c>
      <c r="B6" s="3">
        <v>4.9773755656108594E-2</v>
      </c>
      <c r="I6" s="2"/>
      <c r="J6" s="3"/>
    </row>
    <row r="7" spans="1:10" x14ac:dyDescent="0.15">
      <c r="A7" s="2" t="s">
        <v>2083</v>
      </c>
      <c r="B7" s="3">
        <v>3.6199095022624438E-2</v>
      </c>
      <c r="I7" s="2"/>
      <c r="J7" s="3"/>
    </row>
    <row r="8" spans="1:10" x14ac:dyDescent="0.15">
      <c r="A8" s="2" t="s">
        <v>2080</v>
      </c>
      <c r="B8" s="3">
        <v>3.6199095022624438E-2</v>
      </c>
      <c r="I8" s="2"/>
      <c r="J8" s="3"/>
    </row>
    <row r="9" spans="1:10" x14ac:dyDescent="0.15">
      <c r="A9" s="2" t="s">
        <v>2089</v>
      </c>
      <c r="B9" s="3">
        <v>3.3936651583710405E-2</v>
      </c>
      <c r="I9" s="2"/>
      <c r="J9" s="3"/>
    </row>
    <row r="10" spans="1:10" x14ac:dyDescent="0.15">
      <c r="A10" s="2" t="s">
        <v>2093</v>
      </c>
      <c r="B10" s="3">
        <v>3.1674208144796379E-2</v>
      </c>
      <c r="I10" s="2"/>
      <c r="J10" s="3"/>
    </row>
    <row r="11" spans="1:10" x14ac:dyDescent="0.15">
      <c r="A11" s="2" t="s">
        <v>2082</v>
      </c>
      <c r="B11" s="3">
        <v>2.7149321266968326E-2</v>
      </c>
      <c r="I11" s="2"/>
      <c r="J11" s="3"/>
    </row>
    <row r="12" spans="1:10" x14ac:dyDescent="0.15">
      <c r="A12" s="2" t="s">
        <v>2081</v>
      </c>
      <c r="B12" s="3">
        <v>1.8099547511312219E-2</v>
      </c>
      <c r="I12" s="2"/>
      <c r="J12" s="3"/>
    </row>
    <row r="13" spans="1:10" x14ac:dyDescent="0.15">
      <c r="A13" s="2" t="s">
        <v>2088</v>
      </c>
      <c r="B13" s="3">
        <v>1.1312217194570135E-2</v>
      </c>
      <c r="I13" s="2"/>
      <c r="J13" s="3"/>
    </row>
    <row r="14" spans="1:10" x14ac:dyDescent="0.15">
      <c r="A14" s="2" t="s">
        <v>2092</v>
      </c>
      <c r="B14" s="3">
        <v>1.1312217194570135E-2</v>
      </c>
      <c r="I14" s="2"/>
      <c r="J14" s="3"/>
    </row>
    <row r="15" spans="1:10" x14ac:dyDescent="0.15">
      <c r="A15" s="2" t="s">
        <v>2084</v>
      </c>
      <c r="B15" s="3">
        <v>1.1312217194570135E-2</v>
      </c>
      <c r="I15" s="2"/>
      <c r="J15" s="3"/>
    </row>
    <row r="16" spans="1:10" x14ac:dyDescent="0.15">
      <c r="A16" s="2" t="s">
        <v>2087</v>
      </c>
      <c r="B16" s="3">
        <v>9.0497737556561094E-3</v>
      </c>
      <c r="I16" s="2"/>
      <c r="J16" s="3"/>
    </row>
    <row r="17" spans="1:10" x14ac:dyDescent="0.15">
      <c r="A17" s="2" t="s">
        <v>2097</v>
      </c>
      <c r="B17" s="3">
        <v>6.7873303167420816E-3</v>
      </c>
      <c r="I17" s="2"/>
      <c r="J17" s="3"/>
    </row>
    <row r="18" spans="1:10" x14ac:dyDescent="0.15">
      <c r="A18" s="2" t="s">
        <v>2098</v>
      </c>
      <c r="B18" s="3">
        <v>6.7873303167420816E-3</v>
      </c>
      <c r="I18" s="2"/>
      <c r="J18" s="3"/>
    </row>
    <row r="19" spans="1:10" x14ac:dyDescent="0.15">
      <c r="A19" s="2" t="s">
        <v>2096</v>
      </c>
      <c r="B19" s="3">
        <v>6.7873303167420816E-3</v>
      </c>
      <c r="I19" s="2"/>
      <c r="J19" s="3"/>
    </row>
    <row r="20" spans="1:10" x14ac:dyDescent="0.15">
      <c r="A20" s="2" t="s">
        <v>2095</v>
      </c>
      <c r="B20" s="3">
        <v>4.5248868778280547E-3</v>
      </c>
      <c r="I20" s="2"/>
      <c r="J20" s="3"/>
    </row>
    <row r="21" spans="1:10" x14ac:dyDescent="0.15">
      <c r="A21" s="2" t="s">
        <v>2102</v>
      </c>
      <c r="B21" s="3">
        <v>4.5248868778280547E-3</v>
      </c>
      <c r="I21" s="2"/>
      <c r="J21" s="3"/>
    </row>
    <row r="22" spans="1:10" x14ac:dyDescent="0.15">
      <c r="A22" s="2" t="s">
        <v>2086</v>
      </c>
      <c r="B22" s="3">
        <v>4.5248868778280547E-3</v>
      </c>
      <c r="I22" s="2"/>
      <c r="J22" s="3"/>
    </row>
    <row r="23" spans="1:10" x14ac:dyDescent="0.15">
      <c r="A23" s="2" t="s">
        <v>2078</v>
      </c>
      <c r="B23" s="3">
        <v>4.5248868778280547E-3</v>
      </c>
      <c r="I23" s="2"/>
      <c r="J23" s="3"/>
    </row>
    <row r="24" spans="1:10" x14ac:dyDescent="0.15">
      <c r="A24" s="2" t="s">
        <v>2094</v>
      </c>
      <c r="B24" s="3">
        <v>4.5248868778280547E-3</v>
      </c>
      <c r="I24" s="2"/>
      <c r="J24" s="3"/>
    </row>
    <row r="25" spans="1:10" x14ac:dyDescent="0.15">
      <c r="A25" s="2" t="s">
        <v>2103</v>
      </c>
      <c r="B25" s="3">
        <v>4.5248868778280547E-3</v>
      </c>
      <c r="I25" s="2"/>
      <c r="J25" s="3"/>
    </row>
    <row r="26" spans="1:10" x14ac:dyDescent="0.15">
      <c r="A26" s="2" t="s">
        <v>2055</v>
      </c>
      <c r="B26" s="3">
        <v>2.2624434389140274E-3</v>
      </c>
      <c r="I26" s="2"/>
      <c r="J26" s="3"/>
    </row>
    <row r="27" spans="1:10" x14ac:dyDescent="0.15">
      <c r="A27" s="2" t="s">
        <v>2099</v>
      </c>
      <c r="B27" s="3">
        <v>2.2624434389140274E-3</v>
      </c>
      <c r="I27" s="2"/>
      <c r="J27" s="3"/>
    </row>
    <row r="28" spans="1:10" x14ac:dyDescent="0.15">
      <c r="A28" s="2" t="s">
        <v>2091</v>
      </c>
      <c r="B28" s="3">
        <v>2.2624434389140274E-3</v>
      </c>
      <c r="I28" s="2"/>
      <c r="J28" s="3"/>
    </row>
    <row r="29" spans="1:10" x14ac:dyDescent="0.15">
      <c r="A29" s="2" t="s">
        <v>2105</v>
      </c>
      <c r="B29" s="3">
        <v>2.2624434389140274E-3</v>
      </c>
      <c r="I29" s="2"/>
      <c r="J29" s="3"/>
    </row>
    <row r="30" spans="1:10" x14ac:dyDescent="0.15">
      <c r="A30" s="2" t="s">
        <v>2100</v>
      </c>
      <c r="B30" s="3">
        <v>2.2624434389140274E-3</v>
      </c>
      <c r="I30" s="2"/>
      <c r="J30" s="3"/>
    </row>
    <row r="31" spans="1:10" x14ac:dyDescent="0.15">
      <c r="A31" s="2" t="s">
        <v>2101</v>
      </c>
      <c r="B31" s="3">
        <v>2.2624434389140274E-3</v>
      </c>
      <c r="I31" s="2"/>
      <c r="J31" s="3"/>
    </row>
    <row r="32" spans="1:10" x14ac:dyDescent="0.15">
      <c r="A32" s="2" t="s">
        <v>2107</v>
      </c>
      <c r="B32" s="3">
        <v>2.2624434389140274E-3</v>
      </c>
      <c r="I32" s="2"/>
      <c r="J32" s="3"/>
    </row>
    <row r="33" spans="1:10" x14ac:dyDescent="0.15">
      <c r="A33" s="2" t="s">
        <v>2104</v>
      </c>
      <c r="B33" s="3">
        <v>2.2624434389140274E-3</v>
      </c>
      <c r="I33" s="2"/>
      <c r="J33" s="3"/>
    </row>
    <row r="34" spans="1:10" x14ac:dyDescent="0.15">
      <c r="A34" s="2" t="s">
        <v>2106</v>
      </c>
      <c r="B34" s="3">
        <v>2.2624434389140274E-3</v>
      </c>
      <c r="I34" s="2"/>
      <c r="J34" s="3"/>
    </row>
    <row r="35" spans="1:10" x14ac:dyDescent="0.15">
      <c r="A35" s="2" t="s">
        <v>2085</v>
      </c>
      <c r="B35" s="3">
        <v>2.2624434389140274E-3</v>
      </c>
      <c r="I35" s="2"/>
      <c r="J35" s="3"/>
    </row>
    <row r="36" spans="1:10" x14ac:dyDescent="0.15">
      <c r="A36" s="2" t="s">
        <v>2090</v>
      </c>
      <c r="B36" s="3">
        <v>2.2624434389140274E-3</v>
      </c>
      <c r="I36" s="2"/>
      <c r="J36" s="3"/>
    </row>
    <row r="37" spans="1:10" x14ac:dyDescent="0.15">
      <c r="I37" s="2"/>
      <c r="J37" s="3"/>
    </row>
    <row r="38" spans="1:10" x14ac:dyDescent="0.15">
      <c r="I38" s="2"/>
      <c r="J38" s="3"/>
    </row>
    <row r="39" spans="1:10" x14ac:dyDescent="0.15">
      <c r="I39" s="2"/>
      <c r="J39" s="3"/>
    </row>
    <row r="40" spans="1:10" x14ac:dyDescent="0.15">
      <c r="I40" s="2"/>
      <c r="J40" s="3"/>
    </row>
    <row r="41" spans="1:10" x14ac:dyDescent="0.15">
      <c r="I41" s="2"/>
      <c r="J41" s="3"/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workbookViewId="0">
      <selection activeCell="D2" sqref="D2"/>
    </sheetView>
  </sheetViews>
  <sheetFormatPr baseColWidth="10" defaultColWidth="8.83203125" defaultRowHeight="15" x14ac:dyDescent="0.15"/>
  <cols>
    <col min="12" max="12" width="18.83203125" bestFit="1" customWidth="1"/>
    <col min="13" max="13" width="18.1640625" bestFit="1" customWidth="1"/>
  </cols>
  <sheetData>
    <row r="1" spans="1:13" x14ac:dyDescent="0.15">
      <c r="A1" s="2" t="s">
        <v>2110</v>
      </c>
      <c r="B1" s="3">
        <v>0.14579759862778729</v>
      </c>
      <c r="D1" t="s">
        <v>2155</v>
      </c>
    </row>
    <row r="2" spans="1:13" x14ac:dyDescent="0.15">
      <c r="A2" s="2" t="s">
        <v>2148</v>
      </c>
      <c r="B2" s="3">
        <v>7.2041166380789029E-2</v>
      </c>
      <c r="D2" t="s">
        <v>2177</v>
      </c>
    </row>
    <row r="3" spans="1:13" x14ac:dyDescent="0.15">
      <c r="A3" s="2" t="s">
        <v>2112</v>
      </c>
      <c r="B3" s="3">
        <v>6.86106346483705E-2</v>
      </c>
    </row>
    <row r="4" spans="1:13" x14ac:dyDescent="0.15">
      <c r="A4" s="2" t="s">
        <v>2109</v>
      </c>
      <c r="B4" s="3">
        <v>6.5180102915951971E-2</v>
      </c>
    </row>
    <row r="5" spans="1:13" x14ac:dyDescent="0.15">
      <c r="A5" s="2" t="s">
        <v>2150</v>
      </c>
      <c r="B5" s="3">
        <v>6.3464837049742706E-2</v>
      </c>
      <c r="L5" s="2"/>
      <c r="M5" s="3"/>
    </row>
    <row r="6" spans="1:13" x14ac:dyDescent="0.15">
      <c r="A6" s="2" t="s">
        <v>2099</v>
      </c>
      <c r="B6" s="3">
        <v>5.6603773584905662E-2</v>
      </c>
      <c r="L6" s="2"/>
      <c r="M6" s="3"/>
    </row>
    <row r="7" spans="1:13" x14ac:dyDescent="0.15">
      <c r="A7" s="2" t="s">
        <v>2115</v>
      </c>
      <c r="B7" s="3">
        <v>5.4888507718696397E-2</v>
      </c>
      <c r="L7" s="2"/>
      <c r="M7" s="3"/>
    </row>
    <row r="8" spans="1:13" x14ac:dyDescent="0.15">
      <c r="A8" s="2" t="s">
        <v>2118</v>
      </c>
      <c r="B8" s="3">
        <v>5.3173241852487133E-2</v>
      </c>
      <c r="L8" s="2"/>
      <c r="M8" s="3"/>
    </row>
    <row r="9" spans="1:13" x14ac:dyDescent="0.15">
      <c r="A9" s="2" t="s">
        <v>2119</v>
      </c>
      <c r="B9" s="3">
        <v>4.8027444253859346E-2</v>
      </c>
      <c r="L9" s="2"/>
      <c r="M9" s="3"/>
    </row>
    <row r="10" spans="1:13" x14ac:dyDescent="0.15">
      <c r="A10" s="2" t="s">
        <v>2117</v>
      </c>
      <c r="B10" s="3">
        <v>3.7735849056603772E-2</v>
      </c>
      <c r="L10" s="2"/>
      <c r="M10" s="3"/>
    </row>
    <row r="11" spans="1:13" x14ac:dyDescent="0.15">
      <c r="A11" s="2" t="s">
        <v>2126</v>
      </c>
      <c r="B11" s="3">
        <v>3.7735849056603772E-2</v>
      </c>
      <c r="L11" s="2"/>
      <c r="M11" s="3"/>
    </row>
    <row r="12" spans="1:13" x14ac:dyDescent="0.15">
      <c r="A12" s="2" t="s">
        <v>2121</v>
      </c>
      <c r="B12" s="3">
        <v>3.2590051457975985E-2</v>
      </c>
      <c r="L12" s="2"/>
      <c r="M12" s="3"/>
    </row>
    <row r="13" spans="1:13" x14ac:dyDescent="0.15">
      <c r="A13" s="2" t="s">
        <v>2120</v>
      </c>
      <c r="B13" s="3">
        <v>2.5728987993138937E-2</v>
      </c>
      <c r="L13" s="2"/>
      <c r="M13" s="3"/>
    </row>
    <row r="14" spans="1:13" x14ac:dyDescent="0.15">
      <c r="A14" s="2" t="s">
        <v>2149</v>
      </c>
      <c r="B14" s="3">
        <v>2.2298456260720412E-2</v>
      </c>
      <c r="L14" s="2"/>
      <c r="M14" s="3"/>
    </row>
    <row r="15" spans="1:13" x14ac:dyDescent="0.15">
      <c r="A15" s="2" t="s">
        <v>2124</v>
      </c>
      <c r="B15" s="3">
        <v>2.2298456260720412E-2</v>
      </c>
      <c r="L15" s="2"/>
      <c r="M15" s="3"/>
    </row>
    <row r="16" spans="1:13" x14ac:dyDescent="0.15">
      <c r="A16" s="2" t="s">
        <v>2127</v>
      </c>
      <c r="B16" s="3">
        <v>2.0583190394511151E-2</v>
      </c>
      <c r="L16" s="2"/>
      <c r="M16" s="3"/>
    </row>
    <row r="17" spans="1:13" x14ac:dyDescent="0.15">
      <c r="A17" s="2" t="s">
        <v>2114</v>
      </c>
      <c r="B17" s="3">
        <v>1.8867924528301886E-2</v>
      </c>
      <c r="L17" s="2"/>
      <c r="M17" s="3"/>
    </row>
    <row r="18" spans="1:13" x14ac:dyDescent="0.15">
      <c r="A18" s="2" t="s">
        <v>2122</v>
      </c>
      <c r="B18" s="3">
        <v>1.7152658662092625E-2</v>
      </c>
      <c r="L18" s="2"/>
      <c r="M18" s="3"/>
    </row>
    <row r="19" spans="1:13" x14ac:dyDescent="0.15">
      <c r="A19" s="2" t="s">
        <v>2136</v>
      </c>
      <c r="B19" s="3">
        <v>1.5437392795883362E-2</v>
      </c>
      <c r="L19" s="2"/>
      <c r="M19" s="3"/>
    </row>
    <row r="20" spans="1:13" x14ac:dyDescent="0.15">
      <c r="A20" s="2" t="s">
        <v>2113</v>
      </c>
      <c r="B20" s="3">
        <v>1.3722126929674099E-2</v>
      </c>
      <c r="L20" s="2"/>
      <c r="M20" s="3"/>
    </row>
    <row r="21" spans="1:13" x14ac:dyDescent="0.15">
      <c r="A21" s="2" t="s">
        <v>2116</v>
      </c>
      <c r="B21" s="3">
        <v>1.3722126929674099E-2</v>
      </c>
      <c r="L21" s="2"/>
      <c r="M21" s="3"/>
    </row>
    <row r="22" spans="1:13" x14ac:dyDescent="0.15">
      <c r="A22" s="2" t="s">
        <v>2129</v>
      </c>
      <c r="B22" s="3">
        <v>1.0291595197255575E-2</v>
      </c>
      <c r="L22" s="2"/>
      <c r="M22" s="3"/>
    </row>
    <row r="23" spans="1:13" x14ac:dyDescent="0.15">
      <c r="A23" s="2" t="s">
        <v>2123</v>
      </c>
      <c r="B23" s="3">
        <v>1.0291595197255575E-2</v>
      </c>
      <c r="L23" s="2"/>
      <c r="M23" s="3"/>
    </row>
    <row r="24" spans="1:13" x14ac:dyDescent="0.15">
      <c r="A24" s="2" t="s">
        <v>2131</v>
      </c>
      <c r="B24" s="3">
        <v>1.0291595197255575E-2</v>
      </c>
      <c r="L24" s="2"/>
      <c r="M24" s="3"/>
    </row>
    <row r="25" spans="1:13" x14ac:dyDescent="0.15">
      <c r="A25" s="2" t="s">
        <v>2130</v>
      </c>
      <c r="B25" s="3">
        <v>8.5763293310463125E-3</v>
      </c>
      <c r="L25" s="2"/>
      <c r="M25" s="3"/>
    </row>
    <row r="26" spans="1:13" x14ac:dyDescent="0.15">
      <c r="A26" s="2" t="s">
        <v>2134</v>
      </c>
      <c r="B26" s="3">
        <v>6.8610634648370496E-3</v>
      </c>
      <c r="L26" s="2"/>
      <c r="M26" s="3"/>
    </row>
    <row r="27" spans="1:13" x14ac:dyDescent="0.15">
      <c r="A27" s="2" t="s">
        <v>2142</v>
      </c>
      <c r="B27" s="3">
        <v>5.1457975986277877E-3</v>
      </c>
      <c r="L27" s="2"/>
      <c r="M27" s="3"/>
    </row>
    <row r="28" spans="1:13" x14ac:dyDescent="0.15">
      <c r="A28" s="2" t="s">
        <v>2139</v>
      </c>
      <c r="B28" s="3">
        <v>5.1457975986277877E-3</v>
      </c>
      <c r="L28" s="2"/>
      <c r="M28" s="3"/>
    </row>
    <row r="29" spans="1:13" x14ac:dyDescent="0.15">
      <c r="A29" s="2" t="s">
        <v>2128</v>
      </c>
      <c r="B29" s="3">
        <v>5.1457975986277877E-3</v>
      </c>
      <c r="L29" s="2"/>
      <c r="M29" s="3"/>
    </row>
    <row r="30" spans="1:13" x14ac:dyDescent="0.15">
      <c r="A30" s="2" t="s">
        <v>2111</v>
      </c>
      <c r="B30" s="3">
        <v>3.4305317324185248E-3</v>
      </c>
      <c r="L30" s="2"/>
      <c r="M30" s="3"/>
    </row>
    <row r="31" spans="1:13" x14ac:dyDescent="0.15">
      <c r="A31" s="2" t="s">
        <v>2143</v>
      </c>
      <c r="B31" s="3">
        <v>3.4305317324185248E-3</v>
      </c>
      <c r="L31" s="2"/>
      <c r="M31" s="3"/>
    </row>
    <row r="32" spans="1:13" x14ac:dyDescent="0.15">
      <c r="A32" s="2" t="s">
        <v>2138</v>
      </c>
      <c r="B32" s="3">
        <v>3.4305317324185248E-3</v>
      </c>
      <c r="L32" s="2"/>
      <c r="M32" s="3"/>
    </row>
    <row r="33" spans="1:13" x14ac:dyDescent="0.15">
      <c r="A33" s="2" t="s">
        <v>2141</v>
      </c>
      <c r="B33" s="3">
        <v>1.7152658662092624E-3</v>
      </c>
      <c r="L33" s="2"/>
      <c r="M33" s="3"/>
    </row>
    <row r="34" spans="1:13" x14ac:dyDescent="0.15">
      <c r="A34" s="2" t="s">
        <v>2125</v>
      </c>
      <c r="B34" s="3">
        <v>1.7152658662092624E-3</v>
      </c>
      <c r="L34" s="2"/>
      <c r="M34" s="3"/>
    </row>
    <row r="35" spans="1:13" x14ac:dyDescent="0.15">
      <c r="A35" s="2" t="s">
        <v>2137</v>
      </c>
      <c r="B35" s="3">
        <v>1.7152658662092624E-3</v>
      </c>
      <c r="L35" s="2"/>
      <c r="M35" s="3"/>
    </row>
    <row r="36" spans="1:13" x14ac:dyDescent="0.15">
      <c r="A36" s="2" t="s">
        <v>2144</v>
      </c>
      <c r="B36" s="3">
        <v>1.7152658662092624E-3</v>
      </c>
      <c r="L36" s="2"/>
      <c r="M36" s="3"/>
    </row>
    <row r="37" spans="1:13" x14ac:dyDescent="0.15">
      <c r="A37" s="2" t="s">
        <v>2146</v>
      </c>
      <c r="B37" s="3">
        <v>1.7152658662092624E-3</v>
      </c>
      <c r="L37" s="2"/>
      <c r="M37" s="3"/>
    </row>
    <row r="38" spans="1:13" x14ac:dyDescent="0.15">
      <c r="A38" s="2" t="s">
        <v>2132</v>
      </c>
      <c r="B38" s="3">
        <v>1.7152658662092624E-3</v>
      </c>
      <c r="L38" s="2"/>
      <c r="M38" s="3"/>
    </row>
    <row r="39" spans="1:13" x14ac:dyDescent="0.15">
      <c r="A39" s="2" t="s">
        <v>2140</v>
      </c>
      <c r="B39" s="3">
        <v>1.7152658662092624E-3</v>
      </c>
      <c r="L39" s="2"/>
      <c r="M39" s="3"/>
    </row>
    <row r="40" spans="1:13" x14ac:dyDescent="0.15">
      <c r="A40" s="2" t="s">
        <v>2145</v>
      </c>
      <c r="B40" s="3">
        <v>1.7152658662092624E-3</v>
      </c>
      <c r="L40" s="2"/>
      <c r="M40" s="3"/>
    </row>
    <row r="41" spans="1:13" x14ac:dyDescent="0.15">
      <c r="A41" s="2" t="s">
        <v>2133</v>
      </c>
      <c r="B41" s="3">
        <v>1.7152658662092624E-3</v>
      </c>
      <c r="L41" s="2"/>
      <c r="M41" s="3"/>
    </row>
    <row r="42" spans="1:13" x14ac:dyDescent="0.15">
      <c r="A42" s="2" t="s">
        <v>2147</v>
      </c>
      <c r="B42" s="3">
        <v>1.7152658662092624E-3</v>
      </c>
      <c r="L42" s="2"/>
      <c r="M42" s="3"/>
    </row>
    <row r="43" spans="1:13" x14ac:dyDescent="0.15">
      <c r="A43" s="2" t="s">
        <v>2075</v>
      </c>
      <c r="B43" s="3">
        <v>1.7152658662092624E-3</v>
      </c>
      <c r="L43" s="2"/>
      <c r="M43" s="3"/>
    </row>
    <row r="44" spans="1:13" x14ac:dyDescent="0.15">
      <c r="A44" s="2" t="s">
        <v>2087</v>
      </c>
      <c r="B44" s="3">
        <v>1.7152658662092624E-3</v>
      </c>
      <c r="L44" s="2"/>
      <c r="M44" s="3"/>
    </row>
    <row r="45" spans="1:13" x14ac:dyDescent="0.15">
      <c r="A45" s="2" t="s">
        <v>2135</v>
      </c>
      <c r="B45" s="3">
        <v>1.7152658662092624E-3</v>
      </c>
      <c r="L45" s="2"/>
      <c r="M45" s="3"/>
    </row>
    <row r="46" spans="1:13" x14ac:dyDescent="0.15">
      <c r="L46" s="2"/>
      <c r="M46" s="3"/>
    </row>
    <row r="47" spans="1:13" x14ac:dyDescent="0.15">
      <c r="L47" s="2"/>
      <c r="M47" s="3"/>
    </row>
    <row r="48" spans="1:13" x14ac:dyDescent="0.15">
      <c r="L48" s="2"/>
      <c r="M48" s="3"/>
    </row>
    <row r="49" spans="12:13" x14ac:dyDescent="0.15">
      <c r="L49" s="2"/>
      <c r="M49" s="3"/>
    </row>
    <row r="50" spans="12:13" x14ac:dyDescent="0.15">
      <c r="L50" s="2"/>
      <c r="M50" s="3"/>
    </row>
    <row r="51" spans="12:13" x14ac:dyDescent="0.15">
      <c r="L51" s="2"/>
      <c r="M51" s="3"/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new1221</vt:lpstr>
      <vt:lpstr>國家出現次數-1Y</vt:lpstr>
      <vt:lpstr>國家出現次數-3M</vt:lpstr>
      <vt:lpstr>國家出現次數-1M</vt:lpstr>
      <vt:lpstr>兩岸三地出現比例</vt:lpstr>
      <vt:lpstr>非洲國家出現比例</vt:lpstr>
      <vt:lpstr>中南美洲國家出現比例</vt:lpstr>
      <vt:lpstr>歐洲國家出現比例</vt:lpstr>
      <vt:lpstr>亞洲國家出現比例</vt:lpstr>
      <vt:lpstr>亞洲國家(exclude兩岸三地)出現比例</vt:lpstr>
      <vt:lpstr>北美洲國家出現比例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使用者</cp:lastModifiedBy>
  <dcterms:modified xsi:type="dcterms:W3CDTF">2017-01-09T03:53:28Z</dcterms:modified>
</cp:coreProperties>
</file>