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715" yWindow="0" windowWidth="3915" windowHeight="3510" tabRatio="500" firstSheet="1" activeTab="3"/>
  </bookViews>
  <sheets>
    <sheet name="修订版次" sheetId="4" r:id="rId1"/>
    <sheet name="装修预算" sheetId="1" r:id="rId2"/>
    <sheet name="装修要求" sheetId="3" r:id="rId3"/>
    <sheet name="杂项" sheetId="5" r:id="rId4"/>
    <sheet name="已花费" sheetId="6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6"/>
  <c r="B11"/>
  <c r="B7"/>
  <c r="F31" i="5"/>
  <c r="F29"/>
  <c r="F28"/>
  <c r="B14" i="1"/>
  <c r="D12"/>
  <c r="B3"/>
  <c r="J6"/>
  <c r="I6"/>
  <c r="H6"/>
  <c r="I2"/>
  <c r="J2" s="1"/>
</calcChain>
</file>

<file path=xl/sharedStrings.xml><?xml version="1.0" encoding="utf-8"?>
<sst xmlns="http://schemas.openxmlformats.org/spreadsheetml/2006/main" count="165" uniqueCount="138">
  <si>
    <t>软装</t>
    <phoneticPr fontId="1" type="noConversion"/>
  </si>
  <si>
    <t>家电</t>
    <phoneticPr fontId="1" type="noConversion"/>
  </si>
  <si>
    <t>价格</t>
    <phoneticPr fontId="1" type="noConversion"/>
  </si>
  <si>
    <t>价格</t>
    <phoneticPr fontId="1" type="noConversion"/>
  </si>
  <si>
    <t>价格</t>
    <phoneticPr fontId="1" type="noConversion"/>
  </si>
  <si>
    <t>总预算</t>
    <phoneticPr fontId="1" type="noConversion"/>
  </si>
  <si>
    <t>已使用</t>
    <phoneticPr fontId="1" type="noConversion"/>
  </si>
  <si>
    <t>剩余</t>
    <phoneticPr fontId="1" type="noConversion"/>
  </si>
  <si>
    <t>柜子（客厅＋主卧衣柜＋次卧衣柜＊2）</t>
    <phoneticPr fontId="1" type="noConversion"/>
  </si>
  <si>
    <t>冰箱</t>
    <phoneticPr fontId="1" type="noConversion"/>
  </si>
  <si>
    <t>洗衣机</t>
    <phoneticPr fontId="1" type="noConversion"/>
  </si>
  <si>
    <t>沙发</t>
    <phoneticPr fontId="1" type="noConversion"/>
  </si>
  <si>
    <t>茶几＋电视柜</t>
    <phoneticPr fontId="1" type="noConversion"/>
  </si>
  <si>
    <t>餐桌</t>
    <phoneticPr fontId="1" type="noConversion"/>
  </si>
  <si>
    <t>五斗柜</t>
    <phoneticPr fontId="1" type="noConversion"/>
  </si>
  <si>
    <t>灯具</t>
    <phoneticPr fontId="1" type="noConversion"/>
  </si>
  <si>
    <t>马桶＊2</t>
    <phoneticPr fontId="1" type="noConversion"/>
  </si>
  <si>
    <t>梳洗台＊2</t>
    <phoneticPr fontId="1" type="noConversion"/>
  </si>
  <si>
    <t>燃气热水器</t>
    <phoneticPr fontId="1" type="noConversion"/>
  </si>
  <si>
    <t>卧室门＊4</t>
    <phoneticPr fontId="1" type="noConversion"/>
  </si>
  <si>
    <t>洗手间门＊2</t>
    <phoneticPr fontId="1" type="noConversion"/>
  </si>
  <si>
    <t>梳妆台</t>
    <phoneticPr fontId="1" type="noConversion"/>
  </si>
  <si>
    <t>软装预算</t>
    <phoneticPr fontId="1" type="noConversion"/>
  </si>
  <si>
    <t>家电预算</t>
    <phoneticPr fontId="1" type="noConversion"/>
  </si>
  <si>
    <t>包阳台</t>
    <phoneticPr fontId="1" type="noConversion"/>
  </si>
  <si>
    <t>浴霸＊2</t>
    <phoneticPr fontId="1" type="noConversion"/>
  </si>
  <si>
    <t>置物区和明火区要分离</t>
    <phoneticPr fontId="1" type="noConversion"/>
  </si>
  <si>
    <t>有一定的色彩的搭配（灰色、绿色啥的），但不要太花哨</t>
    <phoneticPr fontId="1" type="noConversion"/>
  </si>
  <si>
    <t>有放烤箱和微波炉的地方</t>
    <phoneticPr fontId="1" type="noConversion"/>
  </si>
  <si>
    <t>收纳空间多</t>
    <phoneticPr fontId="1" type="noConversion"/>
  </si>
  <si>
    <t>餐桌占地面积最好可扩展，平时人少的时候把多余的空间利用起来</t>
    <phoneticPr fontId="1" type="noConversion"/>
  </si>
  <si>
    <t>需要有足够的操作空间（可能经常有2个人在厨房）</t>
    <phoneticPr fontId="1" type="noConversion"/>
  </si>
  <si>
    <t>有个小夜灯</t>
    <phoneticPr fontId="1" type="noConversion"/>
  </si>
  <si>
    <t>客厅靠近阳台窗的地方有一个休息区，可用于晒太阳、看书等</t>
    <phoneticPr fontId="1" type="noConversion"/>
  </si>
  <si>
    <t>有挂晒衣服的地方</t>
    <phoneticPr fontId="1" type="noConversion"/>
  </si>
  <si>
    <t>做两侧橱柜</t>
    <phoneticPr fontId="1" type="noConversion"/>
  </si>
  <si>
    <t>客厅橱柜不要完全封闭，有敞开区域（不要太大）用于放酒和杯子等</t>
    <phoneticPr fontId="1" type="noConversion"/>
  </si>
  <si>
    <t>有收纳空间</t>
    <phoneticPr fontId="1" type="noConversion"/>
  </si>
  <si>
    <t>可放下双开门冰箱</t>
    <phoneticPr fontId="1" type="noConversion"/>
  </si>
  <si>
    <t>主卧的色彩要明亮（不要全白）</t>
    <phoneticPr fontId="1" type="noConversion"/>
  </si>
  <si>
    <t>沙发附近最好有放电脑（笔记本）的地方</t>
    <phoneticPr fontId="1" type="noConversion"/>
  </si>
  <si>
    <t>有清洁池（用于清洗衣物）</t>
    <phoneticPr fontId="1" type="noConversion"/>
  </si>
  <si>
    <t>厨房的门要推拉门</t>
    <phoneticPr fontId="1" type="noConversion"/>
  </si>
  <si>
    <t>衣帽间区分功能区（放鞋子、包包、衣服要分开）</t>
    <phoneticPr fontId="1" type="noConversion"/>
  </si>
  <si>
    <t>需要有明暗两种光源，用于做看电视的背景光</t>
    <phoneticPr fontId="1" type="noConversion"/>
  </si>
  <si>
    <t>需要放下洗衣机</t>
    <phoneticPr fontId="1" type="noConversion"/>
  </si>
  <si>
    <t>色调也不要单一</t>
    <phoneticPr fontId="1" type="noConversion"/>
  </si>
  <si>
    <t>床头两边要有灯的开关</t>
    <phoneticPr fontId="1" type="noConversion"/>
  </si>
  <si>
    <t>背景墙不要太复杂，尽量简约</t>
    <phoneticPr fontId="1" type="noConversion"/>
  </si>
  <si>
    <t>玄关</t>
    <phoneticPr fontId="1" type="noConversion"/>
  </si>
  <si>
    <t>洗手间</t>
    <phoneticPr fontId="1" type="noConversion"/>
  </si>
  <si>
    <t>阳台</t>
    <phoneticPr fontId="1" type="noConversion"/>
  </si>
  <si>
    <t>厨房</t>
    <phoneticPr fontId="1" type="noConversion"/>
  </si>
  <si>
    <t>次卧</t>
    <phoneticPr fontId="1" type="noConversion"/>
  </si>
  <si>
    <t>主卧</t>
    <phoneticPr fontId="1" type="noConversion"/>
  </si>
  <si>
    <t>客厅</t>
    <phoneticPr fontId="1" type="noConversion"/>
  </si>
  <si>
    <t>序号</t>
    <phoneticPr fontId="1" type="noConversion"/>
  </si>
  <si>
    <t>洗手池的水龙头要可活动的</t>
    <phoneticPr fontId="1" type="noConversion"/>
  </si>
  <si>
    <t>主卧洗手间准备放一个泡澡桶</t>
    <phoneticPr fontId="1" type="noConversion"/>
  </si>
  <si>
    <t>放厕纸的地方一定不要在淋雨区内</t>
    <phoneticPr fontId="1" type="noConversion"/>
  </si>
  <si>
    <t>要有坐着穿鞋的地方</t>
    <phoneticPr fontId="1" type="noConversion"/>
  </si>
  <si>
    <t>需要有放梳妆台的地方</t>
    <phoneticPr fontId="1" type="noConversion"/>
  </si>
  <si>
    <t>靠近阳台窗准备放一些绿植</t>
    <phoneticPr fontId="1" type="noConversion"/>
  </si>
  <si>
    <t>需要有放恒温水壶（需要电源）的地方</t>
    <phoneticPr fontId="1" type="noConversion"/>
  </si>
  <si>
    <t>有放电脑（笔记本）、Ipad、kindle的地方</t>
    <phoneticPr fontId="1" type="noConversion"/>
  </si>
  <si>
    <t>有收纳的空间（包括抽屉）</t>
    <phoneticPr fontId="1" type="noConversion"/>
  </si>
  <si>
    <t>要有放盆子和泡脚桶的地方</t>
    <phoneticPr fontId="1" type="noConversion"/>
  </si>
  <si>
    <t>时间</t>
    <phoneticPr fontId="1" type="noConversion"/>
  </si>
  <si>
    <t>修改人</t>
    <phoneticPr fontId="1" type="noConversion"/>
  </si>
  <si>
    <t>修改内容</t>
    <phoneticPr fontId="1" type="noConversion"/>
  </si>
  <si>
    <t>于智有</t>
    <phoneticPr fontId="1" type="noConversion"/>
  </si>
  <si>
    <t>增加装修要求页签</t>
    <phoneticPr fontId="1" type="noConversion"/>
  </si>
  <si>
    <t>基装施工队费用（包辅料）</t>
    <phoneticPr fontId="1" type="noConversion"/>
  </si>
  <si>
    <t>橱柜套餐</t>
    <phoneticPr fontId="1" type="noConversion"/>
  </si>
  <si>
    <t>中央空调（1拖4）</t>
    <phoneticPr fontId="1" type="noConversion"/>
  </si>
  <si>
    <t>基装</t>
    <phoneticPr fontId="1" type="noConversion"/>
  </si>
  <si>
    <t>基装预算</t>
    <phoneticPr fontId="1" type="noConversion"/>
  </si>
  <si>
    <t>于智有</t>
    <phoneticPr fontId="1" type="noConversion"/>
  </si>
  <si>
    <t>更新施工队价格和橱柜部分</t>
    <phoneticPr fontId="1" type="noConversion"/>
  </si>
  <si>
    <t>凉霸</t>
    <phoneticPr fontId="1" type="noConversion"/>
  </si>
  <si>
    <t>电视</t>
    <phoneticPr fontId="1" type="noConversion"/>
  </si>
  <si>
    <t>床（2张）</t>
    <phoneticPr fontId="1" type="noConversion"/>
  </si>
  <si>
    <t>床垫（2张）</t>
    <phoneticPr fontId="1" type="noConversion"/>
  </si>
  <si>
    <t>厨房推拉门</t>
    <phoneticPr fontId="1" type="noConversion"/>
  </si>
  <si>
    <t>瓷砖(地面+墙面)</t>
    <phoneticPr fontId="1" type="noConversion"/>
  </si>
  <si>
    <t>地板（140一平）</t>
    <phoneticPr fontId="1" type="noConversion"/>
  </si>
  <si>
    <t>智能门锁</t>
    <phoneticPr fontId="1" type="noConversion"/>
  </si>
  <si>
    <t>科勒</t>
    <phoneticPr fontId="1" type="noConversion"/>
  </si>
  <si>
    <t>东陶</t>
    <phoneticPr fontId="1" type="noConversion"/>
  </si>
  <si>
    <t>惠达</t>
    <phoneticPr fontId="1" type="noConversion"/>
  </si>
  <si>
    <t>箭牌</t>
    <phoneticPr fontId="1" type="noConversion"/>
  </si>
  <si>
    <t>九牧</t>
    <phoneticPr fontId="1" type="noConversion"/>
  </si>
  <si>
    <t>恒洁</t>
    <phoneticPr fontId="1" type="noConversion"/>
  </si>
  <si>
    <t>法恩莎</t>
    <phoneticPr fontId="1" type="noConversion"/>
  </si>
  <si>
    <t>美标</t>
    <phoneticPr fontId="1" type="noConversion"/>
  </si>
  <si>
    <t>东鹏</t>
    <phoneticPr fontId="1" type="noConversion"/>
  </si>
  <si>
    <t>安华</t>
    <phoneticPr fontId="1" type="noConversion"/>
  </si>
  <si>
    <t>https://item.jd.com/42017250729.html</t>
    <phoneticPr fontId="1" type="noConversion"/>
  </si>
  <si>
    <t>https://item.jd.com/10924839792.html</t>
    <phoneticPr fontId="1" type="noConversion"/>
  </si>
  <si>
    <t>主卧马桶</t>
    <phoneticPr fontId="1" type="noConversion"/>
  </si>
  <si>
    <t>开关</t>
    <phoneticPr fontId="1" type="noConversion"/>
  </si>
  <si>
    <t>罗格朗</t>
    <phoneticPr fontId="1" type="noConversion"/>
  </si>
  <si>
    <t>公牛</t>
    <phoneticPr fontId="1" type="noConversion"/>
  </si>
  <si>
    <t>满400-80</t>
    <phoneticPr fontId="1" type="noConversion"/>
  </si>
  <si>
    <t>满400-200</t>
    <phoneticPr fontId="1" type="noConversion"/>
  </si>
  <si>
    <t>淋浴套餐</t>
    <phoneticPr fontId="1" type="noConversion"/>
  </si>
  <si>
    <t>厨房水槽</t>
    <phoneticPr fontId="1" type="noConversion"/>
  </si>
  <si>
    <t>开关插座</t>
    <phoneticPr fontId="1" type="noConversion"/>
  </si>
  <si>
    <t>诺贝尔</t>
    <phoneticPr fontId="1" type="noConversion"/>
  </si>
  <si>
    <t>橱柜</t>
    <phoneticPr fontId="1" type="noConversion"/>
  </si>
  <si>
    <t>地漏</t>
    <phoneticPr fontId="1" type="noConversion"/>
  </si>
  <si>
    <t>?</t>
    <phoneticPr fontId="1" type="noConversion"/>
  </si>
  <si>
    <t>?</t>
    <phoneticPr fontId="1" type="noConversion"/>
  </si>
  <si>
    <t>挂号</t>
    <phoneticPr fontId="1" type="noConversion"/>
  </si>
  <si>
    <t>蛋糕</t>
    <phoneticPr fontId="1" type="noConversion"/>
  </si>
  <si>
    <t>杯子</t>
    <phoneticPr fontId="1" type="noConversion"/>
  </si>
  <si>
    <t>保健品</t>
    <phoneticPr fontId="1" type="noConversion"/>
  </si>
  <si>
    <t>火车票</t>
    <phoneticPr fontId="1" type="noConversion"/>
  </si>
  <si>
    <t>维c</t>
    <phoneticPr fontId="1" type="noConversion"/>
  </si>
  <si>
    <t>装修花费</t>
    <phoneticPr fontId="1" type="noConversion"/>
  </si>
  <si>
    <t>备注</t>
    <phoneticPr fontId="1" type="noConversion"/>
  </si>
  <si>
    <t>设计费</t>
    <phoneticPr fontId="1" type="noConversion"/>
  </si>
  <si>
    <t>施工队</t>
    <phoneticPr fontId="1" type="noConversion"/>
  </si>
  <si>
    <t>钢窗</t>
    <phoneticPr fontId="1" type="noConversion"/>
  </si>
  <si>
    <t>来源</t>
    <phoneticPr fontId="1" type="noConversion"/>
  </si>
  <si>
    <t>银行卡</t>
    <phoneticPr fontId="1" type="noConversion"/>
  </si>
  <si>
    <t>12700微信零钱+2000银行卡</t>
    <phoneticPr fontId="1" type="noConversion"/>
  </si>
  <si>
    <t>瓷砖</t>
    <phoneticPr fontId="1" type="noConversion"/>
  </si>
  <si>
    <t>618买各种+定木门</t>
    <phoneticPr fontId="1" type="noConversion"/>
  </si>
  <si>
    <t>余额宝+2000银行卡</t>
    <phoneticPr fontId="1" type="noConversion"/>
  </si>
  <si>
    <t>付微</t>
    <phoneticPr fontId="1" type="noConversion"/>
  </si>
  <si>
    <t>京东+诺贝尔</t>
    <phoneticPr fontId="1" type="noConversion"/>
  </si>
  <si>
    <t>地板</t>
    <phoneticPr fontId="1" type="noConversion"/>
  </si>
  <si>
    <t>柜子</t>
    <phoneticPr fontId="1" type="noConversion"/>
  </si>
  <si>
    <t>卧室门+厨房门</t>
    <phoneticPr fontId="1" type="noConversion"/>
  </si>
  <si>
    <t>索菲亚橱柜</t>
    <phoneticPr fontId="1" type="noConversion"/>
  </si>
  <si>
    <t>中央空调（1拖4）</t>
    <phoneticPr fontId="1" type="noConversion"/>
  </si>
  <si>
    <t>卫生间铝合金门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</si>
</sst>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6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  <xf numFmtId="0" fontId="5" fillId="0" borderId="0" xfId="11" applyAlignment="1" applyProtection="1"/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</cellXfs>
  <cellStyles count="12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pieChart>
        <c:varyColors val="1"/>
        <c:ser>
          <c:idx val="0"/>
          <c:order val="0"/>
          <c:dLbls>
            <c:showVal val="1"/>
            <c:showCatName val="1"/>
            <c:showPercent val="1"/>
            <c:showLeaderLines val="1"/>
          </c:dLbls>
          <c:cat>
            <c:strRef>
              <c:f>装修预算!$H$5:$J$5</c:f>
              <c:strCache>
                <c:ptCount val="3"/>
                <c:pt idx="0">
                  <c:v>基装预算</c:v>
                </c:pt>
                <c:pt idx="1">
                  <c:v>软装预算</c:v>
                </c:pt>
                <c:pt idx="2">
                  <c:v>家电预算</c:v>
                </c:pt>
              </c:strCache>
            </c:strRef>
          </c:cat>
          <c:val>
            <c:numRef>
              <c:f>装修预算!$H$6:$J$6</c:f>
              <c:numCache>
                <c:formatCode>0.00_ </c:formatCode>
                <c:ptCount val="3"/>
                <c:pt idx="0">
                  <c:v>156624</c:v>
                </c:pt>
                <c:pt idx="1">
                  <c:v>76228</c:v>
                </c:pt>
                <c:pt idx="2">
                  <c:v>17800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txPr>
    <a:bodyPr/>
    <a:lstStyle/>
    <a:p>
      <a:pPr>
        <a:defRPr sz="1200"/>
      </a:pPr>
      <a:endParaRPr lang="zh-CN"/>
    </a:p>
  </c:txPr>
  <c:printSettings>
    <c:headerFooter/>
    <c:pageMargins b="1" l="0.75000000000000189" r="0.750000000000001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11043</xdr:colOff>
      <xdr:row>7</xdr:row>
      <xdr:rowOff>8836</xdr:rowOff>
    </xdr:from>
    <xdr:to>
      <xdr:col>12</xdr:col>
      <xdr:colOff>625231</xdr:colOff>
      <xdr:row>24</xdr:row>
      <xdr:rowOff>48846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jd.com/10924839792.html" TargetMode="External"/><Relationship Id="rId1" Type="http://schemas.openxmlformats.org/officeDocument/2006/relationships/hyperlink" Target="https://item.jd.com/420172507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showRuler="0" workbookViewId="0">
      <selection activeCell="C13" sqref="C13"/>
    </sheetView>
  </sheetViews>
  <sheetFormatPr defaultColWidth="11" defaultRowHeight="14.25"/>
  <cols>
    <col min="2" max="2" width="13.5" customWidth="1"/>
    <col min="3" max="3" width="50.875" customWidth="1"/>
  </cols>
  <sheetData>
    <row r="1" spans="1:3">
      <c r="A1" s="8" t="s">
        <v>67</v>
      </c>
      <c r="B1" s="8" t="s">
        <v>68</v>
      </c>
      <c r="C1" s="8" t="s">
        <v>69</v>
      </c>
    </row>
    <row r="2" spans="1:3">
      <c r="A2" s="11">
        <v>43552</v>
      </c>
      <c r="B2" s="8" t="s">
        <v>70</v>
      </c>
      <c r="C2" t="s">
        <v>71</v>
      </c>
    </row>
    <row r="3" spans="1:3">
      <c r="A3" s="11">
        <v>43609</v>
      </c>
      <c r="B3" s="8" t="s">
        <v>77</v>
      </c>
      <c r="C3" t="s">
        <v>78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showRuler="0" zoomScale="145" zoomScaleNormal="145" zoomScalePageLayoutView="145" workbookViewId="0">
      <selection activeCell="E17" sqref="E17"/>
    </sheetView>
  </sheetViews>
  <sheetFormatPr defaultColWidth="11" defaultRowHeight="14.25"/>
  <cols>
    <col min="1" max="1" width="18.625" style="2" customWidth="1"/>
    <col min="2" max="2" width="10.875" style="1"/>
    <col min="3" max="3" width="17.625" style="2" customWidth="1"/>
    <col min="4" max="4" width="10.875" style="1"/>
    <col min="5" max="5" width="15.5" style="2" customWidth="1"/>
    <col min="6" max="6" width="10.875" style="1"/>
    <col min="7" max="7" width="10.875" style="2"/>
    <col min="8" max="8" width="11.5" style="2" bestFit="1" customWidth="1"/>
    <col min="9" max="9" width="11" style="2" bestFit="1" customWidth="1"/>
    <col min="10" max="10" width="11.625" style="2" bestFit="1" customWidth="1"/>
  </cols>
  <sheetData>
    <row r="1" spans="1:10" s="6" customFormat="1" ht="18.75">
      <c r="A1" s="4" t="s">
        <v>75</v>
      </c>
      <c r="B1" s="5" t="s">
        <v>2</v>
      </c>
      <c r="C1" s="4" t="s">
        <v>0</v>
      </c>
      <c r="D1" s="5" t="s">
        <v>3</v>
      </c>
      <c r="E1" s="4" t="s">
        <v>1</v>
      </c>
      <c r="F1" s="5" t="s">
        <v>4</v>
      </c>
      <c r="G1" s="4"/>
      <c r="H1" s="4" t="s">
        <v>5</v>
      </c>
      <c r="I1" s="4" t="s">
        <v>6</v>
      </c>
      <c r="J1" s="4" t="s">
        <v>7</v>
      </c>
    </row>
    <row r="2" spans="1:10" ht="42.75">
      <c r="A2" s="2" t="s">
        <v>24</v>
      </c>
      <c r="B2" s="13">
        <v>14700</v>
      </c>
      <c r="C2" s="16" t="s">
        <v>8</v>
      </c>
      <c r="D2" s="13">
        <v>30000</v>
      </c>
      <c r="E2" s="2" t="s">
        <v>9</v>
      </c>
      <c r="F2" s="1">
        <v>5000</v>
      </c>
      <c r="H2" s="3">
        <v>300000</v>
      </c>
      <c r="I2" s="3">
        <f>SUM(B2:B20)+SUM(D2:D20)+SUM(F2:F20)</f>
        <v>250652</v>
      </c>
      <c r="J2" s="3">
        <f>H2-I2</f>
        <v>49348</v>
      </c>
    </row>
    <row r="3" spans="1:10">
      <c r="A3" s="2" t="s">
        <v>16</v>
      </c>
      <c r="B3" s="13">
        <f>890+2979</f>
        <v>3869</v>
      </c>
      <c r="C3" s="17" t="s">
        <v>81</v>
      </c>
      <c r="D3" s="1">
        <v>4000</v>
      </c>
      <c r="E3" s="2" t="s">
        <v>80</v>
      </c>
      <c r="F3" s="1">
        <v>6000</v>
      </c>
    </row>
    <row r="4" spans="1:10">
      <c r="A4" s="2" t="s">
        <v>17</v>
      </c>
      <c r="B4" s="1">
        <v>4000</v>
      </c>
      <c r="C4" s="17" t="s">
        <v>82</v>
      </c>
      <c r="D4" s="1">
        <v>3000</v>
      </c>
      <c r="E4" s="2" t="s">
        <v>10</v>
      </c>
      <c r="F4" s="1">
        <v>3000</v>
      </c>
    </row>
    <row r="5" spans="1:10" ht="18.75">
      <c r="A5" s="2" t="s">
        <v>106</v>
      </c>
      <c r="B5" s="13">
        <v>500</v>
      </c>
      <c r="C5" s="17" t="s">
        <v>11</v>
      </c>
      <c r="D5" s="1">
        <v>6000</v>
      </c>
      <c r="E5" s="2" t="s">
        <v>18</v>
      </c>
      <c r="F5" s="1">
        <v>3000</v>
      </c>
      <c r="H5" s="4" t="s">
        <v>76</v>
      </c>
      <c r="I5" s="4" t="s">
        <v>22</v>
      </c>
      <c r="J5" s="4" t="s">
        <v>23</v>
      </c>
    </row>
    <row r="6" spans="1:10">
      <c r="A6" s="2" t="s">
        <v>19</v>
      </c>
      <c r="B6" s="13">
        <v>6800</v>
      </c>
      <c r="C6" s="17" t="s">
        <v>12</v>
      </c>
      <c r="D6" s="1">
        <v>2500</v>
      </c>
      <c r="E6" s="2" t="s">
        <v>25</v>
      </c>
      <c r="F6" s="13">
        <v>600</v>
      </c>
      <c r="H6" s="1">
        <f>SUM(B2:B20)</f>
        <v>156624</v>
      </c>
      <c r="I6" s="1">
        <f>SUM(D2:D20)</f>
        <v>76228</v>
      </c>
      <c r="J6" s="1">
        <f>SUM(F2:F20)</f>
        <v>17800</v>
      </c>
    </row>
    <row r="7" spans="1:10">
      <c r="A7" s="2" t="s">
        <v>20</v>
      </c>
      <c r="B7" s="13">
        <v>2000</v>
      </c>
      <c r="C7" s="17" t="s">
        <v>13</v>
      </c>
      <c r="D7" s="1">
        <v>2500</v>
      </c>
      <c r="E7" s="2" t="s">
        <v>79</v>
      </c>
      <c r="F7" s="13">
        <v>200</v>
      </c>
    </row>
    <row r="8" spans="1:10">
      <c r="A8" s="2" t="s">
        <v>73</v>
      </c>
      <c r="B8" s="13">
        <v>20200</v>
      </c>
      <c r="C8" s="17" t="s">
        <v>14</v>
      </c>
      <c r="D8" s="1">
        <v>2000</v>
      </c>
    </row>
    <row r="9" spans="1:10">
      <c r="A9" s="7" t="s">
        <v>84</v>
      </c>
      <c r="B9" s="13">
        <v>20000</v>
      </c>
      <c r="C9" s="17" t="s">
        <v>15</v>
      </c>
      <c r="D9" s="1">
        <v>2000</v>
      </c>
    </row>
    <row r="10" spans="1:10">
      <c r="A10" s="2" t="s">
        <v>85</v>
      </c>
      <c r="B10" s="13">
        <v>8000</v>
      </c>
      <c r="C10" s="17" t="s">
        <v>21</v>
      </c>
      <c r="D10" s="1">
        <v>1000</v>
      </c>
    </row>
    <row r="11" spans="1:10">
      <c r="A11" s="2" t="s">
        <v>83</v>
      </c>
      <c r="B11" s="13">
        <v>2000</v>
      </c>
      <c r="C11" s="17" t="s">
        <v>74</v>
      </c>
      <c r="D11" s="13">
        <v>22000</v>
      </c>
    </row>
    <row r="12" spans="1:10">
      <c r="A12" s="2" t="s">
        <v>72</v>
      </c>
      <c r="B12" s="13">
        <v>71000</v>
      </c>
      <c r="C12" s="17" t="s">
        <v>105</v>
      </c>
      <c r="D12" s="13">
        <f>629+599</f>
        <v>1228</v>
      </c>
    </row>
    <row r="13" spans="1:10">
      <c r="A13" s="2" t="s">
        <v>86</v>
      </c>
      <c r="B13" s="13">
        <v>2030</v>
      </c>
    </row>
    <row r="14" spans="1:10">
      <c r="A14" s="2" t="s">
        <v>107</v>
      </c>
      <c r="B14" s="13">
        <f>335+169+342+64+288+47</f>
        <v>1245</v>
      </c>
    </row>
    <row r="15" spans="1:10">
      <c r="A15" s="2" t="s">
        <v>110</v>
      </c>
      <c r="B15" s="13">
        <v>280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showRuler="0" zoomScale="130" zoomScaleNormal="130" zoomScalePageLayoutView="130" workbookViewId="0">
      <selection activeCell="G18" sqref="G18"/>
    </sheetView>
  </sheetViews>
  <sheetFormatPr defaultColWidth="11" defaultRowHeight="14.25"/>
  <cols>
    <col min="1" max="1" width="10.875" style="8"/>
    <col min="2" max="2" width="39.5" style="9" customWidth="1"/>
    <col min="3" max="3" width="24.125" style="9" customWidth="1"/>
    <col min="4" max="4" width="10.875" style="9"/>
    <col min="5" max="5" width="25" style="9" customWidth="1"/>
    <col min="6" max="6" width="19.125" style="9" customWidth="1"/>
    <col min="7" max="7" width="28.5" style="9" customWidth="1"/>
    <col min="8" max="8" width="20.625" style="9" customWidth="1"/>
  </cols>
  <sheetData>
    <row r="1" spans="1:8" ht="18.75">
      <c r="A1" s="4" t="s">
        <v>56</v>
      </c>
      <c r="B1" s="10" t="s">
        <v>55</v>
      </c>
      <c r="C1" s="10" t="s">
        <v>54</v>
      </c>
      <c r="D1" s="10" t="s">
        <v>53</v>
      </c>
      <c r="E1" s="10" t="s">
        <v>52</v>
      </c>
      <c r="F1" s="10" t="s">
        <v>51</v>
      </c>
      <c r="G1" s="10" t="s">
        <v>50</v>
      </c>
      <c r="H1" s="10" t="s">
        <v>49</v>
      </c>
    </row>
    <row r="2" spans="1:8">
      <c r="A2" s="8">
        <v>1</v>
      </c>
      <c r="B2" s="9" t="s">
        <v>48</v>
      </c>
      <c r="C2" s="9" t="s">
        <v>47</v>
      </c>
      <c r="E2" s="9" t="s">
        <v>46</v>
      </c>
      <c r="F2" s="9" t="s">
        <v>45</v>
      </c>
      <c r="G2" s="9" t="s">
        <v>57</v>
      </c>
      <c r="H2" s="9" t="s">
        <v>60</v>
      </c>
    </row>
    <row r="3" spans="1:8" ht="28.5">
      <c r="A3" s="8">
        <v>2</v>
      </c>
      <c r="B3" s="9" t="s">
        <v>44</v>
      </c>
      <c r="C3" s="9" t="s">
        <v>43</v>
      </c>
      <c r="E3" s="9" t="s">
        <v>42</v>
      </c>
      <c r="F3" s="9" t="s">
        <v>41</v>
      </c>
      <c r="G3" s="9" t="s">
        <v>58</v>
      </c>
      <c r="H3" s="9" t="s">
        <v>65</v>
      </c>
    </row>
    <row r="4" spans="1:8" ht="28.5">
      <c r="A4" s="8">
        <v>3</v>
      </c>
      <c r="B4" s="9" t="s">
        <v>40</v>
      </c>
      <c r="C4" s="9" t="s">
        <v>39</v>
      </c>
      <c r="E4" s="9" t="s">
        <v>38</v>
      </c>
      <c r="F4" s="9" t="s">
        <v>37</v>
      </c>
      <c r="G4" s="9" t="s">
        <v>59</v>
      </c>
    </row>
    <row r="5" spans="1:8" ht="28.5">
      <c r="A5" s="8">
        <v>4</v>
      </c>
      <c r="B5" s="9" t="s">
        <v>36</v>
      </c>
      <c r="C5" s="9" t="s">
        <v>64</v>
      </c>
      <c r="E5" s="9" t="s">
        <v>35</v>
      </c>
      <c r="F5" s="9" t="s">
        <v>34</v>
      </c>
      <c r="G5" s="9" t="s">
        <v>66</v>
      </c>
    </row>
    <row r="6" spans="1:8" ht="28.5">
      <c r="A6" s="8">
        <v>5</v>
      </c>
      <c r="B6" s="9" t="s">
        <v>33</v>
      </c>
      <c r="C6" s="9" t="s">
        <v>32</v>
      </c>
      <c r="E6" s="9" t="s">
        <v>31</v>
      </c>
    </row>
    <row r="7" spans="1:8" ht="28.5">
      <c r="A7" s="8">
        <v>6</v>
      </c>
      <c r="B7" s="9" t="s">
        <v>30</v>
      </c>
      <c r="C7" s="9" t="s">
        <v>29</v>
      </c>
      <c r="E7" s="9" t="s">
        <v>28</v>
      </c>
    </row>
    <row r="8" spans="1:8" ht="28.5">
      <c r="A8" s="8">
        <v>7</v>
      </c>
      <c r="B8" s="9" t="s">
        <v>27</v>
      </c>
      <c r="C8" s="9" t="s">
        <v>61</v>
      </c>
      <c r="E8" s="9" t="s">
        <v>26</v>
      </c>
    </row>
    <row r="9" spans="1:8">
      <c r="A9" s="8">
        <v>8</v>
      </c>
      <c r="B9" s="9" t="s">
        <v>63</v>
      </c>
    </row>
    <row r="10" spans="1:8">
      <c r="A10" s="8">
        <v>9</v>
      </c>
      <c r="B10" s="9" t="s">
        <v>62</v>
      </c>
    </row>
    <row r="11" spans="1:8">
      <c r="A11" s="8">
        <v>10</v>
      </c>
    </row>
    <row r="12" spans="1:8">
      <c r="A12" s="8">
        <v>11</v>
      </c>
    </row>
    <row r="13" spans="1:8">
      <c r="A13" s="8">
        <v>12</v>
      </c>
    </row>
    <row r="14" spans="1:8">
      <c r="A14" s="8">
        <v>13</v>
      </c>
    </row>
    <row r="15" spans="1:8">
      <c r="A15" s="8">
        <v>14</v>
      </c>
    </row>
    <row r="16" spans="1:8">
      <c r="A16" s="8">
        <v>15</v>
      </c>
    </row>
    <row r="17" spans="1:1">
      <c r="A17" s="8">
        <v>16</v>
      </c>
    </row>
    <row r="18" spans="1:1">
      <c r="A18" s="8">
        <v>17</v>
      </c>
    </row>
    <row r="19" spans="1:1">
      <c r="A19" s="8">
        <v>18</v>
      </c>
    </row>
    <row r="20" spans="1:1">
      <c r="A20" s="8">
        <v>19</v>
      </c>
    </row>
    <row r="21" spans="1:1">
      <c r="A21" s="8">
        <v>20</v>
      </c>
    </row>
    <row r="22" spans="1:1">
      <c r="A22" s="8">
        <v>21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E5:K40"/>
  <sheetViews>
    <sheetView tabSelected="1" workbookViewId="0">
      <selection activeCell="J23" sqref="J23"/>
    </sheetView>
  </sheetViews>
  <sheetFormatPr defaultRowHeight="14.25"/>
  <cols>
    <col min="7" max="7" width="46" customWidth="1"/>
    <col min="9" max="9" width="28.875" customWidth="1"/>
  </cols>
  <sheetData>
    <row r="5" spans="5:10">
      <c r="E5" t="s">
        <v>99</v>
      </c>
    </row>
    <row r="7" spans="5:10">
      <c r="E7" t="s">
        <v>87</v>
      </c>
    </row>
    <row r="8" spans="5:10">
      <c r="E8" t="s">
        <v>88</v>
      </c>
    </row>
    <row r="9" spans="5:10">
      <c r="E9" t="s">
        <v>89</v>
      </c>
      <c r="J9">
        <v>599</v>
      </c>
    </row>
    <row r="10" spans="5:10">
      <c r="E10" t="s">
        <v>90</v>
      </c>
      <c r="G10" s="12" t="s">
        <v>97</v>
      </c>
      <c r="H10">
        <v>3299</v>
      </c>
      <c r="J10">
        <v>1199</v>
      </c>
    </row>
    <row r="11" spans="5:10">
      <c r="E11" t="s">
        <v>91</v>
      </c>
      <c r="G11" s="12" t="s">
        <v>98</v>
      </c>
      <c r="H11">
        <v>2599</v>
      </c>
      <c r="J11">
        <v>1599</v>
      </c>
    </row>
    <row r="12" spans="5:10">
      <c r="E12" t="s">
        <v>92</v>
      </c>
    </row>
    <row r="13" spans="5:10">
      <c r="E13" t="s">
        <v>93</v>
      </c>
    </row>
    <row r="14" spans="5:10">
      <c r="E14" t="s">
        <v>94</v>
      </c>
    </row>
    <row r="15" spans="5:10">
      <c r="E15" t="s">
        <v>95</v>
      </c>
    </row>
    <row r="16" spans="5:10">
      <c r="E16" t="s">
        <v>96</v>
      </c>
    </row>
    <row r="20" spans="5:9">
      <c r="E20" t="s">
        <v>100</v>
      </c>
    </row>
    <row r="21" spans="5:9">
      <c r="E21" t="s">
        <v>101</v>
      </c>
      <c r="F21" t="s">
        <v>104</v>
      </c>
    </row>
    <row r="22" spans="5:9">
      <c r="E22" t="s">
        <v>102</v>
      </c>
      <c r="F22" t="s">
        <v>103</v>
      </c>
    </row>
    <row r="26" spans="5:9">
      <c r="E26" t="s">
        <v>108</v>
      </c>
      <c r="F26" s="8">
        <v>3000</v>
      </c>
    </row>
    <row r="27" spans="5:9">
      <c r="E27" t="s">
        <v>109</v>
      </c>
      <c r="F27" s="8">
        <v>20200</v>
      </c>
      <c r="I27" t="s">
        <v>112</v>
      </c>
    </row>
    <row r="28" spans="5:9">
      <c r="E28" s="2" t="s">
        <v>16</v>
      </c>
      <c r="F28" s="14">
        <f>890+2979</f>
        <v>3869</v>
      </c>
      <c r="H28">
        <v>92243</v>
      </c>
      <c r="I28">
        <v>127854</v>
      </c>
    </row>
    <row r="29" spans="5:9">
      <c r="E29" s="2" t="s">
        <v>107</v>
      </c>
      <c r="F29" s="15">
        <f>335+169+342+64+288+47</f>
        <v>1245</v>
      </c>
      <c r="H29">
        <v>396265</v>
      </c>
      <c r="I29">
        <v>341708</v>
      </c>
    </row>
    <row r="30" spans="5:9">
      <c r="E30" s="2" t="s">
        <v>86</v>
      </c>
      <c r="F30" s="14">
        <v>2030</v>
      </c>
      <c r="H30">
        <v>69804</v>
      </c>
      <c r="I30">
        <v>70000</v>
      </c>
    </row>
    <row r="31" spans="5:9">
      <c r="E31" s="2" t="s">
        <v>105</v>
      </c>
      <c r="F31" s="15">
        <f>629+599</f>
        <v>1228</v>
      </c>
      <c r="H31">
        <v>4579</v>
      </c>
    </row>
    <row r="32" spans="5:9">
      <c r="H32">
        <v>79986</v>
      </c>
      <c r="I32">
        <v>80000</v>
      </c>
    </row>
    <row r="33" spans="6:11">
      <c r="F33">
        <v>31572</v>
      </c>
      <c r="H33">
        <v>-120000</v>
      </c>
      <c r="I33">
        <v>-100000</v>
      </c>
    </row>
    <row r="35" spans="6:11">
      <c r="H35">
        <v>522877</v>
      </c>
      <c r="I35">
        <v>519562</v>
      </c>
      <c r="J35" t="s">
        <v>113</v>
      </c>
      <c r="K35">
        <v>250</v>
      </c>
    </row>
    <row r="36" spans="6:11">
      <c r="H36">
        <v>364000</v>
      </c>
      <c r="J36" t="s">
        <v>114</v>
      </c>
      <c r="K36">
        <v>200</v>
      </c>
    </row>
    <row r="37" spans="6:11">
      <c r="H37">
        <v>40000</v>
      </c>
      <c r="I37" t="s">
        <v>111</v>
      </c>
      <c r="J37" t="s">
        <v>115</v>
      </c>
      <c r="K37">
        <v>250</v>
      </c>
    </row>
    <row r="38" spans="6:11">
      <c r="J38" t="s">
        <v>116</v>
      </c>
      <c r="K38">
        <v>700</v>
      </c>
    </row>
    <row r="39" spans="6:11">
      <c r="J39" t="s">
        <v>117</v>
      </c>
      <c r="K39">
        <v>150</v>
      </c>
    </row>
    <row r="40" spans="6:11">
      <c r="J40" t="s">
        <v>118</v>
      </c>
      <c r="K40">
        <v>135</v>
      </c>
    </row>
  </sheetData>
  <phoneticPr fontId="1" type="noConversion"/>
  <hyperlinks>
    <hyperlink ref="G10" r:id="rId1"/>
    <hyperlink ref="G11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2" sqref="B2:B18"/>
    </sheetView>
  </sheetViews>
  <sheetFormatPr defaultRowHeight="14.25"/>
  <cols>
    <col min="2" max="2" width="19" customWidth="1"/>
    <col min="3" max="3" width="20.125" customWidth="1"/>
    <col min="4" max="4" width="30.5" customWidth="1"/>
  </cols>
  <sheetData>
    <row r="1" spans="1:4">
      <c r="B1" t="s">
        <v>119</v>
      </c>
      <c r="C1" t="s">
        <v>120</v>
      </c>
      <c r="D1" t="s">
        <v>124</v>
      </c>
    </row>
    <row r="2" spans="1:4">
      <c r="A2" t="s">
        <v>70</v>
      </c>
      <c r="B2">
        <v>5000</v>
      </c>
      <c r="C2" t="s">
        <v>121</v>
      </c>
      <c r="D2" t="s">
        <v>125</v>
      </c>
    </row>
    <row r="3" spans="1:4">
      <c r="A3" t="s">
        <v>70</v>
      </c>
      <c r="B3">
        <v>68450</v>
      </c>
      <c r="C3" t="s">
        <v>122</v>
      </c>
      <c r="D3" t="s">
        <v>129</v>
      </c>
    </row>
    <row r="4" spans="1:4">
      <c r="A4" t="s">
        <v>70</v>
      </c>
      <c r="B4">
        <v>14700</v>
      </c>
      <c r="C4" t="s">
        <v>123</v>
      </c>
      <c r="D4" t="s">
        <v>126</v>
      </c>
    </row>
    <row r="5" spans="1:4">
      <c r="A5" t="s">
        <v>70</v>
      </c>
      <c r="B5">
        <v>11000</v>
      </c>
      <c r="C5" t="s">
        <v>127</v>
      </c>
      <c r="D5" t="s">
        <v>131</v>
      </c>
    </row>
    <row r="6" spans="1:4">
      <c r="A6" t="s">
        <v>70</v>
      </c>
      <c r="B6">
        <v>3400</v>
      </c>
      <c r="C6" t="s">
        <v>128</v>
      </c>
      <c r="D6" t="s">
        <v>125</v>
      </c>
    </row>
    <row r="7" spans="1:4">
      <c r="A7" t="s">
        <v>130</v>
      </c>
      <c r="B7">
        <f>890+2979</f>
        <v>3869</v>
      </c>
      <c r="C7" s="2" t="s">
        <v>16</v>
      </c>
    </row>
    <row r="8" spans="1:4">
      <c r="A8" t="s">
        <v>130</v>
      </c>
      <c r="B8">
        <v>2030</v>
      </c>
      <c r="C8" s="2" t="s">
        <v>86</v>
      </c>
    </row>
    <row r="9" spans="1:4">
      <c r="A9" t="s">
        <v>130</v>
      </c>
      <c r="B9">
        <v>3000</v>
      </c>
      <c r="C9" t="s">
        <v>108</v>
      </c>
      <c r="D9" s="8"/>
    </row>
    <row r="10" spans="1:4">
      <c r="A10" t="s">
        <v>130</v>
      </c>
      <c r="B10">
        <v>20200</v>
      </c>
      <c r="C10" t="s">
        <v>109</v>
      </c>
      <c r="D10" s="8"/>
    </row>
    <row r="11" spans="1:4">
      <c r="A11" t="s">
        <v>130</v>
      </c>
      <c r="B11">
        <f>335+169+342+64+288+47</f>
        <v>1245</v>
      </c>
      <c r="C11" s="2" t="s">
        <v>107</v>
      </c>
      <c r="D11" s="15"/>
    </row>
    <row r="12" spans="1:4">
      <c r="A12" t="s">
        <v>130</v>
      </c>
      <c r="B12">
        <f>629+599</f>
        <v>1228</v>
      </c>
      <c r="C12" s="2" t="s">
        <v>105</v>
      </c>
      <c r="D12" s="15"/>
    </row>
    <row r="13" spans="1:4">
      <c r="A13" t="s">
        <v>70</v>
      </c>
      <c r="B13">
        <v>10000</v>
      </c>
      <c r="C13" s="2" t="s">
        <v>132</v>
      </c>
    </row>
    <row r="14" spans="1:4">
      <c r="A14" t="s">
        <v>70</v>
      </c>
      <c r="B14">
        <v>26000</v>
      </c>
      <c r="C14" s="2" t="s">
        <v>133</v>
      </c>
    </row>
    <row r="15" spans="1:4">
      <c r="A15" t="s">
        <v>70</v>
      </c>
      <c r="B15">
        <v>9555</v>
      </c>
      <c r="C15" s="2" t="s">
        <v>134</v>
      </c>
    </row>
    <row r="16" spans="1:4">
      <c r="A16" t="s">
        <v>70</v>
      </c>
      <c r="B16">
        <v>6500</v>
      </c>
      <c r="C16" s="2" t="s">
        <v>135</v>
      </c>
    </row>
    <row r="17" spans="1:3">
      <c r="A17" t="s">
        <v>70</v>
      </c>
      <c r="B17">
        <v>22000</v>
      </c>
      <c r="C17" s="2" t="s">
        <v>136</v>
      </c>
    </row>
    <row r="18" spans="1:3">
      <c r="A18" t="s">
        <v>70</v>
      </c>
      <c r="B18">
        <v>1600</v>
      </c>
      <c r="C18" s="2" t="s">
        <v>137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修订版次</vt:lpstr>
      <vt:lpstr>装修预算</vt:lpstr>
      <vt:lpstr>装修要求</vt:lpstr>
      <vt:lpstr>杂项</vt:lpstr>
      <vt:lpstr>已花费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zhiyou yu</dc:creator>
  <cp:lastModifiedBy>yuzhiyou@gmail.com</cp:lastModifiedBy>
  <dcterms:created xsi:type="dcterms:W3CDTF">2019-03-17T14:56:36Z</dcterms:created>
  <dcterms:modified xsi:type="dcterms:W3CDTF">2019-10-20T13:00:12Z</dcterms:modified>
</cp:coreProperties>
</file>