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！Y4 Documents\ACC304\Case A\"/>
    </mc:Choice>
  </mc:AlternateContent>
  <xr:revisionPtr revIDLastSave="0" documentId="13_ncr:1_{68CDE61A-4F06-427F-ABBB-A372A83492C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Raw_IS" sheetId="5" r:id="rId1"/>
    <sheet name="Raw_BS" sheetId="6" r:id="rId2"/>
    <sheet name="1. Intro" sheetId="12" r:id="rId3"/>
    <sheet name="2.1 Profitability" sheetId="1" r:id="rId4"/>
    <sheet name="2.2 Liquidity" sheetId="2" r:id="rId5"/>
    <sheet name="2.3 Solvency" sheetId="3" r:id="rId6"/>
    <sheet name="2.4 Efficiency" sheetId="4" r:id="rId7"/>
    <sheet name="Raw_ESG" sheetId="7" r:id="rId8"/>
    <sheet name="3.1 E" sheetId="8" r:id="rId9"/>
    <sheet name="3.2 S" sheetId="9" r:id="rId10"/>
    <sheet name="3.3 G" sheetId="11" r:id="rId11"/>
  </sheets>
  <definedNames>
    <definedName name="_Toc227967340" localSheetId="2">'1. Intro'!$B$2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8" i="9" l="1"/>
  <c r="U18" i="9"/>
  <c r="T18" i="9"/>
  <c r="S18" i="9"/>
  <c r="R18" i="9"/>
  <c r="V13" i="9"/>
  <c r="U13" i="9"/>
  <c r="T13" i="9"/>
  <c r="S13" i="9"/>
  <c r="R13" i="9"/>
  <c r="Z22" i="8"/>
  <c r="Y22" i="8"/>
  <c r="X22" i="8"/>
  <c r="W22" i="8"/>
  <c r="V22" i="8"/>
  <c r="Z21" i="8"/>
  <c r="Y21" i="8"/>
  <c r="X21" i="8"/>
  <c r="W21" i="8"/>
  <c r="V21" i="8"/>
  <c r="AL19" i="8"/>
  <c r="AL18" i="8"/>
  <c r="AL17" i="8"/>
  <c r="AL16" i="8"/>
  <c r="Z16" i="8"/>
  <c r="Y16" i="8"/>
  <c r="X16" i="8"/>
  <c r="W16" i="8"/>
  <c r="V16" i="8"/>
  <c r="AL15" i="8"/>
  <c r="Z15" i="8"/>
  <c r="Y15" i="8"/>
  <c r="X15" i="8"/>
  <c r="W15" i="8"/>
  <c r="V15" i="8"/>
  <c r="AL14" i="8"/>
  <c r="AL13" i="8"/>
  <c r="AL12" i="8"/>
  <c r="AL11" i="8"/>
  <c r="AL10" i="8"/>
  <c r="V27" i="4"/>
  <c r="U27" i="4"/>
  <c r="T27" i="4"/>
  <c r="S27" i="4"/>
  <c r="R27" i="4"/>
  <c r="O27" i="4"/>
  <c r="N27" i="4"/>
  <c r="M27" i="4"/>
  <c r="L27" i="4"/>
  <c r="K27" i="4"/>
  <c r="V26" i="4"/>
  <c r="U26" i="4"/>
  <c r="T26" i="4"/>
  <c r="S26" i="4"/>
  <c r="R26" i="4"/>
  <c r="O26" i="4"/>
  <c r="N26" i="4"/>
  <c r="M26" i="4"/>
  <c r="L26" i="4"/>
  <c r="K26" i="4"/>
  <c r="V20" i="4"/>
  <c r="U20" i="4"/>
  <c r="T20" i="4"/>
  <c r="S20" i="4"/>
  <c r="R20" i="4"/>
  <c r="O20" i="4"/>
  <c r="N20" i="4"/>
  <c r="M20" i="4"/>
  <c r="L20" i="4"/>
  <c r="K20" i="4"/>
  <c r="R19" i="4"/>
  <c r="O19" i="4"/>
  <c r="N19" i="4"/>
  <c r="M19" i="4"/>
  <c r="L19" i="4"/>
  <c r="K19" i="4"/>
  <c r="V23" i="3"/>
  <c r="U23" i="3"/>
  <c r="T23" i="3"/>
  <c r="S23" i="3"/>
  <c r="R23" i="3"/>
  <c r="O19" i="3"/>
  <c r="N19" i="3"/>
  <c r="M19" i="3"/>
  <c r="L19" i="3"/>
  <c r="K19" i="3"/>
  <c r="V18" i="3"/>
  <c r="U18" i="3"/>
  <c r="T18" i="3"/>
  <c r="S18" i="3"/>
  <c r="R18" i="3"/>
  <c r="O14" i="3"/>
  <c r="N14" i="3"/>
  <c r="M14" i="3"/>
  <c r="L14" i="3"/>
  <c r="K14" i="3"/>
  <c r="AC22" i="2"/>
  <c r="AB22" i="2"/>
  <c r="AA22" i="2"/>
  <c r="Z22" i="2"/>
  <c r="Y22" i="2"/>
  <c r="V21" i="2"/>
  <c r="U21" i="2"/>
  <c r="T21" i="2"/>
  <c r="S21" i="2"/>
  <c r="R21" i="2"/>
  <c r="O20" i="2"/>
  <c r="N20" i="2"/>
  <c r="M20" i="2"/>
  <c r="L20" i="2"/>
  <c r="K20" i="2"/>
  <c r="AC17" i="2"/>
  <c r="AB17" i="2"/>
  <c r="AA17" i="2"/>
  <c r="Z17" i="2"/>
  <c r="Y17" i="2"/>
  <c r="V15" i="2"/>
  <c r="U15" i="2"/>
  <c r="T15" i="2"/>
  <c r="S15" i="2"/>
  <c r="R15" i="2"/>
  <c r="O14" i="2"/>
  <c r="N14" i="2"/>
  <c r="M14" i="2"/>
  <c r="L14" i="2"/>
  <c r="K14" i="2"/>
  <c r="Q31" i="1"/>
  <c r="P31" i="1"/>
  <c r="O31" i="1"/>
  <c r="N31" i="1"/>
  <c r="M31" i="1"/>
  <c r="Z30" i="1"/>
  <c r="Y30" i="1"/>
  <c r="X30" i="1"/>
  <c r="W30" i="1"/>
  <c r="V30" i="1"/>
  <c r="Q30" i="1"/>
  <c r="P30" i="1"/>
  <c r="O30" i="1"/>
  <c r="N30" i="1"/>
  <c r="M30" i="1"/>
  <c r="Z29" i="1"/>
  <c r="Y29" i="1"/>
  <c r="X29" i="1"/>
  <c r="W29" i="1"/>
  <c r="V29" i="1"/>
  <c r="Z23" i="1"/>
  <c r="Y23" i="1"/>
  <c r="X23" i="1"/>
  <c r="W23" i="1"/>
  <c r="V23" i="1"/>
  <c r="Q23" i="1"/>
  <c r="P23" i="1"/>
  <c r="O23" i="1"/>
  <c r="N23" i="1"/>
  <c r="M23" i="1"/>
  <c r="AP22" i="1"/>
  <c r="AO22" i="1"/>
  <c r="AN22" i="1"/>
  <c r="AM22" i="1"/>
  <c r="AL22" i="1"/>
  <c r="AI22" i="1"/>
  <c r="AH22" i="1"/>
  <c r="AG22" i="1"/>
  <c r="AF22" i="1"/>
  <c r="AE22" i="1"/>
  <c r="Z22" i="1"/>
  <c r="Y22" i="1"/>
  <c r="X22" i="1"/>
  <c r="W22" i="1"/>
  <c r="V22" i="1"/>
  <c r="Q22" i="1"/>
  <c r="P22" i="1"/>
  <c r="O22" i="1"/>
  <c r="N22" i="1"/>
  <c r="M22" i="1"/>
  <c r="AP17" i="1"/>
  <c r="AO17" i="1"/>
  <c r="AN17" i="1"/>
  <c r="AM17" i="1"/>
  <c r="AL17" i="1"/>
  <c r="AI17" i="1"/>
  <c r="AH17" i="1"/>
  <c r="AG17" i="1"/>
  <c r="AF17" i="1"/>
  <c r="AE17" i="1"/>
</calcChain>
</file>

<file path=xl/sharedStrings.xml><?xml version="1.0" encoding="utf-8"?>
<sst xmlns="http://schemas.openxmlformats.org/spreadsheetml/2006/main" count="7751" uniqueCount="1796">
  <si>
    <t>1. Sinopec Group</t>
  </si>
  <si>
    <t>2. CNOOC Limited</t>
  </si>
  <si>
    <t>(1) 2020-2024</t>
  </si>
  <si>
    <r>
      <rPr>
        <b/>
        <sz val="14"/>
        <color theme="1"/>
        <rFont val="Times New Roman"/>
        <family val="1"/>
      </rPr>
      <t xml:space="preserve">(2) 2019 </t>
    </r>
    <r>
      <rPr>
        <sz val="14"/>
        <color theme="1"/>
        <rFont val="Times New Roman"/>
        <family val="1"/>
      </rPr>
      <t>(Note: 2019 figures are used only for 2020 average calculations.)</t>
    </r>
  </si>
  <si>
    <t>Income Statement - Standardized (Currency: Standardized)</t>
  </si>
  <si>
    <r>
      <rPr>
        <b/>
        <sz val="12"/>
        <color theme="1"/>
        <rFont val="Times New Roman"/>
        <family val="1"/>
      </rPr>
      <t>Sinopec Corp.[600028.SH] - Income Statement (Unit</t>
    </r>
    <r>
      <rPr>
        <b/>
        <sz val="12"/>
        <color theme="1"/>
        <rFont val="宋体"/>
        <charset val="134"/>
      </rPr>
      <t>：</t>
    </r>
    <r>
      <rPr>
        <b/>
        <sz val="12"/>
        <color theme="1"/>
        <rFont val="Times New Roman"/>
        <family val="1"/>
      </rPr>
      <t>1M , CNY)</t>
    </r>
  </si>
  <si>
    <t>2019-12-31</t>
  </si>
  <si>
    <r>
      <rPr>
        <b/>
        <sz val="12"/>
        <color theme="1"/>
        <rFont val="Times New Roman"/>
        <family val="1"/>
      </rPr>
      <t>CNOOC[600938.SH] - Income Statement (Unit</t>
    </r>
    <r>
      <rPr>
        <b/>
        <sz val="12"/>
        <color theme="1"/>
        <rFont val="宋体"/>
        <charset val="134"/>
      </rPr>
      <t>：</t>
    </r>
    <r>
      <rPr>
        <b/>
        <sz val="12"/>
        <color theme="1"/>
        <rFont val="Times New Roman"/>
        <family val="1"/>
      </rPr>
      <t>1M , CNY)</t>
    </r>
  </si>
  <si>
    <t>Field Name</t>
  </si>
  <si>
    <t>31-12-2024</t>
  </si>
  <si>
    <t>31-12-2023</t>
  </si>
  <si>
    <t>31-12-2022</t>
  </si>
  <si>
    <t>31-12-2021</t>
  </si>
  <si>
    <t>31-12-2020</t>
  </si>
  <si>
    <t>Period</t>
  </si>
  <si>
    <t>2019Ann.</t>
  </si>
  <si>
    <t>Revenues</t>
  </si>
  <si>
    <t>Report Type</t>
  </si>
  <si>
    <t>Consolidated statements</t>
  </si>
  <si>
    <t>Consolidated Statements</t>
  </si>
  <si>
    <t>Revenue from Goods &amp; Services</t>
  </si>
  <si>
    <t>Total Operating Revenue</t>
  </si>
  <si>
    <t>Sales of Goods &amp; Services - Net - Unclassified</t>
  </si>
  <si>
    <t xml:space="preserve">    Operating Income</t>
  </si>
  <si>
    <t>Revenue Taxes</t>
  </si>
  <si>
    <t>Total Operating Cost</t>
  </si>
  <si>
    <t>Revenue from Business-Related Activities - Other - Total</t>
  </si>
  <si>
    <t xml:space="preserve">    Operating costs</t>
  </si>
  <si>
    <t>Revenue from Business Activities - Total</t>
  </si>
  <si>
    <t xml:space="preserve">    Tax and Surcharges</t>
  </si>
  <si>
    <t>Operating Expenses</t>
  </si>
  <si>
    <t xml:space="preserve">    Selling Expenses</t>
  </si>
  <si>
    <t>Cost of Operating Revenue</t>
  </si>
  <si>
    <t xml:space="preserve">    Management Fee</t>
  </si>
  <si>
    <t>Cost of Revenues - Total</t>
  </si>
  <si>
    <t xml:space="preserve">    Research and development expenses</t>
  </si>
  <si>
    <t>Cost of Revenues - Unclassified</t>
  </si>
  <si>
    <t xml:space="preserve">    Financial Costs</t>
  </si>
  <si>
    <t>Material Expenses</t>
  </si>
  <si>
    <t xml:space="preserve">    which: interest expense</t>
  </si>
  <si>
    <t>Changes in Inventory</t>
  </si>
  <si>
    <t xml:space="preserve">          Minus:interest income</t>
  </si>
  <si>
    <t>Gross Profit - Industrials/Property - Total</t>
  </si>
  <si>
    <t xml:space="preserve">    Add: other income</t>
  </si>
  <si>
    <t>Cost of Revenues - Other - Total</t>
  </si>
  <si>
    <t>Selling, General &amp; Administrative Expenses - Total</t>
  </si>
  <si>
    <t xml:space="preserve">    Net Income from Investment</t>
  </si>
  <si>
    <t>Selling, General &amp; Administrative Expenses - Unclassified</t>
  </si>
  <si>
    <t xml:space="preserve">    Including: Investment Income from Associates and Joint Ventures</t>
  </si>
  <si>
    <t>Research &amp; Development Expense</t>
  </si>
  <si>
    <t xml:space="preserve">    Net Income from Fair Value Changes</t>
  </si>
  <si>
    <t>Exploration/Dry Hole Expenses (including Write-Off)</t>
  </si>
  <si>
    <t xml:space="preserve">    Assets Depreciation Loss</t>
  </si>
  <si>
    <t>Labor &amp; Related Expenses including Stock-Based Compensation in Selling, General &amp; Administrative Expenses</t>
  </si>
  <si>
    <t>Selling, General &amp; Administrative Expenses - Other - Total</t>
  </si>
  <si>
    <t xml:space="preserve">    Credit impairment loss</t>
  </si>
  <si>
    <t>Property &amp; Other Taxes</t>
  </si>
  <si>
    <t xml:space="preserve">    Gains on Asset Dispositions</t>
  </si>
  <si>
    <t>Depreciation in Selling, General &amp; Administrative Expenses</t>
  </si>
  <si>
    <t>Provision for Doubtful Accounts &amp; Write-off</t>
  </si>
  <si>
    <t>Operating Income (EBIT)</t>
  </si>
  <si>
    <t>Other Operating Expense/(Income) - Net</t>
  </si>
  <si>
    <t xml:space="preserve">    Add: Non-Operating Revenue</t>
  </si>
  <si>
    <t>Other Operating Income - Total</t>
  </si>
  <si>
    <t xml:space="preserve">    Less: Non-Operating Expenses</t>
  </si>
  <si>
    <t>Rental Expense</t>
  </si>
  <si>
    <t>Other Operating Expense</t>
  </si>
  <si>
    <t>Total Profit</t>
  </si>
  <si>
    <t>Operating Expenses - Total</t>
  </si>
  <si>
    <t xml:space="preserve">    Less: Income Tax</t>
  </si>
  <si>
    <t>Operating Profit</t>
  </si>
  <si>
    <t>Profit</t>
  </si>
  <si>
    <t>Operating Profit before Non-Recurring Income/Expense</t>
  </si>
  <si>
    <t xml:space="preserve">    Net Profit from Continuing Operations</t>
  </si>
  <si>
    <t>Non-Operating Expenses</t>
  </si>
  <si>
    <t xml:space="preserve">    Less: Minority interests</t>
  </si>
  <si>
    <t>Financing Income/(Expense) - Net - Total</t>
  </si>
  <si>
    <t xml:space="preserve">    Net Profit Attributable to Parent Company Owners</t>
  </si>
  <si>
    <t>Interest Expense - Net of (Interest Income)</t>
  </si>
  <si>
    <t xml:space="preserve">    Add: Other Comprehensive Income</t>
  </si>
  <si>
    <t>Interest Income - Non-Bank</t>
  </si>
  <si>
    <t>Total comprehensive income</t>
  </si>
  <si>
    <t>Interest Expense - Net of Capitalized Interest</t>
  </si>
  <si>
    <t xml:space="preserve">    Less: Comprehensive Income to Minority interests</t>
  </si>
  <si>
    <t>Interest Expense on Capital Financing - Gross</t>
  </si>
  <si>
    <t xml:space="preserve">    Comprehensive Income to Equity shareholders of the Company</t>
  </si>
  <si>
    <t>Interest Capitalized</t>
  </si>
  <si>
    <t>EPS:</t>
  </si>
  <si>
    <t>Non-Interest Financial Income/(Expense) - Total</t>
  </si>
  <si>
    <t xml:space="preserve">    Basic EPS</t>
  </si>
  <si>
    <t>Dividend &amp; Investment Income</t>
  </si>
  <si>
    <t xml:space="preserve">    Diluted EPS</t>
  </si>
  <si>
    <t>Foreign Exchange Gain/(Loss) - Non-Business</t>
  </si>
  <si>
    <t>Sale of Investments Held for Sale, Maturity &amp; Trading - Gain/(Loss)</t>
  </si>
  <si>
    <t>Accretion - Site Closure &amp; Reclamation Expenses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</si>
  <si>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</si>
  <si>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</si>
  <si>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</si>
  <si>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</si>
  <si>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Derivatives - Hedging - Realized Gain/(Loss)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</si>
  <si>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</si>
  <si>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</si>
  <si>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</si>
  <si>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</si>
  <si>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</si>
  <si>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Oil &amp; Gas Assets</t>
  </si>
  <si>
    <t>Impairment - Intangibles excluding Goodwill</t>
  </si>
  <si>
    <t>Impairment - Financial Investments</t>
  </si>
  <si>
    <t>Fair Value Adjustments - Financial Investments</t>
  </si>
  <si>
    <t>Unrealized Adjustments on Derivatives for Hedging</t>
  </si>
  <si>
    <t>Pre-Tax Income</t>
  </si>
  <si>
    <t>Income before Taxes</t>
  </si>
  <si>
    <t>Fair Value Adjustments - Other Assets</t>
  </si>
  <si>
    <t>Taxes</t>
  </si>
  <si>
    <t>Sale &amp; Acquisition of Group Companies - Gain/(Loss)</t>
  </si>
  <si>
    <t>Income Taxes</t>
  </si>
  <si>
    <t>Income Taxes for the Year - Current</t>
  </si>
  <si>
    <t>Income Taxes - Deferred</t>
  </si>
  <si>
    <t>Net Income After Tax</t>
  </si>
  <si>
    <t>Net Income after Tax</t>
  </si>
  <si>
    <t>After Tax Income/Expense</t>
  </si>
  <si>
    <t>Income before Discontinued Operations &amp; Extraordinary Items</t>
  </si>
  <si>
    <t>Income Taxes - Other (by Type)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</si>
  <si>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</si>
  <si>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</si>
  <si>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</si>
  <si>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</si>
  <si>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</si>
  <si>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</si>
  <si>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</si>
  <si>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</si>
  <si>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</si>
  <si>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</si>
  <si>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Associated Companies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</si>
  <si>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</si>
  <si>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</si>
  <si>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</si>
  <si>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</si>
  <si>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Other Comprehensive Income - Other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</si>
  <si>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</si>
  <si>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</si>
  <si>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</si>
  <si>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</si>
  <si>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</si>
  <si>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</si>
  <si>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</si>
  <si>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</si>
  <si>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EPS - Basic from Discontinued Operations &amp; Extraordinary Items</t>
  </si>
  <si>
    <t>Share/Per Share - Diluted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</si>
  <si>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</si>
  <si>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</si>
  <si>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</si>
  <si>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</si>
  <si>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</si>
  <si>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</si>
  <si>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EPS - Diluted from Discontinued Operations &amp; Extraordinary Items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</si>
  <si>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</si>
  <si>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</si>
  <si>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</si>
  <si>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</si>
  <si>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</si>
  <si>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DPS - Common - Gross - Issue - DR - By Announcement Date</t>
  </si>
  <si>
    <t>DPS - Common - Net - Issue - DR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</si>
  <si>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</si>
  <si>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</si>
  <si>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</si>
  <si>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</si>
  <si>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</si>
  <si>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DPS - Special - Gross - Issue - DR - By Announcement Date</t>
  </si>
  <si>
    <t>Depreciation &amp; Amortization - Supplemental</t>
  </si>
  <si>
    <t>DPS - Special - Net - Issue - DR - By Announcement Date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</si>
  <si>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</si>
  <si>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</si>
  <si>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</si>
  <si>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</si>
  <si>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Earnings before Interest, Taxes, Depreciation, Amortization &amp; Exploration Expenses (EBITDAX)</t>
  </si>
  <si>
    <t>Amortization of Licenses, Copyrights, Property Rights &amp; Designs - Supplemental</t>
  </si>
  <si>
    <t>Amortization of Computer Software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</si>
  <si>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</si>
  <si>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</si>
  <si>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</si>
  <si>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</si>
  <si>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Amortization of Deferred Charges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</si>
  <si>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</si>
  <si>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</si>
  <si>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</si>
  <si>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</si>
  <si>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</si>
  <si>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</si>
  <si>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</si>
  <si>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</si>
  <si>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</si>
  <si>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</si>
  <si>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</si>
  <si>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</si>
  <si>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</si>
  <si>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</si>
  <si>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</si>
  <si>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Derivatives</t>
  </si>
  <si>
    <t>Lease Expense -Total - Supplemental</t>
  </si>
  <si>
    <t>Derivatives - Hedging - Gain/(Loss) - Total - Supplemental</t>
  </si>
  <si>
    <t>Depreciation of Financial Lease ROU Assets - Supplemental</t>
  </si>
  <si>
    <t>Unrealized Adjustments on Derivatives for Hedging - Supplemental</t>
  </si>
  <si>
    <t>Variable Financial Lease Expenses - Supplemental</t>
  </si>
  <si>
    <t>Derivatives - Hedging - Realized Gain/(Loss) - Total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</si>
  <si>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</si>
  <si>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</si>
  <si>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</si>
  <si>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</si>
  <si>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</si>
  <si>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</si>
  <si>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</si>
  <si>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</si>
  <si>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Balance Sheet - Standardized (Currency: Standardized)</t>
  </si>
  <si>
    <t>Sinopec Corp. [600028.SH] - Balance Sheet (Unit: 1M, CNY)</t>
  </si>
  <si>
    <t>CNOOC [600938.SH] - Balance Sheet (Unit: 1M, CNY)</t>
  </si>
  <si>
    <t>Current Assets</t>
  </si>
  <si>
    <t>Cash &amp; Short-Term Investments</t>
  </si>
  <si>
    <t>Current Assets:</t>
  </si>
  <si>
    <t>Cash &amp; Cash Equivalents</t>
  </si>
  <si>
    <t xml:space="preserve">    Money Funds</t>
  </si>
  <si>
    <t>Short-Term Investments - Total</t>
  </si>
  <si>
    <t xml:space="preserve">    Financial Assets Held for Trading</t>
  </si>
  <si>
    <t>Financial Assets - Short-Term</t>
  </si>
  <si>
    <t xml:space="preserve">    Derivative Financial Assets</t>
  </si>
  <si>
    <t>Derivative Financial Instruments - Hedging - Short-Term</t>
  </si>
  <si>
    <t xml:space="preserve">    Note receivable or account receivable</t>
  </si>
  <si>
    <t>Loans &amp; Receivables - Net - Short-Term</t>
  </si>
  <si>
    <t xml:space="preserve">      Original Accounts Receivable</t>
  </si>
  <si>
    <t xml:space="preserve">      Notes Receivable</t>
  </si>
  <si>
    <t>Trade Accounts &amp; Trade Notes Receivable - Net</t>
  </si>
  <si>
    <t xml:space="preserve">    Financing From Account Receivable</t>
  </si>
  <si>
    <t>Trade Accounts &amp; Trade Notes Receivable - Gross</t>
  </si>
  <si>
    <t xml:space="preserve">    Prepayments</t>
  </si>
  <si>
    <t>Provision - Trade Accounts &amp; Trade Notes Receivable</t>
  </si>
  <si>
    <t xml:space="preserve">    Other Receivables (Total)</t>
  </si>
  <si>
    <t>Loans - Short-Term</t>
  </si>
  <si>
    <t xml:space="preserve">      Other Receivables</t>
  </si>
  <si>
    <t>Receivables - Other - Total</t>
  </si>
  <si>
    <t xml:space="preserve">    Inventories</t>
  </si>
  <si>
    <t>Inventories - Total</t>
  </si>
  <si>
    <t xml:space="preserve">    Other Current Assets</t>
  </si>
  <si>
    <t xml:space="preserve">    Classified to Holding Assets for Sale</t>
  </si>
  <si>
    <t>Inventories - Raw Materials</t>
  </si>
  <si>
    <t xml:space="preserve">    Total Current Assets</t>
  </si>
  <si>
    <t>Inventories - Work in Progress</t>
  </si>
  <si>
    <t>Non-Current Assets:</t>
  </si>
  <si>
    <t>Inventories - Finished Goods</t>
  </si>
  <si>
    <t xml:space="preserve">    Other equity instrument investment</t>
  </si>
  <si>
    <t>Inventories - Other - Total</t>
  </si>
  <si>
    <t xml:space="preserve">    Long-term Equity Investment</t>
  </si>
  <si>
    <t>Prepaid Expenses - Short-Term</t>
  </si>
  <si>
    <t xml:space="preserve">    Debt investments</t>
  </si>
  <si>
    <t xml:space="preserve">    Fixed asset(total)</t>
  </si>
  <si>
    <t>Assets Held for Sale/Discontinued Operations - Short-Term</t>
  </si>
  <si>
    <t>Other Current Assets - Total</t>
  </si>
  <si>
    <t xml:space="preserve">      Fixed Assets</t>
  </si>
  <si>
    <t xml:space="preserve">    Other non current financial asset</t>
  </si>
  <si>
    <t>Total Current Assets</t>
  </si>
  <si>
    <t xml:space="preserve">      Disposal of Fixed Assets</t>
  </si>
  <si>
    <t>Non-Current Assets</t>
  </si>
  <si>
    <t xml:space="preserve">    Construction in Progress (Combined)</t>
  </si>
  <si>
    <t>Investments - Long-Term</t>
  </si>
  <si>
    <t xml:space="preserve">      Construction in progress</t>
  </si>
  <si>
    <t>Investments - Available for Sale/Held to Maturity - Long-Term</t>
  </si>
  <si>
    <t xml:space="preserve">    Property Right of Use</t>
  </si>
  <si>
    <t>Investments in Associates, Joint Ventures and Unconsolidated Subsidiaries</t>
  </si>
  <si>
    <t xml:space="preserve">    Intangible Assets</t>
  </si>
  <si>
    <t>Financial Assets - Long-Term</t>
  </si>
  <si>
    <t>Property, Plant &amp; Equipment - Net - Total</t>
  </si>
  <si>
    <t xml:space="preserve">    Goodwill</t>
  </si>
  <si>
    <t xml:space="preserve">    Oil and Gas Assets</t>
  </si>
  <si>
    <t>Property, Plant &amp; Equipment - excluding Assets Leased Out - Net - Total</t>
  </si>
  <si>
    <t xml:space="preserve">    Long-term Deferred Expenses</t>
  </si>
  <si>
    <t>Land &amp; Buildings - Net</t>
  </si>
  <si>
    <t xml:space="preserve">    Deferred Income Tax Assets</t>
  </si>
  <si>
    <t>Buildings - Net</t>
  </si>
  <si>
    <t xml:space="preserve">    Other Non-Current Assets</t>
  </si>
  <si>
    <t>Plant, Machinery &amp; Equipment - Net</t>
  </si>
  <si>
    <t xml:space="preserve">    Total Non-Current Assets</t>
  </si>
  <si>
    <t>Construction in Progress - Net</t>
  </si>
  <si>
    <t>Total Assets</t>
  </si>
  <si>
    <t>Right of Use Tangible Assets - Total - Net</t>
  </si>
  <si>
    <t>Current Liabilities:</t>
  </si>
  <si>
    <t>Right of Use Tangible Assets - Capital/Finance Lease - Net</t>
  </si>
  <si>
    <t xml:space="preserve">    Short-term Loan</t>
  </si>
  <si>
    <t>Property, Plant &amp; Equipment - Other - Net</t>
  </si>
  <si>
    <t xml:space="preserve">    Derivative Financial Liabilities</t>
  </si>
  <si>
    <t>Mining/Exploration Specific Assets - Net</t>
  </si>
  <si>
    <t xml:space="preserve">    Note payable or account payable</t>
  </si>
  <si>
    <t>Property, Plant &amp; Equipment - Gross - Total</t>
  </si>
  <si>
    <t xml:space="preserve">      Notes Payable</t>
  </si>
  <si>
    <t>Property, Plant &amp; Equipment - excluding Assets Leased Out - Gross</t>
  </si>
  <si>
    <t xml:space="preserve">      Accounts Payable</t>
  </si>
  <si>
    <t>Land &amp; Buildings - Gross</t>
  </si>
  <si>
    <t xml:space="preserve">    Contract Liabilities</t>
  </si>
  <si>
    <t>Buildings - Gross</t>
  </si>
  <si>
    <t xml:space="preserve">    Employee Pay Payable</t>
  </si>
  <si>
    <t>Plant, Machinery &amp; Equipment - Gross</t>
  </si>
  <si>
    <t xml:space="preserve">    Tax Payable</t>
  </si>
  <si>
    <t>Construction in Progress - Gross</t>
  </si>
  <si>
    <t xml:space="preserve">    Other Payables (Total)</t>
  </si>
  <si>
    <t>Right of Use Tangible Assets - Total - Gross</t>
  </si>
  <si>
    <t xml:space="preserve">    Non-current Liabilities Due in One Year</t>
  </si>
  <si>
    <t>Right of Use Tangible Assets - Capital/Finance Lease - Gross</t>
  </si>
  <si>
    <t xml:space="preserve">    Other Current Liabilities</t>
  </si>
  <si>
    <t>Property, Plant &amp; Equipment - Other - Gross</t>
  </si>
  <si>
    <t xml:space="preserve">    Total Current Liabilities</t>
  </si>
  <si>
    <t>Mining/Exploration Specific Assets - Gross</t>
  </si>
  <si>
    <t xml:space="preserve">    Classified to Holding Liabilities for Sale</t>
  </si>
  <si>
    <r>
      <rPr>
        <sz val="11"/>
        <color theme="1"/>
        <rFont val="Times New Roman"/>
        <family val="1"/>
      </rPr>
      <t>Non-Current Liabilities</t>
    </r>
    <r>
      <rPr>
        <sz val="11"/>
        <color theme="1"/>
        <rFont val="宋体"/>
        <charset val="134"/>
      </rPr>
      <t>：</t>
    </r>
  </si>
  <si>
    <t>Property, Plant &amp; Equipment - Accumulated Depreciation &amp; Impairment - Total</t>
  </si>
  <si>
    <t xml:space="preserve">    Long-term Loans</t>
  </si>
  <si>
    <t>Property, Plant &amp; Equipment - excluding Assets Leased Out - Accumulated Depreciation &amp; Impairment - Total</t>
  </si>
  <si>
    <t xml:space="preserve">    Bonds Payable</t>
  </si>
  <si>
    <t>Land &amp; Buildings - Accumulated Depreciation &amp; Impairment</t>
  </si>
  <si>
    <t xml:space="preserve">    Lease Obligation</t>
  </si>
  <si>
    <t>Plant, Machinery &amp; Equipment - Accumulated Depreciation &amp; Impairment</t>
  </si>
  <si>
    <t>Buildings - Accumulated Depreciation &amp; Impairment</t>
  </si>
  <si>
    <t xml:space="preserve">    Estimated Liabilities</t>
  </si>
  <si>
    <t>Right of Use Tangible Assets - Total/Unspecified - Accumulated Depreciation</t>
  </si>
  <si>
    <t xml:space="preserve">    Deferred Income Tax Liabilities</t>
  </si>
  <si>
    <t>Right of Use Tangible Assets - Capital/Finance Lease - Accumulated Depreciation</t>
  </si>
  <si>
    <t>Construction in Progress - Accumulated Depreciation &amp; Impairment</t>
  </si>
  <si>
    <t xml:space="preserve">    Other Non-Current Liabilities</t>
  </si>
  <si>
    <t>Property, Plant &amp; Equipment - Other - Accumulated Depreciation &amp; Impairment</t>
  </si>
  <si>
    <t xml:space="preserve">    Long-term Account Payable (Total)</t>
  </si>
  <si>
    <t xml:space="preserve">    Total Non-current Liabilities</t>
  </si>
  <si>
    <t>Mining/Exploration Specific Assets - Accumulated Depreciation &amp; Impairment</t>
  </si>
  <si>
    <t xml:space="preserve">    Total Liabilities</t>
  </si>
  <si>
    <t>Other Non-Current Assets - Total</t>
  </si>
  <si>
    <t>Owners' Equities (or Shareholders' Equity):</t>
  </si>
  <si>
    <t>Deferred Tax - Asset - Long-Term</t>
  </si>
  <si>
    <t xml:space="preserve">    Paid-in Capital or Share Capital</t>
  </si>
  <si>
    <t>Deferred Charges - Long-Term</t>
  </si>
  <si>
    <t>Assets Held for Sale/Discontinued Operations - Long-Term</t>
  </si>
  <si>
    <t xml:space="preserve">    Capital Reserve</t>
  </si>
  <si>
    <t>Other Non-Current Assets</t>
  </si>
  <si>
    <t xml:space="preserve">    Less: Treasury Stock</t>
  </si>
  <si>
    <t>Intangible Assets - Total - Net</t>
  </si>
  <si>
    <t xml:space="preserve">    Other Comprehensive Returns</t>
  </si>
  <si>
    <t>Goodwill/Cost in Excess of Assets Purchased - Net</t>
  </si>
  <si>
    <t xml:space="preserve">    Special Reserves</t>
  </si>
  <si>
    <t>Intangible Assets - excluding Goodwill - Net - Total</t>
  </si>
  <si>
    <t xml:space="preserve">    Surplus Reserve</t>
  </si>
  <si>
    <t>Computer Software - Intangible Assets - Net</t>
  </si>
  <si>
    <t xml:space="preserve">    Undistributed Income</t>
  </si>
  <si>
    <t>Licenses, Franchises, Copyrights, Property Rights, Prototypes, Contract Based, Models &amp; Designs - Net</t>
  </si>
  <si>
    <t xml:space="preserve">    Total Equity Attributable to Parent Company Owners</t>
  </si>
  <si>
    <t>Intangible Assets - Other - Net</t>
  </si>
  <si>
    <t xml:space="preserve">    Minority Shareholders’ Interest</t>
  </si>
  <si>
    <t>Total Non-Current Assets</t>
  </si>
  <si>
    <t>Brands, Patents, Trademarks, Marketing &amp; Artistic Intangibles - Net</t>
  </si>
  <si>
    <t xml:space="preserve">    Total Shareholder's Equity</t>
  </si>
  <si>
    <t>Total Liabilities and Shareholders' Equity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</si>
  <si>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</si>
  <si>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</si>
  <si>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</si>
  <si>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</si>
  <si>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</si>
  <si>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</si>
  <si>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Notes Payable - Short-Term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</si>
  <si>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</si>
  <si>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</si>
  <si>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</si>
  <si>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</si>
  <si>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</si>
  <si>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</si>
  <si>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</si>
  <si>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</si>
  <si>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</si>
  <si>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</si>
  <si>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</si>
  <si>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</si>
  <si>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</si>
  <si>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</si>
  <si>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</si>
  <si>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</si>
  <si>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</si>
  <si>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</si>
  <si>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</si>
  <si>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</si>
  <si>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</si>
  <si>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</si>
  <si>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</si>
  <si>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</si>
  <si>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</si>
  <si>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</si>
  <si>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</si>
  <si>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Common Stock - Treasury/Repurchased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</si>
  <si>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</si>
  <si>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</si>
  <si>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</si>
  <si>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</si>
  <si>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</si>
  <si>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</si>
  <si>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</si>
  <si>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Common Equity - Total</t>
  </si>
  <si>
    <t>Minority Interest - Equity</t>
  </si>
  <si>
    <t>Total Shareholders' Equity</t>
  </si>
  <si>
    <t>Comprehensive Income - Other - Total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</si>
  <si>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</si>
  <si>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</si>
  <si>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</si>
  <si>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</si>
  <si>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</si>
  <si>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</si>
  <si>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</si>
  <si>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</si>
  <si>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</si>
  <si>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</si>
  <si>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Common Shares - Issued - Issue Specific - DR</t>
  </si>
  <si>
    <t>Common Shares - Outstanding - Issue Specific - DR</t>
  </si>
  <si>
    <t>Common Shares - Treasury - Issue Specific - DR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</si>
  <si>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</si>
  <si>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</si>
  <si>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</si>
  <si>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</si>
  <si>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</si>
  <si>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</si>
  <si>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</si>
  <si>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</si>
  <si>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</si>
  <si>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</si>
  <si>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</si>
  <si>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</si>
  <si>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</si>
  <si>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</si>
  <si>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</si>
  <si>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</si>
  <si>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</si>
  <si>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</si>
  <si>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</si>
  <si>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</si>
  <si>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</si>
  <si>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</si>
  <si>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</si>
  <si>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</si>
  <si>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</si>
  <si>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</si>
  <si>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</si>
  <si>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</si>
  <si>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</si>
  <si>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</si>
  <si>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</si>
  <si>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Revolving Line of Credit - Unutilized/Unused Amount</t>
  </si>
  <si>
    <t>Debt Maturity</t>
  </si>
  <si>
    <t>Debt - Long-Term - Maturities - Total</t>
  </si>
  <si>
    <t>Debt - Long-Term - Maturities - within 1 Year</t>
  </si>
  <si>
    <t>Contract Liabilities - Short-Term - Advance Consideration &amp; Progress Billings in Excess of Unbilled Revenue</t>
  </si>
  <si>
    <t>Debt - Long-Term - Maturities - Year 2</t>
  </si>
  <si>
    <t>Minority Interest - Total</t>
  </si>
  <si>
    <t>Debt - Long-Term - Maturities - Year 3</t>
  </si>
  <si>
    <t>Accruals - Short-Term</t>
  </si>
  <si>
    <t>Debt - Long-Term - Maturities - Year 4</t>
  </si>
  <si>
    <t>Asset Accruals</t>
  </si>
  <si>
    <t>Debt - Long-Term - Maturities - Year 5</t>
  </si>
  <si>
    <t>Cash &amp; Cash Equivalents - Total</t>
  </si>
  <si>
    <t>Debt - Long-Term - Maturities - Remaining</t>
  </si>
  <si>
    <t>Cash &amp; Short Term Investments - Total</t>
  </si>
  <si>
    <t>Debt - Long-Term - Maturities - 2-3 Years</t>
  </si>
  <si>
    <t>Debt - including Preferred Equity &amp; Minority Interest - Total</t>
  </si>
  <si>
    <t>Debt - Long-Term - Maturities - 4-5 Years</t>
  </si>
  <si>
    <t>Investments - Permanent</t>
  </si>
  <si>
    <t>Debt - Long-Term - Maturities - Year 6 &amp; Beyond</t>
  </si>
  <si>
    <t>Net Book Capital</t>
  </si>
  <si>
    <t>Capital Lease Maturity</t>
  </si>
  <si>
    <t>Net Operating Assets</t>
  </si>
  <si>
    <t>Capital Lease Maturities - Total</t>
  </si>
  <si>
    <t>Provisions - Total</t>
  </si>
  <si>
    <t>Capital Lease Maturities - Due within 1 Year</t>
  </si>
  <si>
    <t>Shareholders Equity - Common</t>
  </si>
  <si>
    <t>Capital Lease Maturities - Due in Year 2</t>
  </si>
  <si>
    <t>Tangible Total Equity</t>
  </si>
  <si>
    <t>Capital Lease Maturities - Due in Year 5</t>
  </si>
  <si>
    <t>Tangible Book Value</t>
  </si>
  <si>
    <t>Capital Lease Maturities - Remaining Maturities</t>
  </si>
  <si>
    <t>Total Book Capital</t>
  </si>
  <si>
    <t>Capital Lease Maturities - Interest Costs</t>
  </si>
  <si>
    <t>Total Capital</t>
  </si>
  <si>
    <t>Capital Lease Maturities - Due in 2-3 Years</t>
  </si>
  <si>
    <t>Total Long Term Capital</t>
  </si>
  <si>
    <t>Capital Lease Maturities - Due in 4-5 Years</t>
  </si>
  <si>
    <t>Total Fixed Assets - Net</t>
  </si>
  <si>
    <t>Capital Lease Maturities - Due in Year 6 &amp; Beyond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</si>
  <si>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</si>
  <si>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</si>
  <si>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</si>
  <si>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</si>
  <si>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</si>
  <si>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</si>
  <si>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</si>
  <si>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Employees</t>
  </si>
  <si>
    <t>Employees - Full-Time/Full-Time Equivalents - Period End</t>
  </si>
  <si>
    <t>Employees - Full-Time/Full-Time Equivalents - Current Date</t>
  </si>
  <si>
    <t>Section 1: Introduction</t>
  </si>
  <si>
    <t>Segment</t>
  </si>
  <si>
    <t>Operating revenue (RMB billion)</t>
  </si>
  <si>
    <t>Operating profit/loss (RMB billion)</t>
  </si>
  <si>
    <t>Revenue share before elimination (%)</t>
  </si>
  <si>
    <t>Operating profit/loss RMB billion</t>
  </si>
  <si>
    <t>Exploration and Production</t>
  </si>
  <si>
    <t>Refining</t>
  </si>
  <si>
    <t>Marketing and Distribution</t>
  </si>
  <si>
    <t>Chemicals</t>
  </si>
  <si>
    <t>Corporate and Others</t>
  </si>
  <si>
    <t>Total</t>
  </si>
  <si>
    <r>
      <rPr>
        <b/>
        <sz val="12"/>
        <color theme="1"/>
        <rFont val="Times New Roman"/>
        <family val="1"/>
      </rPr>
      <t>Source:</t>
    </r>
    <r>
      <rPr>
        <sz val="12"/>
        <color theme="1"/>
        <rFont val="Times New Roman"/>
        <family val="1"/>
      </rPr>
      <t xml:space="preserve"> Sinopec Corp.'s 2024 Annual Report, p20-21</t>
    </r>
  </si>
  <si>
    <t>Section 2: Financial performance Analysis of Sinopec Group</t>
  </si>
  <si>
    <t>2.1 Profitability</t>
  </si>
  <si>
    <t>2.1.0 Overview</t>
  </si>
  <si>
    <t>2.1.1 Return on Assets (ROA)</t>
  </si>
  <si>
    <t>2.1.2 Return on Equity (ROE)</t>
  </si>
  <si>
    <t>2.1.3 Net Profit Margin</t>
  </si>
  <si>
    <t>2.1.4 Operating Profit Margin</t>
  </si>
  <si>
    <r>
      <rPr>
        <b/>
        <sz val="11"/>
        <color theme="1"/>
        <rFont val="Times New Roman"/>
        <family val="1"/>
      </rPr>
      <t>Table 1.</t>
    </r>
    <r>
      <rPr>
        <sz val="11"/>
        <color theme="1"/>
        <rFont val="Times New Roman"/>
        <family val="1"/>
      </rPr>
      <t xml:space="preserve"> Profitability Ratios of Sinopec and CNOOC, 2020-2024</t>
    </r>
  </si>
  <si>
    <t>Original Formula:</t>
  </si>
  <si>
    <t>ROA = (Net Income + Interest Expense) / Average Total Assets</t>
  </si>
  <si>
    <t>ROE = Net Income / Average Shareholders’ Equity</t>
  </si>
  <si>
    <t>Net Profit Margin = Net Income / Revenue</t>
  </si>
  <si>
    <t>Operating Profit Margin = Operating Profit / Revenue</t>
  </si>
  <si>
    <t>Ratio (%)</t>
  </si>
  <si>
    <t>Company</t>
  </si>
  <si>
    <t>ROA</t>
  </si>
  <si>
    <t>Sinopec</t>
  </si>
  <si>
    <t>Formula Applied in This Analysis:</t>
  </si>
  <si>
    <t>CNOOC</t>
  </si>
  <si>
    <t>ROA = [Net Income after Tax + Interest Expense (net of capitalized interest)] / Average Total Assets</t>
  </si>
  <si>
    <t>ROE = Income Available to Common Shares / Average Parent Shareholders’ Equity</t>
  </si>
  <si>
    <t>Net Profit Margin = Net Income after Tax / Revenue from Business Activities (Total)</t>
  </si>
  <si>
    <t>Operating Profit Margin = Operating Profit before Non-Recurring Income/Expense / Revenue from Business Activities (Total)</t>
  </si>
  <si>
    <t>ROE</t>
  </si>
  <si>
    <t>Note:</t>
  </si>
  <si>
    <t>Net profit margin</t>
  </si>
  <si>
    <t>Interest expense is measured as "Interest Expense - Net of Capitalized Interest", excluding interest income and capitalized interest.</t>
  </si>
  <si>
    <t>“Income Available to Common Shares” is used as the return available to ordinary shareholders for ROE purposes, and “Parent Shareholders’ Equity” refers to “Shareholders' Equity - Attributable to Parent Shareholders - Total”.</t>
  </si>
  <si>
    <t>Operating profit margin</t>
  </si>
  <si>
    <t>Net Profit Margin</t>
  </si>
  <si>
    <t>Operating Profit Margin</t>
  </si>
  <si>
    <t>Interest Expense (net of capitalized interest)</t>
  </si>
  <si>
    <t>Total Assets (Previous Year)</t>
  </si>
  <si>
    <t>Parent Shareholders’ Equity (Previous Year)</t>
  </si>
  <si>
    <t>Total Assets (Current Year)</t>
  </si>
  <si>
    <t>Parent Shareholders’ Equity (Current Year)</t>
  </si>
  <si>
    <t>Average Total Assets</t>
  </si>
  <si>
    <t>Average Parent Shareholders’ Equity</t>
  </si>
  <si>
    <t>2.2 Liquidity</t>
  </si>
  <si>
    <t>2.2.1 Current Ratio</t>
  </si>
  <si>
    <t>2.2.2 Quick Ratio</t>
  </si>
  <si>
    <t>2.2.3 Net Working Capital (Supporting Measure)</t>
  </si>
  <si>
    <r>
      <rPr>
        <b/>
        <sz val="12"/>
        <color theme="1"/>
        <rFont val="Times New Roman"/>
        <family val="1"/>
      </rPr>
      <t>Table 2.</t>
    </r>
    <r>
      <rPr>
        <sz val="12"/>
        <color theme="1"/>
        <rFont val="Times New Roman"/>
        <family val="1"/>
      </rPr>
      <t xml:space="preserve"> Liquidity Ratios and Net Working Capital of Sinopec and CNOOC, 2020-2024</t>
    </r>
  </si>
  <si>
    <t>Liquidity measure</t>
  </si>
  <si>
    <t>Current Ratio = Current Assets / Current Liabilities</t>
  </si>
  <si>
    <t>Quick Ratio = (Current Assets - Inventories) / Current Liabilities</t>
  </si>
  <si>
    <t>Net Working Capital = Current Assets - Current Liabilities</t>
  </si>
  <si>
    <t>Current ratio</t>
  </si>
  <si>
    <t>Quick ratio</t>
  </si>
  <si>
    <t>Current Ratio = Total Current Assets / Total Current Liabilities</t>
  </si>
  <si>
    <t>Quick Ratio = [Total Current Assets - Inventories (Total)] / Total Current Liabilities</t>
  </si>
  <si>
    <t>Net Working Capital = Total Current Assets - Total Current Liabilities</t>
  </si>
  <si>
    <t>Net working capital (RMB million)</t>
  </si>
  <si>
    <t>Net working capital is presented as a supporting measure to evaluate working capital management.</t>
  </si>
  <si>
    <t>Current Ratio</t>
  </si>
  <si>
    <t>Quick Ratio</t>
  </si>
  <si>
    <t>Net Working Capital</t>
  </si>
  <si>
    <t>2.3 Solvency</t>
  </si>
  <si>
    <t>2.3.1 Debt-to-Equity Ratio</t>
  </si>
  <si>
    <t>2.3.2 Interest Coverage Ratio</t>
  </si>
  <si>
    <r>
      <rPr>
        <b/>
        <sz val="11"/>
        <color theme="1"/>
        <rFont val="Times New Roman"/>
        <family val="1"/>
      </rPr>
      <t>Table 3</t>
    </r>
    <r>
      <rPr>
        <sz val="11"/>
        <color theme="1"/>
        <rFont val="Times New Roman"/>
        <family val="1"/>
      </rPr>
      <t>. Solvency Ratios of Sinopec and CNOOC, 2020-2024</t>
    </r>
  </si>
  <si>
    <t>Solvency ratio</t>
  </si>
  <si>
    <t>Debt-to-Equity Ratio = Total Liabilities / Shareholders' Equity</t>
  </si>
  <si>
    <t>Interest Coverage Ratio = Earnings Before Interest and Taxes (EBIT) / Interest Expense</t>
  </si>
  <si>
    <t>Debt-to-equity ratio</t>
  </si>
  <si>
    <t>Interest coverage ratio</t>
  </si>
  <si>
    <t>Debt-to-Equity Ratio = Total Liabilities / Total Shareholders' Equity</t>
  </si>
  <si>
    <t>Interest Coverage Ratio = EBIT / Interest Expense (net of capitalized interest)</t>
  </si>
  <si>
    <t>Total Shareholder's Equity</t>
  </si>
  <si>
    <t>Debt-to-Equity Ratio</t>
  </si>
  <si>
    <t>EBIT</t>
  </si>
  <si>
    <t>Interest Coverage Ratio</t>
  </si>
  <si>
    <t>2.4 Efficiency</t>
  </si>
  <si>
    <t>2.4.1 Asset Turnover</t>
  </si>
  <si>
    <t>2.4.2 Inventory Turnover</t>
  </si>
  <si>
    <r>
      <rPr>
        <b/>
        <sz val="11"/>
        <color theme="1"/>
        <rFont val="Times New Roman"/>
        <family val="1"/>
      </rPr>
      <t>Table 4.</t>
    </r>
    <r>
      <rPr>
        <sz val="11"/>
        <color theme="1"/>
        <rFont val="Times New Roman"/>
        <family val="1"/>
      </rPr>
      <t xml:space="preserve"> Efficiency Ratios of Sinopec and CNOOC, 2020-2024</t>
    </r>
  </si>
  <si>
    <t xml:space="preserve">Original Formula: </t>
  </si>
  <si>
    <t>Efficiency ratio</t>
  </si>
  <si>
    <t xml:space="preserve">Asset Turnover = Sales / Average Total Assets </t>
  </si>
  <si>
    <t>Inventory Turnover = Cost of Goods Sold / Average Inventory</t>
  </si>
  <si>
    <t>Asset turnover</t>
  </si>
  <si>
    <t xml:space="preserve">Formula Applied in This Analysis: </t>
  </si>
  <si>
    <t>Inventory turnover</t>
  </si>
  <si>
    <t xml:space="preserve">Asset Turnover = Revenue from Business Activities (Total) / Average Total Assets </t>
  </si>
  <si>
    <t>Inventory Turnover = Cost of Revenues - Total / Average Inventories</t>
  </si>
  <si>
    <t>Notes:</t>
  </si>
  <si>
    <t>"Revenue from Business Activities - Total" is used, because it reflects revenue generated from core operating activities and is therefore appropriate for measuring asset turnover.</t>
  </si>
  <si>
    <t>"Cost of Revenues - Total" is used, because it reflects the cost of the company’s revenue-generating activities and is therefore appropriate for measuring inventory turnover.</t>
  </si>
  <si>
    <t>Inventories - Total (Previous Year)</t>
  </si>
  <si>
    <t>Inventories - Total (Current Year)</t>
  </si>
  <si>
    <t>Average Inventories</t>
  </si>
  <si>
    <t>Asset Turnover</t>
  </si>
  <si>
    <t>Inventory Turnover</t>
  </si>
  <si>
    <t>Inventories - Total (Previous)</t>
  </si>
  <si>
    <t>Inventories - Total (Current)</t>
  </si>
  <si>
    <t>1. Sinopec</t>
  </si>
  <si>
    <t>(1) Environment:</t>
  </si>
  <si>
    <t>Period End Date</t>
  </si>
  <si>
    <t>Reporting Currency</t>
  </si>
  <si>
    <t>CNY</t>
  </si>
  <si>
    <t>Period Status</t>
  </si>
  <si>
    <t>Complete</t>
  </si>
  <si>
    <t>ESG Report</t>
  </si>
  <si>
    <t>Yes</t>
  </si>
  <si>
    <t>ESG Reporting Scope</t>
  </si>
  <si>
    <t>51.00%</t>
  </si>
  <si>
    <t>100%</t>
  </si>
  <si>
    <t>ESG Report Auditor Name</t>
  </si>
  <si>
    <t>KPMG Huazhen LLP</t>
  </si>
  <si>
    <t>PricewaterhouseCoopers Zhong Tian LLP</t>
  </si>
  <si>
    <t>Deloitte Touche Tohmatsu CPA LLP</t>
  </si>
  <si>
    <t>Ernst &amp; Young Hua Ming LLP</t>
  </si>
  <si>
    <t>Deloitte Touche Tohmatsu Certified Public Accountants LLP</t>
  </si>
  <si>
    <t xml:space="preserve"> ESG Combined Score </t>
  </si>
  <si>
    <t>B+</t>
  </si>
  <si>
    <t>B</t>
  </si>
  <si>
    <t>A-</t>
  </si>
  <si>
    <t>C+</t>
  </si>
  <si>
    <t>B-</t>
  </si>
  <si>
    <t xml:space="preserve"> ESG Score (Weight 100.0%)</t>
  </si>
  <si>
    <t xml:space="preserve"> Environmental Pillar Score (Weight 34.5%)</t>
  </si>
  <si>
    <t>A</t>
  </si>
  <si>
    <t xml:space="preserve"> Social Pillar Score (Weight 42.0%)</t>
  </si>
  <si>
    <t xml:space="preserve"> Governance Pillar Score (Weight 23.5%)</t>
  </si>
  <si>
    <t xml:space="preserve"> ESG Controversies Score </t>
  </si>
  <si>
    <t>A+</t>
  </si>
  <si>
    <t>Resource Use (Weight 13.3%)</t>
  </si>
  <si>
    <t xml:space="preserve">     Resource Reduction Policy </t>
  </si>
  <si>
    <t xml:space="preserve">     Policy Water Efficiency </t>
  </si>
  <si>
    <t xml:space="preserve">     Policy Energy Efficiency </t>
  </si>
  <si>
    <t xml:space="preserve">     Policy Sustainable Packaging </t>
  </si>
  <si>
    <t xml:space="preserve">     Policy Environmental Supply Chain </t>
  </si>
  <si>
    <t xml:space="preserve">     Resource Reduction Targets </t>
  </si>
  <si>
    <t xml:space="preserve">     Targets Water Efficiency </t>
  </si>
  <si>
    <t xml:space="preserve">     Targets Energy Efficiency </t>
  </si>
  <si>
    <t xml:space="preserve">     Environment Management Team </t>
  </si>
  <si>
    <t xml:space="preserve">     Environment Management Training </t>
  </si>
  <si>
    <t xml:space="preserve">     Environmental Materials Sourcing </t>
  </si>
  <si>
    <t xml:space="preserve">     Toxic Chemicals Reduction </t>
  </si>
  <si>
    <t xml:space="preserve">     Total Energy Use / Million in Revenue $ </t>
  </si>
  <si>
    <t xml:space="preserve">     Energy Use Total </t>
  </si>
  <si>
    <t xml:space="preserve">     Energy Purchased Direct </t>
  </si>
  <si>
    <t xml:space="preserve">     Energy Produced Direct </t>
  </si>
  <si>
    <t>--</t>
  </si>
  <si>
    <t xml:space="preserve">     Indirect Energy Use </t>
  </si>
  <si>
    <t xml:space="preserve">     Electricity Purchased </t>
  </si>
  <si>
    <t xml:space="preserve">     Electricity Produced </t>
  </si>
  <si>
    <t xml:space="preserve">     Grid Loss Percentage </t>
  </si>
  <si>
    <t xml:space="preserve">     Renewable Energy Use Ratio </t>
  </si>
  <si>
    <t>2.15%</t>
  </si>
  <si>
    <t>1.52%</t>
  </si>
  <si>
    <t>0.59%</t>
  </si>
  <si>
    <t xml:space="preserve">     Renewable Energy Supply </t>
  </si>
  <si>
    <t xml:space="preserve">     Total Renewable Energy To Energy Use in million </t>
  </si>
  <si>
    <t xml:space="preserve">     Total Renewable Energy </t>
  </si>
  <si>
    <t xml:space="preserve">     Renewable Energy Purchased </t>
  </si>
  <si>
    <t xml:space="preserve">     Renewable Energy Produced </t>
  </si>
  <si>
    <t xml:space="preserve">     Renewable Energy Use </t>
  </si>
  <si>
    <t xml:space="preserve">     Cement Energy Use </t>
  </si>
  <si>
    <t xml:space="preserve">     Coal Produced (Raw Material in Tonnes) Total </t>
  </si>
  <si>
    <t xml:space="preserve">     Green Buildings </t>
  </si>
  <si>
    <t xml:space="preserve">     Total Water Use / Million in Revenue $ </t>
  </si>
  <si>
    <t xml:space="preserve">     Water Withdrawal Total </t>
  </si>
  <si>
    <t xml:space="preserve">     Fresh Water Withdrawal Total </t>
  </si>
  <si>
    <t xml:space="preserve">     Water Recycled </t>
  </si>
  <si>
    <t xml:space="preserve">     Environmental Supply Chain Management </t>
  </si>
  <si>
    <t xml:space="preserve">     Environmental Supply Chain Monitoring </t>
  </si>
  <si>
    <t xml:space="preserve">     Env Supply Chain Partnership Termination </t>
  </si>
  <si>
    <t xml:space="preserve">     Land Environmental Impact Reduction </t>
  </si>
  <si>
    <t xml:space="preserve">     Total Energy Use To EVIC USD in million </t>
  </si>
  <si>
    <t xml:space="preserve">     Water Use To EVIC USD in million </t>
  </si>
  <si>
    <t xml:space="preserve">     Electricity Purchased Per Tonne of Aluminum Production </t>
  </si>
  <si>
    <t xml:space="preserve">     Electricity Purchased Per Tonne of Chlorine Production </t>
  </si>
  <si>
    <t xml:space="preserve">     Environmental Data Assurance Standard </t>
  </si>
  <si>
    <t xml:space="preserve">     Environmental Data Independent Verification </t>
  </si>
  <si>
    <t xml:space="preserve">     Policy Resource Efficiency </t>
  </si>
  <si>
    <t xml:space="preserve">     Targets Resource Use </t>
  </si>
  <si>
    <t xml:space="preserve">     Facilities Water Withdrawal </t>
  </si>
  <si>
    <t xml:space="preserve">     Water Incidents </t>
  </si>
  <si>
    <t xml:space="preserve">     Water Management Plan Details </t>
  </si>
  <si>
    <t xml:space="preserve">     Water Stressed Targets </t>
  </si>
  <si>
    <t xml:space="preserve">     Water Use Target </t>
  </si>
  <si>
    <t xml:space="preserve">     Supplier Environmental Commitment </t>
  </si>
  <si>
    <t xml:space="preserve">     Supplier Environmental Due Diligence </t>
  </si>
  <si>
    <t xml:space="preserve">     Supplier Environmental Policy Communication </t>
  </si>
  <si>
    <t xml:space="preserve">     Supplier Environmental Policy Training </t>
  </si>
  <si>
    <t xml:space="preserve">     Supplier Environmental Risk Assessment </t>
  </si>
  <si>
    <t xml:space="preserve">     Target Sustainable Palm Oil Supply Chain </t>
  </si>
  <si>
    <t xml:space="preserve">     Total Water Usage Properties </t>
  </si>
  <si>
    <t xml:space="preserve">     Water Stressed Sites </t>
  </si>
  <si>
    <t xml:space="preserve">     Water Stressed Sites Percent </t>
  </si>
  <si>
    <t xml:space="preserve">     Water Withdrawal in Stressed Regions </t>
  </si>
  <si>
    <t xml:space="preserve">     Water Withdrawal in Stressed Regions Percent </t>
  </si>
  <si>
    <t xml:space="preserve">     Certified Palm Oil Percent Supply Chain </t>
  </si>
  <si>
    <t>Emissions (Weight 11.0%)</t>
  </si>
  <si>
    <t xml:space="preserve">     Policy Emissions </t>
  </si>
  <si>
    <t xml:space="preserve">     Targets Emissions </t>
  </si>
  <si>
    <t xml:space="preserve">     Emission Reduction Target Percentage </t>
  </si>
  <si>
    <t>20.00%</t>
  </si>
  <si>
    <t>50.00%</t>
  </si>
  <si>
    <t xml:space="preserve">     Emission Reduction Target Year </t>
  </si>
  <si>
    <t xml:space="preserve">     Biodiversity Impact Reduction </t>
  </si>
  <si>
    <t xml:space="preserve">     Estimated CO2 Equivalents Emission Total </t>
  </si>
  <si>
    <t xml:space="preserve">     CO2 Estimation Method </t>
  </si>
  <si>
    <t>Reported</t>
  </si>
  <si>
    <t xml:space="preserve">     Total CO2 Emissions / Million in Revenue $ </t>
  </si>
  <si>
    <t xml:space="preserve">     CO2 Equivalent Emissions Total </t>
  </si>
  <si>
    <t xml:space="preserve">     CO2 Equivalent Emissions Direct, Scope 1 </t>
  </si>
  <si>
    <t xml:space="preserve">     CO2 Equivalent Emissions Indirect, Scope 2 </t>
  </si>
  <si>
    <t xml:space="preserve">     CO2 Equivalent Emissions Indirect, Scope 3 To Revenues USD in million </t>
  </si>
  <si>
    <t xml:space="preserve">     CO2 Equivalent Emissions Indirect, Scope 3 </t>
  </si>
  <si>
    <t xml:space="preserve">     Carbon Offsets/Credits </t>
  </si>
  <si>
    <t xml:space="preserve">     Emissions Trading </t>
  </si>
  <si>
    <t xml:space="preserve">     Cement CO2 Equivalents Emission </t>
  </si>
  <si>
    <t xml:space="preserve">     Climate Change Commercial Risks Opportunities </t>
  </si>
  <si>
    <t xml:space="preserve">     Flaring Gases To Revenues USD in million </t>
  </si>
  <si>
    <t xml:space="preserve">     Flaring Gases </t>
  </si>
  <si>
    <t xml:space="preserve">     Ozone-Depleting Substances To Revenues USD in million </t>
  </si>
  <si>
    <t xml:space="preserve">     Ozone-Depleting Substances </t>
  </si>
  <si>
    <t xml:space="preserve">     NOx and SOx Emissions Reduction </t>
  </si>
  <si>
    <t xml:space="preserve">     NOx Emissions To Revenues USD in million </t>
  </si>
  <si>
    <t xml:space="preserve">     NOx Emissions </t>
  </si>
  <si>
    <t xml:space="preserve">     SOx Emissions To Revenues USD in million </t>
  </si>
  <si>
    <t xml:space="preserve">     SOx Emissions </t>
  </si>
  <si>
    <t xml:space="preserve">     VOC or Particulate Matter Emissions Reduction </t>
  </si>
  <si>
    <t xml:space="preserve">     VOC Emissions Reduction </t>
  </si>
  <si>
    <t xml:space="preserve">     Particulate Matter Emissions Reduction </t>
  </si>
  <si>
    <t xml:space="preserve">     VOC Emissions To Revenues USD in million </t>
  </si>
  <si>
    <t xml:space="preserve">     VOC Emissions </t>
  </si>
  <si>
    <t xml:space="preserve">     Total Waste / Million in Revenue $ </t>
  </si>
  <si>
    <t xml:space="preserve">     Waste Recycled To Total Waste </t>
  </si>
  <si>
    <t>85.43%</t>
  </si>
  <si>
    <t>85.27%</t>
  </si>
  <si>
    <t>80.28%</t>
  </si>
  <si>
    <t xml:space="preserve">     Total Hazardous Waste / Million in Revenue $ </t>
  </si>
  <si>
    <t xml:space="preserve">     Waste Total </t>
  </si>
  <si>
    <t xml:space="preserve">     Non-Hazardous Waste </t>
  </si>
  <si>
    <t xml:space="preserve">     Waste Recycled Total </t>
  </si>
  <si>
    <t xml:space="preserve">     Waste Recycling Ratio </t>
  </si>
  <si>
    <t xml:space="preserve">     Hazardous Waste </t>
  </si>
  <si>
    <t xml:space="preserve">     Waste Reduction Initiatives </t>
  </si>
  <si>
    <t xml:space="preserve">     e-Waste Reduction </t>
  </si>
  <si>
    <t xml:space="preserve">     Total Water Pollutant Emissions / Million in Revenue $ </t>
  </si>
  <si>
    <t xml:space="preserve">     Water Discharged </t>
  </si>
  <si>
    <t xml:space="preserve">     Water Pollutant Emissions </t>
  </si>
  <si>
    <t xml:space="preserve">     ISO 14000 or EMS </t>
  </si>
  <si>
    <t>ISO 14000</t>
  </si>
  <si>
    <t>No</t>
  </si>
  <si>
    <t xml:space="preserve">     EMS Certified Percent </t>
  </si>
  <si>
    <t xml:space="preserve">     Environmental Restoration Initiatives </t>
  </si>
  <si>
    <t xml:space="preserve">     Staff Transportation Impact Reduction </t>
  </si>
  <si>
    <t xml:space="preserve">     Accidental Spills To Revenues USD in million </t>
  </si>
  <si>
    <t xml:space="preserve">     Accidental Spills </t>
  </si>
  <si>
    <t xml:space="preserve">     Environmental Expenditures Investments </t>
  </si>
  <si>
    <t xml:space="preserve">     Environmental Expenditures </t>
  </si>
  <si>
    <t>CNY 18,450,000,000.00</t>
  </si>
  <si>
    <t>CNY 19,160,000,000.00</t>
  </si>
  <si>
    <t>CNY 16,823,000,000.00</t>
  </si>
  <si>
    <t>CNY 11,000,000,000.00</t>
  </si>
  <si>
    <t>CNY 11,400,000,000.00</t>
  </si>
  <si>
    <t>CNY 506,000,000.00</t>
  </si>
  <si>
    <t>CNY 536,000,000.00</t>
  </si>
  <si>
    <t>CNY 1,430,000,000.00</t>
  </si>
  <si>
    <t xml:space="preserve">     Environmental Provisions </t>
  </si>
  <si>
    <t xml:space="preserve">     Environmental Investments Initiatives </t>
  </si>
  <si>
    <t xml:space="preserve">     Self-Reported Environmental Fines To Revenues in million </t>
  </si>
  <si>
    <t xml:space="preserve">     Self-Reported Environmental Fines </t>
  </si>
  <si>
    <t>CNY 1,657,900.00</t>
  </si>
  <si>
    <t>CNY 1,735,500.00</t>
  </si>
  <si>
    <t>CNY 2,600,000.00</t>
  </si>
  <si>
    <t>CNY 0.00</t>
  </si>
  <si>
    <t xml:space="preserve">     Environmental Partnerships </t>
  </si>
  <si>
    <t xml:space="preserve">     Internal Carbon Pricing </t>
  </si>
  <si>
    <t xml:space="preserve">     Internal Carbon Price per Tonne </t>
  </si>
  <si>
    <t xml:space="preserve">     Policy Nuclear Safety </t>
  </si>
  <si>
    <t xml:space="preserve">     Emissions Target Type </t>
  </si>
  <si>
    <t>Intensity</t>
  </si>
  <si>
    <t>Absolute</t>
  </si>
  <si>
    <t xml:space="preserve">     GHG Emission Method </t>
  </si>
  <si>
    <t>ISO 14064-1 Method</t>
  </si>
  <si>
    <t xml:space="preserve">     Emissions Target Annual Reduction </t>
  </si>
  <si>
    <t xml:space="preserve">     Fleet Co2 per Passenger Kilometer </t>
  </si>
  <si>
    <t xml:space="preserve">     Carbon Intensity per Energy Produced </t>
  </si>
  <si>
    <t xml:space="preserve">     Carbon Intensity per Clinker Produced </t>
  </si>
  <si>
    <t xml:space="preserve">     Upstream scope 3 emissions Purchased goods and services </t>
  </si>
  <si>
    <t xml:space="preserve">     Upstream scope 3 emissions Capital goods </t>
  </si>
  <si>
    <t xml:space="preserve">     Upstream scope 3 emissions Fuel- and Energy-related Activities </t>
  </si>
  <si>
    <t xml:space="preserve">     Upstream scope 3 emissions Transportation and Distribution </t>
  </si>
  <si>
    <t xml:space="preserve">     Upstream scope 3 emissions Waste Generated in Operations </t>
  </si>
  <si>
    <t xml:space="preserve">     Upstream scope 3 emissions Business Travel </t>
  </si>
  <si>
    <t xml:space="preserve">     Upstream scope 3 emissions Employee Commuting </t>
  </si>
  <si>
    <t xml:space="preserve">     Upstream scope 3 emissions Leased Assets </t>
  </si>
  <si>
    <t xml:space="preserve">     Downstream scope 3 emissions Transportation and Distribution </t>
  </si>
  <si>
    <t xml:space="preserve">     Downstream scope 3 emissions Processing of Sold Products </t>
  </si>
  <si>
    <t xml:space="preserve">     Downstream scope 3 emissions Use of Sold Products </t>
  </si>
  <si>
    <t xml:space="preserve">     Downstream scope 3 emissions End-of-life Treatment of Sold Products </t>
  </si>
  <si>
    <t xml:space="preserve">     Downstream scope 3 emissions Leased Assets </t>
  </si>
  <si>
    <t xml:space="preserve">     Downstream scope 3 emissions Franchises </t>
  </si>
  <si>
    <t xml:space="preserve">     Downstream scope 3 emissions Investments </t>
  </si>
  <si>
    <t xml:space="preserve">     Upstream scope 3 emissions Other </t>
  </si>
  <si>
    <t xml:space="preserve">     Downstream scope 3 emissions Other </t>
  </si>
  <si>
    <t xml:space="preserve">     Climate Related Risks Assessment Process </t>
  </si>
  <si>
    <t xml:space="preserve">     Transition Plan Financial Planning </t>
  </si>
  <si>
    <t xml:space="preserve">     Transition Plan Scope 3 Emissions </t>
  </si>
  <si>
    <t xml:space="preserve">     Transition Plan Time Horizon Coverage </t>
  </si>
  <si>
    <t xml:space="preserve">     Transition Plan Offsets </t>
  </si>
  <si>
    <t xml:space="preserve">     Financial Exposure To Transition Risk </t>
  </si>
  <si>
    <t xml:space="preserve">     Financial Exposure To Physical Risk </t>
  </si>
  <si>
    <t xml:space="preserve">     Portfolio Alignment </t>
  </si>
  <si>
    <t xml:space="preserve">     Total CO2 Equivalent Emissions To EVIC USD in million </t>
  </si>
  <si>
    <t xml:space="preserve">     Total Waste To EVIC USD in million </t>
  </si>
  <si>
    <t xml:space="preserve">     Total Hazardous Waste To EVIC USD in million </t>
  </si>
  <si>
    <t xml:space="preserve">     Water Pollutant Emissions To EVIC USD in million </t>
  </si>
  <si>
    <t xml:space="preserve">     Flaring Gases To EVIC USD in million </t>
  </si>
  <si>
    <t xml:space="preserve">     Ozone-Depleting Substances To EVIC USD in million </t>
  </si>
  <si>
    <t xml:space="preserve">     NOx Emissions To EVIC USD in million </t>
  </si>
  <si>
    <t xml:space="preserve">     SOx Emissions To EVIC USD in million </t>
  </si>
  <si>
    <t xml:space="preserve">     VOC Emissions To EVIC USD in million </t>
  </si>
  <si>
    <t xml:space="preserve">     Accidental Spills To EVIC USD in million </t>
  </si>
  <si>
    <t xml:space="preserve">     CO2 Equivalent Emissions Indirect, Scope 3 To EVIC USD in million </t>
  </si>
  <si>
    <t xml:space="preserve">     GHG Emissions Scope 1 and Scope 2 Per Aluminum Production </t>
  </si>
  <si>
    <t xml:space="preserve">     GHG Emissions Scope 1 and Scope 2 Per Carbon Black Production </t>
  </si>
  <si>
    <t xml:space="preserve">     GHG Emissions Scope 1 and Scope 2 Per Coke Production </t>
  </si>
  <si>
    <t xml:space="preserve">     GHG Emissions Scope 1 and Scope 2 Per EAF Carbon Steel Production </t>
  </si>
  <si>
    <t xml:space="preserve">     GHG Emissions Scope 1 and Scope 2 Per EAF High Alloy Steel Production </t>
  </si>
  <si>
    <t xml:space="preserve">     GHG Emissions Scope 1 and Scope 2 Per Iron Casting Production </t>
  </si>
  <si>
    <t xml:space="preserve">     GHG Emissions Scope 1 and Scope 2 Per Sintered Ore Production </t>
  </si>
  <si>
    <t xml:space="preserve">     GHG Emissions Scope 1 and Scope 2 Per Hot Metal Production </t>
  </si>
  <si>
    <t xml:space="preserve">     GHG Emissions Scope 1 and Scope 2 Per Soda Ash Production </t>
  </si>
  <si>
    <t xml:space="preserve">     GHG Emissions Direct Scope 1 Per Ammonia Production </t>
  </si>
  <si>
    <t xml:space="preserve">     GHG Emissions Scope 1 and Scope 2 Per Ammonia Production </t>
  </si>
  <si>
    <t xml:space="preserve">     GHG Emissions Scope 1 and Scope 2 Per High Volume Chemicals Production </t>
  </si>
  <si>
    <t xml:space="preserve">     GHG Emissions Scope 1 and Scope 2 Per Aromatics Production </t>
  </si>
  <si>
    <t xml:space="preserve">     GHG Emissions Scope 1 and Scope 2 Per Vinyl Chloride Production </t>
  </si>
  <si>
    <t xml:space="preserve">     GHG Emissions Scope 1 and Scope 2 Per Styrene Production </t>
  </si>
  <si>
    <t xml:space="preserve">     GHG Emissions Scope 1 and Scope 2 Per Ethylene Oxide Production </t>
  </si>
  <si>
    <t xml:space="preserve">     GHG Emissions Scope 1 and Scope 2 Per Adipic Acid Production </t>
  </si>
  <si>
    <t xml:space="preserve">     GHG Emissions Scope 1 and Scope 2 Per Hydrogen Production </t>
  </si>
  <si>
    <t xml:space="preserve">     GHG Emissions Scope 1 and Scope 2 Per Ethylene Glycols Production </t>
  </si>
  <si>
    <t xml:space="preserve">     GHG Emissions Scope 1 and Scope 2 Per Nitric Acid Production </t>
  </si>
  <si>
    <t xml:space="preserve">     GHG Emissions Scope 1 and Scope 2 and Scope 3 to Revenue USD in million </t>
  </si>
  <si>
    <t xml:space="preserve">     GHG Emissions Scope 1 and Scope 2 and Scope 3 YoY Chg Percent </t>
  </si>
  <si>
    <t xml:space="preserve">     GHG Emissions Scope 1 and Scope 2 and Scope 3 YoY Chg Tonnes </t>
  </si>
  <si>
    <t xml:space="preserve">     GHG Emissions Scope 1 and Scope 2 YoY Chg Tonnes </t>
  </si>
  <si>
    <t xml:space="preserve">     Reduction Target GHG Emissions Scope 1 and Scope 2 and Scope 3 Tonnes </t>
  </si>
  <si>
    <t xml:space="preserve">     Reduction Target GHG Emissions Scope 1 and Scope 2 Tonnes </t>
  </si>
  <si>
    <t xml:space="preserve">     Reduction Target GHG Emissions Intensity Scope 1 and Scope 2 and Scope 3 </t>
  </si>
  <si>
    <t xml:space="preserve">     Reduction Target GHG Emissions Intensity Scope 1 and Scope 2 </t>
  </si>
  <si>
    <t xml:space="preserve">     Target Variance GHG Emissions Scope 1 and Scope 2 and Scope 3 YoY Chg Percent </t>
  </si>
  <si>
    <t xml:space="preserve">     Target Variance GHG Emissions Scope 1 and Scope 2 YoY Chg Percent </t>
  </si>
  <si>
    <t xml:space="preserve">     Target Variance GHG Emissions Scope 1 and Scope 2 and Scope 3 YoY Chg Tonnes </t>
  </si>
  <si>
    <t xml:space="preserve">     Target Variance GHG Emissions Scope 1 and Scope 2 YoY Chg Tonnes </t>
  </si>
  <si>
    <t xml:space="preserve">     Target Variance GHG Emissions Intensity Scope 1 and Scope 2 and Scope 3 YoY Chg Pct </t>
  </si>
  <si>
    <t xml:space="preserve">     Target Variance GHG Emissions Intensity Scope 1 and Scope 2 YoY Chg Pct </t>
  </si>
  <si>
    <t xml:space="preserve">     GHG Emissions Intensity Scope 1 and Scope 2 YoY Chg </t>
  </si>
  <si>
    <t xml:space="preserve">     GHG Emissions Intensity Scope 1 and Scope 2 and Scope 3 YoY Chg </t>
  </si>
  <si>
    <t xml:space="preserve">     GHG Emissions Scope 1 and Scope 2 and Scope 3 Paris Agreement Aligned </t>
  </si>
  <si>
    <t xml:space="preserve">     GHG Emissions Scope 1 and Scope 2 Paris Agreement Aligned </t>
  </si>
  <si>
    <t xml:space="preserve">     GHG Emissions Intensity Scope 1 and Scope 2 and Scope 3 Paris Agreement Aligned </t>
  </si>
  <si>
    <t xml:space="preserve">     GHG Emissions Intensity Scope 1 and Scope 2 Paris Agreement Aligned </t>
  </si>
  <si>
    <t xml:space="preserve">     CAGR 3 Years GHG Emissions Scope 1 and Scope 2 and Scope 3 </t>
  </si>
  <si>
    <t xml:space="preserve">     CAGR 5 Years GHG Emissions Scope 1 and Scope 2 and Scope 3 </t>
  </si>
  <si>
    <t xml:space="preserve">     CAGR 3 Years GHG Emissions Intensity Scope 1 and Scope 2 and Scope 3 </t>
  </si>
  <si>
    <t xml:space="preserve">     CAGR 5 Years GHG Emissions Intensity Scope 1 and Scope 2 and Scope 3 </t>
  </si>
  <si>
    <t xml:space="preserve">     GHG Emissions Intensity Indirect Scope 3 YoY Percent Chg </t>
  </si>
  <si>
    <t xml:space="preserve">     GHG Emissions Direct, Scope 1 to Revenue USD in million </t>
  </si>
  <si>
    <t xml:space="preserve">     GHG Emissions Direct, Scope 1 - 3 year CAGR </t>
  </si>
  <si>
    <t xml:space="preserve">     GHG Emissions Direct, Scope 1 - 5 year CAGR </t>
  </si>
  <si>
    <t xml:space="preserve">     CAGR 3 Years GHG Emissions Intensity Scope 1 </t>
  </si>
  <si>
    <t xml:space="preserve">     CAGR 5 Years GHG Emissions Intensity Scope 1 </t>
  </si>
  <si>
    <t xml:space="preserve">     GHG Emissions Indirect, Scope 2 to Revenue USD in million </t>
  </si>
  <si>
    <t xml:space="preserve">     GHG Emissions Indirect, Scope 2 - 3 year CAGR </t>
  </si>
  <si>
    <t xml:space="preserve">     GHG Emissions Indirect, Scope 2 - 5 year CAGR </t>
  </si>
  <si>
    <t xml:space="preserve">     CAGR 3 Years GHG Emissions Intensity Scope 2 </t>
  </si>
  <si>
    <t xml:space="preserve">     CAGR 5 Years GHG Emissions Intensity Scope 2 </t>
  </si>
  <si>
    <t xml:space="preserve">     Total CO2 Equivalent Emissions To Million Revenues USD YoY </t>
  </si>
  <si>
    <t xml:space="preserve">     CO2 Equivalent Emissions Total -YoY </t>
  </si>
  <si>
    <t xml:space="preserve">     CO2 Equivalent Emissions Direct Scope 1 YoY </t>
  </si>
  <si>
    <t xml:space="preserve">     CO2 Equivalent Emissions Indirect Scope 2 YoY </t>
  </si>
  <si>
    <t xml:space="preserve">     Cement CO2 Equivalents Emission YoY </t>
  </si>
  <si>
    <t xml:space="preserve">     CO2 Equivalent Emissions Indirect Scope 3 YoY </t>
  </si>
  <si>
    <t xml:space="preserve">     Fleet CO2 Emissions YoY </t>
  </si>
  <si>
    <t xml:space="preserve">     CAGR 3 Years Total CO2 Equivalent Emissions to Millions Revenues USD </t>
  </si>
  <si>
    <t xml:space="preserve">     CAGR 3 Years Total CO2 Equivalent Emissions </t>
  </si>
  <si>
    <t xml:space="preserve">     CAGR 3 Years GHG Emissions Direct Scope 1 </t>
  </si>
  <si>
    <t xml:space="preserve">     CAGR 3 Years GHG Emissions Indirect Scope 2 </t>
  </si>
  <si>
    <t xml:space="preserve">     CAGR 3 Years Cement CO2 Equivalent Emissions </t>
  </si>
  <si>
    <t xml:space="preserve">     CAGR 3 Years GHG Emissions Indirect Scope 3 </t>
  </si>
  <si>
    <t xml:space="preserve">     CAGR 3 Years Fleet CO2 Emissions </t>
  </si>
  <si>
    <t xml:space="preserve">     CAGR 5 Years Total CO2 Equivalent Emissions to Millions Revenues USD </t>
  </si>
  <si>
    <t xml:space="preserve">     CAGR 5 Years Total CO2 Equivalent Emissions </t>
  </si>
  <si>
    <t xml:space="preserve">     CAGR 5 Years GHG Emissions Direct Scope 1 Percentage </t>
  </si>
  <si>
    <t xml:space="preserve">     CAGR 5 Years GHG Emissions Indirect Scope 2 </t>
  </si>
  <si>
    <t xml:space="preserve">     CAGR 5 Years Cement CO2 Equivalent Emissions </t>
  </si>
  <si>
    <t xml:space="preserve">     CAGR 5 Years GHG Emissions Indirect Scope 3 </t>
  </si>
  <si>
    <t xml:space="preserve">     CAGR 5 Years Fleet CO2 Emissions </t>
  </si>
  <si>
    <t xml:space="preserve">     Biodiversity Due Diligence </t>
  </si>
  <si>
    <t xml:space="preserve">     Biodiversity Net Positive Impact </t>
  </si>
  <si>
    <t xml:space="preserve">     Biodiversity Risk Assessment </t>
  </si>
  <si>
    <t xml:space="preserve">     Biodiversity Targets </t>
  </si>
  <si>
    <t xml:space="preserve">     Biodiversity Commitment </t>
  </si>
  <si>
    <t xml:space="preserve">     Targets Pollution </t>
  </si>
  <si>
    <t xml:space="preserve">     Targets Waste </t>
  </si>
  <si>
    <t xml:space="preserve">     Cost of Pollution and Waste </t>
  </si>
  <si>
    <t xml:space="preserve">     Policy Pollution </t>
  </si>
  <si>
    <t xml:space="preserve">     Policy Waste </t>
  </si>
  <si>
    <t xml:space="preserve">     Facilities Water Discharge </t>
  </si>
  <si>
    <t xml:space="preserve">     Scope 1 Combined (Reported or Estimated) Total </t>
  </si>
  <si>
    <t xml:space="preserve">     Scope 1 Combined (Reported or Estimated) Method </t>
  </si>
  <si>
    <t>Reported_value</t>
  </si>
  <si>
    <t xml:space="preserve">     Scope 1 Estimated Date </t>
  </si>
  <si>
    <t xml:space="preserve">     Scope 2 Combined (Reported or Estimated) Total </t>
  </si>
  <si>
    <t xml:space="preserve">     Scope 2 Combined (Reported or Estimated) Method </t>
  </si>
  <si>
    <t>Extrapolated</t>
  </si>
  <si>
    <t xml:space="preserve">     Scope 2 Estimated Date </t>
  </si>
  <si>
    <t xml:space="preserve">     Scope 1 and Scope 2 Combined (Reported or Estimated) Total </t>
  </si>
  <si>
    <t>Innovation (Weight 10.2%)</t>
  </si>
  <si>
    <t>C-</t>
  </si>
  <si>
    <t xml:space="preserve">     Environmental Products </t>
  </si>
  <si>
    <t xml:space="preserve">     Eco-Design Products </t>
  </si>
  <si>
    <t xml:space="preserve">     Revenue from Environmental Products </t>
  </si>
  <si>
    <t xml:space="preserve">     Percentage of Green Products </t>
  </si>
  <si>
    <t xml:space="preserve">     Total Env R&amp;D / Million in Revenue </t>
  </si>
  <si>
    <t xml:space="preserve">     Environmental R&amp;D Expenditures </t>
  </si>
  <si>
    <t xml:space="preserve">     Noise Reduction </t>
  </si>
  <si>
    <t xml:space="preserve">     Fleet Fuel Consumption </t>
  </si>
  <si>
    <t xml:space="preserve">     Hybrid Vehicles </t>
  </si>
  <si>
    <t xml:space="preserve">     Fleet CO2 Emissions </t>
  </si>
  <si>
    <t xml:space="preserve">     Environmental Assets Under Mgt </t>
  </si>
  <si>
    <t xml:space="preserve">     ESG Assets Under Management </t>
  </si>
  <si>
    <t xml:space="preserve">     Equator Principles </t>
  </si>
  <si>
    <t xml:space="preserve">     Equator Principles or Env Project Financing </t>
  </si>
  <si>
    <t xml:space="preserve">     Environmental Project Financing </t>
  </si>
  <si>
    <t xml:space="preserve">     Nuclear </t>
  </si>
  <si>
    <t xml:space="preserve">     Nuclear Production </t>
  </si>
  <si>
    <t>0.00%</t>
  </si>
  <si>
    <t xml:space="preserve">     Labeled Wood Percentage </t>
  </si>
  <si>
    <t xml:space="preserve">     Labeled Wood </t>
  </si>
  <si>
    <t xml:space="preserve">     Organic Products Initiatives </t>
  </si>
  <si>
    <t xml:space="preserve">     Product Impact Minimization </t>
  </si>
  <si>
    <t xml:space="preserve">     Take-back and Recycling Initiatives </t>
  </si>
  <si>
    <t xml:space="preserve">     Products Recovered to Recycle </t>
  </si>
  <si>
    <t xml:space="preserve">     Product Environmental Responsible Use </t>
  </si>
  <si>
    <t xml:space="preserve">     GMO Products </t>
  </si>
  <si>
    <t xml:space="preserve">     Agrochemical Products </t>
  </si>
  <si>
    <t xml:space="preserve">     Agrochemical 5 % Revenue </t>
  </si>
  <si>
    <t xml:space="preserve">     Animal Testing </t>
  </si>
  <si>
    <t xml:space="preserve">     Animal Testing Cosmetics </t>
  </si>
  <si>
    <t xml:space="preserve">     Animal Testing Reduction </t>
  </si>
  <si>
    <t xml:space="preserve">     Renewable/Clean Energy Products </t>
  </si>
  <si>
    <t xml:space="preserve">     Water Technologies </t>
  </si>
  <si>
    <t xml:space="preserve">     Sustainable Building Products </t>
  </si>
  <si>
    <t xml:space="preserve">     Real Estate Sustainability Certifications </t>
  </si>
  <si>
    <t xml:space="preserve">     Fossil Fuel Divestment Policy </t>
  </si>
  <si>
    <t xml:space="preserve">     Fossil Fuel Divestment Target Year </t>
  </si>
  <si>
    <t xml:space="preserve">     Green Capex </t>
  </si>
  <si>
    <t xml:space="preserve">     Green Capex Target </t>
  </si>
  <si>
    <t xml:space="preserve">     Green Revenues Target </t>
  </si>
  <si>
    <t xml:space="preserve">     Life Cycle Analysis </t>
  </si>
  <si>
    <t xml:space="preserve">     Roundtable for Sustainable Palm Oil(RSPO) Support </t>
  </si>
  <si>
    <t xml:space="preserve">     Target Sustainable Palm Oil Production </t>
  </si>
  <si>
    <t xml:space="preserve">     Pollution Resource Water R&amp;D </t>
  </si>
  <si>
    <t xml:space="preserve">     Sustainable Palm Oil Production Target Year </t>
  </si>
  <si>
    <t xml:space="preserve">     Sustainable Palm Oil Production-Year in which Target was set </t>
  </si>
  <si>
    <t xml:space="preserve">     Certified Palm Oil Percent </t>
  </si>
  <si>
    <t xml:space="preserve">     REIT Green Building Certified Percent </t>
  </si>
  <si>
    <t>(2) Social:</t>
  </si>
  <si>
    <t>Workforce (Weight 12.2%)</t>
  </si>
  <si>
    <t xml:space="preserve">     Health &amp; Safety Policy </t>
  </si>
  <si>
    <t xml:space="preserve">     Policy Employee Health &amp; Safety </t>
  </si>
  <si>
    <t xml:space="preserve">     Policy Supply Chain Health &amp; Safety </t>
  </si>
  <si>
    <t xml:space="preserve">     Training and Development Policy </t>
  </si>
  <si>
    <t xml:space="preserve">     Policy Skills Training </t>
  </si>
  <si>
    <t xml:space="preserve">     Policy Career Development </t>
  </si>
  <si>
    <t xml:space="preserve">     Policy Diversity and Opportunity </t>
  </si>
  <si>
    <t xml:space="preserve">     Targets Diversity and Opportunity </t>
  </si>
  <si>
    <t xml:space="preserve">     Employees Health &amp; Safety Team </t>
  </si>
  <si>
    <t xml:space="preserve">     Health &amp; Safety Training </t>
  </si>
  <si>
    <t xml:space="preserve">     Supply Chain Health &amp; Safety Training </t>
  </si>
  <si>
    <t xml:space="preserve">     Supply Chain Health &amp; Safety Improvements </t>
  </si>
  <si>
    <t xml:space="preserve">     Employees Health &amp; Safety OHSAS 18001 </t>
  </si>
  <si>
    <t xml:space="preserve">     OHSMS Certified Percentage </t>
  </si>
  <si>
    <t xml:space="preserve">     Employee Satisfaction </t>
  </si>
  <si>
    <t>99.00%</t>
  </si>
  <si>
    <t>95.00%</t>
  </si>
  <si>
    <t xml:space="preserve">     Salary Gap </t>
  </si>
  <si>
    <t xml:space="preserve">     Salaries and Wages from CSR reporting </t>
  </si>
  <si>
    <t xml:space="preserve">     Net Employment Creation </t>
  </si>
  <si>
    <t>-3.28%</t>
  </si>
  <si>
    <t>-1.81%</t>
  </si>
  <si>
    <t>-2.83%</t>
  </si>
  <si>
    <t>0.42%</t>
  </si>
  <si>
    <t>-4.51%</t>
  </si>
  <si>
    <t>1.82%</t>
  </si>
  <si>
    <t>2.52%</t>
  </si>
  <si>
    <t>13.58%</t>
  </si>
  <si>
    <t>4.05%</t>
  </si>
  <si>
    <t>-1.49%</t>
  </si>
  <si>
    <t xml:space="preserve">     Number of Employees  from CSR reporting </t>
  </si>
  <si>
    <t xml:space="preserve">     Trade Union Representation </t>
  </si>
  <si>
    <t>100.00%</t>
  </si>
  <si>
    <t xml:space="preserve">     Average Employee Length of Service </t>
  </si>
  <si>
    <t xml:space="preserve">     Turnover of Employees </t>
  </si>
  <si>
    <t>0.55%</t>
  </si>
  <si>
    <t>0.50%</t>
  </si>
  <si>
    <t>0.69%</t>
  </si>
  <si>
    <t>0.64%</t>
  </si>
  <si>
    <t>0.46%</t>
  </si>
  <si>
    <t>0.61%</t>
  </si>
  <si>
    <t>0.78%</t>
  </si>
  <si>
    <t>0.89%</t>
  </si>
  <si>
    <t xml:space="preserve">     Voluntary Turnover of Employees </t>
  </si>
  <si>
    <t xml:space="preserve">     Involuntary Turnover of Employees </t>
  </si>
  <si>
    <t xml:space="preserve">     Announced Layoffs To Total Employees </t>
  </si>
  <si>
    <t xml:space="preserve">     Announced Layoffs </t>
  </si>
  <si>
    <t xml:space="preserve">     Gender Pay Gap Percentage </t>
  </si>
  <si>
    <t xml:space="preserve">     Women Employees </t>
  </si>
  <si>
    <t>29.89%</t>
  </si>
  <si>
    <t>30.73%</t>
  </si>
  <si>
    <t>31.00%</t>
  </si>
  <si>
    <t>32.10%</t>
  </si>
  <si>
    <t>33.10%</t>
  </si>
  <si>
    <t>16.55%</t>
  </si>
  <si>
    <t>17.00%</t>
  </si>
  <si>
    <t>16.00%</t>
  </si>
  <si>
    <t>14.00%</t>
  </si>
  <si>
    <t xml:space="preserve">     New Women Employees </t>
  </si>
  <si>
    <t>41.47%</t>
  </si>
  <si>
    <t>47.93%</t>
  </si>
  <si>
    <t>42.17%</t>
  </si>
  <si>
    <t xml:space="preserve">     Women Managers </t>
  </si>
  <si>
    <t>14.16%</t>
  </si>
  <si>
    <t>13.63%</t>
  </si>
  <si>
    <t>13.45%</t>
  </si>
  <si>
    <t>12.91%</t>
  </si>
  <si>
    <t>12.59%</t>
  </si>
  <si>
    <t xml:space="preserve">     HRC Corporate Equality Index </t>
  </si>
  <si>
    <t xml:space="preserve">     Flexible Working Hours </t>
  </si>
  <si>
    <t xml:space="preserve">     Day Care Services </t>
  </si>
  <si>
    <t xml:space="preserve">     Employees With Disabilities </t>
  </si>
  <si>
    <t xml:space="preserve">     Employee Health &amp; Safety Training Hours </t>
  </si>
  <si>
    <t xml:space="preserve">     Injuries To Million Hours </t>
  </si>
  <si>
    <t xml:space="preserve">     Total Injury Rate Total </t>
  </si>
  <si>
    <t xml:space="preserve">     Total Injury Rate Contractors </t>
  </si>
  <si>
    <t xml:space="preserve">     Total Injury Rate Employees </t>
  </si>
  <si>
    <t xml:space="preserve">     Accidents Total </t>
  </si>
  <si>
    <t xml:space="preserve">     Contractor Accidents </t>
  </si>
  <si>
    <t xml:space="preserve">     Employee Accidents </t>
  </si>
  <si>
    <t xml:space="preserve">     Occupational Diseases </t>
  </si>
  <si>
    <t xml:space="preserve">     Employee Fatalities </t>
  </si>
  <si>
    <t xml:space="preserve">     Contractor Fatalities </t>
  </si>
  <si>
    <t xml:space="preserve">     Lost Days / Million Working Days </t>
  </si>
  <si>
    <t xml:space="preserve">     Lost Time Injury Rate Total </t>
  </si>
  <si>
    <t xml:space="preserve">     Lost Time Injury Rate Contractors </t>
  </si>
  <si>
    <t xml:space="preserve">     Lost Time Injury Rate Employees </t>
  </si>
  <si>
    <t xml:space="preserve">     Lost Working Days </t>
  </si>
  <si>
    <t xml:space="preserve">     Employee Lost Working Days </t>
  </si>
  <si>
    <t xml:space="preserve">     Contractor Lost Working Days </t>
  </si>
  <si>
    <t xml:space="preserve">     HIV-AIDS Program </t>
  </si>
  <si>
    <t xml:space="preserve">     Average Training Hours </t>
  </si>
  <si>
    <t xml:space="preserve">     Training Hours Total </t>
  </si>
  <si>
    <t xml:space="preserve">     Training Costs Total </t>
  </si>
  <si>
    <t>CNY 1,124,290,000.00</t>
  </si>
  <si>
    <t>CNY 1,264,050,000.00</t>
  </si>
  <si>
    <t>CNY 871,000,000.00</t>
  </si>
  <si>
    <t>CNY 8,905,600.00</t>
  </si>
  <si>
    <t>CNY 8,750,400.00</t>
  </si>
  <si>
    <t xml:space="preserve">     Training Costs Per Employee </t>
  </si>
  <si>
    <t>$433</t>
  </si>
  <si>
    <t>$484</t>
  </si>
  <si>
    <t>$337</t>
  </si>
  <si>
    <t>$4</t>
  </si>
  <si>
    <t>$3</t>
  </si>
  <si>
    <t xml:space="preserve">     Internal Promotion </t>
  </si>
  <si>
    <t xml:space="preserve">     Management Training </t>
  </si>
  <si>
    <t xml:space="preserve">     Supplier ESG training </t>
  </si>
  <si>
    <t xml:space="preserve">     Employee Resource Groups </t>
  </si>
  <si>
    <t xml:space="preserve">     BBBEE Level </t>
  </si>
  <si>
    <t xml:space="preserve">     Ethnic Minorities Employees Percentage </t>
  </si>
  <si>
    <t xml:space="preserve">     Asian - Ethnic Minorities Employees Percentage </t>
  </si>
  <si>
    <t xml:space="preserve">     Black or African American - Ethnic Minorities Employees Percentage </t>
  </si>
  <si>
    <t xml:space="preserve">     Hispanic or Latino - Ethnic Minorities Employees Percentage </t>
  </si>
  <si>
    <t xml:space="preserve">     White - Ethnic Minorities Employees Percentage </t>
  </si>
  <si>
    <t xml:space="preserve">     Other - Ethnic Minorities Employees Percentage </t>
  </si>
  <si>
    <t xml:space="preserve">     Ethnic Minorities Managers Percentage </t>
  </si>
  <si>
    <t xml:space="preserve">     Asian - Ethnic Minorities Managers Percentage </t>
  </si>
  <si>
    <t xml:space="preserve">     Black or African American - Ethnic Minorities Managers Percentage </t>
  </si>
  <si>
    <t xml:space="preserve">     Hispanic or Latino - Ethnic Minorities Managers Percentage </t>
  </si>
  <si>
    <t xml:space="preserve">     White - Ethnic Minorities Managers Percentage </t>
  </si>
  <si>
    <t xml:space="preserve">     Other - Ethnic Minorities Managers Percentage </t>
  </si>
  <si>
    <t xml:space="preserve">     Ethnic Minorities Salary Gap </t>
  </si>
  <si>
    <t xml:space="preserve">     Number of Employees </t>
  </si>
  <si>
    <t xml:space="preserve">     Part-time employees </t>
  </si>
  <si>
    <t xml:space="preserve">     UNGC Violation Flag </t>
  </si>
  <si>
    <t xml:space="preserve">     Employee Safety Initiative Participation </t>
  </si>
  <si>
    <t xml:space="preserve">     Risk Assessment Health and Safety </t>
  </si>
  <si>
    <t xml:space="preserve">     Safety Performance Monitoring </t>
  </si>
  <si>
    <t xml:space="preserve">     Communication of Supply Chain Policy </t>
  </si>
  <si>
    <t xml:space="preserve">     Findings from Supplier Monitoring </t>
  </si>
  <si>
    <t xml:space="preserve">     Social Supply Chain Policy </t>
  </si>
  <si>
    <t xml:space="preserve">     Social Supply Policy Integration </t>
  </si>
  <si>
    <t xml:space="preserve">     Social Supply Risk Assessment </t>
  </si>
  <si>
    <t xml:space="preserve">     Policy Local Sourcing </t>
  </si>
  <si>
    <t xml:space="preserve">     Temporary Staff Proportion </t>
  </si>
  <si>
    <t>Human Rights (Weight 15.7%)</t>
  </si>
  <si>
    <t>C</t>
  </si>
  <si>
    <t>D+</t>
  </si>
  <si>
    <t xml:space="preserve">     Human Rights Policy </t>
  </si>
  <si>
    <t xml:space="preserve">     Policy Freedom of Association </t>
  </si>
  <si>
    <t xml:space="preserve">     Policy Child Labor </t>
  </si>
  <si>
    <t xml:space="preserve">     Policy Forced Labor </t>
  </si>
  <si>
    <t xml:space="preserve">     Policy Human Rights </t>
  </si>
  <si>
    <t xml:space="preserve">     Fundamental Human Rights ILO UN </t>
  </si>
  <si>
    <t xml:space="preserve">     Human Rights Contractor </t>
  </si>
  <si>
    <t xml:space="preserve">     Ethical Trading Initiative ETI </t>
  </si>
  <si>
    <t xml:space="preserve">     Human Rights Breaches Contractor </t>
  </si>
  <si>
    <t xml:space="preserve">     Commitment on Human Rights </t>
  </si>
  <si>
    <t xml:space="preserve">     Commitment to Un Guiding Principles or OECD Guidelines </t>
  </si>
  <si>
    <t xml:space="preserve">     Communication of Labour Policy </t>
  </si>
  <si>
    <t xml:space="preserve">     Embedding Human Rights </t>
  </si>
  <si>
    <t xml:space="preserve">     Equal Pay for Equal Work </t>
  </si>
  <si>
    <t xml:space="preserve">     Grievance Mechanisms Human Rights </t>
  </si>
  <si>
    <t xml:space="preserve">     Human Rights Board Oversight </t>
  </si>
  <si>
    <t xml:space="preserve">     Human Rights Identification </t>
  </si>
  <si>
    <t xml:space="preserve">     Human Rights Responsibility </t>
  </si>
  <si>
    <t xml:space="preserve">     Human Rights Stakeholder Engagement </t>
  </si>
  <si>
    <t xml:space="preserve">     Impact Assessment Human Rights </t>
  </si>
  <si>
    <t xml:space="preserve">     Internal Human Rights Training </t>
  </si>
  <si>
    <t xml:space="preserve">     Mitigation Human Rights Issues </t>
  </si>
  <si>
    <t xml:space="preserve">     Policy Collective Bargaining </t>
  </si>
  <si>
    <t xml:space="preserve">     Policy Freedom of Expression </t>
  </si>
  <si>
    <t xml:space="preserve">     Policy Indigenous Rights - Consent </t>
  </si>
  <si>
    <t xml:space="preserve">     Policy Indigenous Rights - Consultation </t>
  </si>
  <si>
    <t xml:space="preserve">     Policy Living Wage </t>
  </si>
  <si>
    <t xml:space="preserve">     Policy Minimum Wage </t>
  </si>
  <si>
    <t xml:space="preserve">     Policy Security Guards </t>
  </si>
  <si>
    <t xml:space="preserve">     Policy Site Decommissioning </t>
  </si>
  <si>
    <t xml:space="preserve">     Policy Working Hours </t>
  </si>
  <si>
    <t xml:space="preserve">     Remedy Human Rights Impacts </t>
  </si>
  <si>
    <t xml:space="preserve">     Risk Assessment Labour Standards </t>
  </si>
  <si>
    <t xml:space="preserve">     Violations of Human Rights </t>
  </si>
  <si>
    <t>Community (Weight 7.8%)</t>
  </si>
  <si>
    <t xml:space="preserve">     Policy Fair Competition </t>
  </si>
  <si>
    <t xml:space="preserve">     Policy Bribery and Corruption </t>
  </si>
  <si>
    <t xml:space="preserve">     Policy Business Ethics </t>
  </si>
  <si>
    <t xml:space="preserve">     Policy Community Involvement </t>
  </si>
  <si>
    <t xml:space="preserve">     Improvement Tools Business Ethics </t>
  </si>
  <si>
    <t xml:space="preserve">     Whistleblower Protection </t>
  </si>
  <si>
    <t xml:space="preserve">     OECD Guidelines for Multinational Enterprises </t>
  </si>
  <si>
    <t xml:space="preserve">     Extractive Industries Transparency Initiative </t>
  </si>
  <si>
    <t xml:space="preserve">     Donations / Million in Revenue </t>
  </si>
  <si>
    <t xml:space="preserve">     Donations Total </t>
  </si>
  <si>
    <t>CNY 293,000,000.00</t>
  </si>
  <si>
    <t>CNY 310,000,000.00</t>
  </si>
  <si>
    <t>CNY 447,000,000.00</t>
  </si>
  <si>
    <t>CNY 165,000,000.00</t>
  </si>
  <si>
    <t>CNY 301,000,000.00</t>
  </si>
  <si>
    <t>CNY 133,120,000.00</t>
  </si>
  <si>
    <t>CNY 158,140,000.00</t>
  </si>
  <si>
    <t>CNY 96,020,000.00</t>
  </si>
  <si>
    <t>CNY 95,810,000.00</t>
  </si>
  <si>
    <t>CNY 93,300,000.00</t>
  </si>
  <si>
    <t xml:space="preserve">     Community Lending and Investments </t>
  </si>
  <si>
    <t xml:space="preserve">     Political Contributions </t>
  </si>
  <si>
    <t xml:space="preserve">     Lobbying Contribution Amount </t>
  </si>
  <si>
    <t xml:space="preserve">     Employee Engagement Voluntary Work </t>
  </si>
  <si>
    <t xml:space="preserve">     Corporate Responsibility Awards </t>
  </si>
  <si>
    <t xml:space="preserve">     Product Sales at Discount to Emerging Markets </t>
  </si>
  <si>
    <t xml:space="preserve">     Diseases of the Developing World </t>
  </si>
  <si>
    <t xml:space="preserve">     Crisis Management Systems </t>
  </si>
  <si>
    <t xml:space="preserve">     Critical Country 1 </t>
  </si>
  <si>
    <t xml:space="preserve">     Critical Country 2 </t>
  </si>
  <si>
    <t xml:space="preserve">     Critical Country 3 </t>
  </si>
  <si>
    <t xml:space="preserve">     Critical Country 4 </t>
  </si>
  <si>
    <t xml:space="preserve">     Critical Country 5 </t>
  </si>
  <si>
    <t xml:space="preserve">     Corruption Due Diligence </t>
  </si>
  <si>
    <t xml:space="preserve">     Corruption Intermediaries Procedures </t>
  </si>
  <si>
    <t xml:space="preserve">     Corruption Oversight </t>
  </si>
  <si>
    <t xml:space="preserve">     Corruption Procedures for High Risk Operations </t>
  </si>
  <si>
    <t xml:space="preserve">     Corruption Risk Assessment </t>
  </si>
  <si>
    <t xml:space="preserve">     Corruption Training </t>
  </si>
  <si>
    <t xml:space="preserve">     Principles for Community Investments </t>
  </si>
  <si>
    <t xml:space="preserve">     Supplier Policy Animal Welfare </t>
  </si>
  <si>
    <t xml:space="preserve">     Corruption Fines </t>
  </si>
  <si>
    <t>Product Responsibility (Weight 6.3%)</t>
  </si>
  <si>
    <t xml:space="preserve">     Policy Customer Health &amp; Safety </t>
  </si>
  <si>
    <t xml:space="preserve">     Policy Data Privacy </t>
  </si>
  <si>
    <t xml:space="preserve">     Policy Cyber Security </t>
  </si>
  <si>
    <t xml:space="preserve">     Policy Responsible Marketing </t>
  </si>
  <si>
    <t xml:space="preserve">     Policy Fair Trade </t>
  </si>
  <si>
    <t xml:space="preserve">     Product Responsibility Monitoring </t>
  </si>
  <si>
    <t xml:space="preserve">     Quality Mgt Systems </t>
  </si>
  <si>
    <t xml:space="preserve">     ISO 9000 </t>
  </si>
  <si>
    <t xml:space="preserve">     Six Sigma and Quality Mgt Systems </t>
  </si>
  <si>
    <t xml:space="preserve">     QMS Certified Percent </t>
  </si>
  <si>
    <t xml:space="preserve">     Customer Satisfaction </t>
  </si>
  <si>
    <t>94.20%</t>
  </si>
  <si>
    <t xml:space="preserve">     Product Access Low Price </t>
  </si>
  <si>
    <t xml:space="preserve">     Healthy Food or Products </t>
  </si>
  <si>
    <t xml:space="preserve">     Revenues from Healthy Food or Products </t>
  </si>
  <si>
    <t xml:space="preserve">     Embryonic Stem Cell Research </t>
  </si>
  <si>
    <t xml:space="preserve">     Alcohol </t>
  </si>
  <si>
    <t xml:space="preserve">     Alcohol Revenues </t>
  </si>
  <si>
    <t xml:space="preserve">     Alcohol 5% Revenues </t>
  </si>
  <si>
    <t xml:space="preserve">     Gambling </t>
  </si>
  <si>
    <t xml:space="preserve">     Gambling Revenues </t>
  </si>
  <si>
    <t xml:space="preserve">     Gambling 5% Revenues </t>
  </si>
  <si>
    <t xml:space="preserve">     Tobacco </t>
  </si>
  <si>
    <t xml:space="preserve">     Tobacco Revenues </t>
  </si>
  <si>
    <t xml:space="preserve">     Tobacco 5% Revenues </t>
  </si>
  <si>
    <t xml:space="preserve">     Alcohol Retailing </t>
  </si>
  <si>
    <t xml:space="preserve">     Tobacco Retailing </t>
  </si>
  <si>
    <t xml:space="preserve">     Armaments </t>
  </si>
  <si>
    <t xml:space="preserve">     Armaments Revenues </t>
  </si>
  <si>
    <t xml:space="preserve">     Armaments 5% Revenues </t>
  </si>
  <si>
    <t xml:space="preserve">     Nuclear 5% Revenues </t>
  </si>
  <si>
    <t xml:space="preserve">     Pornography </t>
  </si>
  <si>
    <t xml:space="preserve">     Contraceptives </t>
  </si>
  <si>
    <t xml:space="preserve">     Obesity Risk </t>
  </si>
  <si>
    <t xml:space="preserve">     Cluster Munitions </t>
  </si>
  <si>
    <t xml:space="preserve">     Anti-Personnel Landmines </t>
  </si>
  <si>
    <t xml:space="preserve">     Abortifacients </t>
  </si>
  <si>
    <t xml:space="preserve">     Firearms </t>
  </si>
  <si>
    <t xml:space="preserve">     Pork Products </t>
  </si>
  <si>
    <t xml:space="preserve">     Revenues from Pork Products </t>
  </si>
  <si>
    <t xml:space="preserve">     Animal Well-being </t>
  </si>
  <si>
    <t xml:space="preserve">     Chemical or Biological Weapons </t>
  </si>
  <si>
    <t xml:space="preserve">     Chemical or Biological Weapons Ownership Percent </t>
  </si>
  <si>
    <t xml:space="preserve">     Cluster Munitions Ownership Percent </t>
  </si>
  <si>
    <t xml:space="preserve">     Anti-Personnel Landmines Ownership Percent </t>
  </si>
  <si>
    <t xml:space="preserve">     Nuclear Weapons </t>
  </si>
  <si>
    <t xml:space="preserve">     Nuclear Weapons Ownership Percent </t>
  </si>
  <si>
    <t xml:space="preserve">     Military Weapons or Personnel </t>
  </si>
  <si>
    <t xml:space="preserve">     Military Weapons or Personnel Ownership Percent </t>
  </si>
  <si>
    <t xml:space="preserve">     Military Weapons or Personnel Revenue </t>
  </si>
  <si>
    <t xml:space="preserve">     Oil and Gas Producer Ownership Percent </t>
  </si>
  <si>
    <t xml:space="preserve">     Firearms Producer </t>
  </si>
  <si>
    <t xml:space="preserve">     Firearms Producer Ownership Percent </t>
  </si>
  <si>
    <t xml:space="preserve">     Firearms Producer Revenue </t>
  </si>
  <si>
    <t xml:space="preserve">     Oil Sands Producer Ownership Percent </t>
  </si>
  <si>
    <t xml:space="preserve">     Firearms Retailer </t>
  </si>
  <si>
    <t xml:space="preserve">     Firearms Retailer Ownership Percent </t>
  </si>
  <si>
    <t xml:space="preserve">     Firearms Retailer Revenue </t>
  </si>
  <si>
    <t xml:space="preserve">     Arctic Oil Producer Ownership Percent </t>
  </si>
  <si>
    <t>0 to 10%</t>
  </si>
  <si>
    <t xml:space="preserve">     Adult Entertainment Producer </t>
  </si>
  <si>
    <t xml:space="preserve">     Adult Entertainment Producer Ownership Percent </t>
  </si>
  <si>
    <t xml:space="preserve">     Adult Entertainment Retailer </t>
  </si>
  <si>
    <t xml:space="preserve">     Adult Entertainment Retailer Ownership Percent </t>
  </si>
  <si>
    <t xml:space="preserve">     Alcohol Producer </t>
  </si>
  <si>
    <t xml:space="preserve">     Alcohol Producer Ownership Percent </t>
  </si>
  <si>
    <t xml:space="preserve">     Alcohol Producer Revenue </t>
  </si>
  <si>
    <t xml:space="preserve">     Oil and Gas Processing and Distribution Ownership Percent </t>
  </si>
  <si>
    <t xml:space="preserve">     Alcohol Retailer Ownership Percent </t>
  </si>
  <si>
    <t xml:space="preserve">     Alcohol Retailer Revenue </t>
  </si>
  <si>
    <t xml:space="preserve">     Oil and Gas-fired Power Generation Ownership Percent </t>
  </si>
  <si>
    <t xml:space="preserve">     Tobacco Producer </t>
  </si>
  <si>
    <t xml:space="preserve">     Tobacco Producer Ownership Percent </t>
  </si>
  <si>
    <t xml:space="preserve">     Tobacco Producer Revenue </t>
  </si>
  <si>
    <t xml:space="preserve">     Oilfield Services Ownership Percent </t>
  </si>
  <si>
    <t xml:space="preserve">     Tobacco Retailer Ownership Percent </t>
  </si>
  <si>
    <t xml:space="preserve">     Tobacco Retailer Revenue </t>
  </si>
  <si>
    <t xml:space="preserve">     Military Weapons or Personnel Revenue Percent </t>
  </si>
  <si>
    <t xml:space="preserve">     Gambling Operator and Producer </t>
  </si>
  <si>
    <t xml:space="preserve">     Gambling Operator and Producer Ownership Percent </t>
  </si>
  <si>
    <t xml:space="preserve">     Gambling Operator and Producer Revenue </t>
  </si>
  <si>
    <t xml:space="preserve">     Firearms Producer Revenue Percent </t>
  </si>
  <si>
    <t xml:space="preserve">     Gambling Retailer </t>
  </si>
  <si>
    <t xml:space="preserve">     Gambling Retailer Ownership Percent </t>
  </si>
  <si>
    <t xml:space="preserve">     Gambling Retailer Revenue </t>
  </si>
  <si>
    <t xml:space="preserve">     Firearms Retailer Revenue Percent </t>
  </si>
  <si>
    <t xml:space="preserve">     Thermal Coal Producer </t>
  </si>
  <si>
    <t xml:space="preserve">     Thermal Coal Producer Ownership Percent </t>
  </si>
  <si>
    <t xml:space="preserve">     Thermal Coal Producer Revenue </t>
  </si>
  <si>
    <t xml:space="preserve">     Alcohol Producer Revenue Percent </t>
  </si>
  <si>
    <t xml:space="preserve">     Thermal Coal-fired Power Generation </t>
  </si>
  <si>
    <t xml:space="preserve">     Thermal Coal-fired Power Generation Ownership Percent </t>
  </si>
  <si>
    <t xml:space="preserve">     Thermal Coal-fired Power Generation Revenue </t>
  </si>
  <si>
    <t xml:space="preserve">     Alcohol Retailer Revenue Percent </t>
  </si>
  <si>
    <t xml:space="preserve">     Nuclear Power Generation </t>
  </si>
  <si>
    <t xml:space="preserve">     Nuclear Power Generation Ownership Percent </t>
  </si>
  <si>
    <t xml:space="preserve">     Nuclear Power Generation Revenue </t>
  </si>
  <si>
    <t xml:space="preserve">     Tobacco Producer Revenue Percent </t>
  </si>
  <si>
    <t xml:space="preserve">     Uranium Mining and Processing </t>
  </si>
  <si>
    <t xml:space="preserve">     Uranium Mining and Processing Ownership Percent </t>
  </si>
  <si>
    <t xml:space="preserve">     Uranium Mining and Processing Revenue </t>
  </si>
  <si>
    <t xml:space="preserve">     Tobacco Retailer Revenue Percent </t>
  </si>
  <si>
    <t xml:space="preserve">     Oil and Gas Producer </t>
  </si>
  <si>
    <t xml:space="preserve">     Gambling Operator and Producer Revenue Percent </t>
  </si>
  <si>
    <t xml:space="preserve">     Oil and Gas Producer Revenue </t>
  </si>
  <si>
    <t>CNY 206,659,170,000.00</t>
  </si>
  <si>
    <t>CNY 169,019,470,000.00</t>
  </si>
  <si>
    <t>CNY 221,671,234,000.00</t>
  </si>
  <si>
    <t>CNY 105,125,000,000.00</t>
  </si>
  <si>
    <t>CNY 92,751,000,000.00</t>
  </si>
  <si>
    <t>CNY 101,670,000,000.00</t>
  </si>
  <si>
    <t xml:space="preserve">     Gambling Retailer Revenue Percent </t>
  </si>
  <si>
    <t xml:space="preserve">     Oil Sands Producer </t>
  </si>
  <si>
    <t xml:space="preserve">     Thermal Coal Producer Revenue Percent </t>
  </si>
  <si>
    <t xml:space="preserve">     Oil Sands Producer Revenue </t>
  </si>
  <si>
    <t xml:space="preserve">     Thermal Coal-fired Power Generation Revenue Percent </t>
  </si>
  <si>
    <t xml:space="preserve">     Arctic Oil Producer </t>
  </si>
  <si>
    <t xml:space="preserve">     Nuclear Power Generation Revenue Percent </t>
  </si>
  <si>
    <t xml:space="preserve">     Arctic Oil Producer Revenue </t>
  </si>
  <si>
    <t xml:space="preserve">     Uranium Mining and Processing Revenue Percent </t>
  </si>
  <si>
    <t xml:space="preserve">     Oil and Gas Processing and Distribution </t>
  </si>
  <si>
    <t xml:space="preserve">     Oil and Gas Producer Revenue Percent </t>
  </si>
  <si>
    <t xml:space="preserve">     Oil and Gas Processing, Transportation and Distribution Revenue </t>
  </si>
  <si>
    <t>CNY 2,221,887,290,000.00</t>
  </si>
  <si>
    <t>CNY 1,886,258,960,000.00</t>
  </si>
  <si>
    <t>CNY 2,281,981,630,000.00</t>
  </si>
  <si>
    <t>CNY 314,833,000,000.00</t>
  </si>
  <si>
    <t xml:space="preserve">     Oil Sands Producer Revenue Percent </t>
  </si>
  <si>
    <t xml:space="preserve">     Oil and Gas-fired Power Generation </t>
  </si>
  <si>
    <t xml:space="preserve">     Arctic Oil Producer Revenue Percent </t>
  </si>
  <si>
    <t xml:space="preserve">     Oil and Gas-fired Power Generation Revenue </t>
  </si>
  <si>
    <t xml:space="preserve">     Oil and Gas Processing Transportation and Distribution Revenue Percent </t>
  </si>
  <si>
    <t xml:space="preserve">     Oilfield Services </t>
  </si>
  <si>
    <t xml:space="preserve">     Oil and Gas-fired Power Generation Revenue Percent </t>
  </si>
  <si>
    <t xml:space="preserve">     Oilfield Services Revenue </t>
  </si>
  <si>
    <t xml:space="preserve">     Oilfield Services Revenue Percent </t>
  </si>
  <si>
    <t>(3) Governance:</t>
  </si>
  <si>
    <t>Management (Weight 15.7%)</t>
  </si>
  <si>
    <t xml:space="preserve">     Board Functions Policy </t>
  </si>
  <si>
    <t xml:space="preserve">     Corporate Governance Board Committee </t>
  </si>
  <si>
    <t xml:space="preserve">     Nomination Board Committee </t>
  </si>
  <si>
    <t xml:space="preserve">     Audit Board Committee </t>
  </si>
  <si>
    <t xml:space="preserve">     Compensation Board Committee </t>
  </si>
  <si>
    <t xml:space="preserve">     Board Structure Policy </t>
  </si>
  <si>
    <t xml:space="preserve">     Policy Board Size </t>
  </si>
  <si>
    <t xml:space="preserve">     Policy Board Independence </t>
  </si>
  <si>
    <t xml:space="preserve">     Policy Board Diversity </t>
  </si>
  <si>
    <t xml:space="preserve">     Policy Board Experience </t>
  </si>
  <si>
    <t xml:space="preserve">     Policy Executive Compensation Performance </t>
  </si>
  <si>
    <t xml:space="preserve">     Policy Executive Compensation ESG Performance </t>
  </si>
  <si>
    <t xml:space="preserve">     Policy Executive Retention </t>
  </si>
  <si>
    <t xml:space="preserve">     Compensation Improvement Tools </t>
  </si>
  <si>
    <t xml:space="preserve">     Internal Audit Department Reporting </t>
  </si>
  <si>
    <t xml:space="preserve">     Succession Plan </t>
  </si>
  <si>
    <t xml:space="preserve">     External Consultants </t>
  </si>
  <si>
    <t xml:space="preserve">     Audit Committee Independence </t>
  </si>
  <si>
    <t>40.00%</t>
  </si>
  <si>
    <t>80.00%</t>
  </si>
  <si>
    <t>75.00%</t>
  </si>
  <si>
    <t xml:space="preserve">     Audit Committee Mgt Independence </t>
  </si>
  <si>
    <t xml:space="preserve">     Audit Committee Expertise </t>
  </si>
  <si>
    <t xml:space="preserve">     Audit Committee NonExecutive Members </t>
  </si>
  <si>
    <t xml:space="preserve">     Compensation Committee Independence </t>
  </si>
  <si>
    <t>66.67%</t>
  </si>
  <si>
    <t xml:space="preserve">     Compensation Committee Mgt Independence </t>
  </si>
  <si>
    <t xml:space="preserve">     Compensation Committee NonExecutive Members </t>
  </si>
  <si>
    <t>83.33%</t>
  </si>
  <si>
    <t xml:space="preserve">     Nomination Committee Independence </t>
  </si>
  <si>
    <t>60.00%</t>
  </si>
  <si>
    <t xml:space="preserve">     Nomination Committee Mgt Independence </t>
  </si>
  <si>
    <t xml:space="preserve">     Nomination Committee Involvement </t>
  </si>
  <si>
    <t xml:space="preserve">     Nomination Committee NonExecutive Members </t>
  </si>
  <si>
    <t xml:space="preserve">     Board Attendance </t>
  </si>
  <si>
    <t xml:space="preserve">     Number of Board Meetings </t>
  </si>
  <si>
    <t xml:space="preserve">     Board Meeting Attendance Average </t>
  </si>
  <si>
    <t xml:space="preserve">     Committee Meetings Attendance Average </t>
  </si>
  <si>
    <t xml:space="preserve">     Board Structure Type </t>
  </si>
  <si>
    <t>Mixed</t>
  </si>
  <si>
    <t>Unitary</t>
  </si>
  <si>
    <t xml:space="preserve">     Board Size More Ten Less Eight </t>
  </si>
  <si>
    <t xml:space="preserve">     Board Size </t>
  </si>
  <si>
    <t xml:space="preserve">     Board Background and Skills </t>
  </si>
  <si>
    <t xml:space="preserve">     Board Gender Diversity, Percent </t>
  </si>
  <si>
    <t>8.33%</t>
  </si>
  <si>
    <t>11.11%</t>
  </si>
  <si>
    <t>10.00%</t>
  </si>
  <si>
    <t>22.22%</t>
  </si>
  <si>
    <t>25.00%</t>
  </si>
  <si>
    <t>9.09%</t>
  </si>
  <si>
    <t xml:space="preserve">     Board Specific Skills, Percent </t>
  </si>
  <si>
    <t>62.50%</t>
  </si>
  <si>
    <t>72.73%</t>
  </si>
  <si>
    <t>70.00%</t>
  </si>
  <si>
    <t>61.54%</t>
  </si>
  <si>
    <t>69.23%</t>
  </si>
  <si>
    <t>63.64%</t>
  </si>
  <si>
    <t xml:space="preserve">     Average Board Tenure </t>
  </si>
  <si>
    <t>3.03 Yrs</t>
  </si>
  <si>
    <t>4.14 Yrs</t>
  </si>
  <si>
    <t>3.50 Yrs</t>
  </si>
  <si>
    <t>2.67 Yrs</t>
  </si>
  <si>
    <t>3.81 Yrs</t>
  </si>
  <si>
    <t>5.16 Yrs</t>
  </si>
  <si>
    <t>7.60 Yrs</t>
  </si>
  <si>
    <t>7.90 Yrs</t>
  </si>
  <si>
    <t>7.15 Yrs</t>
  </si>
  <si>
    <t>6.89 Yrs</t>
  </si>
  <si>
    <t xml:space="preserve">     Non-Executive Board Members </t>
  </si>
  <si>
    <t>56.25%</t>
  </si>
  <si>
    <t>45.45%</t>
  </si>
  <si>
    <t>53.85%</t>
  </si>
  <si>
    <t>54.55%</t>
  </si>
  <si>
    <t xml:space="preserve">     Independent Board Members </t>
  </si>
  <si>
    <t>36.36%</t>
  </si>
  <si>
    <t>38.46%</t>
  </si>
  <si>
    <t>30.77%</t>
  </si>
  <si>
    <t xml:space="preserve">     Strictly Independent Board Members </t>
  </si>
  <si>
    <t>27.27%</t>
  </si>
  <si>
    <t xml:space="preserve">     CEO Chairman Duality </t>
  </si>
  <si>
    <t xml:space="preserve">     CEO Board Member </t>
  </si>
  <si>
    <t xml:space="preserve">     Chairman is ex-CEO </t>
  </si>
  <si>
    <t xml:space="preserve">     Board Member Affiliations </t>
  </si>
  <si>
    <t xml:space="preserve">     Board Individual Re-election </t>
  </si>
  <si>
    <t xml:space="preserve">     Board Member Membership Limits </t>
  </si>
  <si>
    <t xml:space="preserve">     Board Member Term Duration </t>
  </si>
  <si>
    <t xml:space="preserve">     Executive Compensation Policy </t>
  </si>
  <si>
    <t xml:space="preserve">     Executive Individual Compensation </t>
  </si>
  <si>
    <t xml:space="preserve">     Total Senior Executives Compensation To Revenues in million </t>
  </si>
  <si>
    <t xml:space="preserve">     Total Senior Executives Compensation </t>
  </si>
  <si>
    <t>CNY 7,491,000.00</t>
  </si>
  <si>
    <t>CNY 5,539,600.00</t>
  </si>
  <si>
    <t>CNY 12,065,500.00</t>
  </si>
  <si>
    <t>CNY 7,591,700.00</t>
  </si>
  <si>
    <t>CNY 7,694,200.00</t>
  </si>
  <si>
    <t>CNY 8,910,000.00</t>
  </si>
  <si>
    <t>CNY 12,550,000.00</t>
  </si>
  <si>
    <t>CNY 13,770,000.00</t>
  </si>
  <si>
    <t>CNY 3,480,000.00</t>
  </si>
  <si>
    <t>CNY 12,449,000.00</t>
  </si>
  <si>
    <t xml:space="preserve">     Highest Remuneration Package </t>
  </si>
  <si>
    <t>$218,240</t>
  </si>
  <si>
    <t>$229,973</t>
  </si>
  <si>
    <t>$262,759</t>
  </si>
  <si>
    <t>$249,791</t>
  </si>
  <si>
    <t>$248,598</t>
  </si>
  <si>
    <t>$172,619</t>
  </si>
  <si>
    <t>$236,693</t>
  </si>
  <si>
    <t>$223,279</t>
  </si>
  <si>
    <t>$156,484</t>
  </si>
  <si>
    <t>$147,739</t>
  </si>
  <si>
    <t xml:space="preserve">     CEO Compensation Link to TSR </t>
  </si>
  <si>
    <t xml:space="preserve">     Executive Compensation LT Objectives </t>
  </si>
  <si>
    <t xml:space="preserve">     Sustainability Compensation Incentives </t>
  </si>
  <si>
    <t xml:space="preserve">     Shareholders Approval Stock Compensation Plan </t>
  </si>
  <si>
    <t xml:space="preserve">     Board Member Compensation </t>
  </si>
  <si>
    <t>$278,547</t>
  </si>
  <si>
    <t>$253,600</t>
  </si>
  <si>
    <t>$260,975</t>
  </si>
  <si>
    <t>$356,638</t>
  </si>
  <si>
    <t>$160,920</t>
  </si>
  <si>
    <t>$524,708</t>
  </si>
  <si>
    <t>$583,279</t>
  </si>
  <si>
    <t>$552,398</t>
  </si>
  <si>
    <t>$325,247</t>
  </si>
  <si>
    <t>$571,954</t>
  </si>
  <si>
    <t xml:space="preserve">     Board Member LT Compensation Incentives </t>
  </si>
  <si>
    <t xml:space="preserve">     Board Cultural Diversity, Percent </t>
  </si>
  <si>
    <t>18.18%</t>
  </si>
  <si>
    <t xml:space="preserve">     Executive Members Gender Diversity, Percent </t>
  </si>
  <si>
    <t>6.25%</t>
  </si>
  <si>
    <t>12.50%</t>
  </si>
  <si>
    <t>7.69%</t>
  </si>
  <si>
    <t>14.29%</t>
  </si>
  <si>
    <t xml:space="preserve">     Chief Diversity Officer </t>
  </si>
  <si>
    <t xml:space="preserve">     Executives Cultural Diversity </t>
  </si>
  <si>
    <t xml:space="preserve">     Ethnic Minorities Board Percentage </t>
  </si>
  <si>
    <t xml:space="preserve">     Asian - Ethnic Minorities Board Percentage </t>
  </si>
  <si>
    <t xml:space="preserve">     Black or African American - Ethnic Minorities Board Percentage </t>
  </si>
  <si>
    <t xml:space="preserve">     Hispanic or Latino - Ethnic Minorities Board Percentage </t>
  </si>
  <si>
    <t xml:space="preserve">     White - Ethnic Minorities Board Percentage </t>
  </si>
  <si>
    <t xml:space="preserve">     Other - Ethnic Minorities Board Percentage </t>
  </si>
  <si>
    <t xml:space="preserve">     Median Salary Gap </t>
  </si>
  <si>
    <t xml:space="preserve">     Current CEO Chairman Duality </t>
  </si>
  <si>
    <t xml:space="preserve">     Board Conflicts of Interest </t>
  </si>
  <si>
    <t xml:space="preserve">     Board Effectiveness Review </t>
  </si>
  <si>
    <t xml:space="preserve">     Board Oversight of Health and Safety </t>
  </si>
  <si>
    <t xml:space="preserve">     Board Related Party Transactions </t>
  </si>
  <si>
    <t xml:space="preserve">     Code of Conduct Non-Compliance </t>
  </si>
  <si>
    <t xml:space="preserve">     Code of Conduct Oversight </t>
  </si>
  <si>
    <t xml:space="preserve">     C-Suite Risk Oversight </t>
  </si>
  <si>
    <t xml:space="preserve">     Lead Independent Director </t>
  </si>
  <si>
    <t xml:space="preserve">     Bonus Cap Senior Executives </t>
  </si>
  <si>
    <t xml:space="preserve">     CEO Claw-Back </t>
  </si>
  <si>
    <t xml:space="preserve">     Executive Claw-Back </t>
  </si>
  <si>
    <t xml:space="preserve">     Executive Compensation Risk </t>
  </si>
  <si>
    <t xml:space="preserve">     Targets Board Diversity - Target Set Year </t>
  </si>
  <si>
    <t xml:space="preserve">     Targets Board Diversity - Target Year </t>
  </si>
  <si>
    <t xml:space="preserve">     Chief Legal Officer Report to Board </t>
  </si>
  <si>
    <t xml:space="preserve">     Compliance Head Report to Board </t>
  </si>
  <si>
    <t xml:space="preserve">     Chairperson Independent </t>
  </si>
  <si>
    <t xml:space="preserve">     Code of Conduct Claims </t>
  </si>
  <si>
    <t xml:space="preserve">     Targets Board Diversity Percent </t>
  </si>
  <si>
    <t xml:space="preserve">     Bonus Cap High Paid Staff </t>
  </si>
  <si>
    <t xml:space="preserve">     Bonus Cap Senior Executives Percent </t>
  </si>
  <si>
    <t>Shareholders (Weight 4.7%)</t>
  </si>
  <si>
    <t>D-</t>
  </si>
  <si>
    <t xml:space="preserve">     Shareholder Rights Policy </t>
  </si>
  <si>
    <t xml:space="preserve">     Policy Equal Voting Right </t>
  </si>
  <si>
    <t xml:space="preserve">     Policy Shareholder Engagement </t>
  </si>
  <si>
    <t xml:space="preserve">     Different Voting Right Share </t>
  </si>
  <si>
    <t xml:space="preserve">     Equal Shareholder Rights </t>
  </si>
  <si>
    <t xml:space="preserve">     Voting Cap </t>
  </si>
  <si>
    <t xml:space="preserve">     Voting Cap Percentage </t>
  </si>
  <si>
    <t xml:space="preserve">     Minimum Number of Shares to Vote </t>
  </si>
  <si>
    <t xml:space="preserve">     Director Election Majority Requirement </t>
  </si>
  <si>
    <t xml:space="preserve">     Shareholders Vote on Executive Pay </t>
  </si>
  <si>
    <t xml:space="preserve">     Public Availability Corporate Statutes </t>
  </si>
  <si>
    <t xml:space="preserve">     Veto Power or Golden share </t>
  </si>
  <si>
    <t xml:space="preserve">     State Owned Enterprise SOE </t>
  </si>
  <si>
    <t xml:space="preserve">     Anti Takeover Devices Above Two </t>
  </si>
  <si>
    <t xml:space="preserve">     Poison Pill </t>
  </si>
  <si>
    <t xml:space="preserve">     Poison Pill Adoption Date </t>
  </si>
  <si>
    <t xml:space="preserve">     Poison Pill Expiration Date </t>
  </si>
  <si>
    <t xml:space="preserve">     Unlimited Authorized Capital or Blank Check </t>
  </si>
  <si>
    <t xml:space="preserve">     Classified Board Structure </t>
  </si>
  <si>
    <t xml:space="preserve">     Staggered Board Structure </t>
  </si>
  <si>
    <t xml:space="preserve">     Supermajority Vote Requirement </t>
  </si>
  <si>
    <t xml:space="preserve">     Golden Parachute </t>
  </si>
  <si>
    <t xml:space="preserve">     Limited Shareholder Rights to Call Meetings </t>
  </si>
  <si>
    <t xml:space="preserve">     Elimination of Cumulative Voting Rights </t>
  </si>
  <si>
    <t xml:space="preserve">     Pre-emptive Rights </t>
  </si>
  <si>
    <t xml:space="preserve">     Company Cross Shareholding </t>
  </si>
  <si>
    <t xml:space="preserve">     Confidential Voting Policy </t>
  </si>
  <si>
    <t xml:space="preserve">     Limitation of Director Liability </t>
  </si>
  <si>
    <t xml:space="preserve">     Shareholder Approval Significant Transactions </t>
  </si>
  <si>
    <t xml:space="preserve">     Fair Price Provision </t>
  </si>
  <si>
    <t xml:space="preserve">     Limitations on Removal of Directors </t>
  </si>
  <si>
    <t xml:space="preserve">     Advance Notice for Shareholder Proposals </t>
  </si>
  <si>
    <t xml:space="preserve">     Advance Notice Period Days </t>
  </si>
  <si>
    <t xml:space="preserve">     Written Consent Requirements </t>
  </si>
  <si>
    <t xml:space="preserve">     Expanded Constituency Provision </t>
  </si>
  <si>
    <t xml:space="preserve">     Litigation Expenses To Revenues in million </t>
  </si>
  <si>
    <t xml:space="preserve">     Litigation Expenses </t>
  </si>
  <si>
    <t xml:space="preserve">     Non-audit to Audit Fees Ratio </t>
  </si>
  <si>
    <t>20.08%</t>
  </si>
  <si>
    <t>19.35%</t>
  </si>
  <si>
    <t>25.45%</t>
  </si>
  <si>
    <t>14.55%</t>
  </si>
  <si>
    <t xml:space="preserve">     Auditor Tenure </t>
  </si>
  <si>
    <t xml:space="preserve">     Enterprise Value including Cash and Short Term Investments in USD </t>
  </si>
  <si>
    <t xml:space="preserve">     Exchange Rate to USD </t>
  </si>
  <si>
    <t xml:space="preserve">     Sales in USD </t>
  </si>
  <si>
    <t xml:space="preserve">     Audit Rotation </t>
  </si>
  <si>
    <t xml:space="preserve">     Disclosure of Voting Results </t>
  </si>
  <si>
    <t xml:space="preserve">     Shareholder Director Votes </t>
  </si>
  <si>
    <t>CSR Strategy (Weight 3.1%)</t>
  </si>
  <si>
    <t xml:space="preserve">     CSR Sustainability Committee </t>
  </si>
  <si>
    <t xml:space="preserve">     Integrated Strategy in MD&amp;A </t>
  </si>
  <si>
    <t xml:space="preserve">     Global Compact Signatory </t>
  </si>
  <si>
    <t xml:space="preserve">     Stakeholder Engagement </t>
  </si>
  <si>
    <t xml:space="preserve">     CSR Sustainability Reporting </t>
  </si>
  <si>
    <t xml:space="preserve">     GRI Report Guidelines </t>
  </si>
  <si>
    <t xml:space="preserve">     CSR Sustainability Report Global Activities </t>
  </si>
  <si>
    <t xml:space="preserve">     CSR Sustainability External Audit </t>
  </si>
  <si>
    <t xml:space="preserve">     CSR Sustainability External Auditor Name </t>
  </si>
  <si>
    <t xml:space="preserve">     ESG Reporting Scope </t>
  </si>
  <si>
    <t xml:space="preserve">     ESG Period Last Update Date </t>
  </si>
  <si>
    <t xml:space="preserve">     UNPRI Signatory </t>
  </si>
  <si>
    <t xml:space="preserve">     SDG 1 No Poverty </t>
  </si>
  <si>
    <t xml:space="preserve">     SDG 2 Zero Hunger </t>
  </si>
  <si>
    <t xml:space="preserve">     SDG 3 Good Health and Well-being </t>
  </si>
  <si>
    <t xml:space="preserve">     SDG 4 Quality Education </t>
  </si>
  <si>
    <t xml:space="preserve">     SDG 5 Gender Equality </t>
  </si>
  <si>
    <t xml:space="preserve">     SDG 6 Clean Water and Sanitation </t>
  </si>
  <si>
    <t xml:space="preserve">     SDG 7 Affordable and Clean Energy </t>
  </si>
  <si>
    <t xml:space="preserve">     SDG 8 Decent Work and Economic Growth </t>
  </si>
  <si>
    <t xml:space="preserve">     SDG 9 Industry, Innovation and Infrastructure </t>
  </si>
  <si>
    <t xml:space="preserve">     SDG 10 Reduced Inequality </t>
  </si>
  <si>
    <t xml:space="preserve">     SDG 11 Sustainable Cities and Communities </t>
  </si>
  <si>
    <t xml:space="preserve">     SDG 12 Responsible Consumption and Production </t>
  </si>
  <si>
    <t xml:space="preserve">     SDG 13 Climate Action </t>
  </si>
  <si>
    <t xml:space="preserve">     SDG 14 Life Below Water </t>
  </si>
  <si>
    <t xml:space="preserve">     SDG 15 Life on Land </t>
  </si>
  <si>
    <t xml:space="preserve">     SDG 16 Peace and Justice Strong Institutions </t>
  </si>
  <si>
    <t xml:space="preserve">     SDG 17 Partnerships to achieve the Goal </t>
  </si>
  <si>
    <t xml:space="preserve">     Audit Oversight of Tax </t>
  </si>
  <si>
    <t xml:space="preserve">     Named Position for Tax Oversight </t>
  </si>
  <si>
    <t xml:space="preserve">     Tax Breakdown by Country </t>
  </si>
  <si>
    <t xml:space="preserve">     Tax Breakdown by Domestic or International </t>
  </si>
  <si>
    <t xml:space="preserve">     Tax Data Verification </t>
  </si>
  <si>
    <t xml:space="preserve">     Tax Fairness Commitment </t>
  </si>
  <si>
    <t xml:space="preserve">     Tax in Audit Tor </t>
  </si>
  <si>
    <t xml:space="preserve">     Tax Oversight by Board </t>
  </si>
  <si>
    <t xml:space="preserve">     Policy Tax Transparency </t>
  </si>
  <si>
    <t xml:space="preserve">     Taxes Align to Revenues </t>
  </si>
  <si>
    <t>(4) Controversies:</t>
  </si>
  <si>
    <t xml:space="preserve">ESG Controversies </t>
  </si>
  <si>
    <t xml:space="preserve">     Environmental Controversies </t>
  </si>
  <si>
    <t xml:space="preserve">     Environmental Controversies Count </t>
  </si>
  <si>
    <t xml:space="preserve">     Wages Working Condition Controversies </t>
  </si>
  <si>
    <t xml:space="preserve">     Wages Working Condition Controversies Count </t>
  </si>
  <si>
    <t xml:space="preserve">     Diversity and Opportunity Controversies </t>
  </si>
  <si>
    <t xml:space="preserve">     Employees Health &amp; Safety Controversies </t>
  </si>
  <si>
    <t xml:space="preserve">     Management Departures </t>
  </si>
  <si>
    <t xml:space="preserve">     Strikes </t>
  </si>
  <si>
    <t xml:space="preserve">     Human Rights Controversies </t>
  </si>
  <si>
    <t xml:space="preserve">     Freedom of Association Controversies </t>
  </si>
  <si>
    <t xml:space="preserve">     Child Labor Controversies </t>
  </si>
  <si>
    <t xml:space="preserve">     Intellectual Property Controversies </t>
  </si>
  <si>
    <t xml:space="preserve">     Public Health Controversies </t>
  </si>
  <si>
    <t xml:space="preserve">     Business Ethics Controversies </t>
  </si>
  <si>
    <t xml:space="preserve">     Tax Fraud Controversies </t>
  </si>
  <si>
    <t xml:space="preserve">     Anti-Competition Controversies Count </t>
  </si>
  <si>
    <t xml:space="preserve">     Bribery, Corruption and Fraud Controversies </t>
  </si>
  <si>
    <t xml:space="preserve">     Anti-competition Controversies </t>
  </si>
  <si>
    <t xml:space="preserve">     Critical Countries Controversies </t>
  </si>
  <si>
    <t xml:space="preserve">     Consumer Complaints Controversies </t>
  </si>
  <si>
    <t xml:space="preserve">     Consumer Complaints Controversies Count </t>
  </si>
  <si>
    <t xml:space="preserve">     Controversies Customer Health &amp; Safety </t>
  </si>
  <si>
    <t xml:space="preserve">     Controversies Responsible R&amp;D </t>
  </si>
  <si>
    <t xml:space="preserve">     Controversies Privacy </t>
  </si>
  <si>
    <t xml:space="preserve">     Controversies Responsible Marketing </t>
  </si>
  <si>
    <t xml:space="preserve">     Controversies Product Access </t>
  </si>
  <si>
    <t xml:space="preserve">     Product Quality Controversies </t>
  </si>
  <si>
    <t xml:space="preserve">     Responsible Marketing Controversies </t>
  </si>
  <si>
    <t xml:space="preserve">     Drug Delay </t>
  </si>
  <si>
    <t xml:space="preserve">     FDA Warning Letters </t>
  </si>
  <si>
    <t xml:space="preserve">     Product Delays </t>
  </si>
  <si>
    <t xml:space="preserve">     Not Approved Drug </t>
  </si>
  <si>
    <t xml:space="preserve">     Product Recall </t>
  </si>
  <si>
    <t xml:space="preserve">     Mgt Compensation Controversies Count </t>
  </si>
  <si>
    <t xml:space="preserve">     Executive Compensation Controversies </t>
  </si>
  <si>
    <t xml:space="preserve">     Shareholder Rights Controversies Count </t>
  </si>
  <si>
    <t xml:space="preserve">     Insider Dealings Controversies Count </t>
  </si>
  <si>
    <t xml:space="preserve">     Accounting Controversies Count </t>
  </si>
  <si>
    <t xml:space="preserve">     Earnings Restatement </t>
  </si>
  <si>
    <t xml:space="preserve">     Profit Warnings </t>
  </si>
  <si>
    <t xml:space="preserve">     Insider Dealings Controversies </t>
  </si>
  <si>
    <t xml:space="preserve">     Accounting Controversies </t>
  </si>
  <si>
    <t xml:space="preserve">     Auditor Early Resignation </t>
  </si>
  <si>
    <t xml:space="preserve">     Deforestation Controversies Count </t>
  </si>
  <si>
    <t xml:space="preserve">     Water and Marine Resource Controversies Count </t>
  </si>
  <si>
    <t xml:space="preserve">     Extraction Virgin Natural Resources ControversiesCount </t>
  </si>
  <si>
    <t xml:space="preserve">     Exposure To Supply Risk ControversiesCount </t>
  </si>
  <si>
    <t xml:space="preserve">     Biodiversity and Ecosystem Controversies Count </t>
  </si>
  <si>
    <t xml:space="preserve">     ResourceUse Controversies count </t>
  </si>
  <si>
    <t xml:space="preserve">     Emission Controversies Count </t>
  </si>
  <si>
    <t xml:space="preserve">     Fossil Fuel Debt Finance count </t>
  </si>
  <si>
    <t xml:space="preserve">     Climate Risk Insurance Count </t>
  </si>
  <si>
    <t xml:space="preserve">     Wastewater Management Controversies Count </t>
  </si>
  <si>
    <t xml:space="preserve">     Low Carbon Transition Controversies Count </t>
  </si>
  <si>
    <t xml:space="preserve">     Pollution Controversies Count </t>
  </si>
  <si>
    <t xml:space="preserve">     Lobbying Controversies </t>
  </si>
  <si>
    <t xml:space="preserve">     Greenwashing Fines Controversies Count </t>
  </si>
  <si>
    <t xml:space="preserve">Year To Date </t>
  </si>
  <si>
    <t xml:space="preserve">     Recent Environmental Controversies </t>
  </si>
  <si>
    <t xml:space="preserve">     Recent Wages Working Condition Controversies </t>
  </si>
  <si>
    <t xml:space="preserve">     Recent Diversity Opportunity Controversies </t>
  </si>
  <si>
    <t xml:space="preserve">     Recent Employee Health &amp; Safety Controversies </t>
  </si>
  <si>
    <t xml:space="preserve">     Recent Human Rights Controversies </t>
  </si>
  <si>
    <t xml:space="preserve">     Recent Child Labor Controversies </t>
  </si>
  <si>
    <t xml:space="preserve">     Recent Public Health Controversies </t>
  </si>
  <si>
    <t xml:space="preserve">     Recent Business Ethics Controversies </t>
  </si>
  <si>
    <t xml:space="preserve">     Recent Tax Fraud Controversies </t>
  </si>
  <si>
    <t xml:space="preserve">     Recent Anti-Competition Controversy </t>
  </si>
  <si>
    <t xml:space="preserve">     Recent Critical Countries Controversies </t>
  </si>
  <si>
    <t xml:space="preserve">     Recent Intellectual Property Controversies </t>
  </si>
  <si>
    <t xml:space="preserve">     Recent Consumer Controversies </t>
  </si>
  <si>
    <t xml:space="preserve">     Recent Customer Health &amp; Safety Controversies </t>
  </si>
  <si>
    <t xml:space="preserve">     Recent Privacy Controversies </t>
  </si>
  <si>
    <t xml:space="preserve">     Recent Responsible Marketing Controversies </t>
  </si>
  <si>
    <t xml:space="preserve">     Recent Product Access Controversies </t>
  </si>
  <si>
    <t xml:space="preserve">     Recent Responsible R&amp;D Controversies </t>
  </si>
  <si>
    <t xml:space="preserve">     Recent FDA Warning Letters </t>
  </si>
  <si>
    <t xml:space="preserve">     Recent Mgt Compensation Controversies </t>
  </si>
  <si>
    <t xml:space="preserve">     Recent Shareholder Rights Controversies </t>
  </si>
  <si>
    <t xml:space="preserve">     Recent Insider Dealings Controversies </t>
  </si>
  <si>
    <t xml:space="preserve">     Recent Accounting Controversies Count </t>
  </si>
  <si>
    <t xml:space="preserve">     Recent Deforestation Controversies Count </t>
  </si>
  <si>
    <t xml:space="preserve">     Recent Extraction Virgin Natural Resources ControversiesCount </t>
  </si>
  <si>
    <t xml:space="preserve">     Recent Biodiversity and Ecosystem Controversies Count </t>
  </si>
  <si>
    <t xml:space="preserve">     Recent Water and Marine Resource Controversies Count </t>
  </si>
  <si>
    <t xml:space="preserve">     Recent Exposure To Supply Risk ControversiesCount </t>
  </si>
  <si>
    <t xml:space="preserve">     Recent ResourceUse Controversies count </t>
  </si>
  <si>
    <t xml:space="preserve">     Recent Emission Controversies Count </t>
  </si>
  <si>
    <t xml:space="preserve">     Recent Fossil Fuel Debt Finance Count </t>
  </si>
  <si>
    <t xml:space="preserve">     Recent Climate Risk Insurance Count </t>
  </si>
  <si>
    <t xml:space="preserve">     Recent Wastewater Management Controversies Count </t>
  </si>
  <si>
    <t xml:space="preserve">     Recent Low Carbon Transition ControversiesCount </t>
  </si>
  <si>
    <t xml:space="preserve">     Recent Pollution Controversies Count </t>
  </si>
  <si>
    <t xml:space="preserve">     Recent Lobbying Controversies </t>
  </si>
  <si>
    <t xml:space="preserve">     Recent Greenwashing Fines Controversies Count </t>
  </si>
  <si>
    <t>Section 3: Non-Financial (ESG) Performance Analysis</t>
  </si>
  <si>
    <t>3.0 Overview</t>
  </si>
  <si>
    <t>3.1 Environmental (E)</t>
  </si>
  <si>
    <r>
      <rPr>
        <b/>
        <sz val="11"/>
        <color theme="1"/>
        <rFont val="Times New Roman"/>
        <family val="1"/>
      </rPr>
      <t xml:space="preserve">Table 5. </t>
    </r>
    <r>
      <rPr>
        <sz val="11"/>
        <color theme="1"/>
        <rFont val="Times New Roman"/>
        <family val="1"/>
      </rPr>
      <t>ESG Rating Heatmap of Sinopec and CNOOC, 2020-2024</t>
    </r>
  </si>
  <si>
    <t>(1) GHG emissions reduction targets and progress</t>
  </si>
  <si>
    <t>2024 Low-carbon Transition Evidence — KPI Source Table</t>
  </si>
  <si>
    <t>ESG rating metric</t>
  </si>
  <si>
    <t>Emission Reduction Target Percentage</t>
  </si>
  <si>
    <t>Formula:</t>
  </si>
  <si>
    <t>Indicator / Evidence</t>
  </si>
  <si>
    <t>2024 Value</t>
  </si>
  <si>
    <t>Why it supports Environmental analysis</t>
  </si>
  <si>
    <t>Year</t>
  </si>
  <si>
    <t>Indexed Combined Scope 1 + 2 (2020 = 100) = Current Combined Scope 1 + 2 ÷ 2020 Combined Scope 1 + 2 × 100</t>
  </si>
  <si>
    <t>Hydrogen refuelling stations completed</t>
  </si>
  <si>
    <t>Shows investment in hydrogen mobility and clean-energy infrastructure</t>
  </si>
  <si>
    <t>ESG Combined Score (100%)</t>
  </si>
  <si>
    <t>Battery charging and swapping stations</t>
  </si>
  <si>
    <t>Over 10,000 cumulatively</t>
  </si>
  <si>
    <t>Shows EV charging infrastructure and transition from fuel-only marketing network</t>
  </si>
  <si>
    <t>Environmental Pillar Score (34.5%)</t>
  </si>
  <si>
    <t>Charging terminals</t>
  </si>
  <si>
    <t>Nearly 100,000</t>
  </si>
  <si>
    <t>Shows scale of new-energy mobility network</t>
  </si>
  <si>
    <t>Social Pillar Score (42.0%)</t>
  </si>
  <si>
    <t>Emission Reduction Target Year</t>
  </si>
  <si>
    <t>CO2 Equivalent Emissions Direct, Scope 1</t>
  </si>
  <si>
    <t>Energy-saving and carbon-reduction projects</t>
  </si>
  <si>
    <t>18 projects</t>
  </si>
  <si>
    <t>Shows decarbonisation actions focused on upstream/offshore operations</t>
  </si>
  <si>
    <t>Governance Pillar Score (23.5%)</t>
  </si>
  <si>
    <t>CO2 Equivalent Emissions Indirect, Scope 2</t>
  </si>
  <si>
    <t>Green power replacement</t>
  </si>
  <si>
    <t>760 million kWh</t>
  </si>
  <si>
    <t>Shows low-carbon power substitution for operations</t>
  </si>
  <si>
    <t>Combined Scope 1 + Scope 2</t>
  </si>
  <si>
    <t>Annual CO2 reduction from projects</t>
  </si>
  <si>
    <t>589.5 thousand tonnes</t>
  </si>
  <si>
    <t>Shows quantified carbon-reduction contribution</t>
  </si>
  <si>
    <t>Indexed Combined Scope 1 + 2 (2020 = 100)</t>
  </si>
  <si>
    <t>Reduction Target GHG Emissions Scope 1 and Scope 2 Tonnes</t>
  </si>
  <si>
    <r>
      <rPr>
        <b/>
        <sz val="11"/>
        <color theme="1"/>
        <rFont val="Times New Roman"/>
        <family val="1"/>
      </rPr>
      <t xml:space="preserve">Source: </t>
    </r>
    <r>
      <rPr>
        <sz val="11"/>
        <color theme="1"/>
        <rFont val="Times New Roman"/>
        <family val="1"/>
      </rPr>
      <t>Sinopec 2024 Sustainability Report; CNOOC 2024 Sustainability Report</t>
    </r>
  </si>
  <si>
    <r>
      <rPr>
        <b/>
        <sz val="11"/>
        <color theme="1"/>
        <rFont val="Times New Roman"/>
        <family val="1"/>
      </rPr>
      <t xml:space="preserve">Figure 7. </t>
    </r>
    <r>
      <rPr>
        <sz val="11"/>
        <color theme="1"/>
        <rFont val="Times New Roman"/>
        <family val="1"/>
      </rPr>
      <t>2024 Low-carbon Transition Evidence of Sinopec and CNOOC</t>
    </r>
  </si>
  <si>
    <t>Reduction Target GHG Emissions Intensity Scope 1 and Scope 2</t>
  </si>
  <si>
    <t>(2) Investments in and strategies for clean energy</t>
  </si>
  <si>
    <t>Total Renewable Energy To Energy Use in million</t>
  </si>
  <si>
    <t>Total Renewable Energy</t>
  </si>
  <si>
    <t xml:space="preserve">Renewable Energy Produced </t>
  </si>
  <si>
    <t>Renewable Energy Use</t>
  </si>
  <si>
    <t>(3) Performance on other key issues</t>
  </si>
  <si>
    <t>Total Water Use / Million in Revenue $</t>
  </si>
  <si>
    <t>Indexed Fresh Water Withdrawal (2020 = 100) = Current Fresh Water Withdrawal ÷ 2020 Fresh Water Withdrawal × 100</t>
  </si>
  <si>
    <t>Water Withdrawal Total</t>
  </si>
  <si>
    <t>Fresh Water Withdrawal Total</t>
  </si>
  <si>
    <t>Indexed Fresh Water Withdrawal (2020 = 100)</t>
  </si>
  <si>
    <t>Waste Recycled Total</t>
  </si>
  <si>
    <t>Waste Recycling Ratio</t>
  </si>
  <si>
    <t>Waste Reduction Initiatives</t>
  </si>
  <si>
    <t>3.2 Social (S)</t>
  </si>
  <si>
    <t>(1) Workplace safety performance</t>
  </si>
  <si>
    <t>(2) Employee development and diversity &amp; inclusion policies</t>
  </si>
  <si>
    <t>(3) Community relations and social license</t>
  </si>
  <si>
    <t>Injuries To Million Hours</t>
  </si>
  <si>
    <t>Average Training Hours</t>
  </si>
  <si>
    <t>Women employees (%)</t>
  </si>
  <si>
    <t>Women managers (%)</t>
  </si>
  <si>
    <t>Community Score</t>
  </si>
  <si>
    <t>Female Managerial Representation Ratio = Women Managers (%) / Women Employees (%)</t>
  </si>
  <si>
    <t>Total Injury Rate Total</t>
  </si>
  <si>
    <t>Women Employees (%)</t>
  </si>
  <si>
    <t>Donations / Million in Revenue</t>
  </si>
  <si>
    <t>Women Managers (%)</t>
  </si>
  <si>
    <t>Female Managerial Representation Ratio</t>
  </si>
  <si>
    <t>Employee Accidents</t>
  </si>
  <si>
    <t>Donations Total (¥)</t>
  </si>
  <si>
    <t>Employee Fatalities</t>
  </si>
  <si>
    <t>Indexed Donations / Million in Revenue (2020 = 100)</t>
  </si>
  <si>
    <t>= Current Year Donations / Million in Revenue ÷ 2020 Donations / Million in Revenue × 100</t>
  </si>
  <si>
    <t>2020 Base Value</t>
  </si>
  <si>
    <t>3.3 Governance (G)</t>
  </si>
  <si>
    <t>(1) Governance structure and board oversight</t>
  </si>
  <si>
    <t>(2) Role of the Chinese state as a majority shareholder</t>
  </si>
  <si>
    <t>(3) Transparency and the quality of sustainability reporting</t>
  </si>
  <si>
    <t>Governance Pillar Score</t>
  </si>
  <si>
    <r>
      <rPr>
        <b/>
        <sz val="11"/>
        <color theme="1"/>
        <rFont val="Times New Roman"/>
        <family val="1"/>
      </rPr>
      <t>Table 6.</t>
    </r>
    <r>
      <rPr>
        <sz val="11"/>
        <color theme="1"/>
        <rFont val="Times New Roman"/>
        <family val="1"/>
      </rPr>
      <t xml:space="preserve"> Shareholder Governance Signals of Sinopec and CNOOC, 2020-2024</t>
    </r>
  </si>
  <si>
    <t>CSR Sustainability Committee</t>
  </si>
  <si>
    <r>
      <rPr>
        <b/>
        <sz val="11"/>
        <color theme="1"/>
        <rFont val="Times New Roman"/>
        <family val="1"/>
      </rPr>
      <t>Table 7.</t>
    </r>
    <r>
      <rPr>
        <sz val="11"/>
        <color theme="1"/>
        <rFont val="Times New Roman"/>
        <family val="1"/>
      </rPr>
      <t xml:space="preserve"> Sustainability Reporting Quality Checklist of Sinopec and CNOOC, 2024</t>
    </r>
  </si>
  <si>
    <t>Shareholders Score</t>
  </si>
  <si>
    <t>Reporting quality indicator</t>
  </si>
  <si>
    <t>Sustainability / ESG committee</t>
  </si>
  <si>
    <r>
      <rPr>
        <sz val="11"/>
        <color rgb="FF000000"/>
        <rFont val="宋体"/>
        <charset val="134"/>
      </rPr>
      <t>✓</t>
    </r>
  </si>
  <si>
    <t>Board Size</t>
  </si>
  <si>
    <t>CSR Sustainability External Audit</t>
  </si>
  <si>
    <t>External assurance</t>
  </si>
  <si>
    <t>External assurer</t>
  </si>
  <si>
    <t>State Owned Enterprise (SOE)</t>
  </si>
  <si>
    <t>GRI-based reporting</t>
  </si>
  <si>
    <t>Climate-related disclosure / TCFD reference</t>
  </si>
  <si>
    <t>Independent Board Members (%)</t>
  </si>
  <si>
    <t>CSR / Sustainability External Auditor Name</t>
  </si>
  <si>
    <t>Integrated strategy discussion in MD&amp;A</t>
  </si>
  <si>
    <t>SASB Standards alignment</t>
  </si>
  <si>
    <t>Not explicitly identified</t>
  </si>
  <si>
    <t>Number of Board Meetings</t>
  </si>
  <si>
    <t>GRI Report Guidelines</t>
  </si>
  <si>
    <t>Board Meeting Attendance Average</t>
  </si>
  <si>
    <t>Integrated Strategy in MD&amp;A</t>
  </si>
  <si>
    <t>Executive Members Gender Diversity (%)</t>
  </si>
  <si>
    <t>Scope 1 Emissions</t>
    <phoneticPr fontId="29" type="noConversion"/>
  </si>
  <si>
    <t>Scope 2 Emissions</t>
    <phoneticPr fontId="29" type="noConversion"/>
  </si>
  <si>
    <t>Combined Scope 1 + 2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</si>
</sst>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0.00_);[Red]\(0.00\)"/>
    <numFmt numFmtId="177" formatCode="#,##0_ "/>
    <numFmt numFmtId="178" formatCode="#,##0.00_ "/>
    <numFmt numFmtId="179" formatCode="#,##0_);[Red]\(#,##0\)"/>
    <numFmt numFmtId="180" formatCode="#,##0.0_);[Red]\(#,##0.0\)"/>
    <numFmt numFmtId="181" formatCode="#,##0.0"/>
  </numFmts>
  <fonts count="30" x14ac:knownFonts="1">
    <font>
      <sz val="11"/>
      <color theme="1"/>
      <name val="宋体"/>
      <charset val="134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</font>
    <font>
      <sz val="11"/>
      <color theme="1"/>
      <name val="宋体"/>
      <charset val="134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0"/>
      <name val="Times New Roman"/>
      <family val="1"/>
    </font>
    <font>
      <b/>
      <sz val="11"/>
      <color rgb="FFFFFFFF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FFFF"/>
      <name val="Times New Roman"/>
      <family val="1"/>
    </font>
    <font>
      <sz val="11"/>
      <color rgb="FFFFFFFF"/>
      <name val="Times New Roman"/>
      <family val="1"/>
    </font>
    <font>
      <sz val="11"/>
      <color rgb="FFF5475B"/>
      <name val="Times New Roman"/>
      <family val="1"/>
    </font>
    <font>
      <sz val="12"/>
      <color theme="1"/>
      <name val="宋体"/>
      <charset val="134"/>
      <scheme val="minor"/>
    </font>
    <font>
      <sz val="11"/>
      <color rgb="FF000000"/>
      <name val="Calibri"/>
      <family val="2"/>
    </font>
    <font>
      <sz val="11"/>
      <color rgb="FF000000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sz val="14"/>
      <color theme="1"/>
      <name val="Times New Roman"/>
      <family val="1"/>
    </font>
    <font>
      <sz val="9"/>
      <name val="宋体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9989928891872917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B7C9E8"/>
        <bgColor rgb="FF000000"/>
      </patternFill>
    </fill>
    <fill>
      <patternFill patternType="solid">
        <fgColor rgb="FF001DFF"/>
        <bgColor rgb="FF001D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9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theme="4" tint="-0.499984740745262"/>
      </left>
      <right style="thin">
        <color theme="4" tint="0.59999389629810485"/>
      </right>
      <top style="medium">
        <color theme="4" tint="-0.499984740745262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medium">
        <color theme="4" tint="-0.499984740745262"/>
      </top>
      <bottom style="thin">
        <color theme="4"/>
      </bottom>
      <diagonal/>
    </border>
    <border>
      <left style="thin">
        <color theme="4" tint="0.59999389629810485"/>
      </left>
      <right style="medium">
        <color theme="4" tint="-0.499984740745262"/>
      </right>
      <top style="medium">
        <color theme="4" tint="-0.499984740745262"/>
      </top>
      <bottom style="thin">
        <color theme="4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medium">
        <color auto="1"/>
      </right>
      <top/>
      <bottom style="thin">
        <color auto="1"/>
      </bottom>
      <diagonal/>
    </border>
    <border>
      <left style="medium">
        <color theme="4" tint="-0.499984740745262"/>
      </left>
      <right style="thin">
        <color theme="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theme="4" tint="-0.499984740745262"/>
      </right>
      <top style="thin">
        <color theme="4"/>
      </top>
      <bottom style="thin">
        <color theme="4" tint="0.59999389629810485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theme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theme="4" tint="-0.499984740745262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theme="4" tint="-0.499984740745262"/>
      </left>
      <right style="thin">
        <color theme="4"/>
      </right>
      <top style="thin">
        <color theme="4" tint="0.59999389629810485"/>
      </top>
      <bottom style="medium">
        <color theme="4" tint="-0.499984740745262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medium">
        <color theme="4" tint="-0.499984740745262"/>
      </bottom>
      <diagonal/>
    </border>
    <border>
      <left style="thin">
        <color theme="4" tint="0.59999389629810485"/>
      </left>
      <right style="medium">
        <color theme="4" tint="-0.499984740745262"/>
      </right>
      <top style="thin">
        <color theme="4" tint="0.59999389629810485"/>
      </top>
      <bottom style="medium">
        <color theme="4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/>
      <bottom/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/>
      <top style="thin">
        <color auto="1"/>
      </top>
      <bottom style="medium">
        <color theme="1"/>
      </bottom>
      <diagonal/>
    </border>
    <border>
      <left style="thin">
        <color theme="1"/>
      </left>
      <right style="medium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rgb="FFD5D8DB"/>
      </top>
      <bottom style="thin">
        <color rgb="FFD5D8DB"/>
      </bottom>
      <diagonal/>
    </border>
    <border>
      <left style="thin">
        <color auto="1"/>
      </left>
      <right style="medium">
        <color auto="1"/>
      </right>
      <top style="thin">
        <color rgb="FFD5D8DB"/>
      </top>
      <bottom style="thin">
        <color rgb="FFD5D8DB"/>
      </bottom>
      <diagonal/>
    </border>
    <border>
      <left style="thin">
        <color auto="1"/>
      </left>
      <right/>
      <top style="thin">
        <color rgb="FFD5D8DB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rgb="FFD5D8DB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D5D8DB"/>
      </top>
      <bottom style="thin">
        <color rgb="FFD5D8DB"/>
      </bottom>
      <diagonal/>
    </border>
    <border>
      <left/>
      <right/>
      <top/>
      <bottom style="thin">
        <color rgb="FF000000"/>
      </bottom>
      <diagonal/>
    </border>
    <border>
      <left style="medium">
        <color theme="4" tint="-0.499984740745262"/>
      </left>
      <right style="thin">
        <color theme="4" tint="0.59999389629810485"/>
      </right>
      <top style="medium">
        <color theme="4" tint="-0.499984740745262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medium">
        <color theme="4" tint="-0.499984740745262"/>
      </top>
      <bottom style="thin">
        <color theme="4"/>
      </bottom>
      <diagonal/>
    </border>
    <border>
      <left style="thin">
        <color theme="4" tint="0.59999389629810485"/>
      </left>
      <right style="medium">
        <color theme="4" tint="-0.499984740745262"/>
      </right>
      <top style="medium">
        <color theme="4" tint="-0.499984740745262"/>
      </top>
      <bottom style="thin">
        <color theme="4"/>
      </bottom>
      <diagonal/>
    </border>
    <border>
      <left style="medium">
        <color theme="4" tint="-0.499984740745262"/>
      </left>
      <right style="thin">
        <color theme="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theme="4" tint="-0.499984740745262"/>
      </right>
      <top style="thin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theme="4" tint="-0.499984740745262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theme="4" tint="-0.499984740745262"/>
      </left>
      <right style="thin">
        <color theme="4"/>
      </right>
      <top style="thin">
        <color theme="4" tint="0.59999389629810485"/>
      </top>
      <bottom style="medium">
        <color theme="4" tint="-0.499984740745262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medium">
        <color theme="4" tint="-0.499984740745262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theme="4" tint="-0.499984740745262"/>
      </bottom>
      <diagonal/>
    </border>
    <border>
      <left style="thin">
        <color theme="4" tint="0.59999389629810485"/>
      </left>
      <right style="medium">
        <color theme="4" tint="-0.499984740745262"/>
      </right>
      <top style="thin">
        <color theme="4" tint="0.59999389629810485"/>
      </top>
      <bottom style="medium">
        <color theme="4" tint="-0.499984740745262"/>
      </bottom>
      <diagonal/>
    </border>
    <border>
      <left style="thin">
        <color auto="1"/>
      </left>
      <right/>
      <top/>
      <bottom style="thin">
        <color rgb="FFD5D8DB"/>
      </bottom>
      <diagonal/>
    </border>
    <border>
      <left style="thin">
        <color auto="1"/>
      </left>
      <right style="medium">
        <color auto="1"/>
      </right>
      <top/>
      <bottom style="thin">
        <color rgb="FFD5D8DB"/>
      </bottom>
      <diagonal/>
    </border>
    <border>
      <left style="thin">
        <color auto="1"/>
      </left>
      <right/>
      <top style="thin">
        <color rgb="FFD5D8DB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rgb="FFD5D8DB"/>
      </top>
      <bottom style="thin">
        <color auto="1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23" fillId="0" borderId="0"/>
    <xf numFmtId="0" fontId="24" fillId="0" borderId="0" applyNumberFormat="0" applyAlignment="0"/>
    <xf numFmtId="0" fontId="12" fillId="0" borderId="0">
      <alignment vertical="center"/>
    </xf>
  </cellStyleXfs>
  <cellXfs count="27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10" xfId="0" applyFont="1" applyFill="1" applyBorder="1">
      <alignment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3" borderId="16" xfId="0" applyFont="1" applyFill="1" applyBorder="1">
      <alignment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5" fillId="3" borderId="24" xfId="0" applyFont="1" applyFill="1" applyBorder="1">
      <alignment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4" xfId="0" applyFont="1" applyBorder="1" applyAlignment="1">
      <alignment horizontal="center" vertical="center" wrapText="1"/>
    </xf>
    <xf numFmtId="10" fontId="2" fillId="0" borderId="27" xfId="0" applyNumberFormat="1" applyFont="1" applyBorder="1" applyAlignment="1">
      <alignment horizontal="center" vertical="center" wrapText="1"/>
    </xf>
    <xf numFmtId="10" fontId="2" fillId="0" borderId="28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0" fontId="2" fillId="0" borderId="8" xfId="0" applyNumberFormat="1" applyFont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0" fontId="2" fillId="0" borderId="29" xfId="0" applyFont="1" applyBorder="1">
      <alignment vertical="center"/>
    </xf>
    <xf numFmtId="10" fontId="2" fillId="0" borderId="14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0" fontId="3" fillId="6" borderId="7" xfId="0" applyFont="1" applyFill="1" applyBorder="1">
      <alignment vertical="center"/>
    </xf>
    <xf numFmtId="176" fontId="2" fillId="6" borderId="31" xfId="0" applyNumberFormat="1" applyFont="1" applyFill="1" applyBorder="1" applyAlignment="1">
      <alignment horizontal="center" vertical="center"/>
    </xf>
    <xf numFmtId="176" fontId="2" fillId="6" borderId="20" xfId="0" applyNumberFormat="1" applyFont="1" applyFill="1" applyBorder="1" applyAlignment="1">
      <alignment horizontal="center" vertical="center"/>
    </xf>
    <xf numFmtId="176" fontId="2" fillId="6" borderId="32" xfId="0" applyNumberFormat="1" applyFont="1" applyFill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76" fontId="2" fillId="0" borderId="30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8" fillId="0" borderId="0" xfId="0" applyFont="1">
      <alignment vertical="center"/>
    </xf>
    <xf numFmtId="0" fontId="3" fillId="2" borderId="37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top"/>
    </xf>
    <xf numFmtId="0" fontId="9" fillId="7" borderId="2" xfId="0" applyFont="1" applyFill="1" applyBorder="1" applyAlignment="1">
      <alignment horizontal="center" vertical="top"/>
    </xf>
    <xf numFmtId="0" fontId="9" fillId="7" borderId="3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2" fillId="0" borderId="4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45" xfId="0" applyFont="1" applyBorder="1">
      <alignment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0" fontId="2" fillId="0" borderId="52" xfId="0" applyFont="1" applyBorder="1">
      <alignment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177" fontId="2" fillId="0" borderId="14" xfId="0" applyNumberFormat="1" applyFont="1" applyBorder="1" applyAlignment="1">
      <alignment horizontal="center" vertical="center"/>
    </xf>
    <xf numFmtId="177" fontId="2" fillId="0" borderId="30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2" fontId="2" fillId="6" borderId="8" xfId="0" applyNumberFormat="1" applyFont="1" applyFill="1" applyBorder="1" applyAlignment="1">
      <alignment horizontal="center" vertical="center"/>
    </xf>
    <xf numFmtId="2" fontId="2" fillId="6" borderId="32" xfId="0" applyNumberFormat="1" applyFont="1" applyFill="1" applyBorder="1" applyAlignment="1">
      <alignment horizontal="center" vertical="center"/>
    </xf>
    <xf numFmtId="3" fontId="10" fillId="0" borderId="58" xfId="0" applyNumberFormat="1" applyFont="1" applyBorder="1" applyAlignment="1">
      <alignment horizontal="center" vertical="center" wrapText="1"/>
    </xf>
    <xf numFmtId="3" fontId="10" fillId="0" borderId="59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3" fontId="10" fillId="0" borderId="60" xfId="0" applyNumberFormat="1" applyFont="1" applyBorder="1" applyAlignment="1">
      <alignment horizontal="center" vertical="center" wrapText="1"/>
    </xf>
    <xf numFmtId="3" fontId="10" fillId="0" borderId="61" xfId="0" applyNumberFormat="1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77" fontId="2" fillId="0" borderId="57" xfId="0" applyNumberFormat="1" applyFont="1" applyBorder="1" applyAlignment="1">
      <alignment horizontal="center" vertical="center"/>
    </xf>
    <xf numFmtId="0" fontId="3" fillId="2" borderId="1" xfId="3" applyFont="1" applyFill="1" applyBorder="1">
      <alignment vertical="center"/>
    </xf>
    <xf numFmtId="0" fontId="2" fillId="0" borderId="4" xfId="3" applyFont="1" applyBorder="1">
      <alignment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2" fillId="0" borderId="7" xfId="3" applyFont="1" applyBorder="1">
      <alignment vertical="center"/>
    </xf>
    <xf numFmtId="178" fontId="2" fillId="0" borderId="8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0" fontId="12" fillId="0" borderId="0" xfId="3">
      <alignment vertical="center"/>
    </xf>
    <xf numFmtId="177" fontId="2" fillId="0" borderId="8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0" fontId="11" fillId="0" borderId="0" xfId="0" applyFont="1" applyAlignment="1"/>
    <xf numFmtId="0" fontId="2" fillId="0" borderId="62" xfId="0" applyFont="1" applyBorder="1">
      <alignment vertical="center"/>
    </xf>
    <xf numFmtId="177" fontId="2" fillId="0" borderId="49" xfId="0" applyNumberFormat="1" applyFont="1" applyBorder="1" applyAlignment="1">
      <alignment horizontal="center" vertical="center"/>
    </xf>
    <xf numFmtId="177" fontId="2" fillId="0" borderId="63" xfId="0" applyNumberFormat="1" applyFont="1" applyBorder="1" applyAlignment="1">
      <alignment horizontal="center" vertical="center"/>
    </xf>
    <xf numFmtId="2" fontId="2" fillId="6" borderId="9" xfId="0" applyNumberFormat="1" applyFont="1" applyFill="1" applyBorder="1" applyAlignment="1">
      <alignment horizontal="center" vertical="center"/>
    </xf>
    <xf numFmtId="3" fontId="10" fillId="0" borderId="64" xfId="0" applyNumberFormat="1" applyFont="1" applyBorder="1" applyAlignment="1">
      <alignment horizontal="center" vertical="center" wrapText="1"/>
    </xf>
    <xf numFmtId="0" fontId="13" fillId="8" borderId="0" xfId="0" applyFont="1" applyFill="1" applyAlignment="1">
      <alignment horizontal="left"/>
    </xf>
    <xf numFmtId="0" fontId="13" fillId="8" borderId="0" xfId="0" applyFont="1" applyFill="1" applyAlignment="1">
      <alignment horizontal="center"/>
    </xf>
    <xf numFmtId="0" fontId="13" fillId="8" borderId="0" xfId="2" applyNumberFormat="1" applyFont="1" applyFill="1" applyAlignment="1">
      <alignment horizontal="left"/>
    </xf>
    <xf numFmtId="0" fontId="13" fillId="8" borderId="0" xfId="2" applyNumberFormat="1" applyFont="1" applyFill="1" applyAlignment="1">
      <alignment horizontal="center"/>
    </xf>
    <xf numFmtId="0" fontId="14" fillId="9" borderId="65" xfId="0" applyFont="1" applyFill="1" applyBorder="1" applyAlignment="1">
      <alignment horizontal="left"/>
    </xf>
    <xf numFmtId="14" fontId="14" fillId="9" borderId="65" xfId="0" applyNumberFormat="1" applyFont="1" applyFill="1" applyBorder="1" applyAlignment="1">
      <alignment horizontal="center"/>
    </xf>
    <xf numFmtId="0" fontId="14" fillId="9" borderId="65" xfId="2" applyNumberFormat="1" applyFont="1" applyFill="1" applyBorder="1" applyAlignment="1">
      <alignment horizontal="left"/>
    </xf>
    <xf numFmtId="14" fontId="14" fillId="9" borderId="65" xfId="2" applyNumberFormat="1" applyFont="1" applyFill="1" applyBorder="1" applyAlignment="1">
      <alignment horizontal="center"/>
    </xf>
    <xf numFmtId="0" fontId="14" fillId="9" borderId="65" xfId="0" applyFont="1" applyFill="1" applyBorder="1" applyAlignment="1">
      <alignment horizontal="center"/>
    </xf>
    <xf numFmtId="0" fontId="14" fillId="9" borderId="65" xfId="2" applyNumberFormat="1" applyFont="1" applyFill="1" applyBorder="1" applyAlignment="1">
      <alignment horizontal="center"/>
    </xf>
    <xf numFmtId="0" fontId="15" fillId="9" borderId="65" xfId="0" applyFont="1" applyFill="1" applyBorder="1" applyAlignment="1">
      <alignment horizontal="left"/>
    </xf>
    <xf numFmtId="0" fontId="15" fillId="9" borderId="65" xfId="0" applyFont="1" applyFill="1" applyBorder="1" applyAlignment="1">
      <alignment horizontal="center"/>
    </xf>
    <xf numFmtId="0" fontId="15" fillId="9" borderId="65" xfId="2" applyNumberFormat="1" applyFont="1" applyFill="1" applyBorder="1" applyAlignment="1">
      <alignment horizontal="left"/>
    </xf>
    <xf numFmtId="0" fontId="15" fillId="9" borderId="65" xfId="2" applyNumberFormat="1" applyFont="1" applyFill="1" applyBorder="1" applyAlignment="1">
      <alignment horizontal="center"/>
    </xf>
    <xf numFmtId="0" fontId="15" fillId="10" borderId="65" xfId="0" applyFont="1" applyFill="1" applyBorder="1" applyAlignment="1">
      <alignment horizontal="left"/>
    </xf>
    <xf numFmtId="0" fontId="15" fillId="10" borderId="65" xfId="0" applyFont="1" applyFill="1" applyBorder="1" applyAlignment="1">
      <alignment horizontal="center"/>
    </xf>
    <xf numFmtId="0" fontId="15" fillId="10" borderId="65" xfId="2" applyNumberFormat="1" applyFont="1" applyFill="1" applyBorder="1" applyAlignment="1">
      <alignment horizontal="left"/>
    </xf>
    <xf numFmtId="0" fontId="15" fillId="10" borderId="65" xfId="2" applyNumberFormat="1" applyFont="1" applyFill="1" applyBorder="1" applyAlignment="1">
      <alignment horizontal="center"/>
    </xf>
    <xf numFmtId="0" fontId="14" fillId="10" borderId="65" xfId="0" applyFont="1" applyFill="1" applyBorder="1" applyAlignment="1">
      <alignment horizontal="left"/>
    </xf>
    <xf numFmtId="0" fontId="14" fillId="10" borderId="65" xfId="0" applyFont="1" applyFill="1" applyBorder="1" applyAlignment="1">
      <alignment horizontal="center"/>
    </xf>
    <xf numFmtId="0" fontId="14" fillId="10" borderId="65" xfId="2" applyNumberFormat="1" applyFont="1" applyFill="1" applyBorder="1" applyAlignment="1">
      <alignment horizontal="left"/>
    </xf>
    <xf numFmtId="0" fontId="14" fillId="10" borderId="65" xfId="2" applyNumberFormat="1" applyFont="1" applyFill="1" applyBorder="1" applyAlignment="1">
      <alignment horizontal="center"/>
    </xf>
    <xf numFmtId="0" fontId="16" fillId="3" borderId="66" xfId="0" applyFont="1" applyFill="1" applyBorder="1">
      <alignment vertical="center"/>
    </xf>
    <xf numFmtId="0" fontId="17" fillId="3" borderId="67" xfId="0" applyFont="1" applyFill="1" applyBorder="1" applyAlignment="1">
      <alignment horizontal="center" vertical="center"/>
    </xf>
    <xf numFmtId="0" fontId="17" fillId="3" borderId="68" xfId="0" applyFont="1" applyFill="1" applyBorder="1" applyAlignment="1">
      <alignment horizontal="center" vertical="center"/>
    </xf>
    <xf numFmtId="3" fontId="10" fillId="4" borderId="17" xfId="0" applyNumberFormat="1" applyFont="1" applyFill="1" applyBorder="1" applyAlignment="1">
      <alignment horizontal="center" vertical="center" wrapText="1"/>
    </xf>
    <xf numFmtId="176" fontId="10" fillId="4" borderId="70" xfId="0" applyNumberFormat="1" applyFont="1" applyFill="1" applyBorder="1" applyAlignment="1">
      <alignment horizontal="center" vertical="center" wrapText="1"/>
    </xf>
    <xf numFmtId="176" fontId="10" fillId="4" borderId="71" xfId="0" applyNumberFormat="1" applyFont="1" applyFill="1" applyBorder="1" applyAlignment="1">
      <alignment horizontal="center" vertical="center"/>
    </xf>
    <xf numFmtId="3" fontId="10" fillId="5" borderId="22" xfId="0" applyNumberFormat="1" applyFont="1" applyFill="1" applyBorder="1" applyAlignment="1">
      <alignment horizontal="center" vertical="center" wrapText="1"/>
    </xf>
    <xf numFmtId="176" fontId="10" fillId="5" borderId="72" xfId="0" applyNumberFormat="1" applyFont="1" applyFill="1" applyBorder="1" applyAlignment="1">
      <alignment horizontal="center" vertical="center" wrapText="1"/>
    </xf>
    <xf numFmtId="176" fontId="10" fillId="5" borderId="73" xfId="0" applyNumberFormat="1" applyFont="1" applyFill="1" applyBorder="1" applyAlignment="1">
      <alignment horizontal="center" vertical="center"/>
    </xf>
    <xf numFmtId="3" fontId="10" fillId="4" borderId="22" xfId="0" applyNumberFormat="1" applyFont="1" applyFill="1" applyBorder="1" applyAlignment="1">
      <alignment horizontal="center" vertical="center" wrapText="1"/>
    </xf>
    <xf numFmtId="176" fontId="10" fillId="4" borderId="72" xfId="0" applyNumberFormat="1" applyFont="1" applyFill="1" applyBorder="1" applyAlignment="1">
      <alignment horizontal="center" vertical="center" wrapText="1"/>
    </xf>
    <xf numFmtId="176" fontId="10" fillId="4" borderId="73" xfId="0" applyNumberFormat="1" applyFont="1" applyFill="1" applyBorder="1" applyAlignment="1">
      <alignment horizontal="center" vertical="center"/>
    </xf>
    <xf numFmtId="3" fontId="10" fillId="5" borderId="75" xfId="0" applyNumberFormat="1" applyFont="1" applyFill="1" applyBorder="1" applyAlignment="1">
      <alignment horizontal="center" vertical="center" wrapText="1"/>
    </xf>
    <xf numFmtId="176" fontId="10" fillId="5" borderId="76" xfId="0" applyNumberFormat="1" applyFont="1" applyFill="1" applyBorder="1" applyAlignment="1">
      <alignment horizontal="center" vertical="center" wrapText="1"/>
    </xf>
    <xf numFmtId="176" fontId="10" fillId="5" borderId="7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3" fontId="10" fillId="0" borderId="78" xfId="0" applyNumberFormat="1" applyFont="1" applyBorder="1" applyAlignment="1">
      <alignment horizontal="center" vertical="center" wrapText="1"/>
    </xf>
    <xf numFmtId="3" fontId="10" fillId="0" borderId="79" xfId="0" applyNumberFormat="1" applyFont="1" applyBorder="1" applyAlignment="1">
      <alignment horizontal="center" vertical="center" wrapText="1"/>
    </xf>
    <xf numFmtId="3" fontId="10" fillId="0" borderId="80" xfId="0" applyNumberFormat="1" applyFont="1" applyBorder="1" applyAlignment="1">
      <alignment horizontal="center" vertical="center" wrapText="1"/>
    </xf>
    <xf numFmtId="3" fontId="10" fillId="0" borderId="81" xfId="0" applyNumberFormat="1" applyFont="1" applyBorder="1" applyAlignment="1">
      <alignment horizontal="center" vertical="center" wrapText="1"/>
    </xf>
    <xf numFmtId="176" fontId="2" fillId="6" borderId="8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178" fontId="10" fillId="6" borderId="8" xfId="0" applyNumberFormat="1" applyFont="1" applyFill="1" applyBorder="1" applyAlignment="1">
      <alignment horizontal="center" vertical="center" wrapText="1"/>
    </xf>
    <xf numFmtId="178" fontId="10" fillId="6" borderId="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179" fontId="2" fillId="6" borderId="8" xfId="0" applyNumberFormat="1" applyFont="1" applyFill="1" applyBorder="1" applyAlignment="1">
      <alignment horizontal="center" vertical="center"/>
    </xf>
    <xf numFmtId="179" fontId="2" fillId="6" borderId="9" xfId="0" applyNumberFormat="1" applyFont="1" applyFill="1" applyBorder="1" applyAlignment="1">
      <alignment horizontal="center" vertical="center"/>
    </xf>
    <xf numFmtId="10" fontId="2" fillId="6" borderId="8" xfId="0" applyNumberFormat="1" applyFont="1" applyFill="1" applyBorder="1" applyAlignment="1">
      <alignment horizontal="center" vertical="center"/>
    </xf>
    <xf numFmtId="10" fontId="2" fillId="6" borderId="9" xfId="0" applyNumberFormat="1" applyFont="1" applyFill="1" applyBorder="1" applyAlignment="1">
      <alignment horizontal="center" vertical="center"/>
    </xf>
    <xf numFmtId="180" fontId="10" fillId="0" borderId="78" xfId="0" applyNumberFormat="1" applyFont="1" applyBorder="1" applyAlignment="1">
      <alignment horizontal="center" vertical="center" wrapText="1"/>
    </xf>
    <xf numFmtId="180" fontId="10" fillId="0" borderId="79" xfId="0" applyNumberFormat="1" applyFont="1" applyBorder="1" applyAlignment="1">
      <alignment horizontal="center" vertical="center" wrapText="1"/>
    </xf>
    <xf numFmtId="180" fontId="10" fillId="0" borderId="6" xfId="0" applyNumberFormat="1" applyFont="1" applyBorder="1" applyAlignment="1">
      <alignment horizontal="center" vertical="center" wrapText="1"/>
    </xf>
    <xf numFmtId="180" fontId="10" fillId="0" borderId="58" xfId="0" applyNumberFormat="1" applyFont="1" applyBorder="1" applyAlignment="1">
      <alignment horizontal="center" vertical="center" wrapText="1"/>
    </xf>
    <xf numFmtId="180" fontId="10" fillId="0" borderId="59" xfId="0" applyNumberFormat="1" applyFont="1" applyBorder="1" applyAlignment="1">
      <alignment horizontal="center" vertical="center" wrapText="1"/>
    </xf>
    <xf numFmtId="180" fontId="10" fillId="0" borderId="60" xfId="0" applyNumberFormat="1" applyFont="1" applyBorder="1" applyAlignment="1">
      <alignment horizontal="center" vertical="center" wrapText="1"/>
    </xf>
    <xf numFmtId="180" fontId="10" fillId="0" borderId="61" xfId="0" applyNumberFormat="1" applyFont="1" applyBorder="1" applyAlignment="1">
      <alignment horizontal="center" vertical="center" wrapText="1"/>
    </xf>
    <xf numFmtId="180" fontId="10" fillId="0" borderId="30" xfId="0" applyNumberFormat="1" applyFont="1" applyBorder="1" applyAlignment="1">
      <alignment horizontal="center" vertical="center" wrapText="1"/>
    </xf>
    <xf numFmtId="0" fontId="3" fillId="2" borderId="7" xfId="0" applyFont="1" applyFill="1" applyBorder="1">
      <alignment vertical="center"/>
    </xf>
    <xf numFmtId="180" fontId="9" fillId="2" borderId="9" xfId="0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0" fillId="11" borderId="82" xfId="0" applyFont="1" applyFill="1" applyBorder="1" applyAlignment="1">
      <alignment wrapText="1"/>
    </xf>
    <xf numFmtId="0" fontId="21" fillId="11" borderId="82" xfId="0" applyFont="1" applyFill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1" fillId="11" borderId="82" xfId="0" applyFont="1" applyFill="1" applyBorder="1" applyAlignment="1">
      <alignment wrapText="1"/>
    </xf>
    <xf numFmtId="0" fontId="17" fillId="11" borderId="82" xfId="0" applyFont="1" applyFill="1" applyBorder="1" applyAlignment="1">
      <alignment horizontal="center" vertical="center" wrapText="1"/>
    </xf>
    <xf numFmtId="0" fontId="3" fillId="0" borderId="84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9" fillId="12" borderId="85" xfId="0" applyFont="1" applyFill="1" applyBorder="1" applyAlignment="1">
      <alignment horizontal="left" vertical="center" wrapText="1"/>
    </xf>
    <xf numFmtId="0" fontId="2" fillId="12" borderId="85" xfId="0" applyFont="1" applyFill="1" applyBorder="1" applyAlignment="1">
      <alignment horizontal="center" wrapText="1"/>
    </xf>
    <xf numFmtId="0" fontId="3" fillId="0" borderId="86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10" fillId="0" borderId="85" xfId="0" applyFont="1" applyBorder="1" applyAlignment="1">
      <alignment vertical="center" wrapText="1"/>
    </xf>
    <xf numFmtId="3" fontId="10" fillId="0" borderId="85" xfId="0" applyNumberFormat="1" applyFont="1" applyBorder="1" applyAlignment="1">
      <alignment horizontal="center" vertical="center" wrapText="1"/>
    </xf>
    <xf numFmtId="0" fontId="2" fillId="0" borderId="57" xfId="0" applyFont="1" applyBorder="1" applyAlignment="1"/>
    <xf numFmtId="0" fontId="2" fillId="0" borderId="57" xfId="0" applyFont="1" applyBorder="1" applyAlignment="1">
      <alignment horizontal="center"/>
    </xf>
    <xf numFmtId="0" fontId="2" fillId="0" borderId="57" xfId="0" applyFont="1" applyBorder="1" applyAlignment="1">
      <alignment horizontal="left"/>
    </xf>
    <xf numFmtId="0" fontId="10" fillId="0" borderId="85" xfId="0" applyFont="1" applyBorder="1" applyAlignment="1">
      <alignment horizontal="left" vertical="center" wrapText="1" indent="2"/>
    </xf>
    <xf numFmtId="0" fontId="2" fillId="0" borderId="87" xfId="0" applyFont="1" applyBorder="1" applyAlignment="1"/>
    <xf numFmtId="4" fontId="2" fillId="0" borderId="87" xfId="0" applyNumberFormat="1" applyFont="1" applyBorder="1" applyAlignment="1">
      <alignment horizontal="center"/>
    </xf>
    <xf numFmtId="0" fontId="2" fillId="0" borderId="87" xfId="0" applyFont="1" applyBorder="1" applyAlignment="1">
      <alignment horizontal="left"/>
    </xf>
    <xf numFmtId="4" fontId="10" fillId="0" borderId="85" xfId="0" applyNumberFormat="1" applyFont="1" applyBorder="1" applyAlignment="1">
      <alignment horizontal="center" vertical="center" wrapText="1"/>
    </xf>
    <xf numFmtId="181" fontId="10" fillId="0" borderId="85" xfId="0" applyNumberFormat="1" applyFont="1" applyBorder="1" applyAlignment="1">
      <alignment horizontal="center" vertical="center" wrapText="1"/>
    </xf>
    <xf numFmtId="0" fontId="10" fillId="0" borderId="85" xfId="0" applyFont="1" applyBorder="1" applyAlignment="1">
      <alignment horizontal="left" vertical="center" wrapText="1" indent="4"/>
    </xf>
    <xf numFmtId="0" fontId="2" fillId="0" borderId="87" xfId="0" applyFont="1" applyBorder="1" applyAlignment="1">
      <alignment horizontal="center"/>
    </xf>
    <xf numFmtId="181" fontId="22" fillId="0" borderId="85" xfId="0" applyNumberFormat="1" applyFont="1" applyBorder="1" applyAlignment="1">
      <alignment horizontal="center" vertical="center" wrapText="1"/>
    </xf>
    <xf numFmtId="0" fontId="9" fillId="0" borderId="85" xfId="0" applyFont="1" applyBorder="1" applyAlignment="1">
      <alignment vertical="center" wrapText="1"/>
    </xf>
    <xf numFmtId="3" fontId="9" fillId="0" borderId="85" xfId="0" applyNumberFormat="1" applyFont="1" applyBorder="1" applyAlignment="1">
      <alignment horizontal="center" vertical="center" wrapText="1"/>
    </xf>
    <xf numFmtId="0" fontId="10" fillId="0" borderId="85" xfId="0" applyFont="1" applyBorder="1" applyAlignment="1">
      <alignment horizontal="left" vertical="center" wrapText="1" indent="6"/>
    </xf>
    <xf numFmtId="0" fontId="10" fillId="0" borderId="85" xfId="0" applyFont="1" applyBorder="1" applyAlignment="1">
      <alignment horizontal="left" vertical="center" wrapText="1" indent="8"/>
    </xf>
    <xf numFmtId="0" fontId="2" fillId="0" borderId="44" xfId="0" applyFont="1" applyBorder="1" applyAlignment="1"/>
    <xf numFmtId="4" fontId="2" fillId="0" borderId="44" xfId="0" applyNumberFormat="1" applyFont="1" applyBorder="1" applyAlignment="1">
      <alignment horizontal="center"/>
    </xf>
    <xf numFmtId="0" fontId="2" fillId="0" borderId="44" xfId="0" applyFont="1" applyBorder="1" applyAlignment="1">
      <alignment horizontal="left"/>
    </xf>
    <xf numFmtId="0" fontId="3" fillId="0" borderId="88" xfId="0" applyFont="1" applyBorder="1" applyAlignment="1"/>
    <xf numFmtId="4" fontId="3" fillId="0" borderId="88" xfId="0" applyNumberFormat="1" applyFont="1" applyBorder="1" applyAlignment="1">
      <alignment horizontal="center"/>
    </xf>
    <xf numFmtId="0" fontId="3" fillId="0" borderId="88" xfId="0" applyFont="1" applyBorder="1" applyAlignment="1">
      <alignment horizontal="left"/>
    </xf>
    <xf numFmtId="3" fontId="22" fillId="0" borderId="85" xfId="0" applyNumberFormat="1" applyFont="1" applyBorder="1" applyAlignment="1">
      <alignment horizontal="center" vertical="center" wrapText="1"/>
    </xf>
    <xf numFmtId="4" fontId="22" fillId="0" borderId="85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89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" fontId="2" fillId="0" borderId="30" xfId="0" applyNumberFormat="1" applyFont="1" applyBorder="1" applyAlignment="1">
      <alignment horizontal="center"/>
    </xf>
    <xf numFmtId="0" fontId="2" fillId="0" borderId="62" xfId="0" applyFont="1" applyBorder="1" applyAlignment="1">
      <alignment horizontal="left"/>
    </xf>
    <xf numFmtId="4" fontId="2" fillId="0" borderId="63" xfId="0" applyNumberFormat="1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89" xfId="0" applyFont="1" applyBorder="1" applyAlignment="1">
      <alignment horizontal="left"/>
    </xf>
    <xf numFmtId="4" fontId="2" fillId="0" borderId="32" xfId="0" applyNumberFormat="1" applyFont="1" applyBorder="1" applyAlignment="1">
      <alignment horizontal="center"/>
    </xf>
    <xf numFmtId="0" fontId="2" fillId="0" borderId="90" xfId="0" applyFont="1" applyBorder="1" applyAlignment="1">
      <alignment horizontal="left"/>
    </xf>
    <xf numFmtId="0" fontId="2" fillId="0" borderId="91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4" fontId="2" fillId="0" borderId="92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4" fontId="2" fillId="0" borderId="93" xfId="0" applyNumberFormat="1" applyFont="1" applyBorder="1" applyAlignment="1">
      <alignment horizontal="center"/>
    </xf>
    <xf numFmtId="177" fontId="2" fillId="0" borderId="8" xfId="0" quotePrefix="1" applyNumberFormat="1" applyFont="1" applyBorder="1" applyAlignment="1">
      <alignment horizontal="center" vertical="center"/>
    </xf>
    <xf numFmtId="177" fontId="2" fillId="0" borderId="9" xfId="0" quotePrefix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7" fillId="3" borderId="69" xfId="0" applyFont="1" applyFill="1" applyBorder="1" applyAlignment="1">
      <alignment horizontal="left" vertical="center"/>
    </xf>
    <xf numFmtId="0" fontId="17" fillId="3" borderId="7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79" fontId="10" fillId="4" borderId="72" xfId="0" applyNumberFormat="1" applyFont="1" applyFill="1" applyBorder="1" applyAlignment="1">
      <alignment horizontal="center" vertical="center" wrapText="1"/>
    </xf>
    <xf numFmtId="179" fontId="10" fillId="4" borderId="73" xfId="0" applyNumberFormat="1" applyFont="1" applyFill="1" applyBorder="1" applyAlignment="1">
      <alignment horizontal="center" vertical="center"/>
    </xf>
    <xf numFmtId="179" fontId="10" fillId="5" borderId="76" xfId="0" applyNumberFormat="1" applyFont="1" applyFill="1" applyBorder="1" applyAlignment="1">
      <alignment horizontal="center" vertical="center" wrapText="1"/>
    </xf>
    <xf numFmtId="179" fontId="10" fillId="5" borderId="77" xfId="0" applyNumberFormat="1" applyFont="1" applyFill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63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/>
        <i val="0"/>
        <u val="none"/>
        <sz val="11"/>
        <color theme="0"/>
      </font>
      <fill>
        <patternFill patternType="solid">
          <bgColor theme="4"/>
        </patternFill>
      </fill>
      <border>
        <left style="medium">
          <color theme="4"/>
        </left>
        <right/>
        <top style="thin">
          <color theme="4" tint="0.59999389629810485"/>
        </top>
        <bottom style="medium">
          <color theme="4"/>
        </bottom>
        <vertical/>
        <horizontal/>
      </border>
    </dxf>
    <dxf>
      <fill>
        <patternFill patternType="solid">
          <bgColor theme="4"/>
        </patternFill>
      </fill>
      <border>
        <left style="thin">
          <color theme="4" tint="0.59999389629810485"/>
        </left>
        <right style="medium">
          <color theme="4"/>
        </right>
        <top style="medium">
          <color theme="4"/>
        </top>
        <bottom style="thin">
          <color theme="4" tint="0.59999389629810485"/>
        </bottom>
        <vertical/>
        <horizontal/>
      </border>
    </dxf>
    <dxf>
      <font>
        <b/>
        <i val="0"/>
        <u val="none"/>
        <sz val="11"/>
        <color theme="0"/>
      </font>
      <fill>
        <patternFill patternType="solid">
          <bgColor theme="4"/>
        </patternFill>
      </fill>
      <border>
        <left style="medium">
          <color theme="4"/>
        </left>
        <right style="thin">
          <color theme="4" tint="0.59999389629810485"/>
        </right>
        <top style="medium">
          <color theme="4"/>
        </top>
        <bottom style="thin">
          <color theme="4" tint="0.59999389629810485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6032593768116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6032593768116"/>
        </patternFill>
      </fill>
    </dxf>
    <dxf>
      <font>
        <b/>
        <i val="0"/>
        <u val="none"/>
        <sz val="11"/>
        <color theme="1"/>
      </font>
      <fill>
        <patternFill patternType="solid">
          <bgColor theme="4" tint="0.79995117038483843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0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 tint="0.59999389629810485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89928891872917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89928891872917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89013336588644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89928891872917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89928891872917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89013336588644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4" tint="0.79989013336588644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8992889187291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9928891872917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89013336588644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89013336588644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89928891872917"/>
        </patternFill>
      </fill>
    </dxf>
    <dxf>
      <fill>
        <patternFill patternType="solid">
          <bgColor theme="4" tint="0.89989928891872917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89013336588644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4" tint="0.79989013336588644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</dxfs>
  <tableStyles count="5" defaultTableStyle="TableStyleMedium2" defaultPivotStyle="PivotStyleLight16">
    <tableStyle name="中色系标题行镶边行表格样式_676304" count="10" xr9:uid="{91E1737F-E740-41CB-9220-0CD78862CD1E}">
      <tableStyleElement type="wholeTable" dxfId="62"/>
      <tableStyleElement type="headerRow" dxfId="61"/>
      <tableStyleElement type="totalRow" dxfId="60"/>
      <tableStyleElement type="firstColumn" dxfId="59"/>
      <tableStyleElement type="lastColumn" dxfId="58"/>
      <tableStyleElement type="secondRowStripe" dxfId="57"/>
      <tableStyleElement type="firstColumnStripe" dxfId="56"/>
      <tableStyleElement type="secondColumnStripe" dxfId="55"/>
      <tableStyleElement type="firstTotalCell" dxfId="54"/>
      <tableStyleElement type="lastTotalCell" dxfId="53"/>
    </tableStyle>
    <tableStyle name="中色系标题行镶边行表格样式_6e22f3" count="7" xr9:uid="{D626CC27-1DF4-4DD4-AA6F-EA69E3344DCA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secondRowStripe" dxfId="47"/>
      <tableStyleElement type="firstColumnStripe" dxfId="46"/>
    </tableStyle>
    <tableStyle name="中色系标题行表格样式_1201b3" count="10" xr9:uid="{E30CB1AB-DEEC-4A41-BEA4-58F72052104A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secondRowStripe" dxfId="40"/>
      <tableStyleElement type="firstColumnStripe" dxfId="39"/>
      <tableStyleElement type="secondColumnStripe" dxfId="38"/>
      <tableStyleElement type="firstTotalCell" dxfId="37"/>
      <tableStyleElement type="lastTotalCell" dxfId="36"/>
    </tableStyle>
    <tableStyle name="中色系标题行标题列镶边行表格样式_29c806" count="11" xr9:uid="{C1A170F2-9016-45B4-9AAF-B07D7A540068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secondRowStripe" dxfId="30"/>
      <tableStyleElement type="firstColumnStripe" dxfId="29"/>
      <tableStyleElement type="secondColumnStripe" dxfId="28"/>
      <tableStyleElement type="firstHeaderCell" dxfId="27"/>
      <tableStyleElement type="firstTotalCell" dxfId="26"/>
      <tableStyleElement type="lastTotalCell" dxfId="25"/>
    </tableStyle>
    <tableStyle name="中色系标题行标题列表格样式_008c58" count="12" xr9:uid="{E0E3D9DE-AB55-4EFB-9654-50FF5F623328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  <tableStyleElement type="secondColumnStripe" dxfId="17"/>
      <tableStyleElement type="firstHeaderCell" dxfId="16"/>
      <tableStyleElement type="lastHeaderCell" dxfId="15"/>
      <tableStyleElement type="firstTotalCell" dxfId="14"/>
      <tableStyleElement type="lastTotalCell" dxfId="13"/>
    </tableStyle>
  </tableStyles>
  <colors>
    <mruColors>
      <color rgb="FFB381D9"/>
      <color rgb="FFFF8585"/>
      <color rgb="FF82C836"/>
      <color rgb="FFB3D997"/>
      <color rgb="FFFF1D1D"/>
      <color rgb="FFFFFF66"/>
      <color rgb="FFFFFF43"/>
      <color rgb="FFFBF869"/>
      <color rgb="FFB6CD53"/>
      <color rgb="FFFA9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altLang="zh-CN" sz="1400" b="1" i="0" u="none" strike="noStrike" baseline="0"/>
              <a:t>Sinopec Segment Operating Revenue and Operating Profit/Loss by Segment, 2024</a:t>
            </a:r>
            <a:endParaRPr lang="zh-C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Intro'!$U$4</c:f>
              <c:strCache>
                <c:ptCount val="1"/>
                <c:pt idx="0">
                  <c:v>Operating revenue (RMB billion)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Intro'!$T$5:$T$9</c:f>
              <c:strCache>
                <c:ptCount val="5"/>
                <c:pt idx="0">
                  <c:v>Exploration and Production</c:v>
                </c:pt>
                <c:pt idx="1">
                  <c:v>Refining</c:v>
                </c:pt>
                <c:pt idx="2">
                  <c:v>Marketing and Distribution</c:v>
                </c:pt>
                <c:pt idx="3">
                  <c:v>Chemicals</c:v>
                </c:pt>
                <c:pt idx="4">
                  <c:v>Corporate and Others</c:v>
                </c:pt>
              </c:strCache>
            </c:strRef>
          </c:cat>
          <c:val>
            <c:numRef>
              <c:f>'1. Intro'!$U$5:$U$9</c:f>
              <c:numCache>
                <c:formatCode>#,##0.0_);[Red]\(#,##0.0\)</c:formatCode>
                <c:ptCount val="5"/>
                <c:pt idx="0">
                  <c:v>297.2</c:v>
                </c:pt>
                <c:pt idx="1">
                  <c:v>1481.5</c:v>
                </c:pt>
                <c:pt idx="2">
                  <c:v>1714.4</c:v>
                </c:pt>
                <c:pt idx="3">
                  <c:v>523.9</c:v>
                </c:pt>
                <c:pt idx="4">
                  <c:v>1457.2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3-4A73-83DE-AFC95666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02016"/>
        <c:axId val="96418816"/>
      </c:barChart>
      <c:lineChart>
        <c:grouping val="standard"/>
        <c:varyColors val="0"/>
        <c:ser>
          <c:idx val="1"/>
          <c:order val="1"/>
          <c:tx>
            <c:strRef>
              <c:f>'1. Intro'!$V$4</c:f>
              <c:strCache>
                <c:ptCount val="1"/>
                <c:pt idx="0">
                  <c:v>Operating profit/loss (RMB billion)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'1. Intro'!$T$5:$T$9</c:f>
              <c:strCache>
                <c:ptCount val="5"/>
                <c:pt idx="0">
                  <c:v>Exploration and Production</c:v>
                </c:pt>
                <c:pt idx="1">
                  <c:v>Refining</c:v>
                </c:pt>
                <c:pt idx="2">
                  <c:v>Marketing and Distribution</c:v>
                </c:pt>
                <c:pt idx="3">
                  <c:v>Chemicals</c:v>
                </c:pt>
                <c:pt idx="4">
                  <c:v>Corporate and Others</c:v>
                </c:pt>
              </c:strCache>
            </c:strRef>
          </c:cat>
          <c:val>
            <c:numRef>
              <c:f>'1. Intro'!$V$5:$V$9</c:f>
              <c:numCache>
                <c:formatCode>#,##0.0_);[Red]\(#,##0.0\)</c:formatCode>
                <c:ptCount val="5"/>
                <c:pt idx="0">
                  <c:v>56.4</c:v>
                </c:pt>
                <c:pt idx="1">
                  <c:v>6.7</c:v>
                </c:pt>
                <c:pt idx="2">
                  <c:v>18.600000000000001</c:v>
                </c:pt>
                <c:pt idx="3">
                  <c:v>-10</c:v>
                </c:pt>
                <c:pt idx="4">
                  <c:v>-0.4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3-4A73-83DE-AFC95666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24096"/>
        <c:axId val="96410176"/>
      </c:lineChart>
      <c:catAx>
        <c:axId val="9640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6418816"/>
        <c:crosses val="autoZero"/>
        <c:auto val="1"/>
        <c:lblAlgn val="ctr"/>
        <c:lblOffset val="100"/>
        <c:noMultiLvlLbl val="0"/>
      </c:catAx>
      <c:valAx>
        <c:axId val="9641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6402016"/>
        <c:crosses val="autoZero"/>
        <c:crossBetween val="between"/>
      </c:valAx>
      <c:catAx>
        <c:axId val="96424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410176"/>
        <c:crosses val="autoZero"/>
        <c:auto val="1"/>
        <c:lblAlgn val="ctr"/>
        <c:lblOffset val="100"/>
        <c:noMultiLvlLbl val="0"/>
      </c:catAx>
      <c:valAx>
        <c:axId val="96410176"/>
        <c:scaling>
          <c:orientation val="minMax"/>
        </c:scaling>
        <c:delete val="0"/>
        <c:axPos val="r"/>
        <c:numFmt formatCode="#,##0.0_);[Red]\(#,##0.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6424096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8d37f5-7c85-490d-bbd2-acbf77fcf8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altLang="zh-CN" sz="1200" b="1" i="0" u="none" strike="noStrike" baseline="0"/>
              <a:t>Panel A: </a:t>
            </a:r>
            <a:r>
              <a:rPr lang="en-GB" altLang="zh-CN" sz="1200" b="0" i="0" u="none" strike="noStrike" baseline="0"/>
              <a:t>Segment Operating Revenue before Inter-segment Eliminations</a:t>
            </a:r>
            <a:endParaRPr lang="en-US" sz="12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6911314742194299"/>
          <c:y val="0.25698325927362897"/>
          <c:w val="0.459994216502634"/>
          <c:h val="0.627570339490368"/>
        </c:manualLayout>
      </c:layout>
      <c:doughnutChart>
        <c:varyColors val="1"/>
        <c:ser>
          <c:idx val="0"/>
          <c:order val="0"/>
          <c:tx>
            <c:strRef>
              <c:f>'1. Intro'!$Y$4</c:f>
              <c:strCache>
                <c:ptCount val="1"/>
                <c:pt idx="0">
                  <c:v>Revenue share before elimination (%)</c:v>
                </c:pt>
              </c:strCache>
            </c:strRef>
          </c:tx>
          <c:spPr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B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/>
              </a:sp3d>
            </c:spPr>
            <c:extLst>
              <c:ext xmlns:c16="http://schemas.microsoft.com/office/drawing/2014/chart" uri="{C3380CC4-5D6E-409C-BE32-E72D297353CC}">
                <c16:uniqueId val="{00000001-AFF6-4E4E-AE82-A2D0BA1AF0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/>
              </a:sp3d>
            </c:spPr>
            <c:extLst>
              <c:ext xmlns:c16="http://schemas.microsoft.com/office/drawing/2014/chart" uri="{C3380CC4-5D6E-409C-BE32-E72D297353CC}">
                <c16:uniqueId val="{00000003-AFF6-4E4E-AE82-A2D0BA1AF0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/>
              </a:sp3d>
            </c:spPr>
            <c:extLst>
              <c:ext xmlns:c16="http://schemas.microsoft.com/office/drawing/2014/chart" uri="{C3380CC4-5D6E-409C-BE32-E72D297353CC}">
                <c16:uniqueId val="{00000005-AFF6-4E4E-AE82-A2D0BA1AF0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/>
              </a:sp3d>
            </c:spPr>
            <c:extLst>
              <c:ext xmlns:c16="http://schemas.microsoft.com/office/drawing/2014/chart" uri="{C3380CC4-5D6E-409C-BE32-E72D297353CC}">
                <c16:uniqueId val="{00000007-AFF6-4E4E-AE82-A2D0BA1AF0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/>
              </a:sp3d>
            </c:spPr>
            <c:extLst>
              <c:ext xmlns:c16="http://schemas.microsoft.com/office/drawing/2014/chart" uri="{C3380CC4-5D6E-409C-BE32-E72D297353CC}">
                <c16:uniqueId val="{00000009-AFF6-4E4E-AE82-A2D0BA1AF0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Intro'!$X$5:$X$9</c:f>
              <c:strCache>
                <c:ptCount val="5"/>
                <c:pt idx="0">
                  <c:v>Exploration and Production</c:v>
                </c:pt>
                <c:pt idx="1">
                  <c:v>Refining</c:v>
                </c:pt>
                <c:pt idx="2">
                  <c:v>Marketing and Distribution</c:v>
                </c:pt>
                <c:pt idx="3">
                  <c:v>Chemicals</c:v>
                </c:pt>
                <c:pt idx="4">
                  <c:v>Corporate and Others</c:v>
                </c:pt>
              </c:strCache>
            </c:strRef>
          </c:cat>
          <c:val>
            <c:numRef>
              <c:f>'1. Intro'!$Y$5:$Y$9</c:f>
              <c:numCache>
                <c:formatCode>#,##0.0_);[Red]\(#,##0.0\)</c:formatCode>
                <c:ptCount val="5"/>
                <c:pt idx="0">
                  <c:v>5.4</c:v>
                </c:pt>
                <c:pt idx="1">
                  <c:v>27.1</c:v>
                </c:pt>
                <c:pt idx="2">
                  <c:v>31.3</c:v>
                </c:pt>
                <c:pt idx="3">
                  <c:v>9.6</c:v>
                </c:pt>
                <c:pt idx="4">
                  <c:v>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F6-4E4E-AE82-A2D0BA1AF0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95341059817963E-2"/>
          <c:y val="0.36248007558655299"/>
          <c:w val="0.44096048348769201"/>
          <c:h val="0.364806093083974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88717f-3960-48c8-bd58-f8367c0cbe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200" b="1"/>
              <a:t>Panel B</a:t>
            </a:r>
            <a:r>
              <a:rPr lang="en-GB" sz="1200" b="0"/>
              <a:t>: Segment Operating Profit/Loss</a:t>
            </a:r>
            <a:endParaRPr lang="en-US" sz="12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Intro'!$AB$4</c:f>
              <c:strCache>
                <c:ptCount val="1"/>
                <c:pt idx="0">
                  <c:v>Operating profit/loss RMB billion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matte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Intro'!$AA$5:$AA$9</c:f>
              <c:strCache>
                <c:ptCount val="5"/>
                <c:pt idx="0">
                  <c:v>Exploration and Production</c:v>
                </c:pt>
                <c:pt idx="1">
                  <c:v>Refining</c:v>
                </c:pt>
                <c:pt idx="2">
                  <c:v>Marketing and Distribution</c:v>
                </c:pt>
                <c:pt idx="3">
                  <c:v>Chemicals</c:v>
                </c:pt>
                <c:pt idx="4">
                  <c:v>Corporate and Others</c:v>
                </c:pt>
              </c:strCache>
            </c:strRef>
          </c:cat>
          <c:val>
            <c:numRef>
              <c:f>'1. Intro'!$AB$5:$AB$9</c:f>
              <c:numCache>
                <c:formatCode>#,##0.0_);[Red]\(#,##0.0\)</c:formatCode>
                <c:ptCount val="5"/>
                <c:pt idx="0">
                  <c:v>56.4</c:v>
                </c:pt>
                <c:pt idx="1">
                  <c:v>6.7</c:v>
                </c:pt>
                <c:pt idx="2">
                  <c:v>18.600000000000001</c:v>
                </c:pt>
                <c:pt idx="3">
                  <c:v>-10</c:v>
                </c:pt>
                <c:pt idx="4">
                  <c:v>-0.4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3-4EF1-9568-700A6CEE9F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96397696"/>
        <c:axId val="96398176"/>
      </c:barChart>
      <c:catAx>
        <c:axId val="9639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6398176"/>
        <c:crossesAt val="-20"/>
        <c:auto val="1"/>
        <c:lblAlgn val="ctr"/>
        <c:lblOffset val="100"/>
        <c:noMultiLvlLbl val="0"/>
      </c:catAx>
      <c:valAx>
        <c:axId val="9639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639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bb52798-66c4-420e-945e-d54caa2555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Panel A: </a:t>
            </a:r>
            <a:r>
              <a:rPr lang="en-US"/>
              <a:t>ROA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 Profitability'!$L$17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'2.1 Profitability'!$M$17:$Q$17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'2.1 Profitability'!$M$23:$Q$23</c:f>
              <c:numCache>
                <c:formatCode>0.00%</c:formatCode>
                <c:ptCount val="5"/>
                <c:pt idx="0">
                  <c:v>3.1980045622091099E-2</c:v>
                </c:pt>
                <c:pt idx="1">
                  <c:v>5.4525294013396897E-2</c:v>
                </c:pt>
                <c:pt idx="2">
                  <c:v>4.8057794340970801E-2</c:v>
                </c:pt>
                <c:pt idx="3">
                  <c:v>4.3750872028347397E-2</c:v>
                </c:pt>
                <c:pt idx="4">
                  <c:v>3.66630223680482E-2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4-44A8-9E94-9DD4AC2A6DA1}"/>
            </c:ext>
          </c:extLst>
        </c:ser>
        <c:ser>
          <c:idx val="1"/>
          <c:order val="1"/>
          <c:tx>
            <c:strRef>
              <c:f>'2.1 Profitability'!$L$25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'2.1 Profitability'!$M$17:$Q$17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'2.1 Profitability'!$M$31:$Q$31</c:f>
              <c:numCache>
                <c:formatCode>0.00%</c:formatCode>
                <c:ptCount val="5"/>
                <c:pt idx="0">
                  <c:v>3.8552411553096098E-2</c:v>
                </c:pt>
                <c:pt idx="1">
                  <c:v>9.7498046831438701E-2</c:v>
                </c:pt>
                <c:pt idx="2">
                  <c:v>0.16880980883555499</c:v>
                </c:pt>
                <c:pt idx="3">
                  <c:v>0.13078786682097701</c:v>
                </c:pt>
                <c:pt idx="4">
                  <c:v>0.13656378478077499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4-44A8-9E94-9DD4AC2A6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10900431"/>
        <c:axId val="910903311"/>
      </c:lineChart>
      <c:catAx>
        <c:axId val="9109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3311"/>
        <c:crosses val="autoZero"/>
        <c:auto val="1"/>
        <c:lblAlgn val="ctr"/>
        <c:lblOffset val="100"/>
        <c:noMultiLvlLbl val="0"/>
      </c:catAx>
      <c:valAx>
        <c:axId val="91090331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04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5b4a31-c0c4-4fb3-ab27-c58eab855cd4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Panel B: </a:t>
            </a:r>
            <a:r>
              <a:rPr lang="en-US"/>
              <a:t>ROE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 Profitability'!$U$18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'2.1 Profitability'!$V$18:$Z$18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'2.1 Profitability'!$V$23:$Z$23</c:f>
              <c:numCache>
                <c:formatCode>0.00%</c:formatCode>
                <c:ptCount val="5"/>
                <c:pt idx="0">
                  <c:v>4.4741366500387597E-2</c:v>
                </c:pt>
                <c:pt idx="1">
                  <c:v>9.3547276792634804E-2</c:v>
                </c:pt>
                <c:pt idx="2">
                  <c:v>8.5806035279452894E-2</c:v>
                </c:pt>
                <c:pt idx="3">
                  <c:v>7.5850627091480993E-2</c:v>
                </c:pt>
                <c:pt idx="4">
                  <c:v>6.1896419792879E-2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F8-4A26-81EE-19207150CB62}"/>
            </c:ext>
          </c:extLst>
        </c:ser>
        <c:ser>
          <c:idx val="1"/>
          <c:order val="1"/>
          <c:tx>
            <c:strRef>
              <c:f>'2.1 Profitability'!$U$25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'2.1 Profitability'!$V$18:$Z$18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'2.1 Profitability'!$V$30:$Z$30</c:f>
              <c:numCache>
                <c:formatCode>0.00%</c:formatCode>
                <c:ptCount val="5"/>
                <c:pt idx="0">
                  <c:v>5.6597975191930598E-2</c:v>
                </c:pt>
                <c:pt idx="1">
                  <c:v>0.153767854921602</c:v>
                </c:pt>
                <c:pt idx="2">
                  <c:v>0.26287143390412199</c:v>
                </c:pt>
                <c:pt idx="3">
                  <c:v>0.195990086788081</c:v>
                </c:pt>
                <c:pt idx="4">
                  <c:v>0.19508193707244201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F8-4A26-81EE-19207150C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053759983"/>
        <c:axId val="1053769103"/>
      </c:lineChart>
      <c:catAx>
        <c:axId val="10537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53769103"/>
        <c:crosses val="autoZero"/>
        <c:auto val="1"/>
        <c:lblAlgn val="ctr"/>
        <c:lblOffset val="100"/>
        <c:noMultiLvlLbl val="0"/>
      </c:catAx>
      <c:valAx>
        <c:axId val="105376910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5375998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5f42d6-09d1-44c6-b203-0ff04d152a9e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b="1"/>
              <a:t>Panel C: </a:t>
            </a:r>
            <a:r>
              <a:rPr lang="en-GB"/>
              <a:t>Net Profit Margin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 Profitability'!$AD$14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'2.1 Profitability'!$AE$14:$AI$14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'2.1 Profitability'!$AE$17:$AI$17</c:f>
              <c:numCache>
                <c:formatCode>0.00%</c:formatCode>
                <c:ptCount val="5"/>
                <c:pt idx="0">
                  <c:v>2.21259217601085E-2</c:v>
                </c:pt>
                <c:pt idx="1">
                  <c:v>3.3734593689175203E-2</c:v>
                </c:pt>
                <c:pt idx="2">
                  <c:v>2.4693657983779899E-2</c:v>
                </c:pt>
                <c:pt idx="3">
                  <c:v>2.3438498619040599E-2</c:v>
                </c:pt>
                <c:pt idx="4">
                  <c:v>2.0185902384937001E-2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B-46B8-961C-B0BC265F1DCC}"/>
            </c:ext>
          </c:extLst>
        </c:ser>
        <c:ser>
          <c:idx val="1"/>
          <c:order val="1"/>
          <c:tx>
            <c:strRef>
              <c:f>'2.1 Profitability'!$AD$19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'2.1 Profitability'!$AE$14:$AI$14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'2.1 Profitability'!$AE$22:$AI$22</c:f>
              <c:numCache>
                <c:formatCode>0.00%</c:formatCode>
                <c:ptCount val="5"/>
                <c:pt idx="0">
                  <c:v>0.16526441264995401</c:v>
                </c:pt>
                <c:pt idx="1">
                  <c:v>0.29410785587842098</c:v>
                </c:pt>
                <c:pt idx="2">
                  <c:v>0.34485973346315302</c:v>
                </c:pt>
                <c:pt idx="3">
                  <c:v>0.307466258991201</c:v>
                </c:pt>
                <c:pt idx="4">
                  <c:v>0.33937315995169398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B-46B8-961C-B0BC265F1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053723503"/>
        <c:axId val="1053724943"/>
      </c:lineChart>
      <c:catAx>
        <c:axId val="105372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53724943"/>
        <c:crosses val="autoZero"/>
        <c:auto val="1"/>
        <c:lblAlgn val="ctr"/>
        <c:lblOffset val="100"/>
        <c:noMultiLvlLbl val="0"/>
      </c:catAx>
      <c:valAx>
        <c:axId val="105372494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5372350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b4fad7-bff1-41bb-8cfb-f13a7236612d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Pan</a:t>
            </a:r>
            <a:r>
              <a:rPr lang="en-US" altLang="zh-CN" b="1"/>
              <a:t>e</a:t>
            </a:r>
            <a:r>
              <a:rPr lang="en-US" b="1"/>
              <a:t>l D: </a:t>
            </a:r>
            <a:r>
              <a:rPr lang="en-US"/>
              <a:t>Operating Profit Margin 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 Profitability'!$AK$14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'2.1 Profitability'!$AL$14:$AP$14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'2.1 Profitability'!$AL$17:$AP$17</c:f>
              <c:numCache>
                <c:formatCode>0.00%</c:formatCode>
                <c:ptCount val="5"/>
                <c:pt idx="0">
                  <c:v>1.40028697420911E-2</c:v>
                </c:pt>
                <c:pt idx="1">
                  <c:v>4.8171079578410797E-2</c:v>
                </c:pt>
                <c:pt idx="2">
                  <c:v>3.1792270814786902E-2</c:v>
                </c:pt>
                <c:pt idx="3">
                  <c:v>2.97132141788762E-2</c:v>
                </c:pt>
                <c:pt idx="4">
                  <c:v>2.5302620164996299E-2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E9-49C2-B583-B06931A1D07B}"/>
            </c:ext>
          </c:extLst>
        </c:ser>
        <c:ser>
          <c:idx val="1"/>
          <c:order val="1"/>
          <c:tx>
            <c:strRef>
              <c:f>'2.1 Profitability'!$AK$19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'2.1 Profitability'!$AL$14:$AP$14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'2.1 Profitability'!$AL$22:$AP$22</c:f>
              <c:numCache>
                <c:formatCode>0.00%</c:formatCode>
                <c:ptCount val="5"/>
                <c:pt idx="0">
                  <c:v>0.28731673559397197</c:v>
                </c:pt>
                <c:pt idx="1">
                  <c:v>0.43721697161526502</c:v>
                </c:pt>
                <c:pt idx="2">
                  <c:v>0.473595813302501</c:v>
                </c:pt>
                <c:pt idx="3">
                  <c:v>0.42670389926385499</c:v>
                </c:pt>
                <c:pt idx="4">
                  <c:v>0.476168223149745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E9-49C2-B583-B06931A1D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053772463"/>
        <c:axId val="1053786863"/>
      </c:lineChart>
      <c:catAx>
        <c:axId val="105377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53786863"/>
        <c:crosses val="autoZero"/>
        <c:auto val="1"/>
        <c:lblAlgn val="ctr"/>
        <c:lblOffset val="100"/>
        <c:noMultiLvlLbl val="0"/>
      </c:catAx>
      <c:valAx>
        <c:axId val="10537868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5377246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2ffa7c-c79d-4b4f-a7b9-2aff8bed7d2a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Panel A: </a:t>
            </a:r>
            <a:r>
              <a:rPr lang="en-US"/>
              <a:t>Current Ratio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'2.2 Liquidity'!$J$11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'2.2 Liquidity'!$K$14:$O$14</c:f>
              <c:numCache>
                <c:formatCode>0.00_);[Red]\(0.00\)</c:formatCode>
                <c:ptCount val="5"/>
                <c:pt idx="0">
                  <c:v>0.87125115918890195</c:v>
                </c:pt>
                <c:pt idx="1">
                  <c:v>0.87017215568862305</c:v>
                </c:pt>
                <c:pt idx="2">
                  <c:v>0.78386538504761105</c:v>
                </c:pt>
                <c:pt idx="3">
                  <c:v>0.82592307549654098</c:v>
                </c:pt>
                <c:pt idx="4">
                  <c:v>0.77909413772564495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A-4BC3-B155-C2E99DD1F9AD}"/>
            </c:ext>
          </c:extLst>
        </c:ser>
        <c:ser>
          <c:idx val="1"/>
          <c:order val="1"/>
          <c:tx>
            <c:strRef>
              <c:f>'2.2 Liquidity'!$J$17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'2.2 Liquidity'!$K$20:$O$20</c:f>
              <c:numCache>
                <c:formatCode>0.00_);[Red]\(0.00\)</c:formatCode>
                <c:ptCount val="5"/>
                <c:pt idx="0">
                  <c:v>2.2770572875873998</c:v>
                </c:pt>
                <c:pt idx="1">
                  <c:v>2.2137144293756199</c:v>
                </c:pt>
                <c:pt idx="2">
                  <c:v>2.3342152375409002</c:v>
                </c:pt>
                <c:pt idx="3">
                  <c:v>2.0193401592718998</c:v>
                </c:pt>
                <c:pt idx="4">
                  <c:v>2.2259432176656202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2A-4BC3-B155-C2E99DD1F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10900431"/>
        <c:axId val="910903311"/>
      </c:lineChart>
      <c:catAx>
        <c:axId val="9109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3311"/>
        <c:crosses val="autoZero"/>
        <c:auto val="1"/>
        <c:lblAlgn val="ctr"/>
        <c:lblOffset val="100"/>
        <c:noMultiLvlLbl val="0"/>
      </c:catAx>
      <c:valAx>
        <c:axId val="910903311"/>
        <c:scaling>
          <c:orientation val="minMax"/>
        </c:scaling>
        <c:delete val="0"/>
        <c:axPos val="l"/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04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5b4a31-c0c4-4fb3-ab27-c58eab855cd4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Panel B: </a:t>
            </a:r>
            <a:r>
              <a:rPr lang="en-US" b="0"/>
              <a:t>Quick</a:t>
            </a:r>
            <a:r>
              <a:rPr lang="en-US"/>
              <a:t> Ratio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'2.2 Liquidity'!$Q$11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'2.2 Liquidity'!$R$15:$V$15</c:f>
              <c:numCache>
                <c:formatCode>0.00_);[Red]\(0.00\)</c:formatCode>
                <c:ptCount val="5"/>
                <c:pt idx="0">
                  <c:v>0.580252201263874</c:v>
                </c:pt>
                <c:pt idx="1">
                  <c:v>0.54670502744510996</c:v>
                </c:pt>
                <c:pt idx="2">
                  <c:v>0.41789821467368898</c:v>
                </c:pt>
                <c:pt idx="3">
                  <c:v>0.43818191371647203</c:v>
                </c:pt>
                <c:pt idx="4">
                  <c:v>0.39795792566362198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A-422D-95CC-055570B055FD}"/>
            </c:ext>
          </c:extLst>
        </c:ser>
        <c:ser>
          <c:idx val="1"/>
          <c:order val="1"/>
          <c:tx>
            <c:strRef>
              <c:f>'2.2 Liquidity'!$Q$17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'2.2 Liquidity'!$R$21:$V$21</c:f>
              <c:numCache>
                <c:formatCode>0.00_);[Red]\(0.00\)</c:formatCode>
                <c:ptCount val="5"/>
                <c:pt idx="0">
                  <c:v>2.1984009233621702</c:v>
                </c:pt>
                <c:pt idx="1">
                  <c:v>2.1530076490839098</c:v>
                </c:pt>
                <c:pt idx="2">
                  <c:v>2.2791932340309198</c:v>
                </c:pt>
                <c:pt idx="3">
                  <c:v>1.96729036058061</c:v>
                </c:pt>
                <c:pt idx="4">
                  <c:v>2.1777245005257599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A-422D-95CC-055570B05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10900431"/>
        <c:axId val="910903311"/>
      </c:lineChart>
      <c:catAx>
        <c:axId val="9109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3311"/>
        <c:crosses val="autoZero"/>
        <c:auto val="1"/>
        <c:lblAlgn val="ctr"/>
        <c:lblOffset val="100"/>
        <c:noMultiLvlLbl val="0"/>
      </c:catAx>
      <c:valAx>
        <c:axId val="910903311"/>
        <c:scaling>
          <c:orientation val="minMax"/>
        </c:scaling>
        <c:delete val="0"/>
        <c:axPos val="l"/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04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5b4a31-c0c4-4fb3-ab27-c58eab855cd4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Panel C: </a:t>
            </a:r>
            <a:r>
              <a:rPr lang="en-GB" altLang="zh-CN" sz="14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Net Working Capital </a:t>
            </a:r>
            <a:endParaRPr lang="zh-CN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'2.2 Liquidity'!$X$14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'2.2 Liquidity'!$Y$17:$AC$17</c:f>
              <c:numCache>
                <c:formatCode>#,##0_);[Red]\(#,##0\)</c:formatCode>
                <c:ptCount val="5"/>
                <c:pt idx="0">
                  <c:v>-67335</c:v>
                </c:pt>
                <c:pt idx="1">
                  <c:v>-83256</c:v>
                </c:pt>
                <c:pt idx="2">
                  <c:v>-144245</c:v>
                </c:pt>
                <c:pt idx="3">
                  <c:v>-112641</c:v>
                </c:pt>
                <c:pt idx="4">
                  <c:v>-148722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60-434F-9D65-94B67DF5CC61}"/>
            </c:ext>
          </c:extLst>
        </c:ser>
        <c:ser>
          <c:idx val="1"/>
          <c:order val="1"/>
          <c:tx>
            <c:strRef>
              <c:f>'2.2 Liquidity'!$X$19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'2.2 Liquidity'!$Y$22:$AC$22</c:f>
              <c:numCache>
                <c:formatCode>#,##0_);[Red]\(#,##0\)</c:formatCode>
                <c:ptCount val="5"/>
                <c:pt idx="0">
                  <c:v>91636</c:v>
                </c:pt>
                <c:pt idx="1">
                  <c:v>114030</c:v>
                </c:pt>
                <c:pt idx="2">
                  <c:v>151288</c:v>
                </c:pt>
                <c:pt idx="3">
                  <c:v>126336</c:v>
                </c:pt>
                <c:pt idx="4">
                  <c:v>145734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60-434F-9D65-94B67DF5C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10900431"/>
        <c:axId val="910903311"/>
      </c:lineChart>
      <c:catAx>
        <c:axId val="9109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3311"/>
        <c:crosses val="autoZero"/>
        <c:auto val="1"/>
        <c:lblAlgn val="ctr"/>
        <c:lblOffset val="100"/>
        <c:noMultiLvlLbl val="0"/>
      </c:catAx>
      <c:valAx>
        <c:axId val="910903311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04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5b4a31-c0c4-4fb3-ab27-c58eab855cd4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Panel A: </a:t>
            </a:r>
            <a:r>
              <a:rPr lang="en-US"/>
              <a:t>Debt-to-Equity Ratio 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'2.3 Solvency'!$J$11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'2.3 Solvency'!$K$14:$O$14</c:f>
              <c:numCache>
                <c:formatCode>0.00_);[Red]\(0.00\)</c:formatCode>
                <c:ptCount val="5"/>
                <c:pt idx="0">
                  <c:v>0.95662975965433406</c:v>
                </c:pt>
                <c:pt idx="1">
                  <c:v>1.06241314526315</c:v>
                </c:pt>
                <c:pt idx="2">
                  <c:v>1.07465200429153</c:v>
                </c:pt>
                <c:pt idx="3">
                  <c:v>1.1140806650985</c:v>
                </c:pt>
                <c:pt idx="4">
                  <c:v>1.1353948046334399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B-44DF-A778-5EE44518582E}"/>
            </c:ext>
          </c:extLst>
        </c:ser>
        <c:ser>
          <c:idx val="1"/>
          <c:order val="1"/>
          <c:tx>
            <c:strRef>
              <c:f>'2.3 Solvency'!$J$16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'2.3 Solvency'!$K$19:$O$19</c:f>
              <c:numCache>
                <c:formatCode>0.00_);[Red]\(0.00\)</c:formatCode>
                <c:ptCount val="5"/>
                <c:pt idx="0">
                  <c:v>0.66219277983261204</c:v>
                </c:pt>
                <c:pt idx="1">
                  <c:v>0.63196893914100305</c:v>
                </c:pt>
                <c:pt idx="2">
                  <c:v>0.55256917392372396</c:v>
                </c:pt>
                <c:pt idx="3">
                  <c:v>0.50566572237960306</c:v>
                </c:pt>
                <c:pt idx="4">
                  <c:v>0.40943456145688201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9B-44DF-A778-5EE445185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10900431"/>
        <c:axId val="910903311"/>
      </c:lineChart>
      <c:catAx>
        <c:axId val="9109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3311"/>
        <c:crosses val="autoZero"/>
        <c:auto val="1"/>
        <c:lblAlgn val="ctr"/>
        <c:lblOffset val="100"/>
        <c:noMultiLvlLbl val="0"/>
      </c:catAx>
      <c:valAx>
        <c:axId val="910903311"/>
        <c:scaling>
          <c:orientation val="minMax"/>
        </c:scaling>
        <c:delete val="0"/>
        <c:axPos val="l"/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04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5b4a31-c0c4-4fb3-ab27-c58eab855cd4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Panel B: </a:t>
            </a:r>
            <a:r>
              <a:rPr lang="en-US"/>
              <a:t>Interest Coverage Ratio 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'2.3 Solvency'!$Q$15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'2.3 Solvency'!$R$18:$V$18</c:f>
              <c:numCache>
                <c:formatCode>0.00_);[Red]\(0.00\)</c:formatCode>
                <c:ptCount val="5"/>
                <c:pt idx="0">
                  <c:v>1.9229159148321899</c:v>
                </c:pt>
                <c:pt idx="1">
                  <c:v>8.7458042209896991</c:v>
                </c:pt>
                <c:pt idx="2">
                  <c:v>6.2963104812970796</c:v>
                </c:pt>
                <c:pt idx="3">
                  <c:v>5.2326458456099001</c:v>
                </c:pt>
                <c:pt idx="4">
                  <c:v>4.0474694198182002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81-48E5-8073-046CB1C56958}"/>
            </c:ext>
          </c:extLst>
        </c:ser>
        <c:ser>
          <c:idx val="1"/>
          <c:order val="1"/>
          <c:tx>
            <c:strRef>
              <c:f>'2.3 Solvency'!$Q$20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'2.3 Solvency'!$R$23:$V$23</c:f>
              <c:numCache>
                <c:formatCode>0.00_);[Red]\(0.00\)</c:formatCode>
                <c:ptCount val="5"/>
                <c:pt idx="0">
                  <c:v>12.2077901614251</c:v>
                </c:pt>
                <c:pt idx="1">
                  <c:v>32.6689161311295</c:v>
                </c:pt>
                <c:pt idx="2">
                  <c:v>62.201086956521699</c:v>
                </c:pt>
                <c:pt idx="3">
                  <c:v>71.074288072637202</c:v>
                </c:pt>
                <c:pt idx="4">
                  <c:v>68.970431065194205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81-48E5-8073-046CB1C56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10900431"/>
        <c:axId val="910903311"/>
      </c:lineChart>
      <c:catAx>
        <c:axId val="9109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3311"/>
        <c:crosses val="autoZero"/>
        <c:auto val="1"/>
        <c:lblAlgn val="ctr"/>
        <c:lblOffset val="100"/>
        <c:noMultiLvlLbl val="0"/>
      </c:catAx>
      <c:valAx>
        <c:axId val="910903311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04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5b4a31-c0c4-4fb3-ab27-c58eab855cd4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Panel A: </a:t>
            </a:r>
            <a:r>
              <a:rPr lang="en-US"/>
              <a:t>Asset Turnover 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'2.4 Efficiency'!$J$15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'2.4 Efficiency'!$K$20:$O$20</c:f>
              <c:numCache>
                <c:formatCode>0.00_);[Red]\(0.00\)</c:formatCode>
                <c:ptCount val="5"/>
                <c:pt idx="0">
                  <c:v>1.0874598691922901</c:v>
                </c:pt>
                <c:pt idx="1">
                  <c:v>1.3894449266306701</c:v>
                </c:pt>
                <c:pt idx="2">
                  <c:v>1.61576783106654</c:v>
                </c:pt>
                <c:pt idx="3">
                  <c:v>1.5025922653128201</c:v>
                </c:pt>
                <c:pt idx="4">
                  <c:v>1.3867878568240599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3-4840-90C0-E2D3E4BEE058}"/>
            </c:ext>
          </c:extLst>
        </c:ser>
        <c:ser>
          <c:idx val="1"/>
          <c:order val="1"/>
          <c:tx>
            <c:strRef>
              <c:f>'2.4 Efficiency'!$J$22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'2.4 Efficiency'!$K$27:$O$27</c:f>
              <c:numCache>
                <c:formatCode>0.00_);[Red]\(0.00\)</c:formatCode>
                <c:ptCount val="5"/>
                <c:pt idx="0">
                  <c:v>0.20419716384947301</c:v>
                </c:pt>
                <c:pt idx="1">
                  <c:v>0.31707596797248599</c:v>
                </c:pt>
                <c:pt idx="2">
                  <c:v>0.47892883336118802</c:v>
                </c:pt>
                <c:pt idx="3">
                  <c:v>0.41722624854687901</c:v>
                </c:pt>
                <c:pt idx="4">
                  <c:v>0.39437716762234798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3-4840-90C0-E2D3E4BEE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10900431"/>
        <c:axId val="910903311"/>
      </c:lineChart>
      <c:catAx>
        <c:axId val="9109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3311"/>
        <c:crosses val="autoZero"/>
        <c:auto val="1"/>
        <c:lblAlgn val="ctr"/>
        <c:lblOffset val="100"/>
        <c:noMultiLvlLbl val="0"/>
      </c:catAx>
      <c:valAx>
        <c:axId val="910903311"/>
        <c:scaling>
          <c:orientation val="minMax"/>
        </c:scaling>
        <c:delete val="0"/>
        <c:axPos val="l"/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04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5b4a31-c0c4-4fb3-ab27-c58eab855cd4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Panel B: </a:t>
            </a:r>
            <a:r>
              <a:rPr lang="en-US"/>
              <a:t>Inventory Turnover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'2.4 Efficiency'!$Q$15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'2.4 Efficiency'!$R$20:$V$20</c:f>
              <c:numCache>
                <c:formatCode>#,##0.00_ </c:formatCode>
                <c:ptCount val="5"/>
                <c:pt idx="0">
                  <c:v>9.8000190568037109</c:v>
                </c:pt>
                <c:pt idx="1">
                  <c:v>12.3444542077281</c:v>
                </c:pt>
                <c:pt idx="2">
                  <c:v>12.5120551548241</c:v>
                </c:pt>
                <c:pt idx="3">
                  <c:v>10.9694812971711</c:v>
                </c:pt>
                <c:pt idx="4">
                  <c:v>10.2596686062665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3-46AB-8D5F-80EC3788714F}"/>
            </c:ext>
          </c:extLst>
        </c:ser>
        <c:ser>
          <c:idx val="1"/>
          <c:order val="1"/>
          <c:tx>
            <c:strRef>
              <c:f>'2.4 Efficiency'!$Q$22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'2.2 Liquidity'!$K$11:$O$11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'2.4 Efficiency'!$R$27:$V$27</c:f>
              <c:numCache>
                <c:formatCode>#,##0.00_ </c:formatCode>
                <c:ptCount val="5"/>
                <c:pt idx="0">
                  <c:v>16.266801364146499</c:v>
                </c:pt>
                <c:pt idx="1">
                  <c:v>21.4365105173224</c:v>
                </c:pt>
                <c:pt idx="2">
                  <c:v>33.214569515351499</c:v>
                </c:pt>
                <c:pt idx="3">
                  <c:v>32.930338849487804</c:v>
                </c:pt>
                <c:pt idx="4">
                  <c:v>32.0300418616104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43-46AB-8D5F-80EC37887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10900431"/>
        <c:axId val="910903311"/>
      </c:lineChart>
      <c:catAx>
        <c:axId val="9109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3311"/>
        <c:crosses val="autoZero"/>
        <c:auto val="1"/>
        <c:lblAlgn val="ctr"/>
        <c:lblOffset val="100"/>
        <c:noMultiLvlLbl val="0"/>
      </c:catAx>
      <c:valAx>
        <c:axId val="910903311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109004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5b4a31-c0c4-4fb3-ab27-c58eab855cd4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200" b="1"/>
              <a:t>Figure 6. </a:t>
            </a:r>
            <a:r>
              <a:rPr lang="en-GB" altLang="zh-CN" sz="1200" b="0" i="0" u="none" strike="noStrike" cap="none" baseline="0"/>
              <a:t>Indexed Combined Scope 1 and Scope 2 Emissions of Sinopec and CNOOC, 2020-2024 (2020=100</a:t>
            </a:r>
            <a:r>
              <a:rPr lang="en-US" altLang="zh-CN" sz="1200" b="0" i="0" u="none" strike="noStrike" cap="none" baseline="0"/>
              <a:t>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 E'!$U$12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'3.1 E'!$V$12:$Z$12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'3.1 E'!$V$16:$Z$16</c:f>
              <c:numCache>
                <c:formatCode>0.00</c:formatCode>
                <c:ptCount val="5"/>
                <c:pt idx="0">
                  <c:v>100</c:v>
                </c:pt>
                <c:pt idx="1">
                  <c:v>100.94770094770099</c:v>
                </c:pt>
                <c:pt idx="2">
                  <c:v>94.647244647244605</c:v>
                </c:pt>
                <c:pt idx="3">
                  <c:v>98.654498654498695</c:v>
                </c:pt>
                <c:pt idx="4">
                  <c:v>98.250848250848307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3-42E9-BC16-05C6B68978CC}"/>
            </c:ext>
          </c:extLst>
        </c:ser>
        <c:ser>
          <c:idx val="1"/>
          <c:order val="1"/>
          <c:tx>
            <c:strRef>
              <c:f>'3.1 E'!$U$18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'3.1 E'!$V$12:$Z$12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'3.1 E'!$V$22:$Z$22</c:f>
              <c:numCache>
                <c:formatCode>0.00</c:formatCode>
                <c:ptCount val="5"/>
                <c:pt idx="0">
                  <c:v>100</c:v>
                </c:pt>
                <c:pt idx="1">
                  <c:v>110.272873194222</c:v>
                </c:pt>
                <c:pt idx="2">
                  <c:v>116.425896201177</c:v>
                </c:pt>
                <c:pt idx="3">
                  <c:v>131.225254146602</c:v>
                </c:pt>
                <c:pt idx="4">
                  <c:v>136.87533440342401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3-42E9-BC16-05C6B6897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49599616"/>
        <c:axId val="549599136"/>
      </c:lineChart>
      <c:catAx>
        <c:axId val="54959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49599136"/>
        <c:crosses val="autoZero"/>
        <c:auto val="1"/>
        <c:lblAlgn val="ctr"/>
        <c:lblOffset val="100"/>
        <c:noMultiLvlLbl val="0"/>
      </c:catAx>
      <c:valAx>
        <c:axId val="549599136"/>
        <c:scaling>
          <c:orientation val="minMax"/>
          <c:min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900" b="0" i="0" u="none" strike="noStrike" kern="1200" cap="none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altLang="zh-CN" sz="900" b="0" i="0" u="none" strike="noStrike" cap="none" baseline="0"/>
                  <a:t>Index (2020 = 100)</a:t>
                </a:r>
                <a:endParaRPr lang="zh-CN" altLang="en-US" cap="none" baseline="0"/>
              </a:p>
            </c:rich>
          </c:tx>
          <c:layout>
            <c:manualLayout>
              <c:xMode val="edge"/>
              <c:yMode val="edge"/>
              <c:x val="2.0702835113868698E-2"/>
              <c:y val="0.43399543224780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900" b="0" i="0" u="none" strike="noStrike" kern="1200" cap="none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495996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9a9b7e-c019-43b9-84e9-e099154f87da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b="0"/>
              <a:t>Composition of Scope 1 and Scope 2 emissions of Sinopec</a:t>
            </a:r>
            <a:endParaRPr lang="zh-CN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'3.1 E'!$AJ$9</c:f>
              <c:strCache>
                <c:ptCount val="1"/>
                <c:pt idx="0">
                  <c:v>Scope 1 Emissions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2520000"/>
                  </a:schemeClr>
                </a:gs>
                <a:gs pos="100000">
                  <a:schemeClr val="accent1"/>
                </a:gs>
              </a:gsLst>
              <a:lin ang="27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'3.1 E'!$AI$10:$AI$14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'3.1 E'!$AJ$10:$AJ$14</c:f>
              <c:numCache>
                <c:formatCode>General</c:formatCode>
                <c:ptCount val="5"/>
                <c:pt idx="0">
                  <c:v>128.58000000000001</c:v>
                </c:pt>
                <c:pt idx="1">
                  <c:v>148.38</c:v>
                </c:pt>
                <c:pt idx="2">
                  <c:v>137.72</c:v>
                </c:pt>
                <c:pt idx="3">
                  <c:v>142.28</c:v>
                </c:pt>
                <c:pt idx="4">
                  <c:v>139.09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2-483B-921D-178B4E0AB0E6}"/>
            </c:ext>
          </c:extLst>
        </c:ser>
        <c:ser>
          <c:idx val="1"/>
          <c:order val="1"/>
          <c:tx>
            <c:strRef>
              <c:f>'3.1 E'!$AK$9</c:f>
              <c:strCache>
                <c:ptCount val="1"/>
                <c:pt idx="0">
                  <c:v>Scope 2 Emissions</c:v>
                </c:pt>
              </c:strCache>
            </c:strRef>
          </c:tx>
          <c:spPr>
            <a:gradFill>
              <a:gsLst>
                <a:gs pos="0">
                  <a:schemeClr val="accent2">
                    <a:hueOff val="-2520000"/>
                  </a:schemeClr>
                </a:gs>
                <a:gs pos="100000">
                  <a:schemeClr val="accent2"/>
                </a:gs>
              </a:gsLst>
              <a:lin ang="27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'3.1 E'!$AI$10:$AI$14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'3.1 E'!$AK$10:$AK$14</c:f>
              <c:numCache>
                <c:formatCode>General</c:formatCode>
                <c:ptCount val="5"/>
                <c:pt idx="0">
                  <c:v>42.36</c:v>
                </c:pt>
                <c:pt idx="1">
                  <c:v>24.18</c:v>
                </c:pt>
                <c:pt idx="2">
                  <c:v>24.07</c:v>
                </c:pt>
                <c:pt idx="3">
                  <c:v>26.36</c:v>
                </c:pt>
                <c:pt idx="4">
                  <c:v>28.86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2-483B-921D-178B4E0AB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2973839"/>
        <c:axId val="1222974319"/>
      </c:barChart>
      <c:catAx>
        <c:axId val="122297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22974319"/>
        <c:crosses val="autoZero"/>
        <c:auto val="1"/>
        <c:lblAlgn val="ctr"/>
        <c:lblOffset val="100"/>
        <c:noMultiLvlLbl val="0"/>
      </c:catAx>
      <c:valAx>
        <c:axId val="122297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2297383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8f3e78-8d23-4144-95e5-048ffe3a47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0"/>
              <a:t>Composition of Scope 1 and Scope 2 emissions of CNOOC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'3.1 E'!$AJ$9</c:f>
              <c:strCache>
                <c:ptCount val="1"/>
                <c:pt idx="0">
                  <c:v>Scope 1 Emissions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2520000"/>
                  </a:schemeClr>
                </a:gs>
                <a:gs pos="100000">
                  <a:schemeClr val="accent1"/>
                </a:gs>
              </a:gsLst>
              <a:lin ang="27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'3.1 E'!$AI$15:$AI$19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'3.1 E'!$AJ$15:$AJ$19</c:f>
              <c:numCache>
                <c:formatCode>General</c:formatCode>
                <c:ptCount val="5"/>
                <c:pt idx="0">
                  <c:v>9.1229999999999993</c:v>
                </c:pt>
                <c:pt idx="1">
                  <c:v>9.7739999999999991</c:v>
                </c:pt>
                <c:pt idx="2">
                  <c:v>9.7789999999999999</c:v>
                </c:pt>
                <c:pt idx="3">
                  <c:v>10.779</c:v>
                </c:pt>
                <c:pt idx="4">
                  <c:v>10.885999999999999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A-4B22-BAB6-1C271D846ED5}"/>
            </c:ext>
          </c:extLst>
        </c:ser>
        <c:ser>
          <c:idx val="1"/>
          <c:order val="1"/>
          <c:tx>
            <c:strRef>
              <c:f>'3.1 E'!$AK$9</c:f>
              <c:strCache>
                <c:ptCount val="1"/>
                <c:pt idx="0">
                  <c:v>Scope 2 Emissions</c:v>
                </c:pt>
              </c:strCache>
            </c:strRef>
          </c:tx>
          <c:spPr>
            <a:gradFill>
              <a:gsLst>
                <a:gs pos="0">
                  <a:schemeClr val="accent2">
                    <a:hueOff val="-2520000"/>
                  </a:schemeClr>
                </a:gs>
                <a:gs pos="100000">
                  <a:schemeClr val="accent2"/>
                </a:gs>
              </a:gsLst>
              <a:lin ang="27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'3.1 E'!$AI$15:$AI$19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'3.1 E'!$AK$15:$AK$19</c:f>
              <c:numCache>
                <c:formatCode>General</c:formatCode>
                <c:ptCount val="5"/>
                <c:pt idx="0">
                  <c:v>0.222</c:v>
                </c:pt>
                <c:pt idx="1">
                  <c:v>0.53100000000000003</c:v>
                </c:pt>
                <c:pt idx="2">
                  <c:v>1.101</c:v>
                </c:pt>
                <c:pt idx="3">
                  <c:v>1.484</c:v>
                </c:pt>
                <c:pt idx="4">
                  <c:v>1.905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A-4B22-BAB6-1C271D846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5502703"/>
        <c:axId val="1315503183"/>
      </c:barChart>
      <c:catAx>
        <c:axId val="131550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15503183"/>
        <c:crosses val="autoZero"/>
        <c:auto val="1"/>
        <c:lblAlgn val="ctr"/>
        <c:lblOffset val="100"/>
        <c:noMultiLvlLbl val="0"/>
      </c:catAx>
      <c:valAx>
        <c:axId val="131550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15502703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7fa3fa-1f33-44c1-ad46-92c6324fca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200" b="1"/>
              <a:t>Figure 8. </a:t>
            </a:r>
            <a:r>
              <a:rPr lang="en-GB" sz="1200"/>
              <a:t>Indexed Fresh Water Withdrawal </a:t>
            </a:r>
            <a:r>
              <a:rPr lang="en-GB" altLang="zh-CN" sz="1200" b="0" i="0" u="none" strike="noStrike" cap="none" baseline="0"/>
              <a:t>of Sinopec and CNOOC</a:t>
            </a:r>
            <a:r>
              <a:rPr lang="en-GB" sz="1200"/>
              <a:t>, 2020-2024 (2020=100)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 E'!$U$50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2"/>
              <c:layout>
                <c:manualLayout>
                  <c:x val="-5.0336729162252097E-2"/>
                  <c:y val="-4.29883818616964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F2-4A34-B6F5-B48B915C30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'3.1 E'!$V$50:$Z$50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'3.1 E'!$V$52:$Z$52</c:f>
              <c:numCache>
                <c:formatCode>0.00</c:formatCode>
                <c:ptCount val="5"/>
                <c:pt idx="0">
                  <c:v>100</c:v>
                </c:pt>
                <c:pt idx="1">
                  <c:v>98.91</c:v>
                </c:pt>
                <c:pt idx="2">
                  <c:v>97.81</c:v>
                </c:pt>
                <c:pt idx="3">
                  <c:v>96.83</c:v>
                </c:pt>
                <c:pt idx="4">
                  <c:v>95.86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2-4A34-B6F5-B48B915C3084}"/>
            </c:ext>
          </c:extLst>
        </c:ser>
        <c:ser>
          <c:idx val="1"/>
          <c:order val="1"/>
          <c:tx>
            <c:strRef>
              <c:f>'3.1 E'!$U$54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2"/>
              <c:layout>
                <c:manualLayout>
                  <c:x val="-4.7559536344378997E-2"/>
                  <c:y val="3.8379593591969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F2-4A34-B6F5-B48B915C3084}"/>
                </c:ext>
              </c:extLst>
            </c:dLbl>
            <c:dLbl>
              <c:idx val="3"/>
              <c:layout>
                <c:manualLayout>
                  <c:x val="-6.4166159783543494E-2"/>
                  <c:y val="-4.88252171704710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F2-4A34-B6F5-B48B915C30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'3.1 E'!$V$50:$Z$50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'3.1 E'!$V$56:$Z$56</c:f>
              <c:numCache>
                <c:formatCode>0.00</c:formatCode>
                <c:ptCount val="5"/>
                <c:pt idx="0">
                  <c:v>100</c:v>
                </c:pt>
                <c:pt idx="1">
                  <c:v>100.33</c:v>
                </c:pt>
                <c:pt idx="2">
                  <c:v>93.68</c:v>
                </c:pt>
                <c:pt idx="3">
                  <c:v>99.34</c:v>
                </c:pt>
                <c:pt idx="4">
                  <c:v>116.03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F2-4A34-B6F5-B48B915C30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59562528"/>
        <c:axId val="1559552448"/>
      </c:lineChart>
      <c:catAx>
        <c:axId val="155956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59552448"/>
        <c:crosses val="autoZero"/>
        <c:auto val="1"/>
        <c:lblAlgn val="ctr"/>
        <c:lblOffset val="100"/>
        <c:noMultiLvlLbl val="0"/>
      </c:catAx>
      <c:valAx>
        <c:axId val="1559552448"/>
        <c:scaling>
          <c:orientation val="minMax"/>
          <c:min val="9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900" b="0" i="0" u="none" strike="noStrike" kern="1200" cap="none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altLang="zh-CN" sz="900" b="0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Index (2020 = 100)</a:t>
                </a:r>
                <a:endParaRPr lang="zh-CN" altLang="en-US" sz="900" b="0" i="0" u="none" strike="noStrike" kern="1200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9446326547562301E-2"/>
              <c:y val="0.43152440764129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900" b="0" i="0" u="none" strike="noStrike" kern="1200" cap="none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5956252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bbccda-2be2-4a18-8de7-3c704c584077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Female Managerial Representation Ratio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'3.2 S'!$Q$10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S'!$R$10:$V$10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'3.2 S'!$R$13:$V$13</c:f>
              <c:numCache>
                <c:formatCode>0.00_);[Red]\(0.00\)</c:formatCode>
                <c:ptCount val="5"/>
                <c:pt idx="0">
                  <c:v>0.42779456193353499</c:v>
                </c:pt>
                <c:pt idx="1">
                  <c:v>0.42461059190031197</c:v>
                </c:pt>
                <c:pt idx="2">
                  <c:v>0.43387096774193601</c:v>
                </c:pt>
                <c:pt idx="3">
                  <c:v>0.42011064106736101</c:v>
                </c:pt>
                <c:pt idx="4">
                  <c:v>0.42121110739377698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9-4F69-8801-8D07D91769D7}"/>
            </c:ext>
          </c:extLst>
        </c:ser>
        <c:ser>
          <c:idx val="1"/>
          <c:order val="1"/>
          <c:tx>
            <c:strRef>
              <c:f>'3.2 S'!$Q$15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S'!$R$10:$V$10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'3.2 S'!$R$18:$V$18</c:f>
              <c:numCache>
                <c:formatCode>0.00_);[Red]\(0.00\)</c:formatCode>
                <c:ptCount val="5"/>
                <c:pt idx="0">
                  <c:v>1.1428571428571399</c:v>
                </c:pt>
                <c:pt idx="1">
                  <c:v>1.0625</c:v>
                </c:pt>
                <c:pt idx="2">
                  <c:v>1</c:v>
                </c:pt>
                <c:pt idx="3">
                  <c:v>0.94117647058823495</c:v>
                </c:pt>
                <c:pt idx="4">
                  <c:v>0.96676737160120796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9-4F69-8801-8D07D9176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58192736"/>
        <c:axId val="1158188416"/>
      </c:lineChart>
      <c:catAx>
        <c:axId val="11581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158188416"/>
        <c:crosses val="autoZero"/>
        <c:auto val="1"/>
        <c:lblAlgn val="ctr"/>
        <c:lblOffset val="100"/>
        <c:noMultiLvlLbl val="0"/>
      </c:catAx>
      <c:valAx>
        <c:axId val="1158188416"/>
        <c:scaling>
          <c:orientation val="minMax"/>
          <c:min val="0.2"/>
        </c:scaling>
        <c:delete val="0"/>
        <c:axPos val="l"/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158192736"/>
        <c:crosses val="autoZero"/>
        <c:crossBetween val="between"/>
        <c:minorUnit val="0.2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82012a-2edf-4908-85a2-20f9ad02e7a0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Indexed Donations / Million in Revenue Trend (2020 =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5702809268247193E-2"/>
          <c:y val="0.34133530933296902"/>
          <c:w val="0.88360020883615997"/>
          <c:h val="0.55639292007652397"/>
        </c:manualLayout>
      </c:layout>
      <c:lineChart>
        <c:grouping val="standard"/>
        <c:varyColors val="0"/>
        <c:ser>
          <c:idx val="0"/>
          <c:order val="0"/>
          <c:tx>
            <c:strRef>
              <c:f>'3.2 S'!$AC$40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1"/>
              <c:layout>
                <c:manualLayout>
                  <c:x val="-5.0580364127291701E-2"/>
                  <c:y val="3.37691999523902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56-407F-B989-A31FBDB493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S'!$AD$40:$AH$40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'3.2 S'!$AD$43:$AH$43</c:f>
              <c:numCache>
                <c:formatCode>0.00_);[Red]\(0.00\)</c:formatCode>
                <c:ptCount val="5"/>
                <c:pt idx="0">
                  <c:v>100</c:v>
                </c:pt>
                <c:pt idx="1">
                  <c:v>42.1</c:v>
                </c:pt>
                <c:pt idx="2">
                  <c:v>94.2</c:v>
                </c:pt>
                <c:pt idx="3">
                  <c:v>67.48</c:v>
                </c:pt>
                <c:pt idx="4">
                  <c:v>66.64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56-407F-B989-A31FBDB49333}"/>
            </c:ext>
          </c:extLst>
        </c:ser>
        <c:ser>
          <c:idx val="1"/>
          <c:order val="1"/>
          <c:tx>
            <c:strRef>
              <c:f>'3.2 S'!$AC$45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0"/>
              <c:layout>
                <c:manualLayout>
                  <c:x val="-7.9184369984548295E-2"/>
                  <c:y val="4.91850453018721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56-407F-B989-A31FBDB49333}"/>
                </c:ext>
              </c:extLst>
            </c:dLbl>
            <c:dLbl>
              <c:idx val="1"/>
              <c:layout>
                <c:manualLayout>
                  <c:x val="-3.6627190538385999E-2"/>
                  <c:y val="-4.29863383139749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56-407F-B989-A31FBDB49333}"/>
                </c:ext>
              </c:extLst>
            </c:dLbl>
            <c:dLbl>
              <c:idx val="2"/>
              <c:layout>
                <c:manualLayout>
                  <c:x val="-1.15114780783559E-2"/>
                  <c:y val="1.2316491855533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F56-407F-B989-A31FBDB493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S'!$AD$40:$AH$40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'3.2 S'!$AD$48:$AH$48</c:f>
              <c:numCache>
                <c:formatCode>0.00_);[Red]\(0.00\)</c:formatCode>
                <c:ptCount val="5"/>
                <c:pt idx="0">
                  <c:v>100</c:v>
                </c:pt>
                <c:pt idx="1">
                  <c:v>64.83</c:v>
                </c:pt>
                <c:pt idx="2">
                  <c:v>37.869999999999997</c:v>
                </c:pt>
                <c:pt idx="3">
                  <c:v>63.21</c:v>
                </c:pt>
                <c:pt idx="4">
                  <c:v>52.72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56-407F-B989-A31FBDB493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58212896"/>
        <c:axId val="1158213376"/>
      </c:lineChart>
      <c:catAx>
        <c:axId val="115821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158213376"/>
        <c:crosses val="autoZero"/>
        <c:auto val="1"/>
        <c:lblAlgn val="ctr"/>
        <c:lblOffset val="100"/>
        <c:noMultiLvlLbl val="0"/>
      </c:catAx>
      <c:valAx>
        <c:axId val="1158213376"/>
        <c:scaling>
          <c:orientation val="minMax"/>
          <c:min val="3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15821289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2ba770-c861-46c8-9151-6d982fc49ed6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200" b="1"/>
              <a:t>Panel A: </a:t>
            </a:r>
            <a:r>
              <a:rPr lang="en-GB" sz="1200"/>
              <a:t>Gender Representation in the Workforce and Management, 2024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'3.2 S'!$X$8</c:f>
              <c:strCache>
                <c:ptCount val="1"/>
                <c:pt idx="0">
                  <c:v>Sinopec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'3.2 S'!$Y$7:$Z$7</c:f>
              <c:strCache>
                <c:ptCount val="2"/>
                <c:pt idx="0">
                  <c:v>Women employees (%)</c:v>
                </c:pt>
                <c:pt idx="1">
                  <c:v>Women managers (%)</c:v>
                </c:pt>
              </c:strCache>
            </c:strRef>
          </c:cat>
          <c:val>
            <c:numRef>
              <c:f>'3.2 S'!$Y$8:$Z$8</c:f>
              <c:numCache>
                <c:formatCode>0.00%</c:formatCode>
                <c:ptCount val="2"/>
                <c:pt idx="0">
                  <c:v>0.2989</c:v>
                </c:pt>
                <c:pt idx="1">
                  <c:v>0.1416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D-4746-80A5-79B5BCD89135}"/>
            </c:ext>
          </c:extLst>
        </c:ser>
        <c:ser>
          <c:idx val="1"/>
          <c:order val="1"/>
          <c:tx>
            <c:strRef>
              <c:f>'3.2 S'!$X$9</c:f>
              <c:strCache>
                <c:ptCount val="1"/>
                <c:pt idx="0">
                  <c:v>CNOOC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'3.2 S'!$Y$7:$Z$7</c:f>
              <c:strCache>
                <c:ptCount val="2"/>
                <c:pt idx="0">
                  <c:v>Women employees (%)</c:v>
                </c:pt>
                <c:pt idx="1">
                  <c:v>Women managers (%)</c:v>
                </c:pt>
              </c:strCache>
            </c:strRef>
          </c:cat>
          <c:val>
            <c:numRef>
              <c:f>'3.2 S'!$Y$9:$Z$9</c:f>
              <c:numCache>
                <c:formatCode>0.00%</c:formatCode>
                <c:ptCount val="2"/>
                <c:pt idx="0">
                  <c:v>0.16550000000000001</c:v>
                </c:pt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9D-4746-80A5-79B5BCD891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6303519"/>
        <c:axId val="1356301599"/>
      </c:barChart>
      <c:catAx>
        <c:axId val="135630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56301599"/>
        <c:crosses val="autoZero"/>
        <c:auto val="1"/>
        <c:lblAlgn val="ctr"/>
        <c:lblOffset val="100"/>
        <c:noMultiLvlLbl val="0"/>
      </c:catAx>
      <c:valAx>
        <c:axId val="135630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5630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a5c4b5-357d-4051-addb-b99842d0b7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 sz="1400" b="1"/>
              <a:t>Panel A: </a:t>
            </a:r>
            <a:r>
              <a:rPr lang="en-GB" altLang="zh-CN" sz="1400" b="0" i="0" u="none" strike="noStrike" cap="none" baseline="0"/>
              <a:t>Workplace Safety Performance</a:t>
            </a:r>
            <a:endParaRPr lang="zh-C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'3.2 S'!$B$8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S'!$C$7:$G$7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'3.2 S'!$C$8:$G$8</c:f>
              <c:numCache>
                <c:formatCode>General</c:formatCode>
                <c:ptCount val="5"/>
                <c:pt idx="0">
                  <c:v>0.53</c:v>
                </c:pt>
                <c:pt idx="1">
                  <c:v>0.56999999999999995</c:v>
                </c:pt>
                <c:pt idx="2">
                  <c:v>0.35</c:v>
                </c:pt>
                <c:pt idx="3">
                  <c:v>0.25</c:v>
                </c:pt>
                <c:pt idx="4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D-453F-944A-AE24F45832F0}"/>
            </c:ext>
          </c:extLst>
        </c:ser>
        <c:ser>
          <c:idx val="1"/>
          <c:order val="1"/>
          <c:tx>
            <c:strRef>
              <c:f>'3.2 S'!$B$9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S'!$C$7:$G$7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'3.2 S'!$C$9:$G$9</c:f>
              <c:numCache>
                <c:formatCode>General</c:formatCode>
                <c:ptCount val="5"/>
                <c:pt idx="0">
                  <c:v>0.16</c:v>
                </c:pt>
                <c:pt idx="1">
                  <c:v>0.18</c:v>
                </c:pt>
                <c:pt idx="2">
                  <c:v>0.11</c:v>
                </c:pt>
                <c:pt idx="3">
                  <c:v>0.05</c:v>
                </c:pt>
                <c:pt idx="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DD-453F-944A-AE24F4583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59566368"/>
        <c:axId val="1559571648"/>
      </c:lineChart>
      <c:catAx>
        <c:axId val="155956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59571648"/>
        <c:crosses val="autoZero"/>
        <c:auto val="1"/>
        <c:lblAlgn val="ctr"/>
        <c:lblOffset val="100"/>
        <c:noMultiLvlLbl val="0"/>
      </c:catAx>
      <c:valAx>
        <c:axId val="1559571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900" b="0" i="0" u="none" strike="noStrike" kern="1200" cap="none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altLang="zh-CN" sz="900" b="0" i="0" u="none" strike="noStrike" cap="none" baseline="0"/>
                  <a:t>Injuries per million hours</a:t>
                </a:r>
                <a:endParaRPr lang="zh-CN" altLang="en-US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900" b="0" i="0" u="none" strike="noStrike" kern="1200" cap="none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595663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9e6275d-3f75-44a1-8e6a-50c3809033f9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 b="1"/>
              <a:t>Panel B:</a:t>
            </a:r>
            <a:r>
              <a:rPr lang="en-US" altLang="zh-CN" b="1" baseline="0"/>
              <a:t> </a:t>
            </a:r>
            <a:r>
              <a:rPr lang="en-GB" altLang="zh-CN" sz="1400" b="0" i="0" u="none" strike="noStrike" cap="none" baseline="0"/>
              <a:t>Average Training Hours per Employee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'3.2 S'!$J$8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S'!$C$7:$G$7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'3.2 S'!$K$8:$O$8</c:f>
              <c:numCache>
                <c:formatCode>General</c:formatCode>
                <c:ptCount val="5"/>
                <c:pt idx="0">
                  <c:v>33.47</c:v>
                </c:pt>
                <c:pt idx="1">
                  <c:v>37.950000000000003</c:v>
                </c:pt>
                <c:pt idx="2">
                  <c:v>39.53</c:v>
                </c:pt>
                <c:pt idx="3">
                  <c:v>56.18</c:v>
                </c:pt>
                <c:pt idx="4">
                  <c:v>66.63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02-49B9-92D8-E14F11BC81C0}"/>
            </c:ext>
          </c:extLst>
        </c:ser>
        <c:ser>
          <c:idx val="1"/>
          <c:order val="1"/>
          <c:tx>
            <c:strRef>
              <c:f>'3.2 S'!$J$9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S'!$C$7:$G$7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'3.2 S'!$K$9:$O$9</c:f>
              <c:numCache>
                <c:formatCode>General</c:formatCode>
                <c:ptCount val="5"/>
                <c:pt idx="0">
                  <c:v>162.38</c:v>
                </c:pt>
                <c:pt idx="1">
                  <c:v>201.73</c:v>
                </c:pt>
                <c:pt idx="2">
                  <c:v>252.7</c:v>
                </c:pt>
                <c:pt idx="3">
                  <c:v>259.18</c:v>
                </c:pt>
                <c:pt idx="4">
                  <c:v>333.97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02-49B9-92D8-E14F11BC8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59566368"/>
        <c:axId val="1559571648"/>
      </c:lineChart>
      <c:catAx>
        <c:axId val="155956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59571648"/>
        <c:crosses val="autoZero"/>
        <c:auto val="1"/>
        <c:lblAlgn val="ctr"/>
        <c:lblOffset val="100"/>
        <c:noMultiLvlLbl val="0"/>
      </c:catAx>
      <c:valAx>
        <c:axId val="1559571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900" b="0" i="0" u="none" strike="noStrike" kern="1200" cap="none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altLang="zh-CN" sz="900" b="0" i="0" u="none" strike="noStrike" cap="none" baseline="0"/>
                  <a:t>Hours</a:t>
                </a:r>
                <a:endParaRPr lang="zh-CN" altLang="en-US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900" b="0" i="0" u="none" strike="noStrike" kern="1200" cap="none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595663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adb886-998c-4ed5-9bdb-a10e984f6d03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altLang="zh-CN" sz="1200" b="1" i="0" u="none" strike="noStrike" cap="none" baseline="0"/>
              <a:t>Panel B: </a:t>
            </a:r>
            <a:r>
              <a:rPr lang="en-GB" altLang="zh-CN" sz="1200" b="0" i="0" u="none" strike="noStrike" cap="none" baseline="0"/>
              <a:t>Community Relations: Donations per RMB Million Revenue, 2020-2024</a:t>
            </a:r>
            <a:endParaRPr lang="zh-CN" alt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'3.2 S'!$AC$12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S'!$C$7:$G$7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'3.2 S'!$AD$12:$AH$12</c:f>
              <c:numCache>
                <c:formatCode>General</c:formatCode>
                <c:ptCount val="5"/>
                <c:pt idx="0">
                  <c:v>143.01</c:v>
                </c:pt>
                <c:pt idx="1">
                  <c:v>60.2</c:v>
                </c:pt>
                <c:pt idx="2">
                  <c:v>134.71</c:v>
                </c:pt>
                <c:pt idx="3">
                  <c:v>96.51</c:v>
                </c:pt>
                <c:pt idx="4">
                  <c:v>95.3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9-4B98-9F5D-53E2319BE707}"/>
            </c:ext>
          </c:extLst>
        </c:ser>
        <c:ser>
          <c:idx val="1"/>
          <c:order val="1"/>
          <c:tx>
            <c:strRef>
              <c:f>'3.2 S'!$AC$13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S'!$C$7:$G$7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'3.2 S'!$AD$13:$AH$13</c:f>
              <c:numCache>
                <c:formatCode>General</c:formatCode>
                <c:ptCount val="5"/>
                <c:pt idx="0">
                  <c:v>600.49</c:v>
                </c:pt>
                <c:pt idx="1">
                  <c:v>389.3</c:v>
                </c:pt>
                <c:pt idx="2">
                  <c:v>227.41</c:v>
                </c:pt>
                <c:pt idx="3">
                  <c:v>379.59</c:v>
                </c:pt>
                <c:pt idx="4">
                  <c:v>316.57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09-4B98-9F5D-53E2319BE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59566368"/>
        <c:axId val="1559571648"/>
      </c:lineChart>
      <c:catAx>
        <c:axId val="155956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59571648"/>
        <c:crosses val="autoZero"/>
        <c:auto val="1"/>
        <c:lblAlgn val="ctr"/>
        <c:lblOffset val="100"/>
        <c:noMultiLvlLbl val="0"/>
      </c:catAx>
      <c:valAx>
        <c:axId val="155957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595663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da36e1-3227-4de3-87fd-9071462ad3c4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200" b="1"/>
              <a:t>Figure 11. </a:t>
            </a:r>
            <a:r>
              <a:rPr lang="en-GB" sz="1200"/>
              <a:t>Board Independence of Sinopec and CNOOC, 2020-2024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'3.3 G'!$B$16</c:f>
              <c:strCache>
                <c:ptCount val="1"/>
                <c:pt idx="0">
                  <c:v>Sinopec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1"/>
              <c:layout>
                <c:manualLayout>
                  <c:x val="-6.35347769028871E-2"/>
                  <c:y val="-4.781240886555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0E-433A-9875-4ABBE44EE20F}"/>
                </c:ext>
              </c:extLst>
            </c:dLbl>
            <c:dLbl>
              <c:idx val="4"/>
              <c:layout>
                <c:manualLayout>
                  <c:x val="-6.0756999125109401E-2"/>
                  <c:y val="-2.9293890347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0E-433A-9875-4ABBE44EE2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'3.3 G'!$C$15:$G$15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'3.3 G'!$C$16:$G$16</c:f>
              <c:numCache>
                <c:formatCode>0.00%</c:formatCode>
                <c:ptCount val="5"/>
                <c:pt idx="0">
                  <c:v>0.30769999999999997</c:v>
                </c:pt>
                <c:pt idx="1">
                  <c:v>0.3846</c:v>
                </c:pt>
                <c:pt idx="2">
                  <c:v>0.4</c:v>
                </c:pt>
                <c:pt idx="3">
                  <c:v>0.36359999999999998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0E-433A-9875-4ABBE44EE20F}"/>
            </c:ext>
          </c:extLst>
        </c:ser>
        <c:ser>
          <c:idx val="1"/>
          <c:order val="1"/>
          <c:tx>
            <c:strRef>
              <c:f>'3.3 G'!$B$17</c:f>
              <c:strCache>
                <c:ptCount val="1"/>
                <c:pt idx="0">
                  <c:v>CNOOC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1"/>
              <c:layout>
                <c:manualLayout>
                  <c:x val="-5.7979167422785201E-2"/>
                  <c:y val="4.3196068617190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0E-433A-9875-4ABBE44EE20F}"/>
                </c:ext>
              </c:extLst>
            </c:dLbl>
            <c:dLbl>
              <c:idx val="4"/>
              <c:layout>
                <c:manualLayout>
                  <c:x val="-6.3534776902887197E-2"/>
                  <c:y val="4.3182779235928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0E-433A-9875-4ABBE44EE2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'3.3 G'!$C$15:$G$15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'3.3 G'!$C$17:$G$17</c:f>
              <c:numCache>
                <c:formatCode>0.00%</c:formatCode>
                <c:ptCount val="5"/>
                <c:pt idx="0">
                  <c:v>0.4</c:v>
                </c:pt>
                <c:pt idx="1">
                  <c:v>0.36359999999999998</c:v>
                </c:pt>
                <c:pt idx="2">
                  <c:v>0.45450000000000002</c:v>
                </c:pt>
                <c:pt idx="3">
                  <c:v>0.5</c:v>
                </c:pt>
                <c:pt idx="4">
                  <c:v>0.36359999999999998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0E-433A-9875-4ABBE44EE2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606533072"/>
        <c:axId val="606533552"/>
      </c:lineChart>
      <c:catAx>
        <c:axId val="60653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06533552"/>
        <c:crosses val="autoZero"/>
        <c:auto val="1"/>
        <c:lblAlgn val="ctr"/>
        <c:lblOffset val="100"/>
        <c:noMultiLvlLbl val="0"/>
      </c:catAx>
      <c:valAx>
        <c:axId val="606533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900" b="0" i="0" u="none" strike="noStrike" kern="1200" cap="none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altLang="zh-CN" sz="900" b="0" i="0" u="none" strike="noStrike" cap="none" baseline="0"/>
                  <a:t>Independent board members (%)</a:t>
                </a:r>
                <a:endParaRPr lang="zh-CN" altLang="en-US" cap="none" baseline="0"/>
              </a:p>
            </c:rich>
          </c:tx>
          <c:layout>
            <c:manualLayout>
              <c:xMode val="edge"/>
              <c:yMode val="edge"/>
              <c:x val="1.9430156564660898E-2"/>
              <c:y val="0.33111104518692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900" b="0" i="0" u="none" strike="noStrike" kern="1200" cap="none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065330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d2c769-2d2c-4243-82c4-b2c3e3826024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4.png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image" Target="../media/image8.png"/><Relationship Id="rId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chart" Target="../charts/chart21.xml"/><Relationship Id="rId7" Type="http://schemas.openxmlformats.org/officeDocument/2006/relationships/image" Target="../media/image9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248807</xdr:colOff>
      <xdr:row>11</xdr:row>
      <xdr:rowOff>5222</xdr:rowOff>
    </xdr:from>
    <xdr:to>
      <xdr:col>21</xdr:col>
      <xdr:colOff>1526801</xdr:colOff>
      <xdr:row>31</xdr:row>
      <xdr:rowOff>51360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23422</xdr:colOff>
      <xdr:row>51</xdr:row>
      <xdr:rowOff>82013</xdr:rowOff>
    </xdr:from>
    <xdr:to>
      <xdr:col>17</xdr:col>
      <xdr:colOff>437659</xdr:colOff>
      <xdr:row>83</xdr:row>
      <xdr:rowOff>54970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655" y="8870950"/>
          <a:ext cx="10747375" cy="5459095"/>
        </a:xfrm>
        <a:prstGeom prst="rect">
          <a:avLst/>
        </a:prstGeom>
      </xdr:spPr>
    </xdr:pic>
    <xdr:clientData/>
  </xdr:twoCellAnchor>
  <xdr:twoCellAnchor editAs="oneCell">
    <xdr:from>
      <xdr:col>1</xdr:col>
      <xdr:colOff>9720</xdr:colOff>
      <xdr:row>3</xdr:row>
      <xdr:rowOff>38877</xdr:rowOff>
    </xdr:from>
    <xdr:to>
      <xdr:col>17</xdr:col>
      <xdr:colOff>417932</xdr:colOff>
      <xdr:row>50</xdr:row>
      <xdr:rowOff>97581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" y="562610"/>
          <a:ext cx="10741025" cy="8152130"/>
        </a:xfrm>
        <a:prstGeom prst="rect">
          <a:avLst/>
        </a:prstGeom>
      </xdr:spPr>
    </xdr:pic>
    <xdr:clientData/>
  </xdr:twoCellAnchor>
  <xdr:twoCellAnchor>
    <xdr:from>
      <xdr:col>23</xdr:col>
      <xdr:colOff>246625</xdr:colOff>
      <xdr:row>12</xdr:row>
      <xdr:rowOff>72838</xdr:rowOff>
    </xdr:from>
    <xdr:to>
      <xdr:col>24</xdr:col>
      <xdr:colOff>1867519</xdr:colOff>
      <xdr:row>27</xdr:row>
      <xdr:rowOff>120171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573791</xdr:colOff>
      <xdr:row>12</xdr:row>
      <xdr:rowOff>29870</xdr:rowOff>
    </xdr:from>
    <xdr:to>
      <xdr:col>29</xdr:col>
      <xdr:colOff>34017</xdr:colOff>
      <xdr:row>27</xdr:row>
      <xdr:rowOff>167193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352549</xdr:colOff>
      <xdr:row>30</xdr:row>
      <xdr:rowOff>79049</xdr:rowOff>
    </xdr:from>
    <xdr:to>
      <xdr:col>28</xdr:col>
      <xdr:colOff>145455</xdr:colOff>
      <xdr:row>52</xdr:row>
      <xdr:rowOff>47406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00190" y="5267325"/>
          <a:ext cx="8858250" cy="3740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345884</xdr:colOff>
      <xdr:row>32</xdr:row>
      <xdr:rowOff>128125</xdr:rowOff>
    </xdr:from>
    <xdr:to>
      <xdr:col>15</xdr:col>
      <xdr:colOff>550778</xdr:colOff>
      <xdr:row>48</xdr:row>
      <xdr:rowOff>80902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44413</xdr:colOff>
      <xdr:row>31</xdr:row>
      <xdr:rowOff>54472</xdr:rowOff>
    </xdr:from>
    <xdr:to>
      <xdr:col>24</xdr:col>
      <xdr:colOff>201736</xdr:colOff>
      <xdr:row>46</xdr:row>
      <xdr:rowOff>148867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92604</xdr:colOff>
      <xdr:row>23</xdr:row>
      <xdr:rowOff>80961</xdr:rowOff>
    </xdr:from>
    <xdr:to>
      <xdr:col>33</xdr:col>
      <xdr:colOff>325438</xdr:colOff>
      <xdr:row>39</xdr:row>
      <xdr:rowOff>14287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1443</xdr:colOff>
      <xdr:row>23</xdr:row>
      <xdr:rowOff>37908</xdr:rowOff>
    </xdr:from>
    <xdr:to>
      <xdr:col>39</xdr:col>
      <xdr:colOff>67236</xdr:colOff>
      <xdr:row>38</xdr:row>
      <xdr:rowOff>96790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19314</xdr:colOff>
      <xdr:row>19</xdr:row>
      <xdr:rowOff>16274</xdr:rowOff>
    </xdr:from>
    <xdr:to>
      <xdr:col>9</xdr:col>
      <xdr:colOff>625603</xdr:colOff>
      <xdr:row>44</xdr:row>
      <xdr:rowOff>32816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4845" y="3612515"/>
          <a:ext cx="6671945" cy="44570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40532</xdr:colOff>
      <xdr:row>21</xdr:row>
      <xdr:rowOff>40530</xdr:rowOff>
    </xdr:from>
    <xdr:to>
      <xdr:col>15</xdr:col>
      <xdr:colOff>51953</xdr:colOff>
      <xdr:row>37</xdr:row>
      <xdr:rowOff>55296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27060</xdr:colOff>
      <xdr:row>22</xdr:row>
      <xdr:rowOff>689</xdr:rowOff>
    </xdr:from>
    <xdr:to>
      <xdr:col>21</xdr:col>
      <xdr:colOff>330726</xdr:colOff>
      <xdr:row>38</xdr:row>
      <xdr:rowOff>25587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42399</xdr:colOff>
      <xdr:row>23</xdr:row>
      <xdr:rowOff>18801</xdr:rowOff>
    </xdr:from>
    <xdr:to>
      <xdr:col>28</xdr:col>
      <xdr:colOff>258333</xdr:colOff>
      <xdr:row>39</xdr:row>
      <xdr:rowOff>43697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588309</xdr:colOff>
      <xdr:row>13</xdr:row>
      <xdr:rowOff>154078</xdr:rowOff>
    </xdr:from>
    <xdr:to>
      <xdr:col>7</xdr:col>
      <xdr:colOff>746135</xdr:colOff>
      <xdr:row>39</xdr:row>
      <xdr:rowOff>154080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8010" y="2588260"/>
          <a:ext cx="6630670" cy="46494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20</xdr:row>
      <xdr:rowOff>39688</xdr:rowOff>
    </xdr:from>
    <xdr:to>
      <xdr:col>14</xdr:col>
      <xdr:colOff>614426</xdr:colOff>
      <xdr:row>36</xdr:row>
      <xdr:rowOff>41226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24</xdr:row>
      <xdr:rowOff>61912</xdr:rowOff>
    </xdr:from>
    <xdr:to>
      <xdr:col>21</xdr:col>
      <xdr:colOff>90551</xdr:colOff>
      <xdr:row>40</xdr:row>
      <xdr:rowOff>61862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39689</xdr:colOff>
      <xdr:row>11</xdr:row>
      <xdr:rowOff>63500</xdr:rowOff>
    </xdr:from>
    <xdr:to>
      <xdr:col>8</xdr:col>
      <xdr:colOff>452439</xdr:colOff>
      <xdr:row>24</xdr:row>
      <xdr:rowOff>56625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165" y="2102485"/>
          <a:ext cx="5698490" cy="23234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84044</xdr:colOff>
      <xdr:row>28</xdr:row>
      <xdr:rowOff>42021</xdr:rowOff>
    </xdr:from>
    <xdr:to>
      <xdr:col>13</xdr:col>
      <xdr:colOff>467345</xdr:colOff>
      <xdr:row>44</xdr:row>
      <xdr:rowOff>70183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92728</xdr:colOff>
      <xdr:row>28</xdr:row>
      <xdr:rowOff>35018</xdr:rowOff>
    </xdr:from>
    <xdr:to>
      <xdr:col>20</xdr:col>
      <xdr:colOff>299816</xdr:colOff>
      <xdr:row>44</xdr:row>
      <xdr:rowOff>63180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58715</xdr:colOff>
      <xdr:row>11</xdr:row>
      <xdr:rowOff>78288</xdr:rowOff>
    </xdr:from>
    <xdr:to>
      <xdr:col>8</xdr:col>
      <xdr:colOff>78287</xdr:colOff>
      <xdr:row>22</xdr:row>
      <xdr:rowOff>137629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295" y="2117090"/>
          <a:ext cx="5119370" cy="20142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105879</xdr:colOff>
      <xdr:row>24</xdr:row>
      <xdr:rowOff>31244</xdr:rowOff>
    </xdr:from>
    <xdr:to>
      <xdr:col>22</xdr:col>
      <xdr:colOff>516987</xdr:colOff>
      <xdr:row>40</xdr:row>
      <xdr:rowOff>84925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533398</xdr:colOff>
      <xdr:row>20</xdr:row>
      <xdr:rowOff>77568</xdr:rowOff>
    </xdr:from>
    <xdr:to>
      <xdr:col>37</xdr:col>
      <xdr:colOff>20839</xdr:colOff>
      <xdr:row>35</xdr:row>
      <xdr:rowOff>132152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154806</xdr:colOff>
      <xdr:row>20</xdr:row>
      <xdr:rowOff>97336</xdr:rowOff>
    </xdr:from>
    <xdr:to>
      <xdr:col>41</xdr:col>
      <xdr:colOff>161386</xdr:colOff>
      <xdr:row>35</xdr:row>
      <xdr:rowOff>141786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26822</xdr:colOff>
      <xdr:row>57</xdr:row>
      <xdr:rowOff>133788</xdr:rowOff>
    </xdr:from>
    <xdr:to>
      <xdr:col>22</xdr:col>
      <xdr:colOff>695762</xdr:colOff>
      <xdr:row>73</xdr:row>
      <xdr:rowOff>52333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27</xdr:col>
      <xdr:colOff>106565</xdr:colOff>
      <xdr:row>21</xdr:row>
      <xdr:rowOff>10702</xdr:rowOff>
    </xdr:from>
    <xdr:to>
      <xdr:col>30</xdr:col>
      <xdr:colOff>959594</xdr:colOff>
      <xdr:row>41</xdr:row>
      <xdr:rowOff>74917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76" b="951"/>
        <a:stretch>
          <a:fillRect/>
        </a:stretch>
      </xdr:blipFill>
      <xdr:spPr>
        <a:xfrm>
          <a:off x="24868505" y="3954145"/>
          <a:ext cx="6057900" cy="36677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26193</xdr:colOff>
      <xdr:row>19</xdr:row>
      <xdr:rowOff>85724</xdr:rowOff>
    </xdr:from>
    <xdr:to>
      <xdr:col>19</xdr:col>
      <xdr:colOff>315516</xdr:colOff>
      <xdr:row>34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81127</xdr:colOff>
      <xdr:row>49</xdr:row>
      <xdr:rowOff>49497</xdr:rowOff>
    </xdr:from>
    <xdr:to>
      <xdr:col>30</xdr:col>
      <xdr:colOff>495813</xdr:colOff>
      <xdr:row>65</xdr:row>
      <xdr:rowOff>45233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436124</xdr:colOff>
      <xdr:row>10</xdr:row>
      <xdr:rowOff>105192</xdr:rowOff>
    </xdr:from>
    <xdr:to>
      <xdr:col>26</xdr:col>
      <xdr:colOff>227771</xdr:colOff>
      <xdr:row>26</xdr:row>
      <xdr:rowOff>39432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45639</xdr:colOff>
      <xdr:row>23</xdr:row>
      <xdr:rowOff>33999</xdr:rowOff>
    </xdr:from>
    <xdr:to>
      <xdr:col>8</xdr:col>
      <xdr:colOff>113108</xdr:colOff>
      <xdr:row>38</xdr:row>
      <xdr:rowOff>157824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33072</xdr:colOff>
      <xdr:row>10</xdr:row>
      <xdr:rowOff>46303</xdr:rowOff>
    </xdr:from>
    <xdr:to>
      <xdr:col>13</xdr:col>
      <xdr:colOff>292364</xdr:colOff>
      <xdr:row>25</xdr:row>
      <xdr:rowOff>110596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28791</xdr:colOff>
      <xdr:row>18</xdr:row>
      <xdr:rowOff>33057</xdr:rowOff>
    </xdr:from>
    <xdr:to>
      <xdr:col>30</xdr:col>
      <xdr:colOff>241576</xdr:colOff>
      <xdr:row>33</xdr:row>
      <xdr:rowOff>158750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476250</xdr:colOff>
      <xdr:row>40</xdr:row>
      <xdr:rowOff>122463</xdr:rowOff>
    </xdr:from>
    <xdr:to>
      <xdr:col>15</xdr:col>
      <xdr:colOff>54428</xdr:colOff>
      <xdr:row>65</xdr:row>
      <xdr:rowOff>160732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6250" y="7225665"/>
          <a:ext cx="11316335" cy="4380230"/>
        </a:xfrm>
        <a:prstGeom prst="rect">
          <a:avLst/>
        </a:prstGeom>
      </xdr:spPr>
    </xdr:pic>
    <xdr:clientData/>
  </xdr:twoCellAnchor>
  <xdr:twoCellAnchor editAs="oneCell">
    <xdr:from>
      <xdr:col>31</xdr:col>
      <xdr:colOff>51170</xdr:colOff>
      <xdr:row>18</xdr:row>
      <xdr:rowOff>23277</xdr:rowOff>
    </xdr:from>
    <xdr:to>
      <xdr:col>41</xdr:col>
      <xdr:colOff>397501</xdr:colOff>
      <xdr:row>36</xdr:row>
      <xdr:rowOff>11823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188285" y="3286760"/>
          <a:ext cx="7249795" cy="3124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607218</xdr:colOff>
      <xdr:row>30</xdr:row>
      <xdr:rowOff>141287</xdr:rowOff>
    </xdr:from>
    <xdr:to>
      <xdr:col>4</xdr:col>
      <xdr:colOff>588168</xdr:colOff>
      <xdr:row>46</xdr:row>
      <xdr:rowOff>141287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U156"/>
  <sheetViews>
    <sheetView tabSelected="1" zoomScale="76" zoomScaleNormal="76" workbookViewId="0">
      <selection activeCell="B2" sqref="B2"/>
    </sheetView>
  </sheetViews>
  <sheetFormatPr defaultColWidth="9.06640625" defaultRowHeight="13.9" x14ac:dyDescent="0.3"/>
  <cols>
    <col min="1" max="1" width="9.06640625" style="3"/>
    <col min="2" max="2" width="83.06640625" style="3" customWidth="1"/>
    <col min="3" max="7" width="10.86328125" style="32" customWidth="1"/>
    <col min="8" max="8" width="10.86328125" customWidth="1"/>
    <col min="9" max="9" width="64.19921875" customWidth="1"/>
    <col min="10" max="10" width="22.86328125" style="3" customWidth="1"/>
    <col min="11" max="12" width="9.1328125" customWidth="1"/>
    <col min="13" max="13" width="88.796875" style="3" customWidth="1"/>
    <col min="14" max="18" width="10.86328125" style="32" customWidth="1"/>
    <col min="19" max="19" width="9.06640625" style="3"/>
    <col min="20" max="20" width="58.9296875" style="3" customWidth="1"/>
    <col min="21" max="21" width="23.33203125" style="3" customWidth="1"/>
    <col min="22" max="16384" width="9.06640625" style="3"/>
  </cols>
  <sheetData>
    <row r="3" spans="2:21" ht="19.899999999999999" x14ac:dyDescent="0.3">
      <c r="B3" s="65" t="s">
        <v>0</v>
      </c>
      <c r="M3" s="65" t="s">
        <v>1</v>
      </c>
    </row>
    <row r="4" spans="2:21" ht="19.899999999999999" x14ac:dyDescent="0.3">
      <c r="B4" s="65"/>
    </row>
    <row r="5" spans="2:21" ht="17.649999999999999" x14ac:dyDescent="0.3">
      <c r="B5" s="1" t="s">
        <v>2</v>
      </c>
      <c r="I5" s="258" t="s">
        <v>3</v>
      </c>
      <c r="J5" s="258"/>
      <c r="M5" s="1" t="s">
        <v>2</v>
      </c>
      <c r="T5" s="258" t="s">
        <v>3</v>
      </c>
      <c r="U5" s="258"/>
    </row>
    <row r="6" spans="2:21" ht="17.25" x14ac:dyDescent="0.3">
      <c r="B6" s="1"/>
    </row>
    <row r="7" spans="2:21" ht="16.149999999999999" x14ac:dyDescent="0.45">
      <c r="B7" s="201" t="s">
        <v>4</v>
      </c>
      <c r="C7" s="202"/>
      <c r="D7" s="202"/>
      <c r="E7" s="202"/>
      <c r="F7" s="202"/>
      <c r="G7" s="202"/>
      <c r="I7" s="239" t="s">
        <v>5</v>
      </c>
      <c r="J7" s="204" t="s">
        <v>6</v>
      </c>
      <c r="K7" s="3"/>
      <c r="L7" s="3"/>
      <c r="M7" s="201" t="s">
        <v>4</v>
      </c>
      <c r="N7" s="202"/>
      <c r="O7" s="202"/>
      <c r="P7" s="202"/>
      <c r="Q7" s="202"/>
      <c r="R7" s="202"/>
      <c r="T7" s="239" t="s">
        <v>7</v>
      </c>
      <c r="U7" s="204">
        <v>43830</v>
      </c>
    </row>
    <row r="8" spans="2:21" ht="14.35" customHeight="1" x14ac:dyDescent="0.4">
      <c r="B8" s="205" t="s">
        <v>8</v>
      </c>
      <c r="C8" s="206" t="s">
        <v>9</v>
      </c>
      <c r="D8" s="206" t="s">
        <v>10</v>
      </c>
      <c r="E8" s="206" t="s">
        <v>11</v>
      </c>
      <c r="F8" s="206" t="s">
        <v>12</v>
      </c>
      <c r="G8" s="206" t="s">
        <v>13</v>
      </c>
      <c r="I8" s="240" t="s">
        <v>14</v>
      </c>
      <c r="J8" s="208" t="s">
        <v>15</v>
      </c>
      <c r="K8" s="3"/>
      <c r="L8" s="3"/>
      <c r="M8" s="205" t="s">
        <v>8</v>
      </c>
      <c r="N8" s="206" t="s">
        <v>9</v>
      </c>
      <c r="O8" s="206" t="s">
        <v>10</v>
      </c>
      <c r="P8" s="206" t="s">
        <v>11</v>
      </c>
      <c r="Q8" s="206" t="s">
        <v>12</v>
      </c>
      <c r="R8" s="206" t="s">
        <v>13</v>
      </c>
      <c r="T8" s="240" t="s">
        <v>14</v>
      </c>
      <c r="U8" s="208" t="s">
        <v>15</v>
      </c>
    </row>
    <row r="9" spans="2:21" x14ac:dyDescent="0.4">
      <c r="B9" s="209" t="s">
        <v>16</v>
      </c>
      <c r="C9" s="210"/>
      <c r="D9" s="210"/>
      <c r="E9" s="210"/>
      <c r="F9" s="210"/>
      <c r="G9" s="210"/>
      <c r="I9" s="241" t="s">
        <v>17</v>
      </c>
      <c r="J9" s="212" t="s">
        <v>18</v>
      </c>
      <c r="K9" s="3"/>
      <c r="L9" s="3"/>
      <c r="M9" s="209" t="s">
        <v>16</v>
      </c>
      <c r="N9" s="210"/>
      <c r="O9" s="210"/>
      <c r="P9" s="210"/>
      <c r="Q9" s="210"/>
      <c r="R9" s="210"/>
      <c r="T9" s="241" t="s">
        <v>17</v>
      </c>
      <c r="U9" s="212" t="s">
        <v>19</v>
      </c>
    </row>
    <row r="10" spans="2:21" x14ac:dyDescent="0.4">
      <c r="B10" s="213" t="s">
        <v>20</v>
      </c>
      <c r="C10" s="214">
        <v>2850851</v>
      </c>
      <c r="D10" s="214">
        <v>2923160</v>
      </c>
      <c r="E10" s="214">
        <v>3041766</v>
      </c>
      <c r="F10" s="214">
        <v>2459174</v>
      </c>
      <c r="G10" s="214">
        <v>1846540</v>
      </c>
      <c r="I10" s="242" t="s">
        <v>21</v>
      </c>
      <c r="J10" s="243">
        <v>2959799</v>
      </c>
      <c r="K10" s="3"/>
      <c r="L10" s="3"/>
      <c r="M10" s="213" t="s">
        <v>20</v>
      </c>
      <c r="N10" s="214">
        <v>406579</v>
      </c>
      <c r="O10" s="214">
        <v>394155</v>
      </c>
      <c r="P10" s="214">
        <v>401984</v>
      </c>
      <c r="Q10" s="214">
        <v>233148.5</v>
      </c>
      <c r="R10" s="214">
        <v>147364.29</v>
      </c>
      <c r="T10" s="242" t="s">
        <v>21</v>
      </c>
      <c r="U10" s="243">
        <v>233198.56</v>
      </c>
    </row>
    <row r="11" spans="2:21" x14ac:dyDescent="0.4">
      <c r="B11" s="218" t="s">
        <v>22</v>
      </c>
      <c r="C11" s="214">
        <v>3074562</v>
      </c>
      <c r="D11" s="214">
        <v>3146873</v>
      </c>
      <c r="E11" s="214">
        <v>3257356</v>
      </c>
      <c r="F11" s="214">
        <v>2679500</v>
      </c>
      <c r="G11" s="214">
        <v>2048654</v>
      </c>
      <c r="I11" s="244" t="s">
        <v>23</v>
      </c>
      <c r="J11" s="245">
        <v>2959799</v>
      </c>
      <c r="K11" s="3"/>
      <c r="L11" s="3"/>
      <c r="M11" s="218" t="s">
        <v>22</v>
      </c>
      <c r="N11" s="214">
        <v>420506</v>
      </c>
      <c r="O11" s="214">
        <v>407175</v>
      </c>
      <c r="P11" s="214">
        <v>413389</v>
      </c>
      <c r="Q11" s="214">
        <v>240209.52</v>
      </c>
      <c r="R11" s="214">
        <v>151732.46</v>
      </c>
      <c r="T11" s="244" t="s">
        <v>23</v>
      </c>
      <c r="U11" s="245">
        <v>233198.56</v>
      </c>
    </row>
    <row r="12" spans="2:21" x14ac:dyDescent="0.4">
      <c r="B12" s="218" t="s">
        <v>24</v>
      </c>
      <c r="C12" s="214">
        <v>223711</v>
      </c>
      <c r="D12" s="214">
        <v>223713</v>
      </c>
      <c r="E12" s="214">
        <v>215590</v>
      </c>
      <c r="F12" s="214">
        <v>220326</v>
      </c>
      <c r="G12" s="214">
        <v>202114</v>
      </c>
      <c r="I12" s="244" t="s">
        <v>25</v>
      </c>
      <c r="J12" s="245">
        <v>2880505</v>
      </c>
      <c r="K12" s="3"/>
      <c r="L12" s="3"/>
      <c r="M12" s="218" t="s">
        <v>24</v>
      </c>
      <c r="N12" s="214">
        <v>13927</v>
      </c>
      <c r="O12" s="214">
        <v>13020</v>
      </c>
      <c r="P12" s="214">
        <v>11405</v>
      </c>
      <c r="Q12" s="223">
        <v>7061.02</v>
      </c>
      <c r="R12" s="223">
        <v>4368.17</v>
      </c>
      <c r="T12" s="244" t="s">
        <v>25</v>
      </c>
      <c r="U12" s="245">
        <v>151921.67000000001</v>
      </c>
    </row>
    <row r="13" spans="2:21" x14ac:dyDescent="0.4">
      <c r="B13" s="213" t="s">
        <v>26</v>
      </c>
      <c r="C13" s="214"/>
      <c r="D13" s="214">
        <v>65342</v>
      </c>
      <c r="E13" s="214">
        <v>60812</v>
      </c>
      <c r="F13" s="214">
        <v>61384</v>
      </c>
      <c r="G13" s="214">
        <v>56070</v>
      </c>
      <c r="I13" s="244" t="s">
        <v>27</v>
      </c>
      <c r="J13" s="245">
        <v>2489866</v>
      </c>
      <c r="K13" s="3"/>
      <c r="L13" s="3"/>
      <c r="M13" s="213" t="s">
        <v>26</v>
      </c>
      <c r="N13" s="214"/>
      <c r="O13" s="223">
        <v>9434</v>
      </c>
      <c r="P13" s="223">
        <v>8841</v>
      </c>
      <c r="Q13" s="223">
        <v>5902.17</v>
      </c>
      <c r="R13" s="223">
        <v>3640.21</v>
      </c>
      <c r="T13" s="244" t="s">
        <v>27</v>
      </c>
      <c r="U13" s="245">
        <v>129383.7</v>
      </c>
    </row>
    <row r="14" spans="2:21" x14ac:dyDescent="0.4">
      <c r="B14" s="227" t="s">
        <v>28</v>
      </c>
      <c r="C14" s="228">
        <v>2850851</v>
      </c>
      <c r="D14" s="228">
        <v>2988502</v>
      </c>
      <c r="E14" s="228">
        <v>3102578</v>
      </c>
      <c r="F14" s="228">
        <v>2520558</v>
      </c>
      <c r="G14" s="228">
        <v>1902610</v>
      </c>
      <c r="I14" s="244" t="s">
        <v>29</v>
      </c>
      <c r="J14" s="245">
        <v>244517</v>
      </c>
      <c r="K14" s="3"/>
      <c r="L14" s="3"/>
      <c r="M14" s="227" t="s">
        <v>28</v>
      </c>
      <c r="N14" s="228">
        <v>406579</v>
      </c>
      <c r="O14" s="228">
        <v>403589</v>
      </c>
      <c r="P14" s="228">
        <v>410825</v>
      </c>
      <c r="Q14" s="228">
        <v>239050.67</v>
      </c>
      <c r="R14" s="228">
        <v>151004.5</v>
      </c>
      <c r="T14" s="244" t="s">
        <v>29</v>
      </c>
      <c r="U14" s="245">
        <v>9155.58</v>
      </c>
    </row>
    <row r="15" spans="2:21" x14ac:dyDescent="0.4">
      <c r="B15" s="209" t="s">
        <v>30</v>
      </c>
      <c r="C15" s="210"/>
      <c r="D15" s="210"/>
      <c r="E15" s="210"/>
      <c r="F15" s="210"/>
      <c r="G15" s="210"/>
      <c r="I15" s="244" t="s">
        <v>31</v>
      </c>
      <c r="J15" s="245">
        <v>63586</v>
      </c>
      <c r="K15" s="3"/>
      <c r="L15" s="3"/>
      <c r="M15" s="209" t="s">
        <v>30</v>
      </c>
      <c r="N15" s="210"/>
      <c r="O15" s="210"/>
      <c r="P15" s="210"/>
      <c r="Q15" s="210"/>
      <c r="R15" s="210"/>
      <c r="T15" s="244" t="s">
        <v>31</v>
      </c>
      <c r="U15" s="245">
        <v>2798.46</v>
      </c>
    </row>
    <row r="16" spans="2:21" x14ac:dyDescent="0.4">
      <c r="B16" s="213" t="s">
        <v>32</v>
      </c>
      <c r="C16" s="214">
        <v>2603355</v>
      </c>
      <c r="D16" s="214">
        <v>2715709</v>
      </c>
      <c r="E16" s="214">
        <v>2825685</v>
      </c>
      <c r="F16" s="214">
        <v>2219681</v>
      </c>
      <c r="G16" s="214">
        <v>1697035</v>
      </c>
      <c r="I16" s="244" t="s">
        <v>33</v>
      </c>
      <c r="J16" s="245">
        <v>63038</v>
      </c>
      <c r="K16" s="3"/>
      <c r="L16" s="3"/>
      <c r="M16" s="213" t="s">
        <v>32</v>
      </c>
      <c r="N16" s="214">
        <v>195111</v>
      </c>
      <c r="O16" s="214">
        <v>208943</v>
      </c>
      <c r="P16" s="214">
        <v>198332</v>
      </c>
      <c r="Q16" s="214">
        <v>121625.08</v>
      </c>
      <c r="R16" s="214">
        <v>97256.44</v>
      </c>
      <c r="T16" s="244" t="s">
        <v>33</v>
      </c>
      <c r="U16" s="245">
        <v>4588.3999999999996</v>
      </c>
    </row>
    <row r="17" spans="2:21" x14ac:dyDescent="0.4">
      <c r="B17" s="218" t="s">
        <v>34</v>
      </c>
      <c r="C17" s="214">
        <v>2603355</v>
      </c>
      <c r="D17" s="214">
        <v>2715709</v>
      </c>
      <c r="E17" s="214">
        <v>2825685</v>
      </c>
      <c r="F17" s="214">
        <v>2219681</v>
      </c>
      <c r="G17" s="214">
        <v>1697035</v>
      </c>
      <c r="I17" s="244" t="s">
        <v>35</v>
      </c>
      <c r="J17" s="245">
        <v>9450</v>
      </c>
      <c r="K17" s="3"/>
      <c r="L17" s="3"/>
      <c r="M17" s="218" t="s">
        <v>34</v>
      </c>
      <c r="N17" s="214">
        <v>195111</v>
      </c>
      <c r="O17" s="214">
        <v>208943</v>
      </c>
      <c r="P17" s="214">
        <v>198332</v>
      </c>
      <c r="Q17" s="214">
        <v>121625.08</v>
      </c>
      <c r="R17" s="214">
        <v>97256.44</v>
      </c>
      <c r="T17" s="244" t="s">
        <v>35</v>
      </c>
      <c r="U17" s="245">
        <v>984.92</v>
      </c>
    </row>
    <row r="18" spans="2:21" x14ac:dyDescent="0.4">
      <c r="B18" s="224" t="s">
        <v>36</v>
      </c>
      <c r="C18" s="214">
        <v>2598935</v>
      </c>
      <c r="D18" s="214">
        <v>2709656</v>
      </c>
      <c r="E18" s="214">
        <v>2819363</v>
      </c>
      <c r="F18" s="214">
        <v>2216551</v>
      </c>
      <c r="G18" s="214">
        <v>1685674</v>
      </c>
      <c r="I18" s="244" t="s">
        <v>37</v>
      </c>
      <c r="J18" s="245">
        <v>10048</v>
      </c>
      <c r="K18" s="3"/>
      <c r="L18" s="3"/>
      <c r="M18" s="224" t="s">
        <v>36</v>
      </c>
      <c r="N18" s="214">
        <v>194993</v>
      </c>
      <c r="O18" s="214">
        <v>199766</v>
      </c>
      <c r="P18" s="214">
        <v>189303</v>
      </c>
      <c r="Q18" s="214">
        <v>115718.54</v>
      </c>
      <c r="R18" s="214">
        <v>93515.53</v>
      </c>
      <c r="T18" s="244" t="s">
        <v>37</v>
      </c>
      <c r="U18" s="245">
        <v>5010.62</v>
      </c>
    </row>
    <row r="19" spans="2:21" x14ac:dyDescent="0.4">
      <c r="B19" s="224" t="s">
        <v>38</v>
      </c>
      <c r="C19" s="223">
        <v>4420</v>
      </c>
      <c r="D19" s="223">
        <v>6053</v>
      </c>
      <c r="E19" s="223">
        <v>6322</v>
      </c>
      <c r="F19" s="223">
        <v>3130</v>
      </c>
      <c r="G19" s="214">
        <v>11361</v>
      </c>
      <c r="I19" s="244" t="s">
        <v>39</v>
      </c>
      <c r="J19" s="246"/>
      <c r="K19" s="3"/>
      <c r="L19" s="3"/>
      <c r="M19" s="224" t="s">
        <v>38</v>
      </c>
      <c r="N19" s="223">
        <v>118</v>
      </c>
      <c r="O19" s="223">
        <v>149</v>
      </c>
      <c r="P19" s="223">
        <v>109</v>
      </c>
      <c r="Q19" s="222">
        <v>39.64</v>
      </c>
      <c r="R19" s="226">
        <v>-124.91</v>
      </c>
      <c r="T19" s="244" t="s">
        <v>39</v>
      </c>
      <c r="U19" s="246">
        <v>3069.92</v>
      </c>
    </row>
    <row r="20" spans="2:21" x14ac:dyDescent="0.4">
      <c r="B20" s="229" t="s">
        <v>40</v>
      </c>
      <c r="C20" s="223">
        <v>4420</v>
      </c>
      <c r="D20" s="223">
        <v>6053</v>
      </c>
      <c r="E20" s="223">
        <v>6322</v>
      </c>
      <c r="F20" s="223">
        <v>3130</v>
      </c>
      <c r="G20" s="214">
        <v>11361</v>
      </c>
      <c r="I20" s="244" t="s">
        <v>41</v>
      </c>
      <c r="J20" s="246"/>
      <c r="K20" s="3"/>
      <c r="L20" s="3"/>
      <c r="M20" s="229" t="s">
        <v>40</v>
      </c>
      <c r="N20" s="223">
        <v>118</v>
      </c>
      <c r="O20" s="223">
        <v>149</v>
      </c>
      <c r="P20" s="223">
        <v>109</v>
      </c>
      <c r="Q20" s="222">
        <v>39.64</v>
      </c>
      <c r="R20" s="226">
        <v>-124.91</v>
      </c>
      <c r="T20" s="244" t="s">
        <v>41</v>
      </c>
      <c r="U20" s="246">
        <v>1066.82</v>
      </c>
    </row>
    <row r="21" spans="2:21" x14ac:dyDescent="0.4">
      <c r="B21" s="227" t="s">
        <v>42</v>
      </c>
      <c r="C21" s="228">
        <v>247496</v>
      </c>
      <c r="D21" s="228">
        <v>272793</v>
      </c>
      <c r="E21" s="228">
        <v>276893</v>
      </c>
      <c r="F21" s="228">
        <v>300877</v>
      </c>
      <c r="G21" s="228">
        <v>205575</v>
      </c>
      <c r="I21" s="244" t="s">
        <v>43</v>
      </c>
      <c r="J21" s="245">
        <v>5995</v>
      </c>
      <c r="K21" s="3"/>
      <c r="L21" s="3"/>
      <c r="M21" s="224" t="s">
        <v>44</v>
      </c>
      <c r="N21" s="214"/>
      <c r="O21" s="223">
        <v>9028</v>
      </c>
      <c r="P21" s="223">
        <v>8920</v>
      </c>
      <c r="Q21" s="223">
        <v>5866.9</v>
      </c>
      <c r="R21" s="223">
        <v>3865.82</v>
      </c>
      <c r="T21" s="244" t="s">
        <v>43</v>
      </c>
      <c r="U21" s="245">
        <v>448.02</v>
      </c>
    </row>
    <row r="22" spans="2:21" x14ac:dyDescent="0.4">
      <c r="B22" s="213" t="s">
        <v>45</v>
      </c>
      <c r="C22" s="214">
        <v>187745</v>
      </c>
      <c r="D22" s="214">
        <v>194817</v>
      </c>
      <c r="E22" s="214">
        <v>186456</v>
      </c>
      <c r="F22" s="214">
        <v>185306</v>
      </c>
      <c r="G22" s="214">
        <v>186350</v>
      </c>
      <c r="I22" s="244" t="s">
        <v>46</v>
      </c>
      <c r="J22" s="245">
        <v>12628</v>
      </c>
      <c r="K22" s="3"/>
      <c r="L22" s="3"/>
      <c r="M22" s="227" t="s">
        <v>42</v>
      </c>
      <c r="N22" s="228">
        <v>211468</v>
      </c>
      <c r="O22" s="228">
        <v>194646</v>
      </c>
      <c r="P22" s="228">
        <v>212493</v>
      </c>
      <c r="Q22" s="228">
        <v>117425.59</v>
      </c>
      <c r="R22" s="228">
        <v>53748.06</v>
      </c>
      <c r="T22" s="244" t="s">
        <v>46</v>
      </c>
      <c r="U22" s="245">
        <v>6946.68</v>
      </c>
    </row>
    <row r="23" spans="2:21" x14ac:dyDescent="0.4">
      <c r="B23" s="218" t="s">
        <v>47</v>
      </c>
      <c r="C23" s="214">
        <v>119443</v>
      </c>
      <c r="D23" s="214">
        <v>120828</v>
      </c>
      <c r="E23" s="214">
        <v>115775</v>
      </c>
      <c r="F23" s="214">
        <v>120426</v>
      </c>
      <c r="G23" s="214">
        <v>131577</v>
      </c>
      <c r="I23" s="244" t="s">
        <v>48</v>
      </c>
      <c r="J23" s="246"/>
      <c r="K23" s="3"/>
      <c r="L23" s="3"/>
      <c r="M23" s="213" t="s">
        <v>45</v>
      </c>
      <c r="N23" s="214">
        <v>18834</v>
      </c>
      <c r="O23" s="214">
        <v>23503</v>
      </c>
      <c r="P23" s="214">
        <v>18600</v>
      </c>
      <c r="Q23" s="214">
        <v>13522.77</v>
      </c>
      <c r="R23" s="214">
        <v>10661.51</v>
      </c>
      <c r="T23" s="244" t="s">
        <v>48</v>
      </c>
      <c r="U23" s="246">
        <v>1002.71</v>
      </c>
    </row>
    <row r="24" spans="2:21" x14ac:dyDescent="0.4">
      <c r="B24" s="218" t="s">
        <v>49</v>
      </c>
      <c r="C24" s="214">
        <v>15215</v>
      </c>
      <c r="D24" s="214">
        <v>13969</v>
      </c>
      <c r="E24" s="214">
        <v>12773</v>
      </c>
      <c r="F24" s="214">
        <v>11481</v>
      </c>
      <c r="G24" s="214">
        <v>10087</v>
      </c>
      <c r="I24" s="244" t="s">
        <v>50</v>
      </c>
      <c r="J24" s="245">
        <v>-3511</v>
      </c>
      <c r="K24" s="3"/>
      <c r="L24" s="3"/>
      <c r="M24" s="218" t="s">
        <v>47</v>
      </c>
      <c r="N24" s="223">
        <v>3286</v>
      </c>
      <c r="O24" s="223">
        <v>3485</v>
      </c>
      <c r="P24" s="223">
        <v>4854</v>
      </c>
      <c r="Q24" s="223">
        <v>3797.05</v>
      </c>
      <c r="R24" s="223">
        <v>3855.22</v>
      </c>
      <c r="T24" s="244" t="s">
        <v>50</v>
      </c>
      <c r="U24" s="245">
        <v>-1311.86</v>
      </c>
    </row>
    <row r="25" spans="2:21" ht="27.75" x14ac:dyDescent="0.4">
      <c r="B25" s="218" t="s">
        <v>51</v>
      </c>
      <c r="C25" s="223">
        <v>9375</v>
      </c>
      <c r="D25" s="214">
        <v>11055</v>
      </c>
      <c r="E25" s="214">
        <v>10591</v>
      </c>
      <c r="F25" s="214">
        <v>12382</v>
      </c>
      <c r="G25" s="223">
        <v>9716</v>
      </c>
      <c r="I25" s="244" t="s">
        <v>52</v>
      </c>
      <c r="J25" s="245">
        <v>-1779</v>
      </c>
      <c r="K25" s="3"/>
      <c r="L25" s="3"/>
      <c r="M25" s="218" t="s">
        <v>53</v>
      </c>
      <c r="N25" s="223">
        <v>3882</v>
      </c>
      <c r="O25" s="223">
        <v>3864</v>
      </c>
      <c r="P25" s="223">
        <v>3608</v>
      </c>
      <c r="Q25" s="223">
        <v>3037</v>
      </c>
      <c r="R25" s="223">
        <v>3062.1</v>
      </c>
      <c r="T25" s="244" t="s">
        <v>52</v>
      </c>
      <c r="U25" s="245">
        <v>-2036.13</v>
      </c>
    </row>
    <row r="26" spans="2:21" x14ac:dyDescent="0.4">
      <c r="B26" s="218" t="s">
        <v>54</v>
      </c>
      <c r="C26" s="214">
        <v>43712</v>
      </c>
      <c r="D26" s="214">
        <v>48965</v>
      </c>
      <c r="E26" s="214">
        <v>47317</v>
      </c>
      <c r="F26" s="214">
        <v>41017</v>
      </c>
      <c r="G26" s="214">
        <v>34970</v>
      </c>
      <c r="I26" s="244" t="s">
        <v>55</v>
      </c>
      <c r="J26" s="245">
        <v>-1264</v>
      </c>
      <c r="K26" s="3"/>
      <c r="L26" s="3"/>
      <c r="M26" s="218" t="s">
        <v>49</v>
      </c>
      <c r="N26" s="223">
        <v>1711</v>
      </c>
      <c r="O26" s="223">
        <v>1605</v>
      </c>
      <c r="P26" s="223">
        <v>1527</v>
      </c>
      <c r="Q26" s="223">
        <v>1505.54</v>
      </c>
      <c r="R26" s="223">
        <v>1321.08</v>
      </c>
      <c r="T26" s="244" t="s">
        <v>55</v>
      </c>
      <c r="U26" s="245">
        <v>-57.46</v>
      </c>
    </row>
    <row r="27" spans="2:21" x14ac:dyDescent="0.4">
      <c r="B27" s="224" t="s">
        <v>56</v>
      </c>
      <c r="C27" s="214">
        <v>43604</v>
      </c>
      <c r="D27" s="214">
        <v>49208</v>
      </c>
      <c r="E27" s="214">
        <v>48401</v>
      </c>
      <c r="F27" s="214">
        <v>38706</v>
      </c>
      <c r="G27" s="214">
        <v>32904</v>
      </c>
      <c r="I27" s="244" t="s">
        <v>57</v>
      </c>
      <c r="J27" s="245">
        <v>-1229</v>
      </c>
      <c r="K27" s="3"/>
      <c r="L27" s="3"/>
      <c r="M27" s="218" t="s">
        <v>58</v>
      </c>
      <c r="N27" s="223">
        <v>1315</v>
      </c>
      <c r="O27" s="223">
        <v>1168</v>
      </c>
      <c r="P27" s="223">
        <v>770</v>
      </c>
      <c r="Q27" s="223">
        <v>520</v>
      </c>
      <c r="R27" s="223">
        <v>400.01</v>
      </c>
      <c r="T27" s="244" t="s">
        <v>57</v>
      </c>
      <c r="U27" s="245">
        <v>158.47</v>
      </c>
    </row>
    <row r="28" spans="2:21" x14ac:dyDescent="0.4">
      <c r="B28" s="224" t="s">
        <v>59</v>
      </c>
      <c r="C28" s="223">
        <v>108</v>
      </c>
      <c r="D28" s="226">
        <v>-243</v>
      </c>
      <c r="E28" s="226">
        <v>-1084</v>
      </c>
      <c r="F28" s="223">
        <v>2311</v>
      </c>
      <c r="G28" s="223">
        <v>2066</v>
      </c>
      <c r="I28" s="244" t="s">
        <v>60</v>
      </c>
      <c r="J28" s="245">
        <v>90134</v>
      </c>
      <c r="K28" s="3"/>
      <c r="L28" s="3"/>
      <c r="M28" s="218" t="s">
        <v>54</v>
      </c>
      <c r="N28" s="223">
        <v>8640</v>
      </c>
      <c r="O28" s="214">
        <v>13381</v>
      </c>
      <c r="P28" s="223">
        <v>7841</v>
      </c>
      <c r="Q28" s="223">
        <v>4663.1899999999996</v>
      </c>
      <c r="R28" s="223">
        <v>2023.1</v>
      </c>
      <c r="T28" s="244" t="s">
        <v>60</v>
      </c>
      <c r="U28" s="245">
        <v>85424.59</v>
      </c>
    </row>
    <row r="29" spans="2:21" x14ac:dyDescent="0.4">
      <c r="B29" s="213" t="s">
        <v>61</v>
      </c>
      <c r="C29" s="237">
        <v>-12383</v>
      </c>
      <c r="D29" s="237">
        <v>-10822</v>
      </c>
      <c r="E29" s="226">
        <v>-8201</v>
      </c>
      <c r="F29" s="226">
        <v>-5847</v>
      </c>
      <c r="G29" s="226">
        <v>-7417</v>
      </c>
      <c r="I29" s="244" t="s">
        <v>62</v>
      </c>
      <c r="J29" s="245">
        <v>2601</v>
      </c>
      <c r="K29" s="3"/>
      <c r="L29" s="3"/>
      <c r="M29" s="224" t="s">
        <v>56</v>
      </c>
      <c r="N29" s="223">
        <v>6349</v>
      </c>
      <c r="O29" s="214">
        <v>11311</v>
      </c>
      <c r="P29" s="223">
        <v>7373</v>
      </c>
      <c r="Q29" s="223">
        <v>4111</v>
      </c>
      <c r="R29" s="223">
        <v>2831.97</v>
      </c>
      <c r="T29" s="244" t="s">
        <v>62</v>
      </c>
      <c r="U29" s="245">
        <v>488.97</v>
      </c>
    </row>
    <row r="30" spans="2:21" x14ac:dyDescent="0.4">
      <c r="B30" s="218" t="s">
        <v>63</v>
      </c>
      <c r="C30" s="214">
        <v>12383</v>
      </c>
      <c r="D30" s="214">
        <v>10905</v>
      </c>
      <c r="E30" s="223">
        <v>8219</v>
      </c>
      <c r="F30" s="223">
        <v>5850</v>
      </c>
      <c r="G30" s="223">
        <v>7514</v>
      </c>
      <c r="I30" s="244" t="s">
        <v>64</v>
      </c>
      <c r="J30" s="245">
        <v>2624</v>
      </c>
      <c r="K30" s="3"/>
      <c r="L30" s="3"/>
      <c r="M30" s="224" t="s">
        <v>65</v>
      </c>
      <c r="N30" s="223">
        <v>552</v>
      </c>
      <c r="O30" s="223">
        <v>300</v>
      </c>
      <c r="P30" s="223">
        <v>479</v>
      </c>
      <c r="Q30" s="223">
        <v>558</v>
      </c>
      <c r="R30" s="223">
        <v>564.53</v>
      </c>
      <c r="T30" s="244" t="s">
        <v>64</v>
      </c>
      <c r="U30" s="245">
        <v>264.29000000000002</v>
      </c>
    </row>
    <row r="31" spans="2:21" x14ac:dyDescent="0.4">
      <c r="B31" s="218" t="s">
        <v>66</v>
      </c>
      <c r="C31" s="214"/>
      <c r="D31" s="222">
        <v>83</v>
      </c>
      <c r="E31" s="222">
        <v>18</v>
      </c>
      <c r="F31" s="222">
        <v>3</v>
      </c>
      <c r="G31" s="222">
        <v>97</v>
      </c>
      <c r="I31" s="244" t="s">
        <v>67</v>
      </c>
      <c r="J31" s="245">
        <v>90111</v>
      </c>
      <c r="K31" s="3"/>
      <c r="L31" s="3"/>
      <c r="M31" s="224" t="s">
        <v>59</v>
      </c>
      <c r="N31" s="222">
        <v>29</v>
      </c>
      <c r="O31" s="222">
        <v>74</v>
      </c>
      <c r="P31" s="238">
        <v>-11</v>
      </c>
      <c r="Q31" s="238">
        <v>-5.81</v>
      </c>
      <c r="R31" s="226">
        <v>-1373.39</v>
      </c>
      <c r="T31" s="244" t="s">
        <v>67</v>
      </c>
      <c r="U31" s="245">
        <v>85649.27</v>
      </c>
    </row>
    <row r="32" spans="2:21" x14ac:dyDescent="0.4">
      <c r="B32" s="213" t="s">
        <v>68</v>
      </c>
      <c r="C32" s="214">
        <v>2778717</v>
      </c>
      <c r="D32" s="214">
        <v>2899704</v>
      </c>
      <c r="E32" s="214">
        <v>3003940</v>
      </c>
      <c r="F32" s="214">
        <v>2399140</v>
      </c>
      <c r="G32" s="214">
        <v>1875968</v>
      </c>
      <c r="I32" s="244" t="s">
        <v>69</v>
      </c>
      <c r="J32" s="245">
        <v>17939</v>
      </c>
      <c r="K32" s="3"/>
      <c r="L32" s="3"/>
      <c r="M32" s="213" t="s">
        <v>61</v>
      </c>
      <c r="N32" s="226">
        <v>-966</v>
      </c>
      <c r="O32" s="226">
        <v>-1070</v>
      </c>
      <c r="P32" s="226">
        <v>-672</v>
      </c>
      <c r="Q32" s="226">
        <v>-614.19000000000005</v>
      </c>
      <c r="R32" s="226">
        <v>-299.56</v>
      </c>
      <c r="T32" s="244" t="s">
        <v>69</v>
      </c>
      <c r="U32" s="245">
        <v>24603.81</v>
      </c>
    </row>
    <row r="33" spans="2:21" x14ac:dyDescent="0.4">
      <c r="B33" s="209" t="s">
        <v>70</v>
      </c>
      <c r="C33" s="210"/>
      <c r="D33" s="210"/>
      <c r="E33" s="210"/>
      <c r="F33" s="210"/>
      <c r="G33" s="210"/>
      <c r="I33" s="244" t="s">
        <v>71</v>
      </c>
      <c r="J33" s="245">
        <v>72172</v>
      </c>
      <c r="K33" s="3"/>
      <c r="L33" s="3"/>
      <c r="M33" s="218" t="s">
        <v>63</v>
      </c>
      <c r="N33" s="223">
        <v>966</v>
      </c>
      <c r="O33" s="223">
        <v>1070</v>
      </c>
      <c r="P33" s="223">
        <v>672</v>
      </c>
      <c r="Q33" s="223">
        <v>614.19000000000005</v>
      </c>
      <c r="R33" s="223">
        <v>299.56</v>
      </c>
      <c r="T33" s="244" t="s">
        <v>71</v>
      </c>
      <c r="U33" s="245">
        <v>61045.46</v>
      </c>
    </row>
    <row r="34" spans="2:21" x14ac:dyDescent="0.4">
      <c r="B34" s="227" t="s">
        <v>72</v>
      </c>
      <c r="C34" s="228">
        <v>72134</v>
      </c>
      <c r="D34" s="228">
        <v>88798</v>
      </c>
      <c r="E34" s="228">
        <v>98638</v>
      </c>
      <c r="F34" s="228">
        <v>121418</v>
      </c>
      <c r="G34" s="228">
        <v>26642</v>
      </c>
      <c r="I34" s="244" t="s">
        <v>73</v>
      </c>
      <c r="J34" s="245">
        <v>72172</v>
      </c>
      <c r="K34" s="3"/>
      <c r="L34" s="3"/>
      <c r="M34" s="213" t="s">
        <v>68</v>
      </c>
      <c r="N34" s="214">
        <v>212979</v>
      </c>
      <c r="O34" s="214">
        <v>231376</v>
      </c>
      <c r="P34" s="214">
        <v>216260</v>
      </c>
      <c r="Q34" s="214">
        <v>134533.66</v>
      </c>
      <c r="R34" s="214">
        <v>107618.38</v>
      </c>
      <c r="T34" s="244" t="s">
        <v>73</v>
      </c>
      <c r="U34" s="245">
        <v>61045.46</v>
      </c>
    </row>
    <row r="35" spans="2:21" x14ac:dyDescent="0.4">
      <c r="B35" s="209" t="s">
        <v>74</v>
      </c>
      <c r="C35" s="210"/>
      <c r="D35" s="210"/>
      <c r="E35" s="210"/>
      <c r="F35" s="210"/>
      <c r="G35" s="210"/>
      <c r="I35" s="244" t="s">
        <v>75</v>
      </c>
      <c r="J35" s="245">
        <v>14553</v>
      </c>
      <c r="K35" s="3"/>
      <c r="L35" s="3"/>
      <c r="M35" s="209" t="s">
        <v>70</v>
      </c>
      <c r="N35" s="210"/>
      <c r="O35" s="210"/>
      <c r="P35" s="210"/>
      <c r="Q35" s="210"/>
      <c r="R35" s="210"/>
      <c r="T35" s="244" t="s">
        <v>75</v>
      </c>
      <c r="U35" s="245">
        <v>0.06</v>
      </c>
    </row>
    <row r="36" spans="2:21" x14ac:dyDescent="0.4">
      <c r="B36" s="213" t="s">
        <v>76</v>
      </c>
      <c r="C36" s="226">
        <v>-6571</v>
      </c>
      <c r="D36" s="237">
        <v>-13971</v>
      </c>
      <c r="E36" s="237">
        <v>-24742</v>
      </c>
      <c r="F36" s="237">
        <v>-26579</v>
      </c>
      <c r="G36" s="226">
        <v>-8736</v>
      </c>
      <c r="I36" s="244" t="s">
        <v>77</v>
      </c>
      <c r="J36" s="245">
        <v>57619</v>
      </c>
      <c r="K36" s="3"/>
      <c r="L36" s="3"/>
      <c r="M36" s="227" t="s">
        <v>72</v>
      </c>
      <c r="N36" s="228">
        <v>193600</v>
      </c>
      <c r="O36" s="228">
        <v>172213</v>
      </c>
      <c r="P36" s="228">
        <v>194565</v>
      </c>
      <c r="Q36" s="228">
        <v>104517.01</v>
      </c>
      <c r="R36" s="228">
        <v>43386.12</v>
      </c>
      <c r="T36" s="244" t="s">
        <v>77</v>
      </c>
      <c r="U36" s="245">
        <v>61045.39</v>
      </c>
    </row>
    <row r="37" spans="2:21" x14ac:dyDescent="0.4">
      <c r="B37" s="218" t="s">
        <v>78</v>
      </c>
      <c r="C37" s="214">
        <v>11887</v>
      </c>
      <c r="D37" s="214">
        <v>10142</v>
      </c>
      <c r="E37" s="223">
        <v>9400</v>
      </c>
      <c r="F37" s="223">
        <v>8151</v>
      </c>
      <c r="G37" s="223">
        <v>9052</v>
      </c>
      <c r="I37" s="244" t="s">
        <v>79</v>
      </c>
      <c r="J37" s="245">
        <v>5580</v>
      </c>
      <c r="K37" s="3"/>
      <c r="L37" s="3"/>
      <c r="M37" s="209" t="s">
        <v>74</v>
      </c>
      <c r="N37" s="210"/>
      <c r="O37" s="210"/>
      <c r="P37" s="210"/>
      <c r="Q37" s="210"/>
      <c r="R37" s="210"/>
      <c r="T37" s="244" t="s">
        <v>79</v>
      </c>
      <c r="U37" s="245">
        <v>1572.4</v>
      </c>
    </row>
    <row r="38" spans="2:21" x14ac:dyDescent="0.4">
      <c r="B38" s="224" t="s">
        <v>80</v>
      </c>
      <c r="C38" s="223">
        <v>5935</v>
      </c>
      <c r="D38" s="223">
        <v>6828</v>
      </c>
      <c r="E38" s="223">
        <v>6266</v>
      </c>
      <c r="F38" s="223">
        <v>5732</v>
      </c>
      <c r="G38" s="223">
        <v>4803</v>
      </c>
      <c r="I38" s="244" t="s">
        <v>81</v>
      </c>
      <c r="J38" s="245">
        <v>77752</v>
      </c>
      <c r="K38" s="3"/>
      <c r="L38" s="3"/>
      <c r="M38" s="213" t="s">
        <v>76</v>
      </c>
      <c r="N38" s="226">
        <v>-2171</v>
      </c>
      <c r="O38" s="223">
        <v>1938</v>
      </c>
      <c r="P38" s="226">
        <v>-266</v>
      </c>
      <c r="Q38" s="226">
        <v>-1865.82</v>
      </c>
      <c r="R38" s="226">
        <v>-102.01</v>
      </c>
      <c r="T38" s="244" t="s">
        <v>81</v>
      </c>
      <c r="U38" s="245">
        <v>62617.85</v>
      </c>
    </row>
    <row r="39" spans="2:21" x14ac:dyDescent="0.4">
      <c r="B39" s="224" t="s">
        <v>82</v>
      </c>
      <c r="C39" s="214">
        <v>17822</v>
      </c>
      <c r="D39" s="214">
        <v>16970</v>
      </c>
      <c r="E39" s="214">
        <v>15666</v>
      </c>
      <c r="F39" s="214">
        <v>13883</v>
      </c>
      <c r="G39" s="214">
        <v>13855</v>
      </c>
      <c r="I39" s="244" t="s">
        <v>83</v>
      </c>
      <c r="J39" s="245">
        <v>14718</v>
      </c>
      <c r="K39" s="3"/>
      <c r="L39" s="3"/>
      <c r="M39" s="218" t="s">
        <v>78</v>
      </c>
      <c r="N39" s="226">
        <v>-1775</v>
      </c>
      <c r="O39" s="226">
        <v>-2382</v>
      </c>
      <c r="P39" s="223">
        <v>148</v>
      </c>
      <c r="Q39" s="223">
        <v>1857.97</v>
      </c>
      <c r="R39" s="223">
        <v>2081</v>
      </c>
      <c r="T39" s="244" t="s">
        <v>83</v>
      </c>
      <c r="U39" s="245">
        <v>0.06</v>
      </c>
    </row>
    <row r="40" spans="2:21" x14ac:dyDescent="0.4">
      <c r="B40" s="229" t="s">
        <v>84</v>
      </c>
      <c r="C40" s="214">
        <v>19292</v>
      </c>
      <c r="D40" s="214">
        <v>18758</v>
      </c>
      <c r="E40" s="214">
        <v>16973</v>
      </c>
      <c r="F40" s="214">
        <v>14879</v>
      </c>
      <c r="G40" s="214">
        <v>15866</v>
      </c>
      <c r="I40" s="247" t="s">
        <v>85</v>
      </c>
      <c r="J40" s="248">
        <v>63034</v>
      </c>
      <c r="K40" s="3"/>
      <c r="L40" s="3"/>
      <c r="M40" s="224" t="s">
        <v>80</v>
      </c>
      <c r="N40" s="223">
        <v>4582</v>
      </c>
      <c r="O40" s="223">
        <v>4805</v>
      </c>
      <c r="P40" s="223">
        <v>2980</v>
      </c>
      <c r="Q40" s="223">
        <v>1341.31</v>
      </c>
      <c r="R40" s="223">
        <v>1472.97</v>
      </c>
      <c r="T40" s="247" t="s">
        <v>85</v>
      </c>
      <c r="U40" s="248">
        <v>62617.79</v>
      </c>
    </row>
    <row r="41" spans="2:21" x14ac:dyDescent="0.4">
      <c r="B41" s="229" t="s">
        <v>86</v>
      </c>
      <c r="C41" s="223">
        <v>1470</v>
      </c>
      <c r="D41" s="223">
        <v>1788</v>
      </c>
      <c r="E41" s="223">
        <v>1307</v>
      </c>
      <c r="F41" s="223">
        <v>996</v>
      </c>
      <c r="G41" s="223">
        <v>2011</v>
      </c>
      <c r="I41" s="249" t="s">
        <v>87</v>
      </c>
      <c r="J41" s="250"/>
      <c r="K41" s="3"/>
      <c r="L41" s="3"/>
      <c r="M41" s="224" t="s">
        <v>82</v>
      </c>
      <c r="N41" s="223">
        <v>2807</v>
      </c>
      <c r="O41" s="223">
        <v>2423</v>
      </c>
      <c r="P41" s="223">
        <v>3128</v>
      </c>
      <c r="Q41" s="223">
        <v>3199.28</v>
      </c>
      <c r="R41" s="223">
        <v>3553.97</v>
      </c>
      <c r="T41" s="249" t="s">
        <v>87</v>
      </c>
      <c r="U41" s="250"/>
    </row>
    <row r="42" spans="2:21" x14ac:dyDescent="0.4">
      <c r="B42" s="218" t="s">
        <v>88</v>
      </c>
      <c r="C42" s="223">
        <v>5316</v>
      </c>
      <c r="D42" s="226">
        <v>-3829</v>
      </c>
      <c r="E42" s="237">
        <v>-15342</v>
      </c>
      <c r="F42" s="237">
        <v>-18428</v>
      </c>
      <c r="G42" s="223">
        <v>316</v>
      </c>
      <c r="I42" s="251" t="s">
        <v>89</v>
      </c>
      <c r="J42" s="252">
        <v>0.48</v>
      </c>
      <c r="K42" s="3"/>
      <c r="L42" s="3"/>
      <c r="M42" s="229" t="s">
        <v>84</v>
      </c>
      <c r="N42" s="223">
        <v>4346</v>
      </c>
      <c r="O42" s="223">
        <v>5263</v>
      </c>
      <c r="P42" s="223">
        <v>5119</v>
      </c>
      <c r="Q42" s="223">
        <v>5285.28</v>
      </c>
      <c r="R42" s="223">
        <v>6036.93</v>
      </c>
      <c r="T42" s="251" t="s">
        <v>89</v>
      </c>
      <c r="U42" s="252">
        <v>1.37</v>
      </c>
    </row>
    <row r="43" spans="2:21" x14ac:dyDescent="0.4">
      <c r="B43" s="224" t="s">
        <v>90</v>
      </c>
      <c r="C43" s="222">
        <v>55</v>
      </c>
      <c r="D43" s="222">
        <v>10</v>
      </c>
      <c r="E43" s="222">
        <v>76</v>
      </c>
      <c r="F43" s="222">
        <v>34</v>
      </c>
      <c r="G43" s="223">
        <v>156</v>
      </c>
      <c r="I43" s="253" t="s">
        <v>91</v>
      </c>
      <c r="J43" s="254">
        <v>0.48</v>
      </c>
      <c r="K43" s="3"/>
      <c r="L43" s="3"/>
      <c r="M43" s="229" t="s">
        <v>86</v>
      </c>
      <c r="N43" s="223">
        <v>1539</v>
      </c>
      <c r="O43" s="223">
        <v>2840</v>
      </c>
      <c r="P43" s="223">
        <v>1991</v>
      </c>
      <c r="Q43" s="223">
        <v>2086</v>
      </c>
      <c r="R43" s="223">
        <v>2482.9699999999998</v>
      </c>
      <c r="T43" s="253" t="s">
        <v>91</v>
      </c>
      <c r="U43" s="254">
        <v>1.37</v>
      </c>
    </row>
    <row r="44" spans="2:21" x14ac:dyDescent="0.3">
      <c r="B44" s="224" t="s">
        <v>92</v>
      </c>
      <c r="C44" s="223">
        <v>1492</v>
      </c>
      <c r="D44" s="223">
        <v>1319</v>
      </c>
      <c r="E44" s="223">
        <v>529</v>
      </c>
      <c r="F44" s="223">
        <v>276</v>
      </c>
      <c r="G44" s="223">
        <v>885</v>
      </c>
      <c r="I44" s="3"/>
      <c r="K44" s="3"/>
      <c r="L44" s="3"/>
      <c r="M44" s="218" t="s">
        <v>88</v>
      </c>
      <c r="N44" s="226">
        <v>-3946</v>
      </c>
      <c r="O44" s="226">
        <v>-444</v>
      </c>
      <c r="P44" s="226">
        <v>-118</v>
      </c>
      <c r="Q44" s="238">
        <v>-7.85</v>
      </c>
      <c r="R44" s="223">
        <v>1978.99</v>
      </c>
    </row>
    <row r="45" spans="2:21" x14ac:dyDescent="0.3">
      <c r="B45" s="224" t="s">
        <v>93</v>
      </c>
      <c r="C45" s="223">
        <v>4031</v>
      </c>
      <c r="D45" s="226">
        <v>-4575</v>
      </c>
      <c r="E45" s="237">
        <v>-15063</v>
      </c>
      <c r="F45" s="237">
        <v>-17687</v>
      </c>
      <c r="G45" s="223">
        <v>687</v>
      </c>
      <c r="I45" s="3"/>
      <c r="K45" s="3"/>
      <c r="L45" s="3"/>
      <c r="M45" s="224" t="s">
        <v>90</v>
      </c>
      <c r="N45" s="223">
        <v>662</v>
      </c>
      <c r="O45" s="223">
        <v>2780</v>
      </c>
      <c r="P45" s="223">
        <v>2763</v>
      </c>
      <c r="Q45" s="223">
        <v>2070.83</v>
      </c>
      <c r="R45" s="223">
        <v>4170.17</v>
      </c>
    </row>
    <row r="46" spans="2:21" x14ac:dyDescent="0.3">
      <c r="B46" s="224" t="s">
        <v>94</v>
      </c>
      <c r="C46" s="223">
        <v>779</v>
      </c>
      <c r="D46" s="223">
        <v>1099</v>
      </c>
      <c r="E46" s="223">
        <v>1103</v>
      </c>
      <c r="F46" s="223">
        <v>1135</v>
      </c>
      <c r="G46" s="223">
        <v>1343</v>
      </c>
      <c r="I46" s="3"/>
      <c r="K46" s="3"/>
      <c r="L46" s="3"/>
      <c r="M46" s="224" t="s">
        <v>92</v>
      </c>
      <c r="N46" s="226">
        <v>-1318</v>
      </c>
      <c r="O46" s="226">
        <v>-297</v>
      </c>
      <c r="P46" s="222">
        <v>18</v>
      </c>
      <c r="Q46" s="223">
        <v>742</v>
      </c>
      <c r="R46" s="223">
        <v>445.29</v>
      </c>
    </row>
    <row r="47" spans="2:21" x14ac:dyDescent="0.3">
      <c r="B47" s="224" t="s">
        <v>95</v>
      </c>
      <c r="C47" s="223">
        <v>517</v>
      </c>
      <c r="D47" s="223">
        <v>516</v>
      </c>
      <c r="E47" s="223">
        <v>219</v>
      </c>
      <c r="F47" s="222">
        <v>84</v>
      </c>
      <c r="G47" s="238">
        <v>-69</v>
      </c>
      <c r="I47" s="3"/>
      <c r="K47" s="3"/>
      <c r="L47" s="3"/>
      <c r="M47" s="224" t="s">
        <v>95</v>
      </c>
      <c r="N47" s="226">
        <v>-3290</v>
      </c>
      <c r="O47" s="226">
        <v>-2927</v>
      </c>
      <c r="P47" s="226">
        <v>-2899</v>
      </c>
      <c r="Q47" s="226">
        <v>-2820.68</v>
      </c>
      <c r="R47" s="226">
        <v>-2636.48</v>
      </c>
    </row>
    <row r="48" spans="2:21" x14ac:dyDescent="0.3">
      <c r="B48" s="213" t="s">
        <v>96</v>
      </c>
      <c r="C48" s="223">
        <v>1967</v>
      </c>
      <c r="D48" s="223">
        <v>4226</v>
      </c>
      <c r="E48" s="223">
        <v>672</v>
      </c>
      <c r="F48" s="223">
        <v>665</v>
      </c>
      <c r="G48" s="223">
        <v>2067</v>
      </c>
      <c r="I48" s="3"/>
      <c r="K48" s="3"/>
      <c r="L48" s="3"/>
      <c r="M48" s="213" t="s">
        <v>96</v>
      </c>
      <c r="N48" s="222">
        <v>31</v>
      </c>
      <c r="O48" s="226">
        <v>-117</v>
      </c>
      <c r="P48" s="238">
        <v>-12</v>
      </c>
      <c r="Q48" s="238">
        <v>-49.18</v>
      </c>
      <c r="R48" s="222">
        <v>3.39</v>
      </c>
    </row>
    <row r="49" spans="2:18" x14ac:dyDescent="0.3">
      <c r="B49" s="213" t="s">
        <v>97</v>
      </c>
      <c r="C49" s="214">
        <v>10314</v>
      </c>
      <c r="D49" s="223">
        <v>8177</v>
      </c>
      <c r="E49" s="214">
        <v>14479</v>
      </c>
      <c r="F49" s="214">
        <v>23253</v>
      </c>
      <c r="G49" s="223">
        <v>6712</v>
      </c>
      <c r="I49" s="3"/>
      <c r="K49" s="3"/>
      <c r="L49" s="3"/>
      <c r="M49" s="213" t="s">
        <v>97</v>
      </c>
      <c r="N49" s="223">
        <v>1836</v>
      </c>
      <c r="O49" s="223">
        <v>1931</v>
      </c>
      <c r="P49" s="223">
        <v>1911</v>
      </c>
      <c r="Q49" s="223">
        <v>346.33</v>
      </c>
      <c r="R49" s="226">
        <v>-632.4</v>
      </c>
    </row>
    <row r="50" spans="2:18" x14ac:dyDescent="0.3">
      <c r="B50" s="213" t="s">
        <v>98</v>
      </c>
      <c r="C50" s="223">
        <v>288</v>
      </c>
      <c r="D50" s="223">
        <v>1983</v>
      </c>
      <c r="E50" s="223">
        <v>492</v>
      </c>
      <c r="F50" s="238">
        <v>-73</v>
      </c>
      <c r="G50" s="223">
        <v>1782</v>
      </c>
      <c r="I50" s="3"/>
      <c r="K50" s="3"/>
      <c r="L50" s="3"/>
      <c r="M50" s="213" t="s">
        <v>98</v>
      </c>
      <c r="N50" s="222">
        <v>12</v>
      </c>
      <c r="O50" s="222">
        <v>83</v>
      </c>
      <c r="P50" s="226">
        <v>-155</v>
      </c>
      <c r="Q50" s="222">
        <v>16.559999999999999</v>
      </c>
      <c r="R50" s="223">
        <v>140.88999999999999</v>
      </c>
    </row>
    <row r="51" spans="2:18" x14ac:dyDescent="0.3">
      <c r="B51" s="218" t="s">
        <v>99</v>
      </c>
      <c r="C51" s="223">
        <v>875</v>
      </c>
      <c r="D51" s="223">
        <v>1380</v>
      </c>
      <c r="E51" s="223">
        <v>997</v>
      </c>
      <c r="F51" s="223">
        <v>266</v>
      </c>
      <c r="G51" s="223">
        <v>2475</v>
      </c>
      <c r="I51" s="3"/>
      <c r="K51" s="3"/>
      <c r="L51" s="3"/>
      <c r="M51" s="213" t="s">
        <v>100</v>
      </c>
      <c r="N51" s="214">
        <v>193308</v>
      </c>
      <c r="O51" s="214">
        <v>176048</v>
      </c>
      <c r="P51" s="214">
        <v>196043</v>
      </c>
      <c r="Q51" s="214">
        <v>102964.9</v>
      </c>
      <c r="R51" s="214">
        <v>42795.98</v>
      </c>
    </row>
    <row r="52" spans="2:18" x14ac:dyDescent="0.4">
      <c r="B52" s="213" t="s">
        <v>100</v>
      </c>
      <c r="C52" s="214">
        <v>78132</v>
      </c>
      <c r="D52" s="214">
        <v>89213</v>
      </c>
      <c r="E52" s="214">
        <v>89539</v>
      </c>
      <c r="F52" s="214">
        <v>118684</v>
      </c>
      <c r="G52" s="214">
        <v>28467</v>
      </c>
      <c r="I52" s="3"/>
      <c r="K52" s="3"/>
      <c r="L52" s="3"/>
      <c r="M52" s="209" t="s">
        <v>101</v>
      </c>
      <c r="N52" s="210"/>
      <c r="O52" s="210"/>
      <c r="P52" s="210"/>
      <c r="Q52" s="210"/>
      <c r="R52" s="210"/>
    </row>
    <row r="53" spans="2:18" x14ac:dyDescent="0.4">
      <c r="B53" s="209" t="s">
        <v>101</v>
      </c>
      <c r="C53" s="210"/>
      <c r="D53" s="210"/>
      <c r="E53" s="210"/>
      <c r="F53" s="210"/>
      <c r="G53" s="210"/>
      <c r="I53" s="3"/>
      <c r="K53" s="3"/>
      <c r="L53" s="3"/>
      <c r="M53" s="213" t="s">
        <v>102</v>
      </c>
      <c r="N53" s="226">
        <v>-3332</v>
      </c>
      <c r="O53" s="226">
        <v>-3074</v>
      </c>
      <c r="P53" s="226">
        <v>-1273</v>
      </c>
      <c r="Q53" s="226">
        <v>-7144.6</v>
      </c>
      <c r="R53" s="226">
        <v>-7888.86</v>
      </c>
    </row>
    <row r="54" spans="2:18" x14ac:dyDescent="0.3">
      <c r="B54" s="213" t="s">
        <v>102</v>
      </c>
      <c r="C54" s="226">
        <v>-7619</v>
      </c>
      <c r="D54" s="226">
        <v>-3097</v>
      </c>
      <c r="E54" s="223">
        <v>4976</v>
      </c>
      <c r="F54" s="237">
        <v>-10336</v>
      </c>
      <c r="G54" s="214">
        <v>19974</v>
      </c>
      <c r="I54" s="3"/>
      <c r="K54" s="3"/>
      <c r="L54" s="3"/>
      <c r="M54" s="218" t="s">
        <v>103</v>
      </c>
      <c r="N54" s="223">
        <v>2850</v>
      </c>
      <c r="O54" s="223">
        <v>3374</v>
      </c>
      <c r="P54" s="223">
        <v>568</v>
      </c>
      <c r="Q54" s="223">
        <v>7923.3</v>
      </c>
      <c r="R54" s="223">
        <v>6697.11</v>
      </c>
    </row>
    <row r="55" spans="2:18" x14ac:dyDescent="0.3">
      <c r="B55" s="218" t="s">
        <v>103</v>
      </c>
      <c r="C55" s="223">
        <v>3569</v>
      </c>
      <c r="D55" s="223">
        <v>3865</v>
      </c>
      <c r="E55" s="223">
        <v>7061</v>
      </c>
      <c r="F55" s="214">
        <v>13553</v>
      </c>
      <c r="G55" s="214">
        <v>14343</v>
      </c>
      <c r="I55" s="3"/>
      <c r="K55" s="3"/>
      <c r="L55" s="3"/>
      <c r="M55" s="224" t="s">
        <v>104</v>
      </c>
      <c r="N55" s="222">
        <v>5</v>
      </c>
      <c r="O55" s="222">
        <v>17</v>
      </c>
      <c r="P55" s="214"/>
      <c r="Q55" s="214"/>
      <c r="R55" s="214"/>
    </row>
    <row r="56" spans="2:18" x14ac:dyDescent="0.3">
      <c r="B56" s="224" t="s">
        <v>104</v>
      </c>
      <c r="C56" s="223">
        <v>3497</v>
      </c>
      <c r="D56" s="223">
        <v>3838</v>
      </c>
      <c r="E56" s="223">
        <v>7057</v>
      </c>
      <c r="F56" s="214">
        <v>13291</v>
      </c>
      <c r="G56" s="214">
        <v>14296</v>
      </c>
      <c r="I56" s="3"/>
      <c r="K56" s="3"/>
      <c r="L56" s="3"/>
      <c r="M56" s="224" t="s">
        <v>105</v>
      </c>
      <c r="N56" s="223">
        <v>2845</v>
      </c>
      <c r="O56" s="223">
        <v>3357</v>
      </c>
      <c r="P56" s="223">
        <v>568</v>
      </c>
      <c r="Q56" s="223">
        <v>7923.3</v>
      </c>
      <c r="R56" s="223">
        <v>6697.11</v>
      </c>
    </row>
    <row r="57" spans="2:18" x14ac:dyDescent="0.3">
      <c r="B57" s="224" t="s">
        <v>106</v>
      </c>
      <c r="C57" s="222">
        <v>72</v>
      </c>
      <c r="D57" s="222">
        <v>27</v>
      </c>
      <c r="E57" s="222">
        <v>4</v>
      </c>
      <c r="F57" s="223">
        <v>262</v>
      </c>
      <c r="G57" s="222">
        <v>47</v>
      </c>
      <c r="I57" s="3"/>
      <c r="K57" s="3"/>
      <c r="L57" s="3"/>
      <c r="M57" s="218" t="s">
        <v>107</v>
      </c>
      <c r="N57" s="223">
        <v>5079</v>
      </c>
      <c r="O57" s="214"/>
      <c r="P57" s="214"/>
      <c r="Q57" s="214"/>
      <c r="R57" s="214"/>
    </row>
    <row r="58" spans="2:18" x14ac:dyDescent="0.3">
      <c r="B58" s="218" t="s">
        <v>107</v>
      </c>
      <c r="C58" s="214"/>
      <c r="D58" s="222">
        <v>2</v>
      </c>
      <c r="E58" s="222">
        <v>2</v>
      </c>
      <c r="F58" s="223">
        <v>206</v>
      </c>
      <c r="G58" s="223">
        <v>1955</v>
      </c>
      <c r="I58" s="3"/>
      <c r="K58" s="3"/>
      <c r="L58" s="3"/>
      <c r="M58" s="218" t="s">
        <v>108</v>
      </c>
      <c r="N58" s="223">
        <v>4597</v>
      </c>
      <c r="O58" s="223">
        <v>300</v>
      </c>
      <c r="P58" s="226">
        <v>-705</v>
      </c>
      <c r="Q58" s="223">
        <v>778.69</v>
      </c>
      <c r="R58" s="226">
        <v>-1191.75</v>
      </c>
    </row>
    <row r="59" spans="2:18" x14ac:dyDescent="0.4">
      <c r="B59" s="218" t="s">
        <v>109</v>
      </c>
      <c r="C59" s="222">
        <v>43</v>
      </c>
      <c r="D59" s="223">
        <v>649</v>
      </c>
      <c r="E59" s="226">
        <v>-1252</v>
      </c>
      <c r="F59" s="223">
        <v>428</v>
      </c>
      <c r="G59" s="223">
        <v>576</v>
      </c>
      <c r="I59" s="3"/>
      <c r="K59" s="3"/>
      <c r="L59" s="3"/>
      <c r="M59" s="209" t="s">
        <v>110</v>
      </c>
      <c r="N59" s="210"/>
      <c r="O59" s="210"/>
      <c r="P59" s="210"/>
      <c r="Q59" s="210"/>
      <c r="R59" s="210"/>
    </row>
    <row r="60" spans="2:18" x14ac:dyDescent="0.3">
      <c r="B60" s="218" t="s">
        <v>108</v>
      </c>
      <c r="C60" s="226">
        <v>-4143</v>
      </c>
      <c r="D60" s="226">
        <v>-159</v>
      </c>
      <c r="E60" s="226">
        <v>-461</v>
      </c>
      <c r="F60" s="223">
        <v>2913</v>
      </c>
      <c r="G60" s="226">
        <v>-1829</v>
      </c>
      <c r="I60" s="3"/>
      <c r="K60" s="3"/>
      <c r="L60" s="3"/>
      <c r="M60" s="227" t="s">
        <v>111</v>
      </c>
      <c r="N60" s="228">
        <v>189976</v>
      </c>
      <c r="O60" s="228">
        <v>172974</v>
      </c>
      <c r="P60" s="228">
        <v>194770</v>
      </c>
      <c r="Q60" s="228">
        <v>95820.3</v>
      </c>
      <c r="R60" s="228">
        <v>34907.120000000003</v>
      </c>
    </row>
    <row r="61" spans="2:18" x14ac:dyDescent="0.4">
      <c r="B61" s="218" t="s">
        <v>112</v>
      </c>
      <c r="C61" s="238">
        <v>-47</v>
      </c>
      <c r="D61" s="238">
        <v>-23</v>
      </c>
      <c r="E61" s="238">
        <v>-2</v>
      </c>
      <c r="F61" s="214"/>
      <c r="G61" s="214"/>
      <c r="I61" s="3"/>
      <c r="K61" s="3"/>
      <c r="L61" s="3"/>
      <c r="M61" s="209" t="s">
        <v>113</v>
      </c>
      <c r="N61" s="210"/>
      <c r="O61" s="210"/>
      <c r="P61" s="210"/>
      <c r="Q61" s="210"/>
      <c r="R61" s="210"/>
    </row>
    <row r="62" spans="2:18" x14ac:dyDescent="0.3">
      <c r="B62" s="218" t="s">
        <v>114</v>
      </c>
      <c r="C62" s="222">
        <v>97</v>
      </c>
      <c r="D62" s="223">
        <v>303</v>
      </c>
      <c r="E62" s="214">
        <v>13754</v>
      </c>
      <c r="F62" s="222">
        <v>82</v>
      </c>
      <c r="G62" s="214">
        <v>37525</v>
      </c>
      <c r="I62" s="3"/>
      <c r="K62" s="3"/>
      <c r="L62" s="3"/>
      <c r="M62" s="213" t="s">
        <v>115</v>
      </c>
      <c r="N62" s="214">
        <v>51994</v>
      </c>
      <c r="O62" s="214">
        <v>48884</v>
      </c>
      <c r="P62" s="214">
        <v>53093</v>
      </c>
      <c r="Q62" s="214">
        <v>25513.62</v>
      </c>
      <c r="R62" s="223">
        <v>9951.4599999999991</v>
      </c>
    </row>
    <row r="63" spans="2:18" x14ac:dyDescent="0.4">
      <c r="B63" s="209" t="s">
        <v>110</v>
      </c>
      <c r="C63" s="210"/>
      <c r="D63" s="210"/>
      <c r="E63" s="210"/>
      <c r="F63" s="210"/>
      <c r="G63" s="210"/>
      <c r="I63" s="3"/>
      <c r="K63" s="3"/>
      <c r="L63" s="3"/>
      <c r="M63" s="218" t="s">
        <v>116</v>
      </c>
      <c r="N63" s="214">
        <v>46380</v>
      </c>
      <c r="O63" s="214">
        <v>46637</v>
      </c>
      <c r="P63" s="214">
        <v>48891</v>
      </c>
      <c r="Q63" s="214">
        <v>25613.25</v>
      </c>
      <c r="R63" s="214">
        <v>11901.76</v>
      </c>
    </row>
    <row r="64" spans="2:18" x14ac:dyDescent="0.3">
      <c r="B64" s="227" t="s">
        <v>111</v>
      </c>
      <c r="C64" s="228">
        <v>70513</v>
      </c>
      <c r="D64" s="228">
        <v>86116</v>
      </c>
      <c r="E64" s="228">
        <v>94515</v>
      </c>
      <c r="F64" s="228">
        <v>108348</v>
      </c>
      <c r="G64" s="228">
        <v>48441</v>
      </c>
      <c r="I64" s="3"/>
      <c r="K64" s="3"/>
      <c r="L64" s="3"/>
      <c r="M64" s="218" t="s">
        <v>117</v>
      </c>
      <c r="N64" s="223">
        <v>5614</v>
      </c>
      <c r="O64" s="223">
        <v>2247</v>
      </c>
      <c r="P64" s="223">
        <v>4202</v>
      </c>
      <c r="Q64" s="238">
        <v>-99.63</v>
      </c>
      <c r="R64" s="226">
        <v>-1950.3</v>
      </c>
    </row>
    <row r="65" spans="2:18" x14ac:dyDescent="0.4">
      <c r="B65" s="209" t="s">
        <v>113</v>
      </c>
      <c r="C65" s="210"/>
      <c r="D65" s="210"/>
      <c r="E65" s="210"/>
      <c r="F65" s="210"/>
      <c r="G65" s="210"/>
      <c r="I65" s="3"/>
      <c r="K65" s="3"/>
      <c r="L65" s="3"/>
      <c r="M65" s="209" t="s">
        <v>118</v>
      </c>
      <c r="N65" s="210"/>
      <c r="O65" s="210"/>
      <c r="P65" s="210"/>
      <c r="Q65" s="210"/>
      <c r="R65" s="210"/>
    </row>
    <row r="66" spans="2:18" x14ac:dyDescent="0.3">
      <c r="B66" s="213" t="s">
        <v>115</v>
      </c>
      <c r="C66" s="214">
        <v>12966</v>
      </c>
      <c r="D66" s="214">
        <v>16070</v>
      </c>
      <c r="E66" s="214">
        <v>17901</v>
      </c>
      <c r="F66" s="214">
        <v>23318</v>
      </c>
      <c r="G66" s="223">
        <v>6344</v>
      </c>
      <c r="I66" s="3"/>
      <c r="K66" s="3"/>
      <c r="L66" s="3"/>
      <c r="M66" s="213" t="s">
        <v>119</v>
      </c>
      <c r="N66" s="214">
        <v>137982</v>
      </c>
      <c r="O66" s="214">
        <v>124090</v>
      </c>
      <c r="P66" s="214">
        <v>141677</v>
      </c>
      <c r="Q66" s="214">
        <v>70306.679999999993</v>
      </c>
      <c r="R66" s="214">
        <v>24955.67</v>
      </c>
    </row>
    <row r="67" spans="2:18" x14ac:dyDescent="0.4">
      <c r="B67" s="218" t="s">
        <v>116</v>
      </c>
      <c r="C67" s="214">
        <v>12536</v>
      </c>
      <c r="D67" s="214">
        <v>15098</v>
      </c>
      <c r="E67" s="214">
        <v>18796</v>
      </c>
      <c r="F67" s="214">
        <v>17522</v>
      </c>
      <c r="G67" s="214">
        <v>14334</v>
      </c>
      <c r="I67" s="3"/>
      <c r="K67" s="3"/>
      <c r="L67" s="3"/>
      <c r="M67" s="209" t="s">
        <v>120</v>
      </c>
      <c r="N67" s="210"/>
      <c r="O67" s="210"/>
      <c r="P67" s="210"/>
      <c r="Q67" s="210"/>
      <c r="R67" s="210"/>
    </row>
    <row r="68" spans="2:18" x14ac:dyDescent="0.3">
      <c r="B68" s="218" t="s">
        <v>117</v>
      </c>
      <c r="C68" s="223">
        <v>1669</v>
      </c>
      <c r="D68" s="223">
        <v>2442</v>
      </c>
      <c r="E68" s="223">
        <v>862</v>
      </c>
      <c r="F68" s="223">
        <v>6258</v>
      </c>
      <c r="G68" s="226">
        <v>-7873</v>
      </c>
      <c r="I68" s="3"/>
      <c r="K68" s="3"/>
      <c r="L68" s="3"/>
      <c r="M68" s="227" t="s">
        <v>121</v>
      </c>
      <c r="N68" s="228">
        <v>137982</v>
      </c>
      <c r="O68" s="228">
        <v>124090</v>
      </c>
      <c r="P68" s="228">
        <v>141677</v>
      </c>
      <c r="Q68" s="228">
        <v>70306.679999999993</v>
      </c>
      <c r="R68" s="228">
        <v>24955.67</v>
      </c>
    </row>
    <row r="69" spans="2:18" x14ac:dyDescent="0.3">
      <c r="B69" s="218" t="s">
        <v>122</v>
      </c>
      <c r="C69" s="226">
        <v>-1239</v>
      </c>
      <c r="D69" s="226">
        <v>-1470</v>
      </c>
      <c r="E69" s="226">
        <v>-1757</v>
      </c>
      <c r="F69" s="226">
        <v>-462</v>
      </c>
      <c r="G69" s="226">
        <v>-117</v>
      </c>
      <c r="I69" s="3"/>
      <c r="K69" s="3"/>
      <c r="L69" s="3"/>
      <c r="M69" s="213" t="s">
        <v>123</v>
      </c>
      <c r="N69" s="214">
        <v>137982</v>
      </c>
      <c r="O69" s="214">
        <v>124090</v>
      </c>
      <c r="P69" s="214">
        <v>141677</v>
      </c>
      <c r="Q69" s="214">
        <v>70306.679999999993</v>
      </c>
      <c r="R69" s="214">
        <v>24955.67</v>
      </c>
    </row>
    <row r="70" spans="2:18" x14ac:dyDescent="0.4">
      <c r="B70" s="209" t="s">
        <v>118</v>
      </c>
      <c r="C70" s="210"/>
      <c r="D70" s="210"/>
      <c r="E70" s="210"/>
      <c r="F70" s="210"/>
      <c r="G70" s="210"/>
      <c r="I70" s="3"/>
      <c r="K70" s="3"/>
      <c r="L70" s="3"/>
      <c r="M70" s="213" t="s">
        <v>124</v>
      </c>
      <c r="N70" s="222">
        <v>46</v>
      </c>
      <c r="O70" s="223">
        <v>247</v>
      </c>
      <c r="P70" s="238">
        <v>-23</v>
      </c>
      <c r="Q70" s="238">
        <v>-12.98</v>
      </c>
      <c r="R70" s="238">
        <v>-1.1200000000000001</v>
      </c>
    </row>
    <row r="71" spans="2:18" x14ac:dyDescent="0.3">
      <c r="B71" s="213" t="s">
        <v>119</v>
      </c>
      <c r="C71" s="214">
        <v>57547</v>
      </c>
      <c r="D71" s="214">
        <v>70046</v>
      </c>
      <c r="E71" s="214">
        <v>76614</v>
      </c>
      <c r="F71" s="214">
        <v>85030</v>
      </c>
      <c r="G71" s="214">
        <v>42097</v>
      </c>
      <c r="I71" s="3"/>
      <c r="K71" s="3"/>
      <c r="L71" s="3"/>
      <c r="M71" s="213" t="s">
        <v>125</v>
      </c>
      <c r="N71" s="214">
        <v>137936</v>
      </c>
      <c r="O71" s="214">
        <v>123843</v>
      </c>
      <c r="P71" s="214">
        <v>141700</v>
      </c>
      <c r="Q71" s="214">
        <v>70319.66</v>
      </c>
      <c r="R71" s="214">
        <v>24956.79</v>
      </c>
    </row>
    <row r="72" spans="2:18" x14ac:dyDescent="0.4">
      <c r="B72" s="209" t="s">
        <v>120</v>
      </c>
      <c r="C72" s="210"/>
      <c r="D72" s="210"/>
      <c r="E72" s="210"/>
      <c r="F72" s="210"/>
      <c r="G72" s="210"/>
      <c r="I72" s="3"/>
      <c r="K72" s="3"/>
      <c r="L72" s="3"/>
      <c r="M72" s="209" t="s">
        <v>126</v>
      </c>
      <c r="N72" s="210"/>
      <c r="O72" s="210"/>
      <c r="P72" s="210"/>
      <c r="Q72" s="210"/>
      <c r="R72" s="210"/>
    </row>
    <row r="73" spans="2:18" x14ac:dyDescent="0.3">
      <c r="B73" s="227" t="s">
        <v>121</v>
      </c>
      <c r="C73" s="228">
        <v>57547</v>
      </c>
      <c r="D73" s="228">
        <v>70046</v>
      </c>
      <c r="E73" s="228">
        <v>76614</v>
      </c>
      <c r="F73" s="228">
        <v>85030</v>
      </c>
      <c r="G73" s="228">
        <v>42097</v>
      </c>
      <c r="I73" s="3"/>
      <c r="K73" s="3"/>
      <c r="L73" s="3"/>
      <c r="M73" s="227" t="s">
        <v>127</v>
      </c>
      <c r="N73" s="228">
        <v>137936</v>
      </c>
      <c r="O73" s="228">
        <v>123843</v>
      </c>
      <c r="P73" s="228">
        <v>141700</v>
      </c>
      <c r="Q73" s="228">
        <v>70319.66</v>
      </c>
      <c r="R73" s="228">
        <v>24956.79</v>
      </c>
    </row>
    <row r="74" spans="2:18" x14ac:dyDescent="0.4">
      <c r="B74" s="213" t="s">
        <v>123</v>
      </c>
      <c r="C74" s="214">
        <v>57547</v>
      </c>
      <c r="D74" s="214">
        <v>70046</v>
      </c>
      <c r="E74" s="214">
        <v>76614</v>
      </c>
      <c r="F74" s="214">
        <v>85030</v>
      </c>
      <c r="G74" s="214">
        <v>42097</v>
      </c>
      <c r="I74" s="3"/>
      <c r="K74" s="3"/>
      <c r="L74" s="3"/>
      <c r="M74" s="209" t="s">
        <v>128</v>
      </c>
      <c r="N74" s="210"/>
      <c r="O74" s="210"/>
      <c r="P74" s="210"/>
      <c r="Q74" s="210"/>
      <c r="R74" s="210"/>
    </row>
    <row r="75" spans="2:18" x14ac:dyDescent="0.3">
      <c r="B75" s="213" t="s">
        <v>124</v>
      </c>
      <c r="C75" s="223">
        <v>7234</v>
      </c>
      <c r="D75" s="223">
        <v>9583</v>
      </c>
      <c r="E75" s="223">
        <v>9532</v>
      </c>
      <c r="F75" s="214">
        <v>13822</v>
      </c>
      <c r="G75" s="223">
        <v>8826</v>
      </c>
      <c r="I75" s="3"/>
      <c r="K75" s="3"/>
      <c r="L75" s="3"/>
      <c r="M75" s="213" t="s">
        <v>129</v>
      </c>
      <c r="N75" s="214">
        <v>137982</v>
      </c>
      <c r="O75" s="214">
        <v>124090</v>
      </c>
      <c r="P75" s="214">
        <v>141677</v>
      </c>
      <c r="Q75" s="214">
        <v>70306.679999999993</v>
      </c>
      <c r="R75" s="214">
        <v>24955.67</v>
      </c>
    </row>
    <row r="76" spans="2:18" x14ac:dyDescent="0.3">
      <c r="B76" s="213" t="s">
        <v>125</v>
      </c>
      <c r="C76" s="214">
        <v>50313</v>
      </c>
      <c r="D76" s="214">
        <v>60463</v>
      </c>
      <c r="E76" s="214">
        <v>67082</v>
      </c>
      <c r="F76" s="214">
        <v>71208</v>
      </c>
      <c r="G76" s="214">
        <v>33271</v>
      </c>
      <c r="I76" s="3"/>
      <c r="K76" s="3"/>
      <c r="L76" s="3"/>
      <c r="M76" s="213" t="s">
        <v>130</v>
      </c>
      <c r="N76" s="223">
        <v>4486</v>
      </c>
      <c r="O76" s="223">
        <v>2863</v>
      </c>
      <c r="P76" s="214">
        <v>17945</v>
      </c>
      <c r="Q76" s="226">
        <v>-4576.54</v>
      </c>
      <c r="R76" s="237">
        <v>-11983.2</v>
      </c>
    </row>
    <row r="77" spans="2:18" x14ac:dyDescent="0.4">
      <c r="B77" s="209" t="s">
        <v>126</v>
      </c>
      <c r="C77" s="210"/>
      <c r="D77" s="210"/>
      <c r="E77" s="210"/>
      <c r="F77" s="210"/>
      <c r="G77" s="210"/>
      <c r="I77" s="3"/>
      <c r="K77" s="3"/>
      <c r="L77" s="3"/>
      <c r="M77" s="213" t="s">
        <v>131</v>
      </c>
      <c r="N77" s="226">
        <v>-253</v>
      </c>
      <c r="O77" s="238">
        <v>-33</v>
      </c>
      <c r="P77" s="223">
        <v>1331</v>
      </c>
      <c r="Q77" s="223">
        <v>1172.4000000000001</v>
      </c>
      <c r="R77" s="226">
        <v>-1040.3800000000001</v>
      </c>
    </row>
    <row r="78" spans="2:18" x14ac:dyDescent="0.3">
      <c r="B78" s="227" t="s">
        <v>127</v>
      </c>
      <c r="C78" s="228">
        <v>50313</v>
      </c>
      <c r="D78" s="228">
        <v>60463</v>
      </c>
      <c r="E78" s="228">
        <v>67082</v>
      </c>
      <c r="F78" s="228">
        <v>71208</v>
      </c>
      <c r="G78" s="228">
        <v>33271</v>
      </c>
      <c r="I78" s="3"/>
      <c r="K78" s="3"/>
      <c r="L78" s="3"/>
      <c r="M78" s="213" t="s">
        <v>132</v>
      </c>
      <c r="N78" s="222">
        <v>15</v>
      </c>
      <c r="O78" s="238">
        <v>-33</v>
      </c>
      <c r="P78" s="222">
        <v>2</v>
      </c>
      <c r="Q78" s="214"/>
      <c r="R78" s="214"/>
    </row>
    <row r="79" spans="2:18" x14ac:dyDescent="0.4">
      <c r="B79" s="209" t="s">
        <v>128</v>
      </c>
      <c r="C79" s="210"/>
      <c r="D79" s="210"/>
      <c r="E79" s="210"/>
      <c r="F79" s="210"/>
      <c r="G79" s="210"/>
      <c r="I79" s="3"/>
      <c r="K79" s="3"/>
      <c r="L79" s="3"/>
      <c r="M79" s="213" t="s">
        <v>133</v>
      </c>
      <c r="N79" s="214"/>
      <c r="O79" s="214"/>
      <c r="P79" s="214"/>
      <c r="Q79" s="238">
        <v>-1.1399999999999999</v>
      </c>
      <c r="R79" s="238">
        <v>-84.8</v>
      </c>
    </row>
    <row r="80" spans="2:18" x14ac:dyDescent="0.3">
      <c r="B80" s="213" t="s">
        <v>129</v>
      </c>
      <c r="C80" s="214">
        <v>57547</v>
      </c>
      <c r="D80" s="214">
        <v>70046</v>
      </c>
      <c r="E80" s="214">
        <v>76614</v>
      </c>
      <c r="F80" s="214">
        <v>85030</v>
      </c>
      <c r="G80" s="214">
        <v>42097</v>
      </c>
      <c r="I80" s="3"/>
      <c r="K80" s="3"/>
      <c r="L80" s="3"/>
      <c r="M80" s="213" t="s">
        <v>134</v>
      </c>
      <c r="N80" s="223">
        <v>138</v>
      </c>
      <c r="O80" s="223">
        <v>238</v>
      </c>
      <c r="P80" s="223">
        <v>151</v>
      </c>
      <c r="Q80" s="223">
        <v>758.26</v>
      </c>
      <c r="R80" s="226">
        <v>-127.73</v>
      </c>
    </row>
    <row r="81" spans="2:18" x14ac:dyDescent="0.3">
      <c r="B81" s="213" t="s">
        <v>130</v>
      </c>
      <c r="C81" s="223">
        <v>1435</v>
      </c>
      <c r="D81" s="223">
        <v>1651</v>
      </c>
      <c r="E81" s="223">
        <v>6078</v>
      </c>
      <c r="F81" s="226">
        <v>-1728</v>
      </c>
      <c r="G81" s="226">
        <v>-4457</v>
      </c>
      <c r="I81" s="3"/>
      <c r="K81" s="3"/>
      <c r="L81" s="3"/>
      <c r="M81" s="213" t="s">
        <v>135</v>
      </c>
      <c r="N81" s="223">
        <v>4386</v>
      </c>
      <c r="O81" s="223">
        <v>3035</v>
      </c>
      <c r="P81" s="214">
        <v>19429</v>
      </c>
      <c r="Q81" s="226">
        <v>-2647.02</v>
      </c>
      <c r="R81" s="237">
        <v>-13236.11</v>
      </c>
    </row>
    <row r="82" spans="2:18" x14ac:dyDescent="0.3">
      <c r="B82" s="213" t="s">
        <v>131</v>
      </c>
      <c r="C82" s="238">
        <v>-6</v>
      </c>
      <c r="D82" s="238">
        <v>-8</v>
      </c>
      <c r="E82" s="238">
        <v>-65</v>
      </c>
      <c r="F82" s="238">
        <v>-4</v>
      </c>
      <c r="G82" s="238">
        <v>-22</v>
      </c>
      <c r="I82" s="3"/>
      <c r="K82" s="3"/>
      <c r="L82" s="3"/>
      <c r="M82" s="227" t="s">
        <v>136</v>
      </c>
      <c r="N82" s="228">
        <v>142368</v>
      </c>
      <c r="O82" s="228">
        <v>127125</v>
      </c>
      <c r="P82" s="228">
        <v>161106</v>
      </c>
      <c r="Q82" s="228">
        <v>67659.66</v>
      </c>
      <c r="R82" s="228">
        <v>11719.56</v>
      </c>
    </row>
    <row r="83" spans="2:18" x14ac:dyDescent="0.3">
      <c r="B83" s="213" t="s">
        <v>132</v>
      </c>
      <c r="C83" s="226">
        <v>-1374</v>
      </c>
      <c r="D83" s="223">
        <v>5145</v>
      </c>
      <c r="E83" s="214">
        <v>11503</v>
      </c>
      <c r="F83" s="214">
        <v>18798</v>
      </c>
      <c r="G83" s="223">
        <v>7235</v>
      </c>
      <c r="I83" s="3"/>
      <c r="K83" s="3"/>
      <c r="L83" s="3"/>
      <c r="M83" s="213" t="s">
        <v>137</v>
      </c>
      <c r="N83" s="238">
        <v>-46</v>
      </c>
      <c r="O83" s="226">
        <v>-247</v>
      </c>
      <c r="P83" s="238">
        <v>-23</v>
      </c>
      <c r="Q83" s="238">
        <v>-12.98</v>
      </c>
      <c r="R83" s="238">
        <v>-1.1200000000000001</v>
      </c>
    </row>
    <row r="84" spans="2:18" x14ac:dyDescent="0.3">
      <c r="B84" s="213" t="s">
        <v>138</v>
      </c>
      <c r="C84" s="222">
        <v>17</v>
      </c>
      <c r="D84" s="226">
        <v>-1912</v>
      </c>
      <c r="E84" s="223">
        <v>2703</v>
      </c>
      <c r="F84" s="214"/>
      <c r="G84" s="214"/>
      <c r="I84" s="3"/>
      <c r="K84" s="3"/>
      <c r="L84" s="3"/>
      <c r="M84" s="213" t="s">
        <v>139</v>
      </c>
      <c r="N84" s="214">
        <v>142322</v>
      </c>
      <c r="O84" s="214">
        <v>126878</v>
      </c>
      <c r="P84" s="214">
        <v>161129</v>
      </c>
      <c r="Q84" s="214">
        <v>67672.639999999999</v>
      </c>
      <c r="R84" s="214">
        <v>11720.68</v>
      </c>
    </row>
    <row r="85" spans="2:18" x14ac:dyDescent="0.4">
      <c r="B85" s="213" t="s">
        <v>133</v>
      </c>
      <c r="C85" s="226">
        <v>-3058</v>
      </c>
      <c r="D85" s="226">
        <v>-4287</v>
      </c>
      <c r="E85" s="223">
        <v>1610</v>
      </c>
      <c r="F85" s="223">
        <v>441</v>
      </c>
      <c r="G85" s="226">
        <v>-2441</v>
      </c>
      <c r="I85" s="3"/>
      <c r="K85" s="3"/>
      <c r="L85" s="3"/>
      <c r="M85" s="209" t="s">
        <v>140</v>
      </c>
      <c r="N85" s="210"/>
      <c r="O85" s="210"/>
      <c r="P85" s="210"/>
      <c r="Q85" s="210"/>
      <c r="R85" s="210"/>
    </row>
    <row r="86" spans="2:18" x14ac:dyDescent="0.3">
      <c r="B86" s="213" t="s">
        <v>135</v>
      </c>
      <c r="C86" s="226">
        <v>-2986</v>
      </c>
      <c r="D86" s="223">
        <v>589</v>
      </c>
      <c r="E86" s="214">
        <v>21829</v>
      </c>
      <c r="F86" s="214">
        <v>17507</v>
      </c>
      <c r="G86" s="223">
        <v>315</v>
      </c>
      <c r="I86" s="3"/>
      <c r="K86" s="3"/>
      <c r="L86" s="3"/>
      <c r="M86" s="213" t="s">
        <v>141</v>
      </c>
      <c r="N86" s="214">
        <v>137936</v>
      </c>
      <c r="O86" s="214">
        <v>123843</v>
      </c>
      <c r="P86" s="214">
        <v>141700</v>
      </c>
      <c r="Q86" s="214">
        <v>70319.66</v>
      </c>
      <c r="R86" s="214">
        <v>24956.79</v>
      </c>
    </row>
    <row r="87" spans="2:18" x14ac:dyDescent="0.3">
      <c r="B87" s="227" t="s">
        <v>136</v>
      </c>
      <c r="C87" s="228">
        <v>54561</v>
      </c>
      <c r="D87" s="228">
        <v>70635</v>
      </c>
      <c r="E87" s="228">
        <v>98443</v>
      </c>
      <c r="F87" s="228">
        <v>102537</v>
      </c>
      <c r="G87" s="228">
        <v>42412</v>
      </c>
      <c r="I87" s="3"/>
      <c r="K87" s="3"/>
      <c r="L87" s="3"/>
      <c r="M87" s="218" t="s">
        <v>142</v>
      </c>
      <c r="N87" s="214">
        <v>137936</v>
      </c>
      <c r="O87" s="214">
        <v>123843</v>
      </c>
      <c r="P87" s="214">
        <v>141700</v>
      </c>
      <c r="Q87" s="214">
        <v>70319.66</v>
      </c>
      <c r="R87" s="214">
        <v>24956.79</v>
      </c>
    </row>
    <row r="88" spans="2:18" x14ac:dyDescent="0.3">
      <c r="B88" s="213" t="s">
        <v>137</v>
      </c>
      <c r="C88" s="223">
        <v>7251</v>
      </c>
      <c r="D88" s="223">
        <v>7671</v>
      </c>
      <c r="E88" s="214">
        <v>12235</v>
      </c>
      <c r="F88" s="214">
        <v>13755</v>
      </c>
      <c r="G88" s="223">
        <v>7747</v>
      </c>
      <c r="I88" s="3"/>
      <c r="K88" s="3"/>
      <c r="L88" s="3"/>
      <c r="M88" s="218" t="s">
        <v>143</v>
      </c>
      <c r="N88" s="214">
        <v>47553.279999999999</v>
      </c>
      <c r="O88" s="214">
        <v>47566.76</v>
      </c>
      <c r="P88" s="214">
        <v>46765.68</v>
      </c>
      <c r="Q88" s="214">
        <v>47247.46</v>
      </c>
      <c r="R88" s="214">
        <v>47247.46</v>
      </c>
    </row>
    <row r="89" spans="2:18" x14ac:dyDescent="0.3">
      <c r="B89" s="213" t="s">
        <v>139</v>
      </c>
      <c r="C89" s="214">
        <v>47310</v>
      </c>
      <c r="D89" s="214">
        <v>62964</v>
      </c>
      <c r="E89" s="214">
        <v>86208</v>
      </c>
      <c r="F89" s="214">
        <v>88782</v>
      </c>
      <c r="G89" s="214">
        <v>34665</v>
      </c>
      <c r="I89" s="3"/>
      <c r="K89" s="3"/>
      <c r="L89" s="3"/>
      <c r="M89" s="224" t="s">
        <v>144</v>
      </c>
      <c r="N89" s="222">
        <v>2.9</v>
      </c>
      <c r="O89" s="222">
        <v>2.6</v>
      </c>
      <c r="P89" s="222">
        <v>3.03</v>
      </c>
      <c r="Q89" s="222">
        <v>1.49</v>
      </c>
      <c r="R89" s="222">
        <v>0.53</v>
      </c>
    </row>
    <row r="90" spans="2:18" x14ac:dyDescent="0.4">
      <c r="B90" s="209" t="s">
        <v>140</v>
      </c>
      <c r="C90" s="210"/>
      <c r="D90" s="210"/>
      <c r="E90" s="210"/>
      <c r="F90" s="210"/>
      <c r="G90" s="210"/>
      <c r="I90" s="3"/>
      <c r="K90" s="3"/>
      <c r="L90" s="3"/>
      <c r="M90" s="224" t="s">
        <v>145</v>
      </c>
      <c r="N90" s="222">
        <v>2.9</v>
      </c>
      <c r="O90" s="222">
        <v>2.6</v>
      </c>
      <c r="P90" s="222">
        <v>3.03</v>
      </c>
      <c r="Q90" s="222">
        <v>1.49</v>
      </c>
      <c r="R90" s="222">
        <v>0.53</v>
      </c>
    </row>
    <row r="91" spans="2:18" x14ac:dyDescent="0.3">
      <c r="B91" s="213" t="s">
        <v>141</v>
      </c>
      <c r="C91" s="214">
        <v>50313</v>
      </c>
      <c r="D91" s="214">
        <v>60463</v>
      </c>
      <c r="E91" s="214">
        <v>67082</v>
      </c>
      <c r="F91" s="214">
        <v>71208</v>
      </c>
      <c r="G91" s="214">
        <v>33271</v>
      </c>
      <c r="I91" s="3"/>
      <c r="K91" s="3"/>
      <c r="L91" s="3"/>
      <c r="M91" s="224" t="s">
        <v>146</v>
      </c>
      <c r="N91" s="222">
        <v>2.97</v>
      </c>
      <c r="O91" s="222">
        <v>2.67</v>
      </c>
      <c r="P91" s="222">
        <v>3.06</v>
      </c>
      <c r="Q91" s="222">
        <v>1.64</v>
      </c>
      <c r="R91" s="222">
        <v>0.7</v>
      </c>
    </row>
    <row r="92" spans="2:18" x14ac:dyDescent="0.3">
      <c r="B92" s="218" t="s">
        <v>142</v>
      </c>
      <c r="C92" s="214">
        <v>50313</v>
      </c>
      <c r="D92" s="214">
        <v>60463</v>
      </c>
      <c r="E92" s="214">
        <v>67082</v>
      </c>
      <c r="F92" s="214">
        <v>71208</v>
      </c>
      <c r="G92" s="214">
        <v>33271</v>
      </c>
      <c r="I92" s="3"/>
      <c r="K92" s="3"/>
      <c r="L92" s="3"/>
      <c r="M92" s="213" t="s">
        <v>147</v>
      </c>
      <c r="N92" s="214">
        <v>0</v>
      </c>
      <c r="O92" s="214">
        <v>0</v>
      </c>
      <c r="P92" s="214">
        <v>0</v>
      </c>
      <c r="Q92" s="214">
        <v>0</v>
      </c>
      <c r="R92" s="214">
        <v>0</v>
      </c>
    </row>
    <row r="93" spans="2:18" x14ac:dyDescent="0.4">
      <c r="B93" s="218" t="s">
        <v>143</v>
      </c>
      <c r="C93" s="214">
        <v>121236.14</v>
      </c>
      <c r="D93" s="214">
        <v>119811</v>
      </c>
      <c r="E93" s="214">
        <v>120889</v>
      </c>
      <c r="F93" s="214">
        <v>121071</v>
      </c>
      <c r="G93" s="214">
        <v>121071</v>
      </c>
      <c r="I93" s="3"/>
      <c r="K93" s="3"/>
      <c r="L93" s="3"/>
      <c r="M93" s="209" t="s">
        <v>148</v>
      </c>
      <c r="N93" s="210"/>
      <c r="O93" s="210"/>
      <c r="P93" s="210"/>
      <c r="Q93" s="210"/>
      <c r="R93" s="210"/>
    </row>
    <row r="94" spans="2:18" x14ac:dyDescent="0.3">
      <c r="B94" s="224" t="s">
        <v>144</v>
      </c>
      <c r="C94" s="222">
        <v>0.42</v>
      </c>
      <c r="D94" s="222">
        <v>0.5</v>
      </c>
      <c r="E94" s="222">
        <v>0.55000000000000004</v>
      </c>
      <c r="F94" s="222">
        <v>0.59</v>
      </c>
      <c r="G94" s="222">
        <v>0.27</v>
      </c>
      <c r="I94" s="3"/>
      <c r="K94" s="3"/>
      <c r="L94" s="3"/>
      <c r="M94" s="213" t="s">
        <v>149</v>
      </c>
      <c r="N94" s="214">
        <v>137936</v>
      </c>
      <c r="O94" s="214">
        <v>123843</v>
      </c>
      <c r="P94" s="214">
        <v>141700</v>
      </c>
      <c r="Q94" s="214">
        <v>70319.66</v>
      </c>
      <c r="R94" s="214">
        <v>24956.79</v>
      </c>
    </row>
    <row r="95" spans="2:18" x14ac:dyDescent="0.3">
      <c r="B95" s="224" t="s">
        <v>145</v>
      </c>
      <c r="C95" s="222">
        <v>0.42</v>
      </c>
      <c r="D95" s="222">
        <v>0.5</v>
      </c>
      <c r="E95" s="222">
        <v>0.55000000000000004</v>
      </c>
      <c r="F95" s="222">
        <v>0.59</v>
      </c>
      <c r="G95" s="222">
        <v>0.27</v>
      </c>
      <c r="I95" s="3"/>
      <c r="K95" s="3"/>
      <c r="L95" s="3"/>
      <c r="M95" s="218" t="s">
        <v>150</v>
      </c>
      <c r="N95" s="214">
        <v>137936</v>
      </c>
      <c r="O95" s="214">
        <v>123843</v>
      </c>
      <c r="P95" s="214">
        <v>141700</v>
      </c>
      <c r="Q95" s="214">
        <v>70319.66</v>
      </c>
      <c r="R95" s="214">
        <v>24956.79</v>
      </c>
    </row>
    <row r="96" spans="2:18" x14ac:dyDescent="0.3">
      <c r="B96" s="224" t="s">
        <v>146</v>
      </c>
      <c r="C96" s="222">
        <v>0.48</v>
      </c>
      <c r="D96" s="222">
        <v>0.53</v>
      </c>
      <c r="E96" s="222">
        <v>0.51</v>
      </c>
      <c r="F96" s="222">
        <v>0.67</v>
      </c>
      <c r="G96" s="222">
        <v>0.11</v>
      </c>
      <c r="I96" s="3"/>
      <c r="K96" s="3"/>
      <c r="L96" s="3"/>
      <c r="M96" s="218" t="s">
        <v>151</v>
      </c>
      <c r="N96" s="214">
        <v>47553.279999999999</v>
      </c>
      <c r="O96" s="214">
        <v>47566.76</v>
      </c>
      <c r="P96" s="214">
        <v>46765.68</v>
      </c>
      <c r="Q96" s="214">
        <v>47247.46</v>
      </c>
      <c r="R96" s="214">
        <v>47247.46</v>
      </c>
    </row>
    <row r="97" spans="2:18" x14ac:dyDescent="0.3">
      <c r="B97" s="213" t="s">
        <v>147</v>
      </c>
      <c r="C97" s="214">
        <v>0</v>
      </c>
      <c r="D97" s="214">
        <v>0</v>
      </c>
      <c r="E97" s="214">
        <v>0</v>
      </c>
      <c r="F97" s="214">
        <v>0</v>
      </c>
      <c r="G97" s="214">
        <v>0</v>
      </c>
      <c r="I97" s="3"/>
      <c r="K97" s="3"/>
      <c r="L97" s="3"/>
      <c r="M97" s="224" t="s">
        <v>152</v>
      </c>
      <c r="N97" s="222">
        <v>2.9</v>
      </c>
      <c r="O97" s="222">
        <v>2.6</v>
      </c>
      <c r="P97" s="222">
        <v>3.03</v>
      </c>
      <c r="Q97" s="222">
        <v>1.49</v>
      </c>
      <c r="R97" s="222">
        <v>0.53</v>
      </c>
    </row>
    <row r="98" spans="2:18" x14ac:dyDescent="0.4">
      <c r="B98" s="209" t="s">
        <v>148</v>
      </c>
      <c r="C98" s="210"/>
      <c r="D98" s="210"/>
      <c r="E98" s="210"/>
      <c r="F98" s="210"/>
      <c r="G98" s="210"/>
      <c r="I98" s="3"/>
      <c r="K98" s="3"/>
      <c r="L98" s="3"/>
      <c r="M98" s="224" t="s">
        <v>153</v>
      </c>
      <c r="N98" s="222">
        <v>2.9</v>
      </c>
      <c r="O98" s="222">
        <v>2.6</v>
      </c>
      <c r="P98" s="222">
        <v>3.03</v>
      </c>
      <c r="Q98" s="222">
        <v>1.49</v>
      </c>
      <c r="R98" s="222">
        <v>0.53</v>
      </c>
    </row>
    <row r="99" spans="2:18" x14ac:dyDescent="0.3">
      <c r="B99" s="213" t="s">
        <v>149</v>
      </c>
      <c r="C99" s="214">
        <v>50313</v>
      </c>
      <c r="D99" s="214">
        <v>60463</v>
      </c>
      <c r="E99" s="214">
        <v>67082</v>
      </c>
      <c r="F99" s="214">
        <v>71208</v>
      </c>
      <c r="G99" s="214">
        <v>33271</v>
      </c>
      <c r="I99" s="3"/>
      <c r="K99" s="3"/>
      <c r="L99" s="3"/>
      <c r="M99" s="224" t="s">
        <v>154</v>
      </c>
      <c r="N99" s="222">
        <v>2.97</v>
      </c>
      <c r="O99" s="222">
        <v>2.67</v>
      </c>
      <c r="P99" s="222">
        <v>3.06</v>
      </c>
      <c r="Q99" s="222">
        <v>1.64</v>
      </c>
      <c r="R99" s="222">
        <v>0.7</v>
      </c>
    </row>
    <row r="100" spans="2:18" x14ac:dyDescent="0.3">
      <c r="B100" s="218" t="s">
        <v>150</v>
      </c>
      <c r="C100" s="214">
        <v>50313</v>
      </c>
      <c r="D100" s="214">
        <v>60463</v>
      </c>
      <c r="E100" s="214">
        <v>67082</v>
      </c>
      <c r="F100" s="214">
        <v>71208</v>
      </c>
      <c r="G100" s="214">
        <v>33271</v>
      </c>
      <c r="I100" s="3"/>
      <c r="K100" s="3"/>
      <c r="L100" s="3"/>
      <c r="M100" s="213" t="s">
        <v>155</v>
      </c>
      <c r="N100" s="214">
        <v>0</v>
      </c>
      <c r="O100" s="214">
        <v>0</v>
      </c>
      <c r="P100" s="214">
        <v>0</v>
      </c>
      <c r="Q100" s="214">
        <v>0</v>
      </c>
      <c r="R100" s="214">
        <v>0</v>
      </c>
    </row>
    <row r="101" spans="2:18" x14ac:dyDescent="0.4">
      <c r="B101" s="218" t="s">
        <v>151</v>
      </c>
      <c r="C101" s="214">
        <v>121236.14</v>
      </c>
      <c r="D101" s="214">
        <v>119811</v>
      </c>
      <c r="E101" s="214">
        <v>120889</v>
      </c>
      <c r="F101" s="214">
        <v>121071</v>
      </c>
      <c r="G101" s="214">
        <v>121071</v>
      </c>
      <c r="I101" s="3"/>
      <c r="K101" s="3"/>
      <c r="L101" s="3"/>
      <c r="M101" s="209" t="s">
        <v>156</v>
      </c>
      <c r="N101" s="210"/>
      <c r="O101" s="210"/>
      <c r="P101" s="210"/>
      <c r="Q101" s="210"/>
      <c r="R101" s="210"/>
    </row>
    <row r="102" spans="2:18" x14ac:dyDescent="0.3">
      <c r="B102" s="224" t="s">
        <v>152</v>
      </c>
      <c r="C102" s="222">
        <v>0.42</v>
      </c>
      <c r="D102" s="222">
        <v>0.5</v>
      </c>
      <c r="E102" s="222">
        <v>0.55000000000000004</v>
      </c>
      <c r="F102" s="222">
        <v>0.59</v>
      </c>
      <c r="G102" s="222">
        <v>0.27</v>
      </c>
      <c r="I102" s="3"/>
      <c r="K102" s="3"/>
      <c r="L102" s="3"/>
      <c r="M102" s="213" t="s">
        <v>157</v>
      </c>
      <c r="N102" s="222">
        <v>1.29</v>
      </c>
      <c r="O102" s="222">
        <v>1.21</v>
      </c>
      <c r="P102" s="222">
        <v>0.6</v>
      </c>
      <c r="Q102" s="222">
        <v>0.46</v>
      </c>
      <c r="R102" s="222">
        <v>0.57999999999999996</v>
      </c>
    </row>
    <row r="103" spans="2:18" x14ac:dyDescent="0.3">
      <c r="B103" s="224" t="s">
        <v>153</v>
      </c>
      <c r="C103" s="222">
        <v>0.42</v>
      </c>
      <c r="D103" s="222">
        <v>0.5</v>
      </c>
      <c r="E103" s="222">
        <v>0.55000000000000004</v>
      </c>
      <c r="F103" s="222">
        <v>0.59</v>
      </c>
      <c r="G103" s="222">
        <v>0.27</v>
      </c>
      <c r="I103" s="3"/>
      <c r="K103" s="3"/>
      <c r="L103" s="3"/>
      <c r="M103" s="213" t="s">
        <v>157</v>
      </c>
      <c r="N103" s="222">
        <v>1.28</v>
      </c>
      <c r="O103" s="222">
        <v>1.22</v>
      </c>
      <c r="P103" s="222">
        <v>1.62</v>
      </c>
      <c r="Q103" s="214">
        <v>0</v>
      </c>
      <c r="R103" s="214">
        <v>0</v>
      </c>
    </row>
    <row r="104" spans="2:18" x14ac:dyDescent="0.3">
      <c r="B104" s="224" t="s">
        <v>154</v>
      </c>
      <c r="C104" s="222">
        <v>0.48</v>
      </c>
      <c r="D104" s="222">
        <v>0.53</v>
      </c>
      <c r="E104" s="222">
        <v>0.51</v>
      </c>
      <c r="F104" s="222">
        <v>0.67</v>
      </c>
      <c r="G104" s="222">
        <v>0.11</v>
      </c>
      <c r="I104" s="3"/>
      <c r="K104" s="3"/>
      <c r="L104" s="3"/>
      <c r="M104" s="213" t="s">
        <v>158</v>
      </c>
      <c r="N104" s="222">
        <v>1.1599999999999999</v>
      </c>
      <c r="O104" s="222">
        <v>1.0900000000000001</v>
      </c>
      <c r="P104" s="222">
        <v>0.54</v>
      </c>
      <c r="Q104" s="222">
        <v>0.41</v>
      </c>
      <c r="R104" s="222">
        <v>0.52</v>
      </c>
    </row>
    <row r="105" spans="2:18" x14ac:dyDescent="0.3">
      <c r="B105" s="213" t="s">
        <v>155</v>
      </c>
      <c r="C105" s="214">
        <v>0</v>
      </c>
      <c r="D105" s="214">
        <v>0</v>
      </c>
      <c r="E105" s="214">
        <v>0</v>
      </c>
      <c r="F105" s="214">
        <v>0</v>
      </c>
      <c r="G105" s="214">
        <v>0</v>
      </c>
      <c r="I105" s="3"/>
      <c r="K105" s="3"/>
      <c r="L105" s="3"/>
      <c r="M105" s="213" t="s">
        <v>158</v>
      </c>
      <c r="N105" s="222">
        <v>1.28</v>
      </c>
      <c r="O105" s="222">
        <v>1.22</v>
      </c>
      <c r="P105" s="222">
        <v>1.62</v>
      </c>
      <c r="Q105" s="214">
        <v>0</v>
      </c>
      <c r="R105" s="214">
        <v>0</v>
      </c>
    </row>
    <row r="106" spans="2:18" x14ac:dyDescent="0.4">
      <c r="B106" s="209" t="s">
        <v>156</v>
      </c>
      <c r="C106" s="210"/>
      <c r="D106" s="210"/>
      <c r="E106" s="210"/>
      <c r="F106" s="210"/>
      <c r="G106" s="210"/>
      <c r="I106" s="3"/>
      <c r="K106" s="3"/>
      <c r="L106" s="3"/>
      <c r="M106" s="213" t="s">
        <v>159</v>
      </c>
      <c r="N106" s="214"/>
      <c r="O106" s="214"/>
      <c r="P106" s="222">
        <v>1.01</v>
      </c>
      <c r="Q106" s="214"/>
      <c r="R106" s="214"/>
    </row>
    <row r="107" spans="2:18" x14ac:dyDescent="0.3">
      <c r="B107" s="213" t="s">
        <v>157</v>
      </c>
      <c r="C107" s="222">
        <v>0.35</v>
      </c>
      <c r="D107" s="222">
        <v>0.34</v>
      </c>
      <c r="E107" s="222">
        <v>0.47</v>
      </c>
      <c r="F107" s="222">
        <v>0.28999999999999998</v>
      </c>
      <c r="G107" s="222">
        <v>0.26</v>
      </c>
      <c r="I107" s="3"/>
      <c r="K107" s="3"/>
      <c r="L107" s="3"/>
      <c r="M107" s="213" t="s">
        <v>160</v>
      </c>
      <c r="N107" s="214"/>
      <c r="O107" s="214"/>
      <c r="P107" s="222">
        <v>0.91</v>
      </c>
      <c r="Q107" s="214"/>
      <c r="R107" s="214"/>
    </row>
    <row r="108" spans="2:18" x14ac:dyDescent="0.3">
      <c r="B108" s="213" t="s">
        <v>157</v>
      </c>
      <c r="C108" s="222">
        <v>0.35</v>
      </c>
      <c r="D108" s="222">
        <v>0.34</v>
      </c>
      <c r="E108" s="222">
        <v>0.47</v>
      </c>
      <c r="F108" s="222">
        <v>0.28999999999999998</v>
      </c>
      <c r="G108" s="222">
        <v>0.19</v>
      </c>
      <c r="I108" s="3"/>
      <c r="K108" s="3"/>
      <c r="L108" s="3"/>
      <c r="M108" s="213" t="s">
        <v>161</v>
      </c>
      <c r="N108" s="214">
        <v>0</v>
      </c>
      <c r="O108" s="214">
        <v>0</v>
      </c>
      <c r="P108" s="214">
        <v>0</v>
      </c>
      <c r="Q108" s="222">
        <v>51.55</v>
      </c>
      <c r="R108" s="222">
        <v>57.75</v>
      </c>
    </row>
    <row r="109" spans="2:18" x14ac:dyDescent="0.3">
      <c r="B109" s="213" t="s">
        <v>158</v>
      </c>
      <c r="C109" s="222">
        <v>0.35</v>
      </c>
      <c r="D109" s="222">
        <v>0.34</v>
      </c>
      <c r="E109" s="222">
        <v>0.47</v>
      </c>
      <c r="F109" s="222">
        <v>0.28999999999999998</v>
      </c>
      <c r="G109" s="222">
        <v>0.26</v>
      </c>
      <c r="I109" s="3"/>
      <c r="K109" s="3"/>
      <c r="L109" s="3"/>
      <c r="M109" s="213" t="s">
        <v>162</v>
      </c>
      <c r="N109" s="214">
        <v>0</v>
      </c>
      <c r="O109" s="214">
        <v>0</v>
      </c>
      <c r="P109" s="214">
        <v>0</v>
      </c>
      <c r="Q109" s="222">
        <v>49.35</v>
      </c>
      <c r="R109" s="222">
        <v>51.7</v>
      </c>
    </row>
    <row r="110" spans="2:18" x14ac:dyDescent="0.4">
      <c r="B110" s="213" t="s">
        <v>158</v>
      </c>
      <c r="C110" s="222">
        <v>0.31</v>
      </c>
      <c r="D110" s="222">
        <v>0.3</v>
      </c>
      <c r="E110" s="222">
        <v>0.42</v>
      </c>
      <c r="F110" s="222">
        <v>0.26</v>
      </c>
      <c r="G110" s="222">
        <v>0.17</v>
      </c>
      <c r="I110" s="3"/>
      <c r="K110" s="3"/>
      <c r="L110" s="3"/>
      <c r="M110" s="209" t="s">
        <v>163</v>
      </c>
      <c r="N110" s="210"/>
      <c r="O110" s="210"/>
      <c r="P110" s="210"/>
      <c r="Q110" s="210"/>
      <c r="R110" s="210"/>
    </row>
    <row r="111" spans="2:18" x14ac:dyDescent="0.3">
      <c r="B111" s="213" t="s">
        <v>159</v>
      </c>
      <c r="C111" s="214"/>
      <c r="D111" s="214"/>
      <c r="E111" s="214"/>
      <c r="F111" s="214"/>
      <c r="G111" s="222">
        <v>7.0000000000000007E-2</v>
      </c>
      <c r="I111" s="3"/>
      <c r="K111" s="3"/>
      <c r="L111" s="3"/>
      <c r="M111" s="213" t="s">
        <v>164</v>
      </c>
      <c r="N111" s="214">
        <v>193600</v>
      </c>
      <c r="O111" s="214">
        <v>172213</v>
      </c>
      <c r="P111" s="214">
        <v>194565</v>
      </c>
      <c r="Q111" s="214">
        <v>104517.01</v>
      </c>
      <c r="R111" s="214">
        <v>43386.12</v>
      </c>
    </row>
    <row r="112" spans="2:18" x14ac:dyDescent="0.3">
      <c r="B112" s="213" t="s">
        <v>160</v>
      </c>
      <c r="C112" s="214"/>
      <c r="D112" s="214"/>
      <c r="E112" s="214"/>
      <c r="F112" s="214"/>
      <c r="G112" s="222">
        <v>0.06</v>
      </c>
      <c r="I112" s="3"/>
      <c r="K112" s="3"/>
      <c r="L112" s="3"/>
      <c r="M112" s="213" t="s">
        <v>165</v>
      </c>
      <c r="N112" s="214">
        <v>269649</v>
      </c>
      <c r="O112" s="214">
        <v>242702</v>
      </c>
      <c r="P112" s="214">
        <v>258280</v>
      </c>
      <c r="Q112" s="214">
        <v>162103.57999999999</v>
      </c>
      <c r="R112" s="214">
        <v>97226.03</v>
      </c>
    </row>
    <row r="113" spans="2:18" x14ac:dyDescent="0.3">
      <c r="B113" s="213" t="s">
        <v>161</v>
      </c>
      <c r="C113" s="214">
        <v>0</v>
      </c>
      <c r="D113" s="214">
        <v>0</v>
      </c>
      <c r="E113" s="222">
        <v>46.85</v>
      </c>
      <c r="F113" s="222">
        <v>28.95</v>
      </c>
      <c r="G113" s="222">
        <v>18.489999999999998</v>
      </c>
      <c r="I113" s="3"/>
      <c r="K113" s="3"/>
      <c r="L113" s="3"/>
      <c r="M113" s="213" t="s">
        <v>166</v>
      </c>
      <c r="N113" s="214">
        <v>270201</v>
      </c>
      <c r="O113" s="214">
        <v>243002</v>
      </c>
      <c r="P113" s="214">
        <v>258759</v>
      </c>
      <c r="Q113" s="214">
        <v>162661.57999999999</v>
      </c>
      <c r="R113" s="214">
        <v>97790.56</v>
      </c>
    </row>
    <row r="114" spans="2:18" x14ac:dyDescent="0.4">
      <c r="B114" s="213" t="s">
        <v>162</v>
      </c>
      <c r="C114" s="214">
        <v>0</v>
      </c>
      <c r="D114" s="214">
        <v>0</v>
      </c>
      <c r="E114" s="222">
        <v>41.89</v>
      </c>
      <c r="F114" s="222">
        <v>25.8</v>
      </c>
      <c r="G114" s="222">
        <v>16.5</v>
      </c>
      <c r="I114" s="3"/>
      <c r="K114" s="3"/>
      <c r="L114" s="3"/>
      <c r="M114" s="209" t="s">
        <v>167</v>
      </c>
      <c r="N114" s="210"/>
      <c r="O114" s="210"/>
      <c r="P114" s="210"/>
      <c r="Q114" s="210"/>
      <c r="R114" s="210"/>
    </row>
    <row r="115" spans="2:18" x14ac:dyDescent="0.3">
      <c r="B115" s="213" t="s">
        <v>168</v>
      </c>
      <c r="C115" s="214"/>
      <c r="D115" s="214"/>
      <c r="E115" s="214"/>
      <c r="F115" s="214"/>
      <c r="G115" s="222">
        <v>7.11</v>
      </c>
      <c r="I115" s="3"/>
      <c r="K115" s="3"/>
      <c r="L115" s="3"/>
      <c r="M115" s="213" t="s">
        <v>169</v>
      </c>
      <c r="N115" s="214">
        <v>75843</v>
      </c>
      <c r="O115" s="214">
        <v>70324</v>
      </c>
      <c r="P115" s="214">
        <v>63604</v>
      </c>
      <c r="Q115" s="214">
        <v>57473.919999999998</v>
      </c>
      <c r="R115" s="214">
        <v>53727.98</v>
      </c>
    </row>
    <row r="116" spans="2:18" x14ac:dyDescent="0.3">
      <c r="B116" s="213" t="s">
        <v>170</v>
      </c>
      <c r="C116" s="214"/>
      <c r="D116" s="214"/>
      <c r="E116" s="214"/>
      <c r="F116" s="214"/>
      <c r="G116" s="222">
        <v>6.26</v>
      </c>
      <c r="I116" s="3"/>
      <c r="K116" s="3"/>
      <c r="L116" s="3"/>
      <c r="M116" s="218" t="s">
        <v>171</v>
      </c>
      <c r="N116" s="214">
        <v>74870</v>
      </c>
      <c r="O116" s="214">
        <v>69424</v>
      </c>
      <c r="P116" s="214">
        <v>62243</v>
      </c>
      <c r="Q116" s="214">
        <v>56935.92</v>
      </c>
      <c r="R116" s="214">
        <v>53294.7</v>
      </c>
    </row>
    <row r="117" spans="2:18" x14ac:dyDescent="0.4">
      <c r="B117" s="209" t="s">
        <v>163</v>
      </c>
      <c r="C117" s="210"/>
      <c r="D117" s="210"/>
      <c r="E117" s="210"/>
      <c r="F117" s="210"/>
      <c r="G117" s="210"/>
      <c r="I117" s="3"/>
      <c r="K117" s="3"/>
      <c r="L117" s="3"/>
      <c r="M117" s="224" t="s">
        <v>172</v>
      </c>
      <c r="N117" s="223">
        <v>2410</v>
      </c>
      <c r="O117" s="223">
        <v>2349</v>
      </c>
      <c r="P117" s="223">
        <v>1341</v>
      </c>
      <c r="Q117" s="223">
        <v>1273</v>
      </c>
      <c r="R117" s="223">
        <v>1227.1300000000001</v>
      </c>
    </row>
    <row r="118" spans="2:18" x14ac:dyDescent="0.3">
      <c r="B118" s="213" t="s">
        <v>164</v>
      </c>
      <c r="C118" s="214">
        <v>72134</v>
      </c>
      <c r="D118" s="214">
        <v>88798</v>
      </c>
      <c r="E118" s="214">
        <v>98638</v>
      </c>
      <c r="F118" s="214">
        <v>121418</v>
      </c>
      <c r="G118" s="214">
        <v>26642</v>
      </c>
      <c r="I118" s="3"/>
      <c r="K118" s="3"/>
      <c r="L118" s="3"/>
      <c r="M118" s="218" t="s">
        <v>173</v>
      </c>
      <c r="N118" s="223">
        <v>973</v>
      </c>
      <c r="O118" s="223">
        <v>900</v>
      </c>
      <c r="P118" s="223">
        <v>1361</v>
      </c>
      <c r="Q118" s="223">
        <v>538</v>
      </c>
      <c r="R118" s="223">
        <v>433.28</v>
      </c>
    </row>
    <row r="119" spans="2:18" x14ac:dyDescent="0.3">
      <c r="B119" s="213" t="s">
        <v>165</v>
      </c>
      <c r="C119" s="214">
        <v>189291</v>
      </c>
      <c r="D119" s="214">
        <v>198827</v>
      </c>
      <c r="E119" s="214">
        <v>205152</v>
      </c>
      <c r="F119" s="214">
        <v>236317</v>
      </c>
      <c r="G119" s="214">
        <v>130885</v>
      </c>
      <c r="I119" s="3"/>
      <c r="K119" s="3"/>
      <c r="L119" s="3"/>
      <c r="M119" s="224" t="s">
        <v>174</v>
      </c>
      <c r="N119" s="223">
        <v>973</v>
      </c>
      <c r="O119" s="223">
        <v>900</v>
      </c>
      <c r="P119" s="223">
        <v>1361</v>
      </c>
      <c r="Q119" s="223">
        <v>538</v>
      </c>
      <c r="R119" s="223">
        <v>433.28</v>
      </c>
    </row>
    <row r="120" spans="2:18" x14ac:dyDescent="0.3">
      <c r="B120" s="213" t="s">
        <v>175</v>
      </c>
      <c r="C120" s="214">
        <v>198666</v>
      </c>
      <c r="D120" s="214">
        <v>209882</v>
      </c>
      <c r="E120" s="214">
        <v>215743</v>
      </c>
      <c r="F120" s="214">
        <v>248699</v>
      </c>
      <c r="G120" s="214">
        <v>140601</v>
      </c>
      <c r="I120" s="3"/>
      <c r="K120" s="3"/>
      <c r="L120" s="3"/>
      <c r="M120" s="229" t="s">
        <v>176</v>
      </c>
      <c r="N120" s="223">
        <v>349</v>
      </c>
      <c r="O120" s="223">
        <v>319</v>
      </c>
      <c r="P120" s="222">
        <v>79</v>
      </c>
      <c r="Q120" s="222">
        <v>79</v>
      </c>
      <c r="R120" s="222">
        <v>60.69</v>
      </c>
    </row>
    <row r="121" spans="2:18" x14ac:dyDescent="0.4">
      <c r="B121" s="209" t="s">
        <v>167</v>
      </c>
      <c r="C121" s="210"/>
      <c r="D121" s="210"/>
      <c r="E121" s="210"/>
      <c r="F121" s="210"/>
      <c r="G121" s="210"/>
      <c r="I121" s="3"/>
      <c r="K121" s="3"/>
      <c r="L121" s="3"/>
      <c r="M121" s="229" t="s">
        <v>177</v>
      </c>
      <c r="N121" s="223">
        <v>594</v>
      </c>
      <c r="O121" s="223">
        <v>550</v>
      </c>
      <c r="P121" s="223">
        <v>434</v>
      </c>
      <c r="Q121" s="223">
        <v>330</v>
      </c>
      <c r="R121" s="223">
        <v>239.7</v>
      </c>
    </row>
    <row r="122" spans="2:18" x14ac:dyDescent="0.4">
      <c r="B122" s="213" t="s">
        <v>169</v>
      </c>
      <c r="C122" s="214">
        <v>117157</v>
      </c>
      <c r="D122" s="214">
        <v>110029</v>
      </c>
      <c r="E122" s="214"/>
      <c r="F122" s="214">
        <v>114899</v>
      </c>
      <c r="G122" s="214"/>
      <c r="I122" s="3"/>
      <c r="K122" s="3"/>
      <c r="L122" s="3"/>
      <c r="M122" s="209" t="s">
        <v>178</v>
      </c>
      <c r="N122" s="210"/>
      <c r="O122" s="210"/>
      <c r="P122" s="210"/>
      <c r="Q122" s="210"/>
      <c r="R122" s="210"/>
    </row>
    <row r="123" spans="2:18" x14ac:dyDescent="0.3">
      <c r="B123" s="218" t="s">
        <v>171</v>
      </c>
      <c r="C123" s="214">
        <v>110427</v>
      </c>
      <c r="D123" s="214">
        <v>103388</v>
      </c>
      <c r="E123" s="214"/>
      <c r="F123" s="214">
        <v>108536</v>
      </c>
      <c r="G123" s="214"/>
      <c r="I123" s="3"/>
      <c r="K123" s="3"/>
      <c r="L123" s="3"/>
      <c r="M123" s="213" t="s">
        <v>179</v>
      </c>
      <c r="N123" s="214">
        <v>76049</v>
      </c>
      <c r="O123" s="214">
        <v>70489</v>
      </c>
      <c r="P123" s="214">
        <v>63715</v>
      </c>
      <c r="Q123" s="214">
        <v>57586.57</v>
      </c>
      <c r="R123" s="214">
        <v>53839.91</v>
      </c>
    </row>
    <row r="124" spans="2:18" x14ac:dyDescent="0.3">
      <c r="B124" s="224" t="s">
        <v>172</v>
      </c>
      <c r="C124" s="214">
        <v>16116</v>
      </c>
      <c r="D124" s="214">
        <v>14876</v>
      </c>
      <c r="E124" s="214"/>
      <c r="F124" s="214">
        <v>15712</v>
      </c>
      <c r="G124" s="214"/>
      <c r="I124" s="3"/>
      <c r="K124" s="3"/>
      <c r="L124" s="3"/>
      <c r="M124" s="218" t="s">
        <v>180</v>
      </c>
      <c r="N124" s="214">
        <v>74870</v>
      </c>
      <c r="O124" s="214">
        <v>69424</v>
      </c>
      <c r="P124" s="214">
        <v>62243</v>
      </c>
      <c r="Q124" s="214">
        <v>56935.92</v>
      </c>
      <c r="R124" s="214">
        <v>53294.7</v>
      </c>
    </row>
    <row r="125" spans="2:18" x14ac:dyDescent="0.3">
      <c r="B125" s="218" t="s">
        <v>173</v>
      </c>
      <c r="C125" s="223">
        <v>6730</v>
      </c>
      <c r="D125" s="223">
        <v>6641</v>
      </c>
      <c r="E125" s="214"/>
      <c r="F125" s="223">
        <v>6363</v>
      </c>
      <c r="G125" s="223">
        <v>5907</v>
      </c>
      <c r="I125" s="3"/>
      <c r="K125" s="3"/>
      <c r="L125" s="3"/>
      <c r="M125" s="218" t="s">
        <v>181</v>
      </c>
      <c r="N125" s="223">
        <v>973</v>
      </c>
      <c r="O125" s="223">
        <v>900</v>
      </c>
      <c r="P125" s="223">
        <v>1361</v>
      </c>
      <c r="Q125" s="223">
        <v>538</v>
      </c>
      <c r="R125" s="223">
        <v>433.28</v>
      </c>
    </row>
    <row r="126" spans="2:18" x14ac:dyDescent="0.3">
      <c r="B126" s="224" t="s">
        <v>174</v>
      </c>
      <c r="C126" s="223">
        <v>6730</v>
      </c>
      <c r="D126" s="223">
        <v>6641</v>
      </c>
      <c r="E126" s="214"/>
      <c r="F126" s="223">
        <v>6363</v>
      </c>
      <c r="G126" s="223">
        <v>5907</v>
      </c>
      <c r="I126" s="3"/>
      <c r="K126" s="3"/>
      <c r="L126" s="3"/>
      <c r="M126" s="218" t="s">
        <v>182</v>
      </c>
      <c r="N126" s="223">
        <v>206</v>
      </c>
      <c r="O126" s="223">
        <v>165</v>
      </c>
      <c r="P126" s="223">
        <v>111</v>
      </c>
      <c r="Q126" s="223">
        <v>112.65</v>
      </c>
      <c r="R126" s="223">
        <v>111.93</v>
      </c>
    </row>
    <row r="127" spans="2:18" x14ac:dyDescent="0.4">
      <c r="B127" s="209" t="s">
        <v>178</v>
      </c>
      <c r="C127" s="210"/>
      <c r="D127" s="210"/>
      <c r="E127" s="210"/>
      <c r="F127" s="210"/>
      <c r="G127" s="210"/>
      <c r="I127" s="3"/>
      <c r="K127" s="3"/>
      <c r="L127" s="3"/>
      <c r="M127" s="209" t="s">
        <v>183</v>
      </c>
      <c r="N127" s="210"/>
      <c r="O127" s="210"/>
      <c r="P127" s="210"/>
      <c r="Q127" s="210"/>
      <c r="R127" s="210"/>
    </row>
    <row r="128" spans="2:18" x14ac:dyDescent="0.3">
      <c r="B128" s="213" t="s">
        <v>179</v>
      </c>
      <c r="C128" s="214">
        <v>117157</v>
      </c>
      <c r="D128" s="214">
        <v>110029</v>
      </c>
      <c r="E128" s="214">
        <v>106514</v>
      </c>
      <c r="F128" s="214">
        <v>114899</v>
      </c>
      <c r="G128" s="214">
        <v>104243</v>
      </c>
      <c r="I128" s="3"/>
      <c r="K128" s="3"/>
      <c r="L128" s="3"/>
      <c r="M128" s="213" t="s">
        <v>184</v>
      </c>
      <c r="N128" s="223">
        <v>1711</v>
      </c>
      <c r="O128" s="223">
        <v>1605</v>
      </c>
      <c r="P128" s="223">
        <v>1527</v>
      </c>
      <c r="Q128" s="223">
        <v>1505.54</v>
      </c>
      <c r="R128" s="223">
        <v>1321.08</v>
      </c>
    </row>
    <row r="129" spans="2:18" x14ac:dyDescent="0.3">
      <c r="B129" s="218" t="s">
        <v>180</v>
      </c>
      <c r="C129" s="214">
        <v>110427</v>
      </c>
      <c r="D129" s="214">
        <v>103388</v>
      </c>
      <c r="E129" s="214">
        <v>100025</v>
      </c>
      <c r="F129" s="214">
        <v>108536</v>
      </c>
      <c r="G129" s="214">
        <v>98336</v>
      </c>
      <c r="I129" s="3"/>
      <c r="K129" s="3"/>
      <c r="L129" s="3"/>
      <c r="M129" s="218" t="s">
        <v>185</v>
      </c>
      <c r="N129" s="223">
        <v>1711</v>
      </c>
      <c r="O129" s="223">
        <v>1605</v>
      </c>
      <c r="P129" s="223">
        <v>1527</v>
      </c>
      <c r="Q129" s="223">
        <v>1505.54</v>
      </c>
      <c r="R129" s="223">
        <v>1321.08</v>
      </c>
    </row>
    <row r="130" spans="2:18" x14ac:dyDescent="0.4">
      <c r="B130" s="218" t="s">
        <v>181</v>
      </c>
      <c r="C130" s="223">
        <v>6730</v>
      </c>
      <c r="D130" s="223">
        <v>6641</v>
      </c>
      <c r="E130" s="223">
        <v>6489</v>
      </c>
      <c r="F130" s="223">
        <v>6363</v>
      </c>
      <c r="G130" s="223">
        <v>5907</v>
      </c>
      <c r="I130" s="3"/>
      <c r="K130" s="3"/>
      <c r="L130" s="3"/>
      <c r="M130" s="209" t="s">
        <v>186</v>
      </c>
      <c r="N130" s="210"/>
      <c r="O130" s="210"/>
      <c r="P130" s="210"/>
      <c r="Q130" s="210"/>
      <c r="R130" s="210"/>
    </row>
    <row r="131" spans="2:18" x14ac:dyDescent="0.4">
      <c r="B131" s="209" t="s">
        <v>183</v>
      </c>
      <c r="C131" s="210"/>
      <c r="D131" s="210"/>
      <c r="E131" s="210"/>
      <c r="F131" s="210"/>
      <c r="G131" s="210"/>
      <c r="I131" s="3"/>
      <c r="K131" s="3"/>
      <c r="L131" s="3"/>
      <c r="M131" s="213" t="s">
        <v>187</v>
      </c>
      <c r="N131" s="223">
        <v>3882</v>
      </c>
      <c r="O131" s="223">
        <v>3864</v>
      </c>
      <c r="P131" s="223">
        <v>3608</v>
      </c>
      <c r="Q131" s="223">
        <v>3037</v>
      </c>
      <c r="R131" s="223">
        <v>3062.1</v>
      </c>
    </row>
    <row r="132" spans="2:18" x14ac:dyDescent="0.3">
      <c r="B132" s="213" t="s">
        <v>184</v>
      </c>
      <c r="C132" s="214">
        <v>15215</v>
      </c>
      <c r="D132" s="214">
        <v>13969</v>
      </c>
      <c r="E132" s="214">
        <v>12773</v>
      </c>
      <c r="F132" s="214">
        <v>11481</v>
      </c>
      <c r="G132" s="214">
        <v>10087</v>
      </c>
      <c r="I132" s="3"/>
      <c r="K132" s="3"/>
      <c r="L132" s="3"/>
      <c r="M132" s="213" t="s">
        <v>188</v>
      </c>
      <c r="N132" s="223">
        <v>3882</v>
      </c>
      <c r="O132" s="223">
        <v>3864</v>
      </c>
      <c r="P132" s="223">
        <v>3608</v>
      </c>
      <c r="Q132" s="223">
        <v>3037</v>
      </c>
      <c r="R132" s="223">
        <v>3062.1</v>
      </c>
    </row>
    <row r="133" spans="2:18" x14ac:dyDescent="0.4">
      <c r="B133" s="218" t="s">
        <v>185</v>
      </c>
      <c r="C133" s="214">
        <v>15215</v>
      </c>
      <c r="D133" s="214">
        <v>13969</v>
      </c>
      <c r="E133" s="214">
        <v>12773</v>
      </c>
      <c r="F133" s="214">
        <v>11481</v>
      </c>
      <c r="G133" s="214">
        <v>10087</v>
      </c>
      <c r="I133" s="3"/>
      <c r="K133" s="3"/>
      <c r="L133" s="3"/>
      <c r="M133" s="209" t="s">
        <v>189</v>
      </c>
      <c r="N133" s="210"/>
      <c r="O133" s="210"/>
      <c r="P133" s="210"/>
      <c r="Q133" s="210"/>
      <c r="R133" s="210"/>
    </row>
    <row r="134" spans="2:18" x14ac:dyDescent="0.4">
      <c r="B134" s="209" t="s">
        <v>189</v>
      </c>
      <c r="C134" s="210"/>
      <c r="D134" s="210"/>
      <c r="E134" s="210"/>
      <c r="F134" s="210"/>
      <c r="G134" s="210"/>
      <c r="I134" s="3"/>
      <c r="K134" s="3"/>
      <c r="L134" s="3"/>
      <c r="M134" s="213" t="s">
        <v>189</v>
      </c>
      <c r="N134" s="222">
        <v>72.510000000000005</v>
      </c>
      <c r="O134" s="222">
        <v>69.709999999999994</v>
      </c>
      <c r="P134" s="214"/>
      <c r="Q134" s="214"/>
      <c r="R134" s="214"/>
    </row>
    <row r="135" spans="2:18" x14ac:dyDescent="0.3">
      <c r="B135" s="213" t="s">
        <v>189</v>
      </c>
      <c r="C135" s="222">
        <v>47.15</v>
      </c>
      <c r="D135" s="222">
        <v>39.86</v>
      </c>
      <c r="E135" s="214"/>
      <c r="F135" s="222">
        <v>41.69</v>
      </c>
      <c r="G135" s="214"/>
      <c r="I135" s="3"/>
      <c r="K135" s="3"/>
      <c r="L135" s="3"/>
      <c r="M135" s="218" t="s">
        <v>190</v>
      </c>
      <c r="N135" s="222">
        <v>72.510000000000005</v>
      </c>
      <c r="O135" s="222">
        <v>69.709999999999994</v>
      </c>
      <c r="P135" s="214"/>
      <c r="Q135" s="214"/>
      <c r="R135" s="214"/>
    </row>
    <row r="136" spans="2:18" x14ac:dyDescent="0.4">
      <c r="B136" s="218" t="s">
        <v>190</v>
      </c>
      <c r="C136" s="222">
        <v>47.15</v>
      </c>
      <c r="D136" s="222">
        <v>39.86</v>
      </c>
      <c r="E136" s="214"/>
      <c r="F136" s="222">
        <v>41.69</v>
      </c>
      <c r="G136" s="214"/>
      <c r="I136" s="3"/>
      <c r="K136" s="3"/>
      <c r="L136" s="3"/>
      <c r="M136" s="209" t="s">
        <v>191</v>
      </c>
      <c r="N136" s="210"/>
      <c r="O136" s="210"/>
      <c r="P136" s="210"/>
      <c r="Q136" s="210"/>
      <c r="R136" s="210"/>
    </row>
    <row r="137" spans="2:18" x14ac:dyDescent="0.4">
      <c r="B137" s="209" t="s">
        <v>191</v>
      </c>
      <c r="C137" s="210"/>
      <c r="D137" s="210"/>
      <c r="E137" s="210"/>
      <c r="F137" s="210"/>
      <c r="G137" s="210"/>
      <c r="I137" s="3"/>
      <c r="K137" s="3"/>
      <c r="L137" s="3"/>
      <c r="M137" s="213" t="s">
        <v>192</v>
      </c>
      <c r="N137" s="214">
        <v>141314</v>
      </c>
      <c r="O137" s="214">
        <v>127164</v>
      </c>
      <c r="P137" s="214">
        <v>142950</v>
      </c>
      <c r="Q137" s="214">
        <v>77451.28</v>
      </c>
      <c r="R137" s="214">
        <v>32844.53</v>
      </c>
    </row>
    <row r="138" spans="2:18" x14ac:dyDescent="0.3">
      <c r="B138" s="213" t="s">
        <v>192</v>
      </c>
      <c r="C138" s="214">
        <v>65166</v>
      </c>
      <c r="D138" s="214">
        <v>73143</v>
      </c>
      <c r="E138" s="214">
        <v>71638</v>
      </c>
      <c r="F138" s="214">
        <v>95366</v>
      </c>
      <c r="G138" s="214">
        <v>22123</v>
      </c>
      <c r="I138" s="3"/>
      <c r="K138" s="3"/>
      <c r="L138" s="3"/>
      <c r="M138" s="213" t="s">
        <v>193</v>
      </c>
      <c r="N138" s="214">
        <v>141314</v>
      </c>
      <c r="O138" s="214">
        <v>127164</v>
      </c>
      <c r="P138" s="214">
        <v>142950</v>
      </c>
      <c r="Q138" s="214">
        <v>77451.28</v>
      </c>
      <c r="R138" s="214">
        <v>32844.53</v>
      </c>
    </row>
    <row r="139" spans="2:18" x14ac:dyDescent="0.3">
      <c r="B139" s="213" t="s">
        <v>193</v>
      </c>
      <c r="C139" s="214">
        <v>65166</v>
      </c>
      <c r="D139" s="214">
        <v>73143</v>
      </c>
      <c r="E139" s="214">
        <v>71638</v>
      </c>
      <c r="F139" s="214">
        <v>95366</v>
      </c>
      <c r="G139" s="214">
        <v>22123</v>
      </c>
      <c r="I139" s="3"/>
      <c r="K139" s="3"/>
      <c r="L139" s="3"/>
      <c r="M139" s="213" t="s">
        <v>194</v>
      </c>
      <c r="N139" s="214">
        <v>141268</v>
      </c>
      <c r="O139" s="214">
        <v>126917</v>
      </c>
      <c r="P139" s="214">
        <v>142973</v>
      </c>
      <c r="Q139" s="214">
        <v>77464.259999999995</v>
      </c>
      <c r="R139" s="214">
        <v>32845.65</v>
      </c>
    </row>
    <row r="140" spans="2:18" x14ac:dyDescent="0.3">
      <c r="B140" s="213" t="s">
        <v>194</v>
      </c>
      <c r="C140" s="214">
        <v>57932</v>
      </c>
      <c r="D140" s="214">
        <v>63560</v>
      </c>
      <c r="E140" s="214">
        <v>62106</v>
      </c>
      <c r="F140" s="214">
        <v>81544</v>
      </c>
      <c r="G140" s="214">
        <v>13297</v>
      </c>
      <c r="I140" s="3"/>
      <c r="K140" s="3"/>
      <c r="L140" s="3"/>
      <c r="M140" s="213" t="s">
        <v>195</v>
      </c>
      <c r="N140" s="214">
        <v>191533</v>
      </c>
      <c r="O140" s="214">
        <v>173666</v>
      </c>
      <c r="P140" s="214">
        <v>196191</v>
      </c>
      <c r="Q140" s="214">
        <v>104822.87</v>
      </c>
      <c r="R140" s="214">
        <v>44876.98</v>
      </c>
    </row>
    <row r="141" spans="2:18" x14ac:dyDescent="0.3">
      <c r="B141" s="213" t="s">
        <v>195</v>
      </c>
      <c r="C141" s="214">
        <v>90019</v>
      </c>
      <c r="D141" s="214">
        <v>99355</v>
      </c>
      <c r="E141" s="214">
        <v>98939</v>
      </c>
      <c r="F141" s="214">
        <v>126835</v>
      </c>
      <c r="G141" s="214">
        <v>37519</v>
      </c>
      <c r="I141" s="3"/>
      <c r="K141" s="3"/>
      <c r="L141" s="3"/>
      <c r="M141" s="213" t="s">
        <v>196</v>
      </c>
      <c r="N141" s="214">
        <v>267582</v>
      </c>
      <c r="O141" s="214">
        <v>244155</v>
      </c>
      <c r="P141" s="214">
        <v>259906</v>
      </c>
      <c r="Q141" s="214">
        <v>162409.44</v>
      </c>
      <c r="R141" s="214">
        <v>98716.89</v>
      </c>
    </row>
    <row r="142" spans="2:18" x14ac:dyDescent="0.4">
      <c r="B142" s="213" t="s">
        <v>196</v>
      </c>
      <c r="C142" s="214">
        <v>207176</v>
      </c>
      <c r="D142" s="214">
        <v>209384</v>
      </c>
      <c r="E142" s="214">
        <v>205453</v>
      </c>
      <c r="F142" s="214">
        <v>241734</v>
      </c>
      <c r="G142" s="214">
        <v>141762</v>
      </c>
      <c r="I142" s="3"/>
      <c r="K142" s="3"/>
      <c r="L142" s="3"/>
      <c r="M142" s="209" t="s">
        <v>197</v>
      </c>
      <c r="N142" s="210"/>
      <c r="O142" s="210"/>
      <c r="P142" s="210"/>
      <c r="Q142" s="210"/>
      <c r="R142" s="210"/>
    </row>
    <row r="143" spans="2:18" x14ac:dyDescent="0.4">
      <c r="B143" s="209" t="s">
        <v>198</v>
      </c>
      <c r="C143" s="210"/>
      <c r="D143" s="210"/>
      <c r="E143" s="210"/>
      <c r="F143" s="210"/>
      <c r="G143" s="210"/>
      <c r="I143" s="3"/>
      <c r="K143" s="3"/>
      <c r="L143" s="3"/>
      <c r="M143" s="213" t="s">
        <v>199</v>
      </c>
      <c r="N143" s="214"/>
      <c r="O143" s="214"/>
      <c r="P143" s="214"/>
      <c r="Q143" s="214"/>
      <c r="R143" s="214"/>
    </row>
    <row r="144" spans="2:18" x14ac:dyDescent="0.3">
      <c r="B144" s="213" t="s">
        <v>200</v>
      </c>
      <c r="C144" s="223">
        <v>918</v>
      </c>
      <c r="D144" s="223">
        <v>2029</v>
      </c>
      <c r="E144" s="226">
        <v>-255</v>
      </c>
      <c r="F144" s="223">
        <v>694</v>
      </c>
      <c r="G144" s="223">
        <v>3051</v>
      </c>
      <c r="I144" s="3"/>
      <c r="K144" s="3"/>
      <c r="L144" s="3"/>
      <c r="M144" s="218" t="s">
        <v>201</v>
      </c>
      <c r="N144" s="223">
        <v>2410</v>
      </c>
      <c r="O144" s="223">
        <v>2349</v>
      </c>
      <c r="P144" s="223">
        <v>1341</v>
      </c>
      <c r="Q144" s="223">
        <v>1273</v>
      </c>
      <c r="R144" s="223">
        <v>1227.1300000000001</v>
      </c>
    </row>
    <row r="145" spans="2:18" x14ac:dyDescent="0.3">
      <c r="B145" s="218" t="s">
        <v>202</v>
      </c>
      <c r="C145" s="222">
        <v>43</v>
      </c>
      <c r="D145" s="223">
        <v>649</v>
      </c>
      <c r="E145" s="226">
        <v>-1252</v>
      </c>
      <c r="F145" s="223">
        <v>428</v>
      </c>
      <c r="G145" s="223">
        <v>576</v>
      </c>
      <c r="I145" s="3"/>
      <c r="K145" s="3"/>
      <c r="L145" s="3"/>
      <c r="M145" s="218" t="s">
        <v>203</v>
      </c>
      <c r="N145" s="214"/>
      <c r="O145" s="214"/>
      <c r="P145" s="214"/>
      <c r="Q145" s="223">
        <v>379</v>
      </c>
      <c r="R145" s="223">
        <v>411.51</v>
      </c>
    </row>
    <row r="146" spans="2:18" x14ac:dyDescent="0.3">
      <c r="B146" s="218" t="s">
        <v>204</v>
      </c>
      <c r="C146" s="223">
        <v>875</v>
      </c>
      <c r="D146" s="223">
        <v>1380</v>
      </c>
      <c r="E146" s="223">
        <v>997</v>
      </c>
      <c r="F146" s="223">
        <v>266</v>
      </c>
      <c r="G146" s="223">
        <v>2475</v>
      </c>
      <c r="I146" s="3"/>
      <c r="K146" s="3"/>
      <c r="L146" s="3"/>
      <c r="M146" s="218" t="s">
        <v>205</v>
      </c>
      <c r="N146" s="223">
        <v>501</v>
      </c>
      <c r="O146" s="223">
        <v>497</v>
      </c>
      <c r="P146" s="214"/>
      <c r="Q146" s="223">
        <v>364</v>
      </c>
      <c r="R146" s="223">
        <v>399.49</v>
      </c>
    </row>
    <row r="147" spans="2:18" x14ac:dyDescent="0.4">
      <c r="B147" s="209" t="s">
        <v>197</v>
      </c>
      <c r="C147" s="210"/>
      <c r="D147" s="210"/>
      <c r="E147" s="210"/>
      <c r="F147" s="210"/>
      <c r="G147" s="210"/>
      <c r="I147" s="3"/>
      <c r="K147" s="3"/>
      <c r="L147" s="3"/>
      <c r="M147" s="218" t="s">
        <v>206</v>
      </c>
      <c r="N147" s="214"/>
      <c r="O147" s="214"/>
      <c r="P147" s="214"/>
      <c r="Q147" s="223">
        <v>431</v>
      </c>
      <c r="R147" s="223">
        <v>412.94</v>
      </c>
    </row>
    <row r="148" spans="2:18" x14ac:dyDescent="0.4">
      <c r="B148" s="213" t="s">
        <v>199</v>
      </c>
      <c r="C148" s="214"/>
      <c r="D148" s="214"/>
      <c r="E148" s="214"/>
      <c r="F148" s="214"/>
      <c r="G148" s="214"/>
      <c r="I148" s="3"/>
      <c r="K148" s="3"/>
      <c r="L148" s="3"/>
      <c r="M148" s="209" t="s">
        <v>207</v>
      </c>
      <c r="N148" s="210"/>
      <c r="O148" s="210"/>
      <c r="P148" s="210"/>
      <c r="Q148" s="210"/>
      <c r="R148" s="210"/>
    </row>
    <row r="149" spans="2:18" x14ac:dyDescent="0.3">
      <c r="B149" s="218" t="s">
        <v>201</v>
      </c>
      <c r="C149" s="214">
        <v>16116</v>
      </c>
      <c r="D149" s="214">
        <v>14876</v>
      </c>
      <c r="E149" s="214"/>
      <c r="F149" s="214">
        <v>15712</v>
      </c>
      <c r="G149" s="214"/>
      <c r="I149" s="3"/>
      <c r="K149" s="3"/>
      <c r="L149" s="3"/>
      <c r="M149" s="213" t="s">
        <v>208</v>
      </c>
      <c r="N149" s="223">
        <v>552</v>
      </c>
      <c r="O149" s="223">
        <v>300</v>
      </c>
      <c r="P149" s="223">
        <v>479</v>
      </c>
      <c r="Q149" s="223">
        <v>558</v>
      </c>
      <c r="R149" s="223">
        <v>564.53</v>
      </c>
    </row>
    <row r="150" spans="2:18" x14ac:dyDescent="0.3">
      <c r="B150" s="218" t="s">
        <v>205</v>
      </c>
      <c r="C150" s="223">
        <v>8767</v>
      </c>
      <c r="D150" s="223">
        <v>8951</v>
      </c>
      <c r="E150" s="223">
        <v>9096</v>
      </c>
      <c r="F150" s="223">
        <v>9200</v>
      </c>
      <c r="G150" s="223">
        <v>9349</v>
      </c>
      <c r="I150" s="3"/>
      <c r="K150" s="3"/>
      <c r="L150" s="3"/>
      <c r="M150" s="213" t="s">
        <v>209</v>
      </c>
      <c r="N150" s="214">
        <v>195111</v>
      </c>
      <c r="O150" s="214">
        <v>208943</v>
      </c>
      <c r="P150" s="214">
        <v>198332</v>
      </c>
      <c r="Q150" s="214">
        <v>121625.08</v>
      </c>
      <c r="R150" s="214">
        <v>97256.44</v>
      </c>
    </row>
    <row r="151" spans="2:18" x14ac:dyDescent="0.4">
      <c r="B151" s="209" t="s">
        <v>207</v>
      </c>
      <c r="C151" s="210"/>
      <c r="D151" s="210"/>
      <c r="E151" s="210"/>
      <c r="F151" s="210"/>
      <c r="G151" s="210"/>
      <c r="I151" s="3"/>
      <c r="K151" s="3"/>
      <c r="L151" s="3"/>
      <c r="M151" s="213" t="s">
        <v>210</v>
      </c>
      <c r="N151" s="214">
        <v>195111</v>
      </c>
      <c r="O151" s="214">
        <v>208943</v>
      </c>
      <c r="P151" s="214">
        <v>198332</v>
      </c>
      <c r="Q151" s="214">
        <v>121625.08</v>
      </c>
      <c r="R151" s="214">
        <v>97256.44</v>
      </c>
    </row>
    <row r="152" spans="2:18" x14ac:dyDescent="0.3">
      <c r="B152" s="213" t="s">
        <v>209</v>
      </c>
      <c r="C152" s="214">
        <v>2603355</v>
      </c>
      <c r="D152" s="214">
        <v>2715709</v>
      </c>
      <c r="E152" s="214">
        <v>2825685</v>
      </c>
      <c r="F152" s="214">
        <v>2219681</v>
      </c>
      <c r="G152" s="214">
        <v>1697035</v>
      </c>
      <c r="I152" s="3"/>
      <c r="K152" s="3"/>
      <c r="L152" s="3"/>
      <c r="M152" s="213" t="s">
        <v>211</v>
      </c>
      <c r="N152" s="223">
        <v>2807</v>
      </c>
      <c r="O152" s="223">
        <v>2423</v>
      </c>
      <c r="P152" s="223">
        <v>3128</v>
      </c>
      <c r="Q152" s="223">
        <v>3199.28</v>
      </c>
      <c r="R152" s="223">
        <v>3553.97</v>
      </c>
    </row>
    <row r="153" spans="2:18" x14ac:dyDescent="0.3">
      <c r="B153" s="213" t="s">
        <v>210</v>
      </c>
      <c r="C153" s="214">
        <v>2603355</v>
      </c>
      <c r="D153" s="214">
        <v>2715709</v>
      </c>
      <c r="E153" s="214">
        <v>2825685</v>
      </c>
      <c r="F153" s="214">
        <v>2219681</v>
      </c>
      <c r="G153" s="214">
        <v>1697035</v>
      </c>
      <c r="I153" s="3"/>
      <c r="K153" s="3"/>
      <c r="L153" s="3"/>
      <c r="M153" s="213" t="s">
        <v>30</v>
      </c>
      <c r="N153" s="214">
        <v>212979</v>
      </c>
      <c r="O153" s="214">
        <v>231376</v>
      </c>
      <c r="P153" s="214">
        <v>216260</v>
      </c>
      <c r="Q153" s="214">
        <v>134533.66</v>
      </c>
      <c r="R153" s="214">
        <v>107618.38</v>
      </c>
    </row>
    <row r="154" spans="2:18" x14ac:dyDescent="0.3">
      <c r="B154" s="213" t="s">
        <v>211</v>
      </c>
      <c r="C154" s="214">
        <v>17822</v>
      </c>
      <c r="D154" s="214">
        <v>16970</v>
      </c>
      <c r="E154" s="214">
        <v>15666</v>
      </c>
      <c r="F154" s="214">
        <v>13883</v>
      </c>
      <c r="G154" s="214">
        <v>13855</v>
      </c>
      <c r="I154" s="3"/>
      <c r="K154" s="3"/>
      <c r="L154" s="3"/>
      <c r="M154" s="213" t="s">
        <v>212</v>
      </c>
      <c r="N154" s="214">
        <v>17123</v>
      </c>
      <c r="O154" s="214">
        <v>21898</v>
      </c>
      <c r="P154" s="214">
        <v>17073</v>
      </c>
      <c r="Q154" s="214">
        <v>12017.23</v>
      </c>
      <c r="R154" s="223">
        <v>9340.43</v>
      </c>
    </row>
    <row r="155" spans="2:18" x14ac:dyDescent="0.3">
      <c r="B155" s="213" t="s">
        <v>30</v>
      </c>
      <c r="C155" s="214">
        <v>2778717</v>
      </c>
      <c r="D155" s="214">
        <v>2899704</v>
      </c>
      <c r="E155" s="214">
        <v>3003940</v>
      </c>
      <c r="F155" s="214">
        <v>2399140</v>
      </c>
      <c r="G155" s="214">
        <v>1875968</v>
      </c>
      <c r="I155" s="3"/>
      <c r="K155" s="3"/>
      <c r="L155" s="3"/>
    </row>
    <row r="156" spans="2:18" x14ac:dyDescent="0.3">
      <c r="B156" s="213" t="s">
        <v>212</v>
      </c>
      <c r="C156" s="214">
        <v>172530</v>
      </c>
      <c r="D156" s="214">
        <v>180848</v>
      </c>
      <c r="E156" s="214">
        <v>173683</v>
      </c>
      <c r="F156" s="214">
        <v>173825</v>
      </c>
      <c r="G156" s="214">
        <v>176263</v>
      </c>
      <c r="I156" s="3"/>
      <c r="K156" s="3"/>
      <c r="L156" s="3"/>
    </row>
  </sheetData>
  <mergeCells count="2">
    <mergeCell ref="I5:J5"/>
    <mergeCell ref="T5:U5"/>
  </mergeCells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A233"/>
  <sheetViews>
    <sheetView zoomScale="60" zoomScaleNormal="60" workbookViewId="0">
      <selection activeCell="M3" sqref="M3"/>
    </sheetView>
  </sheetViews>
  <sheetFormatPr defaultColWidth="9" defaultRowHeight="13.5" x14ac:dyDescent="0.3"/>
  <cols>
    <col min="2" max="2" width="109.6640625" customWidth="1"/>
    <col min="3" max="7" width="10.796875" style="2" customWidth="1"/>
    <col min="8" max="8" width="10.796875" customWidth="1"/>
    <col min="9" max="9" width="60.3984375" customWidth="1"/>
    <col min="10" max="10" width="33.53125" style="2" customWidth="1"/>
    <col min="13" max="13" width="109.6640625" customWidth="1"/>
    <col min="14" max="18" width="10.796875" style="2" customWidth="1"/>
    <col min="19" max="19" width="9.6640625" customWidth="1"/>
    <col min="20" max="20" width="55.3984375" customWidth="1"/>
    <col min="21" max="21" width="28.73046875" customWidth="1"/>
  </cols>
  <sheetData>
    <row r="3" spans="2:27" ht="19.899999999999999" x14ac:dyDescent="0.3">
      <c r="B3" s="65" t="s">
        <v>0</v>
      </c>
      <c r="C3" s="32"/>
      <c r="D3" s="32"/>
      <c r="E3" s="32"/>
      <c r="F3" s="32"/>
      <c r="G3" s="32"/>
      <c r="J3" s="3"/>
      <c r="M3" s="65" t="s">
        <v>1</v>
      </c>
      <c r="N3" s="32"/>
      <c r="O3" s="32"/>
      <c r="P3" s="32"/>
      <c r="Q3" s="32"/>
      <c r="R3" s="32"/>
      <c r="T3" s="3"/>
      <c r="U3" s="3"/>
    </row>
    <row r="4" spans="2:27" ht="19.899999999999999" x14ac:dyDescent="0.3">
      <c r="B4" s="65"/>
      <c r="C4" s="32"/>
      <c r="D4" s="32"/>
      <c r="E4" s="32"/>
      <c r="F4" s="32"/>
      <c r="G4" s="32"/>
      <c r="J4" s="3"/>
      <c r="M4" s="3"/>
      <c r="N4" s="32"/>
      <c r="O4" s="32"/>
      <c r="P4" s="32"/>
      <c r="Q4" s="32"/>
      <c r="R4" s="32"/>
      <c r="T4" s="3"/>
      <c r="U4" s="3"/>
    </row>
    <row r="5" spans="2:27" ht="17.649999999999999" x14ac:dyDescent="0.3">
      <c r="B5" s="1" t="s">
        <v>2</v>
      </c>
      <c r="C5" s="32"/>
      <c r="D5" s="32"/>
      <c r="E5" s="32"/>
      <c r="F5" s="32"/>
      <c r="G5" s="32"/>
      <c r="I5" s="258" t="s">
        <v>3</v>
      </c>
      <c r="J5" s="258"/>
      <c r="M5" s="1" t="s">
        <v>2</v>
      </c>
      <c r="N5" s="32"/>
      <c r="O5" s="32"/>
      <c r="P5" s="32"/>
      <c r="Q5" s="32"/>
      <c r="R5" s="32"/>
      <c r="T5" s="258" t="s">
        <v>3</v>
      </c>
      <c r="U5" s="258"/>
    </row>
    <row r="6" spans="2:27" ht="17.25" x14ac:dyDescent="0.3">
      <c r="B6" s="1"/>
      <c r="C6" s="32"/>
      <c r="D6" s="32"/>
      <c r="E6" s="32"/>
      <c r="F6" s="32"/>
      <c r="G6" s="32"/>
      <c r="I6" s="200"/>
      <c r="J6" s="200"/>
      <c r="M6" s="1"/>
      <c r="N6" s="32"/>
      <c r="O6" s="32"/>
      <c r="P6" s="32"/>
      <c r="Q6" s="32"/>
      <c r="R6" s="32"/>
      <c r="T6" s="200"/>
      <c r="U6" s="200"/>
    </row>
    <row r="7" spans="2:27" ht="15.4" x14ac:dyDescent="0.45">
      <c r="B7" s="201" t="s">
        <v>213</v>
      </c>
      <c r="C7" s="202"/>
      <c r="D7" s="202"/>
      <c r="E7" s="202"/>
      <c r="F7" s="202"/>
      <c r="G7" s="202"/>
      <c r="I7" s="203" t="s">
        <v>214</v>
      </c>
      <c r="J7" s="204" t="s">
        <v>6</v>
      </c>
      <c r="K7" s="3"/>
      <c r="L7" s="3"/>
      <c r="M7" s="201" t="s">
        <v>213</v>
      </c>
      <c r="N7" s="202"/>
      <c r="O7" s="202"/>
      <c r="P7" s="202"/>
      <c r="Q7" s="202"/>
      <c r="R7" s="202"/>
      <c r="T7" s="203" t="s">
        <v>215</v>
      </c>
      <c r="U7" s="204">
        <v>43830</v>
      </c>
      <c r="V7" s="3"/>
      <c r="W7" s="3"/>
      <c r="X7" s="3"/>
      <c r="Y7" s="3"/>
      <c r="Z7" s="3"/>
      <c r="AA7" s="3"/>
    </row>
    <row r="8" spans="2:27" ht="13.9" x14ac:dyDescent="0.4">
      <c r="B8" s="205" t="s">
        <v>8</v>
      </c>
      <c r="C8" s="206" t="s">
        <v>9</v>
      </c>
      <c r="D8" s="206" t="s">
        <v>10</v>
      </c>
      <c r="E8" s="206" t="s">
        <v>11</v>
      </c>
      <c r="F8" s="206" t="s">
        <v>12</v>
      </c>
      <c r="G8" s="206" t="s">
        <v>13</v>
      </c>
      <c r="I8" s="207" t="s">
        <v>14</v>
      </c>
      <c r="J8" s="208" t="s">
        <v>15</v>
      </c>
      <c r="K8" s="3"/>
      <c r="L8" s="3"/>
      <c r="M8" s="205" t="s">
        <v>8</v>
      </c>
      <c r="N8" s="206" t="s">
        <v>9</v>
      </c>
      <c r="O8" s="206" t="s">
        <v>10</v>
      </c>
      <c r="P8" s="206" t="s">
        <v>11</v>
      </c>
      <c r="Q8" s="206" t="s">
        <v>12</v>
      </c>
      <c r="R8" s="206" t="s">
        <v>13</v>
      </c>
      <c r="T8" s="207" t="s">
        <v>14</v>
      </c>
      <c r="U8" s="208" t="s">
        <v>15</v>
      </c>
      <c r="V8" s="3"/>
      <c r="W8" s="3"/>
      <c r="X8" s="3"/>
      <c r="Y8" s="3"/>
      <c r="Z8" s="3"/>
      <c r="AA8" s="3"/>
    </row>
    <row r="9" spans="2:27" ht="13.9" x14ac:dyDescent="0.4">
      <c r="B9" s="209" t="s">
        <v>216</v>
      </c>
      <c r="C9" s="210"/>
      <c r="D9" s="210"/>
      <c r="E9" s="210"/>
      <c r="F9" s="210"/>
      <c r="G9" s="210"/>
      <c r="I9" s="211" t="s">
        <v>17</v>
      </c>
      <c r="J9" s="212" t="s">
        <v>18</v>
      </c>
      <c r="K9" s="3"/>
      <c r="L9" s="3"/>
      <c r="M9" s="209" t="s">
        <v>216</v>
      </c>
      <c r="N9" s="210"/>
      <c r="O9" s="210"/>
      <c r="P9" s="210"/>
      <c r="Q9" s="210"/>
      <c r="R9" s="210"/>
      <c r="T9" s="211" t="s">
        <v>17</v>
      </c>
      <c r="U9" s="212" t="s">
        <v>19</v>
      </c>
      <c r="V9" s="3"/>
      <c r="W9" s="3"/>
      <c r="X9" s="3"/>
      <c r="Y9" s="3"/>
      <c r="Z9" s="3"/>
      <c r="AA9" s="3"/>
    </row>
    <row r="10" spans="2:27" ht="13.9" x14ac:dyDescent="0.4">
      <c r="B10" s="213" t="s">
        <v>217</v>
      </c>
      <c r="C10" s="214">
        <v>146803</v>
      </c>
      <c r="D10" s="214">
        <v>164963</v>
      </c>
      <c r="E10" s="214">
        <v>145054</v>
      </c>
      <c r="F10" s="214">
        <v>221989</v>
      </c>
      <c r="G10" s="214">
        <v>184413</v>
      </c>
      <c r="I10" s="215" t="s">
        <v>218</v>
      </c>
      <c r="J10" s="216"/>
      <c r="K10" s="3"/>
      <c r="L10" s="3"/>
      <c r="M10" s="213" t="s">
        <v>217</v>
      </c>
      <c r="N10" s="214">
        <v>199967</v>
      </c>
      <c r="O10" s="214">
        <v>194866</v>
      </c>
      <c r="P10" s="214">
        <v>209596</v>
      </c>
      <c r="Q10" s="214">
        <v>162169.88</v>
      </c>
      <c r="R10" s="214">
        <v>127492.46</v>
      </c>
      <c r="T10" s="217" t="s">
        <v>218</v>
      </c>
      <c r="U10" s="216"/>
      <c r="V10" s="3"/>
      <c r="W10" s="3"/>
      <c r="X10" s="3"/>
      <c r="Y10" s="3"/>
      <c r="Z10" s="3"/>
      <c r="AA10" s="3"/>
    </row>
    <row r="11" spans="2:27" ht="13.9" x14ac:dyDescent="0.4">
      <c r="B11" s="218" t="s">
        <v>219</v>
      </c>
      <c r="C11" s="214">
        <v>146799</v>
      </c>
      <c r="D11" s="214">
        <v>164960</v>
      </c>
      <c r="E11" s="214">
        <v>145052</v>
      </c>
      <c r="F11" s="214">
        <v>221989</v>
      </c>
      <c r="G11" s="214">
        <v>184412</v>
      </c>
      <c r="I11" s="219" t="s">
        <v>220</v>
      </c>
      <c r="J11" s="220">
        <v>128052</v>
      </c>
      <c r="K11" s="3"/>
      <c r="L11" s="3"/>
      <c r="M11" s="218" t="s">
        <v>219</v>
      </c>
      <c r="N11" s="214">
        <v>154196</v>
      </c>
      <c r="O11" s="214">
        <v>150562</v>
      </c>
      <c r="P11" s="214">
        <v>121387</v>
      </c>
      <c r="Q11" s="214">
        <v>79729.600000000006</v>
      </c>
      <c r="R11" s="214">
        <v>65830.880000000005</v>
      </c>
      <c r="T11" s="221" t="s">
        <v>220</v>
      </c>
      <c r="U11" s="220">
        <v>50838.85</v>
      </c>
      <c r="V11" s="3"/>
      <c r="W11" s="3"/>
      <c r="X11" s="3"/>
      <c r="Y11" s="3"/>
      <c r="Z11" s="3"/>
      <c r="AA11" s="3"/>
    </row>
    <row r="12" spans="2:27" ht="13.9" x14ac:dyDescent="0.4">
      <c r="B12" s="218" t="s">
        <v>221</v>
      </c>
      <c r="C12" s="222">
        <v>4</v>
      </c>
      <c r="D12" s="222">
        <v>3</v>
      </c>
      <c r="E12" s="222">
        <v>2</v>
      </c>
      <c r="F12" s="214"/>
      <c r="G12" s="222">
        <v>1</v>
      </c>
      <c r="I12" s="219" t="s">
        <v>222</v>
      </c>
      <c r="J12" s="220">
        <v>3319</v>
      </c>
      <c r="K12" s="3"/>
      <c r="L12" s="3"/>
      <c r="M12" s="218" t="s">
        <v>221</v>
      </c>
      <c r="N12" s="214">
        <v>45771</v>
      </c>
      <c r="O12" s="214">
        <v>44304</v>
      </c>
      <c r="P12" s="214">
        <v>88209</v>
      </c>
      <c r="Q12" s="214">
        <v>82440.28</v>
      </c>
      <c r="R12" s="214">
        <v>61661.58</v>
      </c>
      <c r="T12" s="221" t="s">
        <v>222</v>
      </c>
      <c r="U12" s="220">
        <v>114513.32</v>
      </c>
      <c r="V12" s="3"/>
      <c r="W12" s="3"/>
      <c r="X12" s="3"/>
      <c r="Y12" s="3"/>
      <c r="Z12" s="3"/>
      <c r="AA12" s="3"/>
    </row>
    <row r="13" spans="2:27" ht="13.9" x14ac:dyDescent="0.4">
      <c r="B13" s="218" t="s">
        <v>223</v>
      </c>
      <c r="C13" s="222">
        <v>4</v>
      </c>
      <c r="D13" s="222">
        <v>3</v>
      </c>
      <c r="E13" s="222">
        <v>2</v>
      </c>
      <c r="F13" s="214"/>
      <c r="G13" s="222">
        <v>1</v>
      </c>
      <c r="I13" s="219" t="s">
        <v>224</v>
      </c>
      <c r="J13" s="220">
        <v>837</v>
      </c>
      <c r="K13" s="3"/>
      <c r="L13" s="3"/>
      <c r="M13" s="218" t="s">
        <v>223</v>
      </c>
      <c r="N13" s="223">
        <v>650</v>
      </c>
      <c r="O13" s="214"/>
      <c r="P13" s="214">
        <v>88209</v>
      </c>
      <c r="Q13" s="214"/>
      <c r="R13" s="214"/>
      <c r="T13" s="221" t="s">
        <v>224</v>
      </c>
      <c r="U13" s="220"/>
      <c r="V13" s="3"/>
      <c r="W13" s="3"/>
      <c r="X13" s="3"/>
      <c r="Y13" s="3"/>
      <c r="Z13" s="3"/>
      <c r="AA13" s="3"/>
    </row>
    <row r="14" spans="2:27" ht="13.9" x14ac:dyDescent="0.4">
      <c r="B14" s="213" t="s">
        <v>225</v>
      </c>
      <c r="C14" s="223">
        <v>2554</v>
      </c>
      <c r="D14" s="223">
        <v>9721</v>
      </c>
      <c r="E14" s="214">
        <v>19335</v>
      </c>
      <c r="F14" s="214">
        <v>18371</v>
      </c>
      <c r="G14" s="214">
        <v>12528</v>
      </c>
      <c r="I14" s="219" t="s">
        <v>226</v>
      </c>
      <c r="J14" s="220">
        <v>54375</v>
      </c>
      <c r="K14" s="3"/>
      <c r="L14" s="3"/>
      <c r="M14" s="213" t="s">
        <v>225</v>
      </c>
      <c r="N14" s="222">
        <v>4</v>
      </c>
      <c r="O14" s="222">
        <v>43</v>
      </c>
      <c r="P14" s="222">
        <v>30</v>
      </c>
      <c r="Q14" s="214"/>
      <c r="R14" s="214"/>
      <c r="T14" s="221" t="s">
        <v>226</v>
      </c>
      <c r="U14" s="220">
        <v>24794.14</v>
      </c>
      <c r="V14" s="3"/>
      <c r="W14" s="3"/>
      <c r="X14" s="3"/>
      <c r="Y14" s="3"/>
      <c r="Z14" s="3"/>
      <c r="AA14" s="3"/>
    </row>
    <row r="15" spans="2:27" ht="13.9" x14ac:dyDescent="0.4">
      <c r="B15" s="213" t="s">
        <v>227</v>
      </c>
      <c r="C15" s="214">
        <v>79069</v>
      </c>
      <c r="D15" s="214">
        <v>76962</v>
      </c>
      <c r="E15" s="214">
        <v>76880</v>
      </c>
      <c r="F15" s="214">
        <v>76464</v>
      </c>
      <c r="G15" s="214">
        <v>77898</v>
      </c>
      <c r="I15" s="219" t="s">
        <v>228</v>
      </c>
      <c r="J15" s="220">
        <v>54375</v>
      </c>
      <c r="K15" s="3"/>
      <c r="L15" s="3"/>
      <c r="M15" s="213" t="s">
        <v>227</v>
      </c>
      <c r="N15" s="214">
        <v>39269</v>
      </c>
      <c r="O15" s="214">
        <v>42308</v>
      </c>
      <c r="P15" s="214">
        <v>42934</v>
      </c>
      <c r="Q15" s="214">
        <v>33104.49</v>
      </c>
      <c r="R15" s="214">
        <v>25613.37</v>
      </c>
      <c r="T15" s="221" t="s">
        <v>229</v>
      </c>
      <c r="U15" s="220">
        <v>85.94</v>
      </c>
      <c r="V15" s="3"/>
      <c r="W15" s="3"/>
      <c r="X15" s="3"/>
      <c r="Y15" s="3"/>
      <c r="Z15" s="3"/>
      <c r="AA15" s="3"/>
    </row>
    <row r="16" spans="2:27" ht="13.9" x14ac:dyDescent="0.4">
      <c r="B16" s="218" t="s">
        <v>230</v>
      </c>
      <c r="C16" s="214">
        <v>44333</v>
      </c>
      <c r="D16" s="214">
        <v>48652</v>
      </c>
      <c r="E16" s="214">
        <v>46364</v>
      </c>
      <c r="F16" s="214">
        <v>34861</v>
      </c>
      <c r="G16" s="214">
        <v>35439</v>
      </c>
      <c r="I16" s="219" t="s">
        <v>231</v>
      </c>
      <c r="J16" s="220">
        <v>8661</v>
      </c>
      <c r="K16" s="3"/>
      <c r="L16" s="3"/>
      <c r="M16" s="218" t="s">
        <v>230</v>
      </c>
      <c r="N16" s="214">
        <v>32918</v>
      </c>
      <c r="O16" s="214">
        <v>36291</v>
      </c>
      <c r="P16" s="214">
        <v>36546</v>
      </c>
      <c r="Q16" s="214">
        <v>26443.67</v>
      </c>
      <c r="R16" s="214">
        <v>18401.28</v>
      </c>
      <c r="T16" s="221" t="s">
        <v>228</v>
      </c>
      <c r="U16" s="220">
        <v>24708.2</v>
      </c>
      <c r="V16" s="3"/>
      <c r="W16" s="3"/>
      <c r="X16" s="3"/>
      <c r="Y16" s="3"/>
      <c r="Z16" s="3"/>
      <c r="AA16" s="3"/>
    </row>
    <row r="17" spans="2:27" ht="13.9" x14ac:dyDescent="0.4">
      <c r="B17" s="224" t="s">
        <v>232</v>
      </c>
      <c r="C17" s="214">
        <v>48515</v>
      </c>
      <c r="D17" s="214">
        <v>52668</v>
      </c>
      <c r="E17" s="214">
        <v>50443</v>
      </c>
      <c r="F17" s="214">
        <v>38894</v>
      </c>
      <c r="G17" s="214">
        <v>39299</v>
      </c>
      <c r="I17" s="219" t="s">
        <v>233</v>
      </c>
      <c r="J17" s="220">
        <v>5063</v>
      </c>
      <c r="K17" s="3"/>
      <c r="L17" s="3"/>
      <c r="M17" s="224" t="s">
        <v>232</v>
      </c>
      <c r="N17" s="214">
        <v>33030</v>
      </c>
      <c r="O17" s="214">
        <v>36367</v>
      </c>
      <c r="P17" s="214">
        <v>36646</v>
      </c>
      <c r="Q17" s="214">
        <v>26552.13</v>
      </c>
      <c r="R17" s="214">
        <v>18511.990000000002</v>
      </c>
      <c r="T17" s="221" t="s">
        <v>231</v>
      </c>
      <c r="U17" s="220"/>
      <c r="V17" s="3"/>
      <c r="W17" s="3"/>
      <c r="X17" s="3"/>
      <c r="Y17" s="3"/>
      <c r="Z17" s="3"/>
      <c r="AA17" s="3"/>
    </row>
    <row r="18" spans="2:27" ht="13.9" x14ac:dyDescent="0.4">
      <c r="B18" s="224" t="s">
        <v>234</v>
      </c>
      <c r="C18" s="223">
        <v>4182</v>
      </c>
      <c r="D18" s="223">
        <v>4016</v>
      </c>
      <c r="E18" s="223">
        <v>4079</v>
      </c>
      <c r="F18" s="223">
        <v>4033</v>
      </c>
      <c r="G18" s="223">
        <v>3860</v>
      </c>
      <c r="I18" s="219" t="s">
        <v>235</v>
      </c>
      <c r="J18" s="220">
        <v>24190</v>
      </c>
      <c r="K18" s="3"/>
      <c r="L18" s="3"/>
      <c r="M18" s="224" t="s">
        <v>234</v>
      </c>
      <c r="N18" s="223">
        <v>112</v>
      </c>
      <c r="O18" s="222">
        <v>76</v>
      </c>
      <c r="P18" s="223">
        <v>100</v>
      </c>
      <c r="Q18" s="223">
        <v>108.46</v>
      </c>
      <c r="R18" s="223">
        <v>110.71</v>
      </c>
      <c r="T18" s="221" t="s">
        <v>233</v>
      </c>
      <c r="U18" s="220">
        <v>2414.37</v>
      </c>
      <c r="V18" s="3"/>
      <c r="W18" s="3"/>
      <c r="X18" s="3"/>
      <c r="Y18" s="3"/>
      <c r="Z18" s="3"/>
      <c r="AA18" s="3"/>
    </row>
    <row r="19" spans="2:27" ht="13.9" x14ac:dyDescent="0.4">
      <c r="B19" s="218" t="s">
        <v>236</v>
      </c>
      <c r="C19" s="223">
        <v>2613</v>
      </c>
      <c r="D19" s="223">
        <v>2221</v>
      </c>
      <c r="E19" s="223">
        <v>3507</v>
      </c>
      <c r="F19" s="223">
        <v>5939</v>
      </c>
      <c r="G19" s="223">
        <v>8735</v>
      </c>
      <c r="I19" s="219" t="s">
        <v>237</v>
      </c>
      <c r="J19" s="220">
        <v>24190</v>
      </c>
      <c r="K19" s="3"/>
      <c r="L19" s="3"/>
      <c r="M19" s="218" t="s">
        <v>236</v>
      </c>
      <c r="N19" s="223">
        <v>743</v>
      </c>
      <c r="O19" s="223">
        <v>761</v>
      </c>
      <c r="P19" s="223">
        <v>1446</v>
      </c>
      <c r="Q19" s="223">
        <v>604.14</v>
      </c>
      <c r="R19" s="223">
        <v>581.14</v>
      </c>
      <c r="T19" s="221" t="s">
        <v>235</v>
      </c>
      <c r="U19" s="220">
        <v>6587.64</v>
      </c>
      <c r="V19" s="3"/>
      <c r="W19" s="3"/>
      <c r="X19" s="3"/>
      <c r="Y19" s="3"/>
      <c r="Z19" s="3"/>
      <c r="AA19" s="3"/>
    </row>
    <row r="20" spans="2:27" ht="13.9" x14ac:dyDescent="0.4">
      <c r="B20" s="218" t="s">
        <v>238</v>
      </c>
      <c r="C20" s="214">
        <v>32123</v>
      </c>
      <c r="D20" s="214">
        <v>26089</v>
      </c>
      <c r="E20" s="214">
        <v>27009</v>
      </c>
      <c r="F20" s="214">
        <v>35664</v>
      </c>
      <c r="G20" s="214">
        <v>33724</v>
      </c>
      <c r="I20" s="219" t="s">
        <v>239</v>
      </c>
      <c r="J20" s="220">
        <v>194142</v>
      </c>
      <c r="K20" s="3"/>
      <c r="L20" s="3"/>
      <c r="M20" s="218" t="s">
        <v>238</v>
      </c>
      <c r="N20" s="223">
        <v>5608</v>
      </c>
      <c r="O20" s="223">
        <v>5256</v>
      </c>
      <c r="P20" s="223">
        <v>4942</v>
      </c>
      <c r="Q20" s="223">
        <v>6056.68</v>
      </c>
      <c r="R20" s="223">
        <v>6630.95</v>
      </c>
      <c r="T20" s="221" t="s">
        <v>239</v>
      </c>
      <c r="U20" s="220">
        <v>6313.66</v>
      </c>
      <c r="V20" s="3"/>
      <c r="W20" s="3"/>
      <c r="X20" s="3"/>
      <c r="Y20" s="3"/>
      <c r="Z20" s="3"/>
      <c r="AA20" s="3"/>
    </row>
    <row r="21" spans="2:27" ht="13.9" x14ac:dyDescent="0.4">
      <c r="B21" s="213" t="s">
        <v>240</v>
      </c>
      <c r="C21" s="214">
        <v>256595</v>
      </c>
      <c r="D21" s="214">
        <v>250898</v>
      </c>
      <c r="E21" s="214">
        <v>244241</v>
      </c>
      <c r="F21" s="214">
        <v>207433</v>
      </c>
      <c r="G21" s="214">
        <v>152191</v>
      </c>
      <c r="I21" s="219" t="s">
        <v>241</v>
      </c>
      <c r="J21" s="220">
        <v>28671</v>
      </c>
      <c r="K21" s="3"/>
      <c r="L21" s="3"/>
      <c r="M21" s="213" t="s">
        <v>240</v>
      </c>
      <c r="N21" s="223">
        <v>5732</v>
      </c>
      <c r="O21" s="223">
        <v>6451</v>
      </c>
      <c r="P21" s="223">
        <v>6239</v>
      </c>
      <c r="Q21" s="223">
        <v>5703.47</v>
      </c>
      <c r="R21" s="223">
        <v>5644</v>
      </c>
      <c r="T21" s="221" t="s">
        <v>242</v>
      </c>
      <c r="U21" s="220"/>
      <c r="V21" s="3"/>
      <c r="W21" s="3"/>
      <c r="X21" s="3"/>
      <c r="Y21" s="3"/>
      <c r="Z21" s="3"/>
      <c r="AA21" s="3"/>
    </row>
    <row r="22" spans="2:27" ht="13.9" x14ac:dyDescent="0.4">
      <c r="B22" s="218" t="s">
        <v>243</v>
      </c>
      <c r="C22" s="214">
        <v>134970</v>
      </c>
      <c r="D22" s="214">
        <v>138143</v>
      </c>
      <c r="E22" s="214">
        <v>139307</v>
      </c>
      <c r="F22" s="214">
        <v>109940</v>
      </c>
      <c r="G22" s="214">
        <v>60379</v>
      </c>
      <c r="I22" s="219" t="s">
        <v>244</v>
      </c>
      <c r="J22" s="220">
        <v>447310</v>
      </c>
      <c r="K22" s="3"/>
      <c r="L22" s="3"/>
      <c r="M22" s="218" t="s">
        <v>243</v>
      </c>
      <c r="N22" s="223">
        <v>4188</v>
      </c>
      <c r="O22" s="223">
        <v>4296</v>
      </c>
      <c r="P22" s="223">
        <v>4611</v>
      </c>
      <c r="Q22" s="223">
        <v>4561</v>
      </c>
      <c r="R22" s="223">
        <v>5063.95</v>
      </c>
      <c r="T22" s="221" t="s">
        <v>241</v>
      </c>
      <c r="U22" s="220">
        <v>470.74</v>
      </c>
      <c r="V22" s="3"/>
      <c r="W22" s="3"/>
      <c r="X22" s="3"/>
      <c r="Y22" s="3"/>
      <c r="Z22" s="3"/>
      <c r="AA22" s="3"/>
    </row>
    <row r="23" spans="2:27" ht="13.9" x14ac:dyDescent="0.4">
      <c r="B23" s="218" t="s">
        <v>245</v>
      </c>
      <c r="C23" s="214">
        <v>20282</v>
      </c>
      <c r="D23" s="214">
        <v>20375</v>
      </c>
      <c r="E23" s="214">
        <v>14536</v>
      </c>
      <c r="F23" s="214">
        <v>15701</v>
      </c>
      <c r="G23" s="214">
        <v>13066</v>
      </c>
      <c r="I23" s="219" t="s">
        <v>246</v>
      </c>
      <c r="J23" s="225"/>
      <c r="K23" s="3"/>
      <c r="L23" s="3"/>
      <c r="M23" s="218" t="s">
        <v>247</v>
      </c>
      <c r="N23" s="223">
        <v>2167</v>
      </c>
      <c r="O23" s="223">
        <v>2813</v>
      </c>
      <c r="P23" s="223">
        <v>2207</v>
      </c>
      <c r="Q23" s="223">
        <v>1808</v>
      </c>
      <c r="R23" s="223">
        <v>1376.89</v>
      </c>
      <c r="T23" s="221" t="s">
        <v>244</v>
      </c>
      <c r="U23" s="225">
        <v>205932.73</v>
      </c>
      <c r="V23" s="3"/>
      <c r="W23" s="3"/>
      <c r="X23" s="3"/>
      <c r="Y23" s="3"/>
      <c r="Z23" s="3"/>
      <c r="AA23" s="3"/>
    </row>
    <row r="24" spans="2:27" ht="13.9" x14ac:dyDescent="0.4">
      <c r="B24" s="218" t="s">
        <v>247</v>
      </c>
      <c r="C24" s="214">
        <v>103249</v>
      </c>
      <c r="D24" s="214">
        <v>95227</v>
      </c>
      <c r="E24" s="214">
        <v>93994</v>
      </c>
      <c r="F24" s="214">
        <v>84174</v>
      </c>
      <c r="G24" s="214">
        <v>78481</v>
      </c>
      <c r="I24" s="219" t="s">
        <v>248</v>
      </c>
      <c r="J24" s="220">
        <v>1521</v>
      </c>
      <c r="K24" s="3"/>
      <c r="L24" s="3"/>
      <c r="M24" s="218" t="s">
        <v>249</v>
      </c>
      <c r="N24" s="226">
        <v>-623</v>
      </c>
      <c r="O24" s="226">
        <v>-658</v>
      </c>
      <c r="P24" s="226">
        <v>-579</v>
      </c>
      <c r="Q24" s="226">
        <v>-665.53</v>
      </c>
      <c r="R24" s="226">
        <v>-796.85</v>
      </c>
      <c r="T24" s="221" t="s">
        <v>246</v>
      </c>
      <c r="U24" s="220"/>
      <c r="V24" s="3"/>
      <c r="W24" s="3"/>
      <c r="X24" s="3"/>
      <c r="Y24" s="3"/>
      <c r="Z24" s="3"/>
      <c r="AA24" s="3"/>
    </row>
    <row r="25" spans="2:27" ht="13.9" x14ac:dyDescent="0.4">
      <c r="B25" s="218" t="s">
        <v>249</v>
      </c>
      <c r="C25" s="226">
        <v>-1906</v>
      </c>
      <c r="D25" s="226">
        <v>-2847</v>
      </c>
      <c r="E25" s="226">
        <v>-3596</v>
      </c>
      <c r="F25" s="226">
        <v>-2382</v>
      </c>
      <c r="G25" s="223">
        <v>265</v>
      </c>
      <c r="I25" s="219" t="s">
        <v>250</v>
      </c>
      <c r="J25" s="220">
        <v>152204</v>
      </c>
      <c r="K25" s="3"/>
      <c r="L25" s="3"/>
      <c r="M25" s="213" t="s">
        <v>251</v>
      </c>
      <c r="N25" s="223">
        <v>2924</v>
      </c>
      <c r="O25" s="223">
        <v>3218</v>
      </c>
      <c r="P25" s="223">
        <v>3115</v>
      </c>
      <c r="Q25" s="223">
        <v>2867.49</v>
      </c>
      <c r="R25" s="223">
        <v>1950.56</v>
      </c>
      <c r="T25" s="221" t="s">
        <v>252</v>
      </c>
      <c r="U25" s="220">
        <v>1617.4</v>
      </c>
      <c r="V25" s="3"/>
      <c r="W25" s="3"/>
      <c r="X25" s="3"/>
      <c r="Y25" s="3"/>
      <c r="Z25" s="3"/>
      <c r="AA25" s="3"/>
    </row>
    <row r="26" spans="2:27" ht="13.9" x14ac:dyDescent="0.4">
      <c r="B26" s="213" t="s">
        <v>251</v>
      </c>
      <c r="C26" s="223">
        <v>6429</v>
      </c>
      <c r="D26" s="223">
        <v>5067</v>
      </c>
      <c r="E26" s="223">
        <v>7956</v>
      </c>
      <c r="F26" s="223">
        <v>9267</v>
      </c>
      <c r="G26" s="223">
        <v>4857</v>
      </c>
      <c r="I26" s="219" t="s">
        <v>253</v>
      </c>
      <c r="J26" s="220">
        <v>625706</v>
      </c>
      <c r="K26" s="3"/>
      <c r="L26" s="3"/>
      <c r="M26" s="213" t="s">
        <v>254</v>
      </c>
      <c r="N26" s="214">
        <v>12408</v>
      </c>
      <c r="O26" s="214"/>
      <c r="P26" s="214"/>
      <c r="Q26" s="214"/>
      <c r="R26" s="214"/>
      <c r="T26" s="221" t="s">
        <v>248</v>
      </c>
      <c r="U26" s="220">
        <v>2935.79</v>
      </c>
      <c r="V26" s="3"/>
      <c r="W26" s="3"/>
      <c r="X26" s="3"/>
      <c r="Y26" s="3"/>
      <c r="Z26" s="3"/>
      <c r="AA26" s="3"/>
    </row>
    <row r="27" spans="2:27" ht="13.9" x14ac:dyDescent="0.4">
      <c r="B27" s="213" t="s">
        <v>255</v>
      </c>
      <c r="C27" s="214">
        <v>33065</v>
      </c>
      <c r="D27" s="214">
        <v>26824</v>
      </c>
      <c r="E27" s="214">
        <v>29674</v>
      </c>
      <c r="F27" s="214">
        <v>24500</v>
      </c>
      <c r="G27" s="214">
        <v>23773</v>
      </c>
      <c r="I27" s="219" t="s">
        <v>256</v>
      </c>
      <c r="J27" s="220">
        <v>625668</v>
      </c>
      <c r="K27" s="3"/>
      <c r="L27" s="3"/>
      <c r="M27" s="213" t="s">
        <v>255</v>
      </c>
      <c r="N27" s="223">
        <v>4305</v>
      </c>
      <c r="O27" s="223">
        <v>3389</v>
      </c>
      <c r="P27" s="223">
        <v>2765</v>
      </c>
      <c r="Q27" s="223">
        <v>4135.63</v>
      </c>
      <c r="R27" s="223">
        <v>2690.23</v>
      </c>
      <c r="T27" s="221" t="s">
        <v>257</v>
      </c>
      <c r="U27" s="220"/>
      <c r="V27" s="3"/>
      <c r="W27" s="3"/>
      <c r="X27" s="3"/>
      <c r="Y27" s="3"/>
      <c r="Z27" s="3"/>
      <c r="AA27" s="3"/>
    </row>
    <row r="28" spans="2:27" ht="13.9" x14ac:dyDescent="0.4">
      <c r="B28" s="227" t="s">
        <v>258</v>
      </c>
      <c r="C28" s="228">
        <v>524515</v>
      </c>
      <c r="D28" s="228">
        <v>534435</v>
      </c>
      <c r="E28" s="228">
        <v>523140</v>
      </c>
      <c r="F28" s="228">
        <v>558024</v>
      </c>
      <c r="G28" s="228">
        <v>455660</v>
      </c>
      <c r="I28" s="219" t="s">
        <v>259</v>
      </c>
      <c r="J28" s="220">
        <v>38</v>
      </c>
      <c r="K28" s="3"/>
      <c r="L28" s="3"/>
      <c r="M28" s="227" t="s">
        <v>258</v>
      </c>
      <c r="N28" s="228">
        <v>264609</v>
      </c>
      <c r="O28" s="228">
        <v>250275</v>
      </c>
      <c r="P28" s="228">
        <v>264679</v>
      </c>
      <c r="Q28" s="228">
        <v>207980.95</v>
      </c>
      <c r="R28" s="228">
        <v>163390.60999999999</v>
      </c>
      <c r="T28" s="221" t="s">
        <v>250</v>
      </c>
      <c r="U28" s="220">
        <v>45490.559999999998</v>
      </c>
      <c r="V28" s="3"/>
      <c r="W28" s="3"/>
      <c r="X28" s="3"/>
      <c r="Y28" s="3"/>
      <c r="Z28" s="3"/>
      <c r="AA28" s="3"/>
    </row>
    <row r="29" spans="2:27" ht="13.9" x14ac:dyDescent="0.4">
      <c r="B29" s="209" t="s">
        <v>260</v>
      </c>
      <c r="C29" s="210"/>
      <c r="D29" s="210"/>
      <c r="E29" s="210"/>
      <c r="F29" s="210"/>
      <c r="G29" s="210"/>
      <c r="I29" s="219" t="s">
        <v>261</v>
      </c>
      <c r="J29" s="220">
        <v>173872</v>
      </c>
      <c r="K29" s="3"/>
      <c r="L29" s="3"/>
      <c r="M29" s="209" t="s">
        <v>260</v>
      </c>
      <c r="N29" s="210"/>
      <c r="O29" s="210"/>
      <c r="P29" s="210"/>
      <c r="Q29" s="210"/>
      <c r="R29" s="210"/>
      <c r="T29" s="221" t="s">
        <v>253</v>
      </c>
      <c r="U29" s="220">
        <v>2252.4299999999998</v>
      </c>
      <c r="V29" s="3"/>
      <c r="W29" s="3"/>
      <c r="X29" s="3"/>
      <c r="Y29" s="3"/>
      <c r="Z29" s="3"/>
      <c r="AA29" s="3"/>
    </row>
    <row r="30" spans="2:27" ht="13.9" x14ac:dyDescent="0.4">
      <c r="B30" s="213" t="s">
        <v>262</v>
      </c>
      <c r="C30" s="223">
        <v>416</v>
      </c>
      <c r="D30" s="223">
        <v>450</v>
      </c>
      <c r="E30" s="223">
        <v>730</v>
      </c>
      <c r="F30" s="223">
        <v>767</v>
      </c>
      <c r="G30" s="223">
        <v>1525</v>
      </c>
      <c r="I30" s="219" t="s">
        <v>263</v>
      </c>
      <c r="J30" s="220">
        <v>173872</v>
      </c>
      <c r="K30" s="3"/>
      <c r="L30" s="3"/>
      <c r="M30" s="213" t="s">
        <v>262</v>
      </c>
      <c r="N30" s="214">
        <v>42845</v>
      </c>
      <c r="O30" s="214">
        <v>42192</v>
      </c>
      <c r="P30" s="214">
        <v>13076</v>
      </c>
      <c r="Q30" s="223">
        <v>7157.68</v>
      </c>
      <c r="R30" s="223">
        <v>5448.75</v>
      </c>
      <c r="T30" s="221" t="s">
        <v>256</v>
      </c>
      <c r="U30" s="220">
        <v>2252.4299999999998</v>
      </c>
      <c r="V30" s="3"/>
      <c r="W30" s="3"/>
      <c r="X30" s="3"/>
      <c r="Y30" s="3"/>
      <c r="Z30" s="3"/>
      <c r="AA30" s="3"/>
    </row>
    <row r="31" spans="2:27" ht="13.9" x14ac:dyDescent="0.4">
      <c r="B31" s="218" t="s">
        <v>264</v>
      </c>
      <c r="C31" s="223">
        <v>416</v>
      </c>
      <c r="D31" s="223">
        <v>450</v>
      </c>
      <c r="E31" s="223">
        <v>730</v>
      </c>
      <c r="F31" s="223">
        <v>767</v>
      </c>
      <c r="G31" s="223">
        <v>1525</v>
      </c>
      <c r="I31" s="219" t="s">
        <v>265</v>
      </c>
      <c r="J31" s="220">
        <v>198051</v>
      </c>
      <c r="K31" s="3"/>
      <c r="L31" s="3"/>
      <c r="M31" s="218" t="s">
        <v>264</v>
      </c>
      <c r="N31" s="214">
        <v>42845</v>
      </c>
      <c r="O31" s="214">
        <v>37960</v>
      </c>
      <c r="P31" s="223">
        <v>7050</v>
      </c>
      <c r="Q31" s="223">
        <v>7157.68</v>
      </c>
      <c r="R31" s="223">
        <v>5448.75</v>
      </c>
      <c r="T31" s="221" t="s">
        <v>261</v>
      </c>
      <c r="U31" s="220">
        <v>570.98</v>
      </c>
      <c r="V31" s="3"/>
      <c r="W31" s="3"/>
      <c r="X31" s="3"/>
      <c r="Y31" s="3"/>
      <c r="Z31" s="3"/>
      <c r="AA31" s="3"/>
    </row>
    <row r="32" spans="2:27" ht="13.9" x14ac:dyDescent="0.4">
      <c r="B32" s="213" t="s">
        <v>266</v>
      </c>
      <c r="C32" s="214">
        <v>246819</v>
      </c>
      <c r="D32" s="214">
        <v>234608</v>
      </c>
      <c r="E32" s="214">
        <v>233941</v>
      </c>
      <c r="F32" s="214">
        <v>209179</v>
      </c>
      <c r="G32" s="214">
        <v>188342</v>
      </c>
      <c r="I32" s="219" t="s">
        <v>267</v>
      </c>
      <c r="J32" s="220">
        <v>109039</v>
      </c>
      <c r="K32" s="3"/>
      <c r="L32" s="3"/>
      <c r="M32" s="218" t="s">
        <v>268</v>
      </c>
      <c r="N32" s="214"/>
      <c r="O32" s="223">
        <v>4232</v>
      </c>
      <c r="P32" s="223">
        <v>6026</v>
      </c>
      <c r="Q32" s="214"/>
      <c r="R32" s="214"/>
      <c r="T32" s="221" t="s">
        <v>263</v>
      </c>
      <c r="U32" s="220"/>
      <c r="V32" s="3"/>
      <c r="W32" s="3"/>
      <c r="X32" s="3"/>
      <c r="Y32" s="3"/>
      <c r="Z32" s="3"/>
      <c r="AA32" s="3"/>
    </row>
    <row r="33" spans="2:27" ht="13.9" x14ac:dyDescent="0.4">
      <c r="B33" s="213" t="s">
        <v>269</v>
      </c>
      <c r="C33" s="214">
        <v>1090172</v>
      </c>
      <c r="D33" s="214">
        <v>1045676</v>
      </c>
      <c r="E33" s="214">
        <v>1005104</v>
      </c>
      <c r="F33" s="214">
        <v>939838</v>
      </c>
      <c r="G33" s="214">
        <v>908158</v>
      </c>
      <c r="I33" s="219" t="s">
        <v>270</v>
      </c>
      <c r="J33" s="220">
        <v>8697</v>
      </c>
      <c r="K33" s="3"/>
      <c r="L33" s="3"/>
      <c r="M33" s="213" t="s">
        <v>266</v>
      </c>
      <c r="N33" s="214">
        <v>48491</v>
      </c>
      <c r="O33" s="214">
        <v>51252</v>
      </c>
      <c r="P33" s="214">
        <v>48927</v>
      </c>
      <c r="Q33" s="214">
        <v>41540.53</v>
      </c>
      <c r="R33" s="214">
        <v>42365.59</v>
      </c>
      <c r="T33" s="221" t="s">
        <v>271</v>
      </c>
      <c r="U33" s="220">
        <v>437352.1</v>
      </c>
      <c r="V33" s="3"/>
      <c r="W33" s="3"/>
      <c r="X33" s="3"/>
      <c r="Y33" s="3"/>
      <c r="Z33" s="3"/>
      <c r="AA33" s="3"/>
    </row>
    <row r="34" spans="2:27" ht="13.9" x14ac:dyDescent="0.4">
      <c r="B34" s="218" t="s">
        <v>272</v>
      </c>
      <c r="C34" s="214">
        <v>1090172</v>
      </c>
      <c r="D34" s="214">
        <v>1045676</v>
      </c>
      <c r="E34" s="214">
        <v>1005104</v>
      </c>
      <c r="F34" s="214">
        <v>939838</v>
      </c>
      <c r="G34" s="214">
        <v>908158</v>
      </c>
      <c r="I34" s="219" t="s">
        <v>273</v>
      </c>
      <c r="J34" s="220">
        <v>8935</v>
      </c>
      <c r="K34" s="3"/>
      <c r="L34" s="3"/>
      <c r="M34" s="213" t="s">
        <v>269</v>
      </c>
      <c r="N34" s="214">
        <v>643080</v>
      </c>
      <c r="O34" s="214">
        <v>602976</v>
      </c>
      <c r="P34" s="214">
        <v>541178</v>
      </c>
      <c r="Q34" s="214">
        <v>472257.42</v>
      </c>
      <c r="R34" s="214">
        <v>453580.26</v>
      </c>
      <c r="T34" s="221" t="s">
        <v>265</v>
      </c>
      <c r="U34" s="220">
        <v>8411.7099999999991</v>
      </c>
      <c r="V34" s="3"/>
      <c r="W34" s="3"/>
      <c r="X34" s="3"/>
      <c r="Y34" s="3"/>
      <c r="Z34" s="3"/>
      <c r="AA34" s="3"/>
    </row>
    <row r="35" spans="2:27" ht="13.9" x14ac:dyDescent="0.4">
      <c r="B35" s="224" t="s">
        <v>274</v>
      </c>
      <c r="C35" s="214">
        <v>85621</v>
      </c>
      <c r="D35" s="214">
        <v>81934</v>
      </c>
      <c r="E35" s="214">
        <v>79637</v>
      </c>
      <c r="F35" s="214">
        <v>74999</v>
      </c>
      <c r="G35" s="214">
        <v>75010</v>
      </c>
      <c r="I35" s="219" t="s">
        <v>275</v>
      </c>
      <c r="J35" s="220">
        <v>17616</v>
      </c>
      <c r="K35" s="3"/>
      <c r="L35" s="3"/>
      <c r="M35" s="218" t="s">
        <v>272</v>
      </c>
      <c r="N35" s="214">
        <v>643080</v>
      </c>
      <c r="O35" s="214">
        <v>602976</v>
      </c>
      <c r="P35" s="214">
        <v>541178</v>
      </c>
      <c r="Q35" s="214">
        <v>472257.42</v>
      </c>
      <c r="R35" s="214">
        <v>453580.26</v>
      </c>
      <c r="T35" s="221" t="s">
        <v>267</v>
      </c>
      <c r="U35" s="220">
        <v>2186.8200000000002</v>
      </c>
      <c r="V35" s="3"/>
      <c r="W35" s="3"/>
      <c r="X35" s="3"/>
      <c r="Y35" s="3"/>
      <c r="Z35" s="3"/>
      <c r="AA35" s="3"/>
    </row>
    <row r="36" spans="2:27" ht="13.9" x14ac:dyDescent="0.4">
      <c r="B36" s="229" t="s">
        <v>276</v>
      </c>
      <c r="C36" s="214">
        <v>85621</v>
      </c>
      <c r="D36" s="214">
        <v>81934</v>
      </c>
      <c r="E36" s="214">
        <v>79637</v>
      </c>
      <c r="F36" s="214">
        <v>74999</v>
      </c>
      <c r="G36" s="214">
        <v>75010</v>
      </c>
      <c r="I36" s="219" t="s">
        <v>277</v>
      </c>
      <c r="J36" s="220">
        <v>17335</v>
      </c>
      <c r="K36" s="3"/>
      <c r="L36" s="3"/>
      <c r="M36" s="224" t="s">
        <v>274</v>
      </c>
      <c r="N36" s="223">
        <v>1401</v>
      </c>
      <c r="O36" s="223">
        <v>1459</v>
      </c>
      <c r="P36" s="223">
        <v>1529</v>
      </c>
      <c r="Q36" s="223">
        <v>1530</v>
      </c>
      <c r="R36" s="223">
        <v>1253.6500000000001</v>
      </c>
      <c r="T36" s="221" t="s">
        <v>270</v>
      </c>
      <c r="U36" s="220">
        <v>14834.16</v>
      </c>
      <c r="V36" s="3"/>
      <c r="W36" s="3"/>
      <c r="X36" s="3"/>
      <c r="Y36" s="3"/>
      <c r="Z36" s="3"/>
      <c r="AA36" s="3"/>
    </row>
    <row r="37" spans="2:27" ht="13.9" x14ac:dyDescent="0.4">
      <c r="B37" s="224" t="s">
        <v>278</v>
      </c>
      <c r="C37" s="214">
        <v>447271</v>
      </c>
      <c r="D37" s="214">
        <v>442056</v>
      </c>
      <c r="E37" s="214">
        <v>407956</v>
      </c>
      <c r="F37" s="214">
        <v>391719</v>
      </c>
      <c r="G37" s="214">
        <v>381733</v>
      </c>
      <c r="I37" s="219" t="s">
        <v>279</v>
      </c>
      <c r="J37" s="220">
        <v>1312976</v>
      </c>
      <c r="K37" s="3"/>
      <c r="L37" s="3"/>
      <c r="M37" s="224" t="s">
        <v>278</v>
      </c>
      <c r="N37" s="223">
        <v>5338</v>
      </c>
      <c r="O37" s="223">
        <v>5551</v>
      </c>
      <c r="P37" s="223">
        <v>5123</v>
      </c>
      <c r="Q37" s="223">
        <v>3489</v>
      </c>
      <c r="R37" s="223">
        <v>1156.8900000000001</v>
      </c>
      <c r="T37" s="221" t="s">
        <v>273</v>
      </c>
      <c r="U37" s="220">
        <v>378.76</v>
      </c>
      <c r="V37" s="3"/>
      <c r="W37" s="3"/>
      <c r="X37" s="3"/>
      <c r="Y37" s="3"/>
      <c r="Z37" s="3"/>
      <c r="AA37" s="3"/>
    </row>
    <row r="38" spans="2:27" ht="13.9" x14ac:dyDescent="0.4">
      <c r="B38" s="224" t="s">
        <v>280</v>
      </c>
      <c r="C38" s="214">
        <v>208747</v>
      </c>
      <c r="D38" s="214">
        <v>180250</v>
      </c>
      <c r="E38" s="214">
        <v>196045</v>
      </c>
      <c r="F38" s="214">
        <v>155939</v>
      </c>
      <c r="G38" s="214">
        <v>125525</v>
      </c>
      <c r="I38" s="219" t="s">
        <v>281</v>
      </c>
      <c r="J38" s="220">
        <v>1760286</v>
      </c>
      <c r="K38" s="3"/>
      <c r="L38" s="3"/>
      <c r="M38" s="224" t="s">
        <v>280</v>
      </c>
      <c r="N38" s="214">
        <v>157278</v>
      </c>
      <c r="O38" s="223">
        <v>1601</v>
      </c>
      <c r="P38" s="223">
        <v>1436</v>
      </c>
      <c r="Q38" s="223">
        <v>1545.1</v>
      </c>
      <c r="R38" s="223">
        <v>1491.21</v>
      </c>
      <c r="T38" s="221" t="s">
        <v>275</v>
      </c>
      <c r="U38" s="220">
        <v>25992.28</v>
      </c>
      <c r="V38" s="3"/>
      <c r="W38" s="3"/>
      <c r="X38" s="3"/>
      <c r="Y38" s="3"/>
      <c r="Z38" s="3"/>
      <c r="AA38" s="3"/>
    </row>
    <row r="39" spans="2:27" ht="13.9" x14ac:dyDescent="0.4">
      <c r="B39" s="224" t="s">
        <v>282</v>
      </c>
      <c r="C39" s="214">
        <v>164342</v>
      </c>
      <c r="D39" s="214">
        <v>174529</v>
      </c>
      <c r="E39" s="214">
        <v>178359</v>
      </c>
      <c r="F39" s="214">
        <v>184974</v>
      </c>
      <c r="G39" s="214">
        <v>189018</v>
      </c>
      <c r="I39" s="219" t="s">
        <v>283</v>
      </c>
      <c r="J39" s="225"/>
      <c r="K39" s="3"/>
      <c r="L39" s="3"/>
      <c r="M39" s="224" t="s">
        <v>282</v>
      </c>
      <c r="N39" s="214">
        <v>10670</v>
      </c>
      <c r="O39" s="214">
        <v>10056</v>
      </c>
      <c r="P39" s="223">
        <v>8459</v>
      </c>
      <c r="Q39" s="223">
        <v>6806.12</v>
      </c>
      <c r="R39" s="223">
        <v>7200.05</v>
      </c>
      <c r="T39" s="221" t="s">
        <v>277</v>
      </c>
      <c r="U39" s="225">
        <v>9774.7099999999991</v>
      </c>
      <c r="V39" s="3"/>
      <c r="W39" s="3"/>
      <c r="X39" s="3"/>
      <c r="Y39" s="3"/>
      <c r="Z39" s="3"/>
      <c r="AA39" s="3"/>
    </row>
    <row r="40" spans="2:27" ht="13.9" x14ac:dyDescent="0.4">
      <c r="B40" s="229" t="s">
        <v>284</v>
      </c>
      <c r="C40" s="214">
        <v>164342</v>
      </c>
      <c r="D40" s="214">
        <v>174529</v>
      </c>
      <c r="E40" s="214">
        <v>178359</v>
      </c>
      <c r="F40" s="214">
        <v>184974</v>
      </c>
      <c r="G40" s="214">
        <v>189018</v>
      </c>
      <c r="I40" s="219" t="s">
        <v>285</v>
      </c>
      <c r="J40" s="220">
        <v>31196</v>
      </c>
      <c r="K40" s="3"/>
      <c r="L40" s="3"/>
      <c r="M40" s="229" t="s">
        <v>284</v>
      </c>
      <c r="N40" s="214">
        <v>10670</v>
      </c>
      <c r="O40" s="214">
        <v>10056</v>
      </c>
      <c r="P40" s="223">
        <v>8459</v>
      </c>
      <c r="Q40" s="223">
        <v>6806.12</v>
      </c>
      <c r="R40" s="223">
        <v>7200.05</v>
      </c>
      <c r="T40" s="221" t="s">
        <v>279</v>
      </c>
      <c r="U40" s="220">
        <v>551797.68999999994</v>
      </c>
      <c r="V40" s="3"/>
      <c r="W40" s="3"/>
      <c r="X40" s="3"/>
      <c r="Y40" s="3"/>
      <c r="Z40" s="3"/>
      <c r="AA40" s="3"/>
    </row>
    <row r="41" spans="2:27" ht="13.9" x14ac:dyDescent="0.4">
      <c r="B41" s="224" t="s">
        <v>286</v>
      </c>
      <c r="C41" s="214">
        <v>184191</v>
      </c>
      <c r="D41" s="214">
        <v>166907</v>
      </c>
      <c r="E41" s="214">
        <v>143107</v>
      </c>
      <c r="F41" s="214">
        <v>132207</v>
      </c>
      <c r="G41" s="214">
        <v>136872</v>
      </c>
      <c r="I41" s="219" t="s">
        <v>287</v>
      </c>
      <c r="J41" s="220">
        <v>2729</v>
      </c>
      <c r="K41" s="3"/>
      <c r="L41" s="3"/>
      <c r="M41" s="224" t="s">
        <v>286</v>
      </c>
      <c r="N41" s="214">
        <v>468393</v>
      </c>
      <c r="O41" s="214">
        <v>584309</v>
      </c>
      <c r="P41" s="214">
        <v>524631</v>
      </c>
      <c r="Q41" s="214">
        <v>458887.19</v>
      </c>
      <c r="R41" s="214">
        <v>442478.46</v>
      </c>
      <c r="T41" s="221" t="s">
        <v>281</v>
      </c>
      <c r="U41" s="220">
        <v>757730.42</v>
      </c>
      <c r="V41" s="3"/>
      <c r="W41" s="3"/>
      <c r="X41" s="3"/>
      <c r="Y41" s="3"/>
      <c r="Z41" s="3"/>
      <c r="AA41" s="3"/>
    </row>
    <row r="42" spans="2:27" ht="13.9" x14ac:dyDescent="0.4">
      <c r="B42" s="229" t="s">
        <v>288</v>
      </c>
      <c r="C42" s="214">
        <v>184191</v>
      </c>
      <c r="D42" s="214">
        <v>166907</v>
      </c>
      <c r="E42" s="214">
        <v>143107</v>
      </c>
      <c r="F42" s="214">
        <v>132207</v>
      </c>
      <c r="G42" s="214">
        <v>136872</v>
      </c>
      <c r="I42" s="219" t="s">
        <v>289</v>
      </c>
      <c r="J42" s="220">
        <v>200023</v>
      </c>
      <c r="K42" s="3"/>
      <c r="L42" s="3"/>
      <c r="M42" s="229" t="s">
        <v>288</v>
      </c>
      <c r="N42" s="214">
        <v>468393</v>
      </c>
      <c r="O42" s="214">
        <v>584309</v>
      </c>
      <c r="P42" s="214">
        <v>524631</v>
      </c>
      <c r="Q42" s="214">
        <v>458870.48</v>
      </c>
      <c r="R42" s="214">
        <v>442440.42</v>
      </c>
      <c r="T42" s="221" t="s">
        <v>283</v>
      </c>
      <c r="U42" s="220"/>
      <c r="V42" s="3"/>
      <c r="W42" s="3"/>
      <c r="X42" s="3"/>
      <c r="Y42" s="3"/>
      <c r="Z42" s="3"/>
      <c r="AA42" s="3"/>
    </row>
    <row r="43" spans="2:27" ht="13.9" x14ac:dyDescent="0.4">
      <c r="B43" s="218" t="s">
        <v>290</v>
      </c>
      <c r="C43" s="214">
        <v>2770836</v>
      </c>
      <c r="D43" s="214">
        <v>2636938</v>
      </c>
      <c r="E43" s="214">
        <v>2520518</v>
      </c>
      <c r="F43" s="214">
        <v>2361531</v>
      </c>
      <c r="G43" s="214">
        <v>2232506</v>
      </c>
      <c r="I43" s="219" t="s">
        <v>291</v>
      </c>
      <c r="J43" s="220">
        <v>11834</v>
      </c>
      <c r="K43" s="3"/>
      <c r="L43" s="3"/>
      <c r="M43" s="218" t="s">
        <v>290</v>
      </c>
      <c r="N43" s="214">
        <v>1555396</v>
      </c>
      <c r="O43" s="214">
        <v>1471386</v>
      </c>
      <c r="P43" s="214">
        <v>1334224</v>
      </c>
      <c r="Q43" s="214">
        <v>1176748.81</v>
      </c>
      <c r="R43" s="214">
        <v>1112921.57</v>
      </c>
      <c r="T43" s="221" t="s">
        <v>285</v>
      </c>
      <c r="U43" s="220">
        <v>1904.5</v>
      </c>
      <c r="V43" s="3"/>
      <c r="W43" s="3"/>
      <c r="X43" s="3"/>
      <c r="Y43" s="3"/>
      <c r="Z43" s="3"/>
      <c r="AA43" s="3"/>
    </row>
    <row r="44" spans="2:27" ht="13.9" x14ac:dyDescent="0.4">
      <c r="B44" s="224" t="s">
        <v>292</v>
      </c>
      <c r="C44" s="214">
        <v>2770836</v>
      </c>
      <c r="D44" s="214">
        <v>2636938</v>
      </c>
      <c r="E44" s="214">
        <v>2520518</v>
      </c>
      <c r="F44" s="214">
        <v>2361531</v>
      </c>
      <c r="G44" s="214">
        <v>2232506</v>
      </c>
      <c r="I44" s="219" t="s">
        <v>293</v>
      </c>
      <c r="J44" s="220">
        <v>188189</v>
      </c>
      <c r="K44" s="3"/>
      <c r="L44" s="3"/>
      <c r="M44" s="224" t="s">
        <v>292</v>
      </c>
      <c r="N44" s="214">
        <v>1555396</v>
      </c>
      <c r="O44" s="214">
        <v>1471386</v>
      </c>
      <c r="P44" s="214">
        <v>1334224</v>
      </c>
      <c r="Q44" s="214">
        <v>1176748.81</v>
      </c>
      <c r="R44" s="214">
        <v>1112921.57</v>
      </c>
      <c r="T44" s="221" t="s">
        <v>287</v>
      </c>
      <c r="U44" s="220"/>
      <c r="V44" s="3"/>
      <c r="W44" s="3"/>
      <c r="X44" s="3"/>
      <c r="Y44" s="3"/>
      <c r="Z44" s="3"/>
      <c r="AA44" s="3"/>
    </row>
    <row r="45" spans="2:27" ht="13.9" x14ac:dyDescent="0.4">
      <c r="B45" s="229" t="s">
        <v>294</v>
      </c>
      <c r="C45" s="214">
        <v>167795</v>
      </c>
      <c r="D45" s="214">
        <v>158385</v>
      </c>
      <c r="E45" s="214">
        <v>152432</v>
      </c>
      <c r="F45" s="214">
        <v>143165</v>
      </c>
      <c r="G45" s="214">
        <v>138550</v>
      </c>
      <c r="I45" s="219" t="s">
        <v>295</v>
      </c>
      <c r="J45" s="220">
        <v>126833</v>
      </c>
      <c r="K45" s="3"/>
      <c r="L45" s="3"/>
      <c r="M45" s="229" t="s">
        <v>294</v>
      </c>
      <c r="N45" s="223">
        <v>1984</v>
      </c>
      <c r="O45" s="223">
        <v>1968</v>
      </c>
      <c r="P45" s="223">
        <v>1969</v>
      </c>
      <c r="Q45" s="223">
        <v>1868</v>
      </c>
      <c r="R45" s="223">
        <v>1545.35</v>
      </c>
      <c r="T45" s="221" t="s">
        <v>289</v>
      </c>
      <c r="U45" s="220">
        <v>40146.089999999997</v>
      </c>
      <c r="V45" s="3"/>
      <c r="W45" s="3"/>
      <c r="X45" s="3"/>
      <c r="Y45" s="3"/>
      <c r="Z45" s="3"/>
      <c r="AA45" s="3"/>
    </row>
    <row r="46" spans="2:27" ht="13.9" x14ac:dyDescent="0.4">
      <c r="B46" s="230" t="s">
        <v>296</v>
      </c>
      <c r="C46" s="214">
        <v>167795</v>
      </c>
      <c r="D46" s="214">
        <v>158385</v>
      </c>
      <c r="E46" s="214">
        <v>152432</v>
      </c>
      <c r="F46" s="214">
        <v>143165</v>
      </c>
      <c r="G46" s="214">
        <v>138550</v>
      </c>
      <c r="I46" s="219" t="s">
        <v>297</v>
      </c>
      <c r="J46" s="220">
        <v>4807</v>
      </c>
      <c r="K46" s="3"/>
      <c r="L46" s="3"/>
      <c r="M46" s="229" t="s">
        <v>298</v>
      </c>
      <c r="N46" s="223">
        <v>7753</v>
      </c>
      <c r="O46" s="223">
        <v>7632</v>
      </c>
      <c r="P46" s="223">
        <v>6901</v>
      </c>
      <c r="Q46" s="223">
        <v>4338</v>
      </c>
      <c r="R46" s="223">
        <v>1967.82</v>
      </c>
      <c r="T46" s="221" t="s">
        <v>293</v>
      </c>
      <c r="U46" s="220">
        <v>40146.089999999997</v>
      </c>
      <c r="V46" s="3"/>
      <c r="W46" s="3"/>
      <c r="X46" s="3"/>
      <c r="Y46" s="3"/>
      <c r="Z46" s="3"/>
      <c r="AA46" s="3"/>
    </row>
    <row r="47" spans="2:27" ht="13.9" x14ac:dyDescent="0.4">
      <c r="B47" s="229" t="s">
        <v>298</v>
      </c>
      <c r="C47" s="214">
        <v>1217090</v>
      </c>
      <c r="D47" s="214">
        <v>1171364</v>
      </c>
      <c r="E47" s="214">
        <v>1105325</v>
      </c>
      <c r="F47" s="214">
        <v>1048227</v>
      </c>
      <c r="G47" s="214">
        <v>996702</v>
      </c>
      <c r="I47" s="219" t="s">
        <v>299</v>
      </c>
      <c r="J47" s="220">
        <v>69524</v>
      </c>
      <c r="K47" s="3"/>
      <c r="L47" s="3"/>
      <c r="M47" s="229" t="s">
        <v>300</v>
      </c>
      <c r="N47" s="214">
        <v>157278</v>
      </c>
      <c r="O47" s="223">
        <v>1601</v>
      </c>
      <c r="P47" s="223">
        <v>1436</v>
      </c>
      <c r="Q47" s="223">
        <v>1545.1</v>
      </c>
      <c r="R47" s="223">
        <v>1491.21</v>
      </c>
      <c r="T47" s="221" t="s">
        <v>295</v>
      </c>
      <c r="U47" s="220">
        <v>2230.59</v>
      </c>
      <c r="V47" s="3"/>
      <c r="W47" s="3"/>
      <c r="X47" s="3"/>
      <c r="Y47" s="3"/>
      <c r="Z47" s="3"/>
      <c r="AA47" s="3"/>
    </row>
    <row r="48" spans="2:27" ht="13.9" x14ac:dyDescent="0.4">
      <c r="B48" s="229" t="s">
        <v>300</v>
      </c>
      <c r="C48" s="214">
        <v>211605</v>
      </c>
      <c r="D48" s="214">
        <v>182991</v>
      </c>
      <c r="E48" s="214">
        <v>198692</v>
      </c>
      <c r="F48" s="214">
        <v>158069</v>
      </c>
      <c r="G48" s="214">
        <v>127572</v>
      </c>
      <c r="I48" s="219" t="s">
        <v>301</v>
      </c>
      <c r="J48" s="220">
        <v>75376</v>
      </c>
      <c r="K48" s="3"/>
      <c r="L48" s="3"/>
      <c r="M48" s="229" t="s">
        <v>302</v>
      </c>
      <c r="N48" s="214">
        <v>17318</v>
      </c>
      <c r="O48" s="214">
        <v>16304</v>
      </c>
      <c r="P48" s="214">
        <v>12643</v>
      </c>
      <c r="Q48" s="223">
        <v>9733.1200000000008</v>
      </c>
      <c r="R48" s="223">
        <v>9208.9599999999991</v>
      </c>
      <c r="T48" s="221" t="s">
        <v>297</v>
      </c>
      <c r="U48" s="220">
        <v>2128.19</v>
      </c>
      <c r="V48" s="3"/>
      <c r="W48" s="3"/>
      <c r="X48" s="3"/>
      <c r="Y48" s="3"/>
      <c r="Z48" s="3"/>
      <c r="AA48" s="3"/>
    </row>
    <row r="49" spans="2:27" ht="13.9" x14ac:dyDescent="0.4">
      <c r="B49" s="229" t="s">
        <v>302</v>
      </c>
      <c r="C49" s="214">
        <v>226771</v>
      </c>
      <c r="D49" s="214">
        <v>227745</v>
      </c>
      <c r="E49" s="214">
        <v>223350</v>
      </c>
      <c r="F49" s="214">
        <v>219025</v>
      </c>
      <c r="G49" s="214">
        <v>212090</v>
      </c>
      <c r="I49" s="219" t="s">
        <v>303</v>
      </c>
      <c r="J49" s="220">
        <v>69490</v>
      </c>
      <c r="K49" s="3"/>
      <c r="L49" s="3"/>
      <c r="M49" s="230" t="s">
        <v>304</v>
      </c>
      <c r="N49" s="214">
        <v>17318</v>
      </c>
      <c r="O49" s="214">
        <v>16304</v>
      </c>
      <c r="P49" s="214">
        <v>12643</v>
      </c>
      <c r="Q49" s="223">
        <v>9733.1200000000008</v>
      </c>
      <c r="R49" s="223">
        <v>9208.9599999999991</v>
      </c>
      <c r="T49" s="221" t="s">
        <v>299</v>
      </c>
      <c r="U49" s="220">
        <v>14349.79</v>
      </c>
      <c r="V49" s="3"/>
      <c r="W49" s="3"/>
      <c r="X49" s="3"/>
      <c r="Y49" s="3"/>
      <c r="Z49" s="3"/>
      <c r="AA49" s="3"/>
    </row>
    <row r="50" spans="2:27" ht="13.9" x14ac:dyDescent="0.4">
      <c r="B50" s="230" t="s">
        <v>304</v>
      </c>
      <c r="C50" s="214">
        <v>226771</v>
      </c>
      <c r="D50" s="214">
        <v>227745</v>
      </c>
      <c r="E50" s="214">
        <v>223350</v>
      </c>
      <c r="F50" s="214">
        <v>219025</v>
      </c>
      <c r="G50" s="214">
        <v>212090</v>
      </c>
      <c r="I50" s="219" t="s">
        <v>305</v>
      </c>
      <c r="J50" s="225"/>
      <c r="K50" s="3"/>
      <c r="L50" s="3"/>
      <c r="M50" s="229" t="s">
        <v>306</v>
      </c>
      <c r="N50" s="214">
        <v>1371063</v>
      </c>
      <c r="O50" s="214">
        <v>1443881</v>
      </c>
      <c r="P50" s="214">
        <v>1311275</v>
      </c>
      <c r="Q50" s="214">
        <v>1159264.5900000001</v>
      </c>
      <c r="R50" s="214">
        <v>1098708.22</v>
      </c>
      <c r="T50" s="221" t="s">
        <v>301</v>
      </c>
      <c r="U50" s="225">
        <v>14803.34</v>
      </c>
      <c r="V50" s="3"/>
      <c r="W50" s="3"/>
      <c r="X50" s="3"/>
      <c r="Y50" s="3"/>
      <c r="Z50" s="3"/>
      <c r="AA50" s="3"/>
    </row>
    <row r="51" spans="2:27" ht="13.9" x14ac:dyDescent="0.4">
      <c r="B51" s="229" t="s">
        <v>306</v>
      </c>
      <c r="C51" s="214">
        <v>947575</v>
      </c>
      <c r="D51" s="214">
        <v>896453</v>
      </c>
      <c r="E51" s="214">
        <v>840719</v>
      </c>
      <c r="F51" s="214">
        <v>793045</v>
      </c>
      <c r="G51" s="214">
        <v>757592</v>
      </c>
      <c r="I51" s="219" t="s">
        <v>307</v>
      </c>
      <c r="J51" s="220">
        <v>579978</v>
      </c>
      <c r="K51" s="3"/>
      <c r="L51" s="3"/>
      <c r="M51" s="230" t="s">
        <v>308</v>
      </c>
      <c r="N51" s="214">
        <v>1371063</v>
      </c>
      <c r="O51" s="214">
        <v>1443881</v>
      </c>
      <c r="P51" s="214">
        <v>1311275</v>
      </c>
      <c r="Q51" s="214">
        <v>1159068.8799999999</v>
      </c>
      <c r="R51" s="214">
        <v>1098492.93</v>
      </c>
      <c r="T51" s="221" t="s">
        <v>309</v>
      </c>
      <c r="U51" s="220"/>
      <c r="V51" s="3"/>
      <c r="W51" s="3"/>
      <c r="X51" s="3"/>
      <c r="Y51" s="3"/>
      <c r="Z51" s="3"/>
      <c r="AA51" s="3"/>
    </row>
    <row r="52" spans="2:27" ht="14.25" x14ac:dyDescent="0.4">
      <c r="B52" s="230" t="s">
        <v>308</v>
      </c>
      <c r="C52" s="214">
        <v>947575</v>
      </c>
      <c r="D52" s="214">
        <v>896453</v>
      </c>
      <c r="E52" s="214">
        <v>840719</v>
      </c>
      <c r="F52" s="214">
        <v>793045</v>
      </c>
      <c r="G52" s="214">
        <v>757592</v>
      </c>
      <c r="I52" s="219" t="s">
        <v>310</v>
      </c>
      <c r="J52" s="225"/>
      <c r="K52" s="3"/>
      <c r="L52" s="3"/>
      <c r="M52" s="218" t="s">
        <v>311</v>
      </c>
      <c r="N52" s="214">
        <v>912316</v>
      </c>
      <c r="O52" s="214">
        <v>868410</v>
      </c>
      <c r="P52" s="214">
        <v>793046</v>
      </c>
      <c r="Q52" s="214">
        <v>704491.4</v>
      </c>
      <c r="R52" s="214">
        <v>659341.31000000006</v>
      </c>
      <c r="T52" s="221" t="s">
        <v>303</v>
      </c>
      <c r="U52" s="225">
        <v>13432.05</v>
      </c>
      <c r="V52" s="3"/>
      <c r="W52" s="3"/>
      <c r="X52" s="3"/>
      <c r="Y52" s="3"/>
      <c r="Z52" s="3"/>
      <c r="AA52" s="3"/>
    </row>
    <row r="53" spans="2:27" ht="13.9" x14ac:dyDescent="0.4">
      <c r="B53" s="218" t="s">
        <v>311</v>
      </c>
      <c r="C53" s="214">
        <v>1680664</v>
      </c>
      <c r="D53" s="214">
        <v>1591262</v>
      </c>
      <c r="E53" s="214">
        <v>1515414</v>
      </c>
      <c r="F53" s="214">
        <v>1421693</v>
      </c>
      <c r="G53" s="214">
        <v>1324348</v>
      </c>
      <c r="I53" s="219" t="s">
        <v>312</v>
      </c>
      <c r="J53" s="220">
        <v>39677</v>
      </c>
      <c r="K53" s="3"/>
      <c r="L53" s="3"/>
      <c r="M53" s="224" t="s">
        <v>313</v>
      </c>
      <c r="N53" s="214">
        <v>912316</v>
      </c>
      <c r="O53" s="214">
        <v>868410</v>
      </c>
      <c r="P53" s="214">
        <v>793046</v>
      </c>
      <c r="Q53" s="214">
        <v>704491.4</v>
      </c>
      <c r="R53" s="214">
        <v>659341.31000000006</v>
      </c>
      <c r="T53" s="221" t="s">
        <v>307</v>
      </c>
      <c r="U53" s="220">
        <v>88994.559999999998</v>
      </c>
      <c r="V53" s="3"/>
      <c r="W53" s="3"/>
      <c r="X53" s="3"/>
      <c r="Y53" s="3"/>
      <c r="Z53" s="3"/>
      <c r="AA53" s="3"/>
    </row>
    <row r="54" spans="2:27" ht="14.25" x14ac:dyDescent="0.4">
      <c r="B54" s="224" t="s">
        <v>313</v>
      </c>
      <c r="C54" s="214">
        <v>1680664</v>
      </c>
      <c r="D54" s="214">
        <v>1591262</v>
      </c>
      <c r="E54" s="214">
        <v>1515414</v>
      </c>
      <c r="F54" s="214">
        <v>1421693</v>
      </c>
      <c r="G54" s="214">
        <v>1324348</v>
      </c>
      <c r="I54" s="219" t="s">
        <v>314</v>
      </c>
      <c r="J54" s="220">
        <v>19157</v>
      </c>
      <c r="K54" s="3"/>
      <c r="L54" s="3"/>
      <c r="M54" s="229" t="s">
        <v>315</v>
      </c>
      <c r="N54" s="223">
        <v>583</v>
      </c>
      <c r="O54" s="223">
        <v>509</v>
      </c>
      <c r="P54" s="223">
        <v>440</v>
      </c>
      <c r="Q54" s="223">
        <v>338</v>
      </c>
      <c r="R54" s="223">
        <v>291.70999999999998</v>
      </c>
      <c r="T54" s="221" t="s">
        <v>310</v>
      </c>
      <c r="U54" s="220"/>
      <c r="V54" s="3"/>
      <c r="W54" s="3"/>
      <c r="X54" s="3"/>
      <c r="Y54" s="3"/>
      <c r="Z54" s="3"/>
      <c r="AA54" s="3"/>
    </row>
    <row r="55" spans="2:27" ht="13.9" x14ac:dyDescent="0.4">
      <c r="B55" s="229" t="s">
        <v>315</v>
      </c>
      <c r="C55" s="214">
        <v>82174</v>
      </c>
      <c r="D55" s="214">
        <v>76451</v>
      </c>
      <c r="E55" s="214">
        <v>72795</v>
      </c>
      <c r="F55" s="214">
        <v>68166</v>
      </c>
      <c r="G55" s="214">
        <v>63540</v>
      </c>
      <c r="I55" s="219" t="s">
        <v>316</v>
      </c>
      <c r="J55" s="220">
        <v>177674</v>
      </c>
      <c r="K55" s="3"/>
      <c r="L55" s="3"/>
      <c r="M55" s="229" t="s">
        <v>317</v>
      </c>
      <c r="N55" s="223">
        <v>2415</v>
      </c>
      <c r="O55" s="223">
        <v>2081</v>
      </c>
      <c r="P55" s="223">
        <v>1778</v>
      </c>
      <c r="Q55" s="223">
        <v>849</v>
      </c>
      <c r="R55" s="223">
        <v>810.93</v>
      </c>
      <c r="T55" s="221" t="s">
        <v>312</v>
      </c>
      <c r="U55" s="220">
        <v>3684.19</v>
      </c>
      <c r="V55" s="3"/>
      <c r="W55" s="3"/>
      <c r="X55" s="3"/>
      <c r="Y55" s="3"/>
      <c r="Z55" s="3"/>
      <c r="AA55" s="3"/>
    </row>
    <row r="56" spans="2:27" ht="13.9" x14ac:dyDescent="0.4">
      <c r="B56" s="230" t="s">
        <v>318</v>
      </c>
      <c r="C56" s="214">
        <v>82174</v>
      </c>
      <c r="D56" s="214">
        <v>76451</v>
      </c>
      <c r="E56" s="214">
        <v>72795</v>
      </c>
      <c r="F56" s="214">
        <v>68166</v>
      </c>
      <c r="G56" s="214">
        <v>63540</v>
      </c>
      <c r="I56" s="219" t="s">
        <v>319</v>
      </c>
      <c r="J56" s="220">
        <v>43163</v>
      </c>
      <c r="K56" s="3"/>
      <c r="L56" s="3"/>
      <c r="M56" s="229" t="s">
        <v>320</v>
      </c>
      <c r="N56" s="223">
        <v>6648</v>
      </c>
      <c r="O56" s="223">
        <v>6248</v>
      </c>
      <c r="P56" s="223">
        <v>4184</v>
      </c>
      <c r="Q56" s="223">
        <v>2927</v>
      </c>
      <c r="R56" s="223">
        <v>2008.92</v>
      </c>
      <c r="T56" s="221" t="s">
        <v>314</v>
      </c>
      <c r="U56" s="220">
        <v>132467.89000000001</v>
      </c>
      <c r="V56" s="3"/>
      <c r="W56" s="3"/>
      <c r="X56" s="3"/>
      <c r="Y56" s="3"/>
      <c r="Z56" s="3"/>
      <c r="AA56" s="3"/>
    </row>
    <row r="57" spans="2:27" ht="13.9" x14ac:dyDescent="0.4">
      <c r="B57" s="229" t="s">
        <v>317</v>
      </c>
      <c r="C57" s="214">
        <v>769819</v>
      </c>
      <c r="D57" s="214">
        <v>729308</v>
      </c>
      <c r="E57" s="214">
        <v>697369</v>
      </c>
      <c r="F57" s="214">
        <v>656508</v>
      </c>
      <c r="G57" s="214">
        <v>614969</v>
      </c>
      <c r="I57" s="219" t="s">
        <v>321</v>
      </c>
      <c r="J57" s="220">
        <v>6809</v>
      </c>
      <c r="K57" s="3"/>
      <c r="L57" s="3"/>
      <c r="M57" s="230" t="s">
        <v>322</v>
      </c>
      <c r="N57" s="223">
        <v>6648</v>
      </c>
      <c r="O57" s="223">
        <v>6248</v>
      </c>
      <c r="P57" s="223">
        <v>4184</v>
      </c>
      <c r="Q57" s="223">
        <v>2927</v>
      </c>
      <c r="R57" s="223">
        <v>2008.92</v>
      </c>
      <c r="T57" s="221" t="s">
        <v>316</v>
      </c>
      <c r="U57" s="220">
        <v>7062.27</v>
      </c>
      <c r="V57" s="3"/>
      <c r="W57" s="3"/>
      <c r="X57" s="3"/>
      <c r="Y57" s="3"/>
      <c r="Z57" s="3"/>
      <c r="AA57" s="3"/>
    </row>
    <row r="58" spans="2:27" ht="13.9" x14ac:dyDescent="0.4">
      <c r="B58" s="229" t="s">
        <v>323</v>
      </c>
      <c r="C58" s="223">
        <v>2858</v>
      </c>
      <c r="D58" s="223">
        <v>2741</v>
      </c>
      <c r="E58" s="223">
        <v>2647</v>
      </c>
      <c r="F58" s="223">
        <v>2130</v>
      </c>
      <c r="G58" s="223">
        <v>2047</v>
      </c>
      <c r="I58" s="219" t="s">
        <v>324</v>
      </c>
      <c r="J58" s="220">
        <v>15454</v>
      </c>
      <c r="K58" s="3"/>
      <c r="L58" s="3"/>
      <c r="M58" s="229" t="s">
        <v>325</v>
      </c>
      <c r="N58" s="214">
        <v>902670</v>
      </c>
      <c r="O58" s="214">
        <v>859572</v>
      </c>
      <c r="P58" s="214">
        <v>786644</v>
      </c>
      <c r="Q58" s="214">
        <v>700377.4</v>
      </c>
      <c r="R58" s="214">
        <v>656229.76</v>
      </c>
      <c r="T58" s="221" t="s">
        <v>326</v>
      </c>
      <c r="U58" s="220">
        <v>7278.67</v>
      </c>
      <c r="V58" s="3"/>
      <c r="W58" s="3"/>
      <c r="X58" s="3"/>
      <c r="Y58" s="3"/>
      <c r="Z58" s="3"/>
      <c r="AA58" s="3"/>
    </row>
    <row r="59" spans="2:27" ht="13.9" x14ac:dyDescent="0.4">
      <c r="B59" s="229" t="s">
        <v>320</v>
      </c>
      <c r="C59" s="214">
        <v>62429</v>
      </c>
      <c r="D59" s="214">
        <v>53216</v>
      </c>
      <c r="E59" s="214">
        <v>44991</v>
      </c>
      <c r="F59" s="214">
        <v>34051</v>
      </c>
      <c r="G59" s="214">
        <v>23072</v>
      </c>
      <c r="I59" s="219" t="s">
        <v>327</v>
      </c>
      <c r="J59" s="220">
        <v>301934</v>
      </c>
      <c r="K59" s="3"/>
      <c r="L59" s="3"/>
      <c r="M59" s="230" t="s">
        <v>328</v>
      </c>
      <c r="N59" s="214">
        <v>902670</v>
      </c>
      <c r="O59" s="214">
        <v>859572</v>
      </c>
      <c r="P59" s="214">
        <v>786644</v>
      </c>
      <c r="Q59" s="214">
        <v>700198.40000000002</v>
      </c>
      <c r="R59" s="214">
        <v>656052.51</v>
      </c>
      <c r="T59" s="221" t="s">
        <v>319</v>
      </c>
      <c r="U59" s="220">
        <v>64163.09</v>
      </c>
      <c r="V59" s="3"/>
      <c r="W59" s="3"/>
      <c r="X59" s="3"/>
      <c r="Y59" s="3"/>
      <c r="Z59" s="3"/>
      <c r="AA59" s="3"/>
    </row>
    <row r="60" spans="2:27" ht="13.9" x14ac:dyDescent="0.4">
      <c r="B60" s="230" t="s">
        <v>322</v>
      </c>
      <c r="C60" s="214">
        <v>62429</v>
      </c>
      <c r="D60" s="214">
        <v>53216</v>
      </c>
      <c r="E60" s="214">
        <v>44991</v>
      </c>
      <c r="F60" s="214">
        <v>34051</v>
      </c>
      <c r="G60" s="214">
        <v>23072</v>
      </c>
      <c r="I60" s="219" t="s">
        <v>329</v>
      </c>
      <c r="J60" s="220">
        <v>881912</v>
      </c>
      <c r="K60" s="3"/>
      <c r="L60" s="3"/>
      <c r="M60" s="213" t="s">
        <v>330</v>
      </c>
      <c r="N60" s="214">
        <v>38209</v>
      </c>
      <c r="O60" s="214">
        <v>40150</v>
      </c>
      <c r="P60" s="214">
        <v>42564</v>
      </c>
      <c r="Q60" s="214">
        <v>40841.85</v>
      </c>
      <c r="R60" s="214">
        <v>39414.43</v>
      </c>
      <c r="T60" s="221" t="s">
        <v>321</v>
      </c>
      <c r="U60" s="220">
        <v>3601.76</v>
      </c>
      <c r="V60" s="3"/>
      <c r="W60" s="3"/>
      <c r="X60" s="3"/>
      <c r="Y60" s="3"/>
      <c r="Z60" s="3"/>
      <c r="AA60" s="3"/>
    </row>
    <row r="61" spans="2:27" ht="13.9" x14ac:dyDescent="0.4">
      <c r="B61" s="229" t="s">
        <v>325</v>
      </c>
      <c r="C61" s="214">
        <v>763384</v>
      </c>
      <c r="D61" s="214">
        <v>729546</v>
      </c>
      <c r="E61" s="214">
        <v>697612</v>
      </c>
      <c r="F61" s="214">
        <v>660838</v>
      </c>
      <c r="G61" s="214">
        <v>620720</v>
      </c>
      <c r="I61" s="219" t="s">
        <v>331</v>
      </c>
      <c r="J61" s="225"/>
      <c r="K61" s="3"/>
      <c r="L61" s="3"/>
      <c r="M61" s="218" t="s">
        <v>332</v>
      </c>
      <c r="N61" s="214">
        <v>25465</v>
      </c>
      <c r="O61" s="214">
        <v>28562</v>
      </c>
      <c r="P61" s="214">
        <v>29885</v>
      </c>
      <c r="Q61" s="214">
        <v>28592.29</v>
      </c>
      <c r="R61" s="214">
        <v>27751.02</v>
      </c>
      <c r="T61" s="221" t="s">
        <v>324</v>
      </c>
      <c r="U61" s="225">
        <v>2251.31</v>
      </c>
      <c r="V61" s="3"/>
      <c r="W61" s="3"/>
      <c r="X61" s="3"/>
      <c r="Y61" s="3"/>
      <c r="Z61" s="3"/>
      <c r="AA61" s="3"/>
    </row>
    <row r="62" spans="2:27" ht="13.9" x14ac:dyDescent="0.4">
      <c r="B62" s="230" t="s">
        <v>328</v>
      </c>
      <c r="C62" s="214">
        <v>763384</v>
      </c>
      <c r="D62" s="214">
        <v>729546</v>
      </c>
      <c r="E62" s="214">
        <v>697612</v>
      </c>
      <c r="F62" s="214">
        <v>660838</v>
      </c>
      <c r="G62" s="214">
        <v>620720</v>
      </c>
      <c r="I62" s="219" t="s">
        <v>333</v>
      </c>
      <c r="J62" s="220">
        <v>121071</v>
      </c>
      <c r="K62" s="3"/>
      <c r="L62" s="3"/>
      <c r="M62" s="218" t="s">
        <v>334</v>
      </c>
      <c r="N62" s="223">
        <v>767</v>
      </c>
      <c r="O62" s="223">
        <v>805</v>
      </c>
      <c r="P62" s="223">
        <v>516</v>
      </c>
      <c r="Q62" s="223">
        <v>182.59</v>
      </c>
      <c r="R62" s="223">
        <v>288.08</v>
      </c>
      <c r="T62" s="221" t="s">
        <v>327</v>
      </c>
      <c r="U62" s="220">
        <v>220509.19</v>
      </c>
      <c r="V62" s="3"/>
      <c r="W62" s="3"/>
      <c r="X62" s="3"/>
      <c r="Y62" s="3"/>
      <c r="Z62" s="3"/>
      <c r="AA62" s="3"/>
    </row>
    <row r="63" spans="2:27" ht="13.9" x14ac:dyDescent="0.4">
      <c r="B63" s="213" t="s">
        <v>335</v>
      </c>
      <c r="C63" s="222">
        <v>22</v>
      </c>
      <c r="D63" s="222">
        <v>60</v>
      </c>
      <c r="E63" s="222">
        <v>58</v>
      </c>
      <c r="F63" s="222">
        <v>7</v>
      </c>
      <c r="G63" s="222">
        <v>38</v>
      </c>
      <c r="I63" s="219" t="s">
        <v>336</v>
      </c>
      <c r="J63" s="220">
        <v>122864</v>
      </c>
      <c r="K63" s="3"/>
      <c r="L63" s="3"/>
      <c r="M63" s="218" t="s">
        <v>337</v>
      </c>
      <c r="N63" s="214">
        <v>11977</v>
      </c>
      <c r="O63" s="214">
        <v>10783</v>
      </c>
      <c r="P63" s="214">
        <v>12163</v>
      </c>
      <c r="Q63" s="214">
        <v>12066.97</v>
      </c>
      <c r="R63" s="214">
        <v>11375.33</v>
      </c>
      <c r="T63" s="221" t="s">
        <v>329</v>
      </c>
      <c r="U63" s="220">
        <v>309503.74</v>
      </c>
      <c r="V63" s="3"/>
      <c r="W63" s="3"/>
      <c r="X63" s="3"/>
      <c r="Y63" s="3"/>
      <c r="Z63" s="3"/>
      <c r="AA63" s="3"/>
    </row>
    <row r="64" spans="2:27" ht="13.9" x14ac:dyDescent="0.4">
      <c r="B64" s="213" t="s">
        <v>330</v>
      </c>
      <c r="C64" s="214">
        <v>78351</v>
      </c>
      <c r="D64" s="214">
        <v>66792</v>
      </c>
      <c r="E64" s="214">
        <v>60990</v>
      </c>
      <c r="F64" s="214">
        <v>53636</v>
      </c>
      <c r="G64" s="214">
        <v>62273</v>
      </c>
      <c r="I64" s="219" t="s">
        <v>338</v>
      </c>
      <c r="J64" s="225"/>
      <c r="K64" s="3"/>
      <c r="L64" s="3"/>
      <c r="M64" s="213" t="s">
        <v>339</v>
      </c>
      <c r="N64" s="214">
        <v>19047</v>
      </c>
      <c r="O64" s="214">
        <v>18753</v>
      </c>
      <c r="P64" s="214">
        <v>18607</v>
      </c>
      <c r="Q64" s="214">
        <v>16789.939999999999</v>
      </c>
      <c r="R64" s="214">
        <v>17076.759999999998</v>
      </c>
      <c r="T64" s="221" t="s">
        <v>331</v>
      </c>
      <c r="U64" s="225"/>
      <c r="V64" s="3"/>
      <c r="W64" s="3"/>
      <c r="X64" s="3"/>
      <c r="Y64" s="3"/>
      <c r="Z64" s="3"/>
      <c r="AA64" s="3"/>
    </row>
    <row r="65" spans="2:27" ht="13.9" x14ac:dyDescent="0.4">
      <c r="B65" s="218" t="s">
        <v>332</v>
      </c>
      <c r="C65" s="214">
        <v>18777</v>
      </c>
      <c r="D65" s="214">
        <v>20110</v>
      </c>
      <c r="E65" s="214">
        <v>22433</v>
      </c>
      <c r="F65" s="214">
        <v>19389</v>
      </c>
      <c r="G65" s="214">
        <v>25054</v>
      </c>
      <c r="I65" s="219" t="s">
        <v>340</v>
      </c>
      <c r="J65" s="220">
        <v>-321</v>
      </c>
      <c r="K65" s="3"/>
      <c r="L65" s="3"/>
      <c r="M65" s="218" t="s">
        <v>341</v>
      </c>
      <c r="N65" s="214">
        <v>15285</v>
      </c>
      <c r="O65" s="214">
        <v>15061</v>
      </c>
      <c r="P65" s="214">
        <v>14809</v>
      </c>
      <c r="Q65" s="214">
        <v>13557.54</v>
      </c>
      <c r="R65" s="214">
        <v>13874.73</v>
      </c>
      <c r="T65" s="221" t="s">
        <v>333</v>
      </c>
      <c r="U65" s="220">
        <v>43081.279999999999</v>
      </c>
      <c r="V65" s="3"/>
      <c r="W65" s="3"/>
      <c r="X65" s="3"/>
      <c r="Y65" s="3"/>
      <c r="Z65" s="3"/>
      <c r="AA65" s="3"/>
    </row>
    <row r="66" spans="2:27" ht="13.9" x14ac:dyDescent="0.4">
      <c r="B66" s="218" t="s">
        <v>334</v>
      </c>
      <c r="C66" s="214">
        <v>12131</v>
      </c>
      <c r="D66" s="214">
        <v>13199</v>
      </c>
      <c r="E66" s="214">
        <v>12034</v>
      </c>
      <c r="F66" s="214">
        <v>10007</v>
      </c>
      <c r="G66" s="223">
        <v>9584</v>
      </c>
      <c r="I66" s="219" t="s">
        <v>342</v>
      </c>
      <c r="J66" s="220">
        <v>1741</v>
      </c>
      <c r="K66" s="3"/>
      <c r="L66" s="3"/>
      <c r="M66" s="218" t="s">
        <v>343</v>
      </c>
      <c r="N66" s="223">
        <v>3762</v>
      </c>
      <c r="O66" s="223">
        <v>3692</v>
      </c>
      <c r="P66" s="223">
        <v>3798</v>
      </c>
      <c r="Q66" s="223">
        <v>3232.4</v>
      </c>
      <c r="R66" s="223">
        <v>3202.04</v>
      </c>
      <c r="T66" s="221" t="s">
        <v>336</v>
      </c>
      <c r="U66" s="220">
        <v>2880.31</v>
      </c>
      <c r="V66" s="3"/>
      <c r="W66" s="3"/>
      <c r="X66" s="3"/>
      <c r="Y66" s="3"/>
      <c r="Z66" s="3"/>
      <c r="AA66" s="3"/>
    </row>
    <row r="67" spans="2:27" ht="13.9" x14ac:dyDescent="0.4">
      <c r="B67" s="218" t="s">
        <v>337</v>
      </c>
      <c r="C67" s="214">
        <v>47443</v>
      </c>
      <c r="D67" s="214">
        <v>33483</v>
      </c>
      <c r="E67" s="214">
        <v>26523</v>
      </c>
      <c r="F67" s="214">
        <v>24240</v>
      </c>
      <c r="G67" s="214">
        <v>27635</v>
      </c>
      <c r="I67" s="219" t="s">
        <v>344</v>
      </c>
      <c r="J67" s="220">
        <v>207423</v>
      </c>
      <c r="K67" s="3"/>
      <c r="L67" s="3"/>
      <c r="M67" s="224" t="s">
        <v>345</v>
      </c>
      <c r="N67" s="223">
        <v>1039</v>
      </c>
      <c r="O67" s="223">
        <v>963</v>
      </c>
      <c r="P67" s="223">
        <v>952</v>
      </c>
      <c r="Q67" s="223">
        <v>848</v>
      </c>
      <c r="R67" s="223">
        <v>607.75</v>
      </c>
      <c r="T67" s="221" t="s">
        <v>340</v>
      </c>
      <c r="U67" s="220">
        <v>-3506.93</v>
      </c>
      <c r="V67" s="3"/>
      <c r="W67" s="3"/>
      <c r="X67" s="3"/>
      <c r="Y67" s="3"/>
      <c r="Z67" s="3"/>
      <c r="AA67" s="3"/>
    </row>
    <row r="68" spans="2:27" ht="13.9" x14ac:dyDescent="0.4">
      <c r="B68" s="213" t="s">
        <v>339</v>
      </c>
      <c r="C68" s="214">
        <v>144476</v>
      </c>
      <c r="D68" s="214">
        <v>144653</v>
      </c>
      <c r="E68" s="214">
        <v>127158</v>
      </c>
      <c r="F68" s="214">
        <v>127804</v>
      </c>
      <c r="G68" s="214">
        <v>122900</v>
      </c>
      <c r="I68" s="219" t="s">
        <v>346</v>
      </c>
      <c r="J68" s="220">
        <v>287187</v>
      </c>
      <c r="K68" s="3"/>
      <c r="L68" s="3"/>
      <c r="M68" s="224" t="s">
        <v>347</v>
      </c>
      <c r="N68" s="223">
        <v>2285</v>
      </c>
      <c r="O68" s="223">
        <v>2268</v>
      </c>
      <c r="P68" s="223">
        <v>2362</v>
      </c>
      <c r="Q68" s="223">
        <v>2350</v>
      </c>
      <c r="R68" s="223">
        <v>2502.9699999999998</v>
      </c>
      <c r="T68" s="221" t="s">
        <v>342</v>
      </c>
      <c r="U68" s="220">
        <v>3.38</v>
      </c>
      <c r="V68" s="3"/>
      <c r="W68" s="3"/>
      <c r="X68" s="3"/>
      <c r="Y68" s="3"/>
      <c r="Z68" s="3"/>
      <c r="AA68" s="3"/>
    </row>
    <row r="69" spans="2:27" ht="13.9" x14ac:dyDescent="0.4">
      <c r="B69" s="218" t="s">
        <v>341</v>
      </c>
      <c r="C69" s="223">
        <v>6493</v>
      </c>
      <c r="D69" s="223">
        <v>6472</v>
      </c>
      <c r="E69" s="223">
        <v>6464</v>
      </c>
      <c r="F69" s="223">
        <v>8594</v>
      </c>
      <c r="G69" s="223">
        <v>8620</v>
      </c>
      <c r="I69" s="219" t="s">
        <v>348</v>
      </c>
      <c r="J69" s="220">
        <v>739965</v>
      </c>
      <c r="K69" s="3"/>
      <c r="L69" s="3"/>
      <c r="M69" s="224" t="s">
        <v>349</v>
      </c>
      <c r="N69" s="223">
        <v>438</v>
      </c>
      <c r="O69" s="223">
        <v>461</v>
      </c>
      <c r="P69" s="223">
        <v>484</v>
      </c>
      <c r="Q69" s="222">
        <v>34.4</v>
      </c>
      <c r="R69" s="222">
        <v>91.31</v>
      </c>
      <c r="T69" s="221" t="s">
        <v>344</v>
      </c>
      <c r="U69" s="220">
        <v>70000</v>
      </c>
      <c r="V69" s="3"/>
      <c r="W69" s="3"/>
      <c r="X69" s="3"/>
      <c r="Y69" s="3"/>
      <c r="Z69" s="3"/>
      <c r="AA69" s="3"/>
    </row>
    <row r="70" spans="2:27" ht="13.9" x14ac:dyDescent="0.4">
      <c r="B70" s="218" t="s">
        <v>343</v>
      </c>
      <c r="C70" s="214">
        <v>137983</v>
      </c>
      <c r="D70" s="214">
        <v>138181</v>
      </c>
      <c r="E70" s="214">
        <v>120694</v>
      </c>
      <c r="F70" s="214">
        <v>119210</v>
      </c>
      <c r="G70" s="214">
        <v>114280</v>
      </c>
      <c r="I70" s="219" t="s">
        <v>350</v>
      </c>
      <c r="J70" s="220">
        <v>138409</v>
      </c>
      <c r="K70" s="3"/>
      <c r="L70" s="3"/>
      <c r="M70" s="227" t="s">
        <v>351</v>
      </c>
      <c r="N70" s="228">
        <v>791672</v>
      </c>
      <c r="O70" s="228">
        <v>755323</v>
      </c>
      <c r="P70" s="228">
        <v>664352</v>
      </c>
      <c r="Q70" s="228">
        <v>578587.41</v>
      </c>
      <c r="R70" s="228">
        <v>557885.79</v>
      </c>
      <c r="T70" s="221" t="s">
        <v>346</v>
      </c>
      <c r="U70" s="220">
        <v>335729.37</v>
      </c>
      <c r="V70" s="3"/>
      <c r="W70" s="3"/>
      <c r="X70" s="3"/>
      <c r="Y70" s="3"/>
      <c r="Z70" s="3"/>
      <c r="AA70" s="3"/>
    </row>
    <row r="71" spans="2:27" ht="13.9" x14ac:dyDescent="0.4">
      <c r="B71" s="224" t="s">
        <v>352</v>
      </c>
      <c r="C71" s="223">
        <v>766</v>
      </c>
      <c r="D71" s="223">
        <v>810</v>
      </c>
      <c r="E71" s="223">
        <v>589</v>
      </c>
      <c r="F71" s="223">
        <v>1144</v>
      </c>
      <c r="G71" s="223">
        <v>1110</v>
      </c>
      <c r="I71" s="231" t="s">
        <v>353</v>
      </c>
      <c r="J71" s="232">
        <v>878374</v>
      </c>
      <c r="K71" s="3"/>
      <c r="L71" s="3"/>
      <c r="M71" s="209" t="s">
        <v>281</v>
      </c>
      <c r="N71" s="210"/>
      <c r="O71" s="210"/>
      <c r="P71" s="210"/>
      <c r="Q71" s="210"/>
      <c r="R71" s="210"/>
      <c r="T71" s="233" t="s">
        <v>348</v>
      </c>
      <c r="U71" s="232">
        <v>448187.41</v>
      </c>
      <c r="V71" s="3"/>
      <c r="W71" s="3"/>
      <c r="X71" s="3"/>
      <c r="Y71" s="3"/>
      <c r="Z71" s="3"/>
      <c r="AA71" s="3"/>
    </row>
    <row r="72" spans="2:27" ht="13.9" x14ac:dyDescent="0.4">
      <c r="B72" s="224" t="s">
        <v>347</v>
      </c>
      <c r="C72" s="214">
        <v>115552</v>
      </c>
      <c r="D72" s="214">
        <v>115709</v>
      </c>
      <c r="E72" s="214">
        <v>114506</v>
      </c>
      <c r="F72" s="214">
        <v>113148</v>
      </c>
      <c r="G72" s="214">
        <v>108850</v>
      </c>
      <c r="I72" s="234" t="s">
        <v>354</v>
      </c>
      <c r="J72" s="235">
        <v>1760286</v>
      </c>
      <c r="K72" s="3"/>
      <c r="L72" s="3"/>
      <c r="M72" s="227" t="s">
        <v>281</v>
      </c>
      <c r="N72" s="228">
        <v>1056281</v>
      </c>
      <c r="O72" s="228">
        <v>1005598</v>
      </c>
      <c r="P72" s="228">
        <v>929031</v>
      </c>
      <c r="Q72" s="228">
        <v>786568.36</v>
      </c>
      <c r="R72" s="228">
        <v>721276.41</v>
      </c>
      <c r="T72" s="221" t="s">
        <v>350</v>
      </c>
      <c r="U72" s="220">
        <v>39.26</v>
      </c>
      <c r="V72" s="3"/>
      <c r="W72" s="3"/>
      <c r="X72" s="3"/>
      <c r="Y72" s="3"/>
      <c r="Z72" s="3"/>
      <c r="AA72" s="3"/>
    </row>
    <row r="73" spans="2:27" ht="13.9" x14ac:dyDescent="0.4">
      <c r="B73" s="224" t="s">
        <v>349</v>
      </c>
      <c r="C73" s="214">
        <v>21665</v>
      </c>
      <c r="D73" s="214">
        <v>21662</v>
      </c>
      <c r="E73" s="223">
        <v>5599</v>
      </c>
      <c r="F73" s="223">
        <v>4918</v>
      </c>
      <c r="G73" s="223">
        <v>4320</v>
      </c>
      <c r="I73" s="3"/>
      <c r="J73" s="32"/>
      <c r="K73" s="3"/>
      <c r="L73" s="3"/>
      <c r="M73" s="209" t="s">
        <v>355</v>
      </c>
      <c r="N73" s="210"/>
      <c r="O73" s="210"/>
      <c r="P73" s="210"/>
      <c r="Q73" s="210"/>
      <c r="R73" s="210"/>
      <c r="T73" s="221" t="s">
        <v>353</v>
      </c>
      <c r="U73" s="220">
        <v>448226.68</v>
      </c>
      <c r="V73" s="3"/>
      <c r="W73" s="3"/>
      <c r="X73" s="3"/>
      <c r="Y73" s="3"/>
      <c r="Z73" s="3"/>
      <c r="AA73" s="3"/>
    </row>
    <row r="74" spans="2:27" ht="13.9" x14ac:dyDescent="0.35">
      <c r="B74" s="227" t="s">
        <v>351</v>
      </c>
      <c r="C74" s="228">
        <v>1560256</v>
      </c>
      <c r="D74" s="228">
        <v>1492239</v>
      </c>
      <c r="E74" s="228">
        <v>1427981</v>
      </c>
      <c r="F74" s="228">
        <v>1331231</v>
      </c>
      <c r="G74" s="228">
        <v>1283236</v>
      </c>
      <c r="I74" s="3"/>
      <c r="J74" s="32"/>
      <c r="K74" s="3"/>
      <c r="L74" s="3"/>
      <c r="M74" s="213" t="s">
        <v>356</v>
      </c>
      <c r="N74" s="214">
        <v>73711</v>
      </c>
      <c r="O74" s="214">
        <v>78171</v>
      </c>
      <c r="P74" s="214">
        <v>69568</v>
      </c>
      <c r="Q74" s="214">
        <v>56508.26</v>
      </c>
      <c r="R74" s="214">
        <v>45457.64</v>
      </c>
      <c r="T74" s="236" t="s">
        <v>354</v>
      </c>
      <c r="U74" s="235">
        <v>757730.42</v>
      </c>
      <c r="V74" s="3"/>
      <c r="W74" s="3"/>
      <c r="X74" s="3"/>
      <c r="Y74" s="3"/>
      <c r="Z74" s="3"/>
      <c r="AA74" s="3"/>
    </row>
    <row r="75" spans="2:27" ht="13.9" x14ac:dyDescent="0.4">
      <c r="B75" s="209" t="s">
        <v>281</v>
      </c>
      <c r="C75" s="210"/>
      <c r="D75" s="210"/>
      <c r="E75" s="210"/>
      <c r="F75" s="210"/>
      <c r="G75" s="210"/>
      <c r="I75" s="3"/>
      <c r="J75" s="32"/>
      <c r="K75" s="3"/>
      <c r="L75" s="3"/>
      <c r="M75" s="218" t="s">
        <v>357</v>
      </c>
      <c r="N75" s="214">
        <v>59685</v>
      </c>
      <c r="O75" s="214">
        <v>61382</v>
      </c>
      <c r="P75" s="214">
        <v>59789</v>
      </c>
      <c r="Q75" s="214">
        <v>48990.25</v>
      </c>
      <c r="R75" s="214">
        <v>41202.9</v>
      </c>
      <c r="T75" s="3"/>
      <c r="U75" s="3"/>
      <c r="V75" s="3"/>
      <c r="W75" s="3"/>
      <c r="X75" s="3"/>
      <c r="Y75" s="3"/>
      <c r="Z75" s="3"/>
      <c r="AA75" s="3"/>
    </row>
    <row r="76" spans="2:27" ht="13.9" x14ac:dyDescent="0.3">
      <c r="B76" s="227" t="s">
        <v>281</v>
      </c>
      <c r="C76" s="228">
        <v>2084771</v>
      </c>
      <c r="D76" s="228">
        <v>2026674</v>
      </c>
      <c r="E76" s="228">
        <v>1951121</v>
      </c>
      <c r="F76" s="228">
        <v>1889255</v>
      </c>
      <c r="G76" s="228">
        <v>1738896</v>
      </c>
      <c r="I76" s="3"/>
      <c r="J76" s="32"/>
      <c r="K76" s="3"/>
      <c r="L76" s="3"/>
      <c r="M76" s="218" t="s">
        <v>358</v>
      </c>
      <c r="N76" s="214">
        <v>14026</v>
      </c>
      <c r="O76" s="214">
        <v>16789</v>
      </c>
      <c r="P76" s="223">
        <v>9779</v>
      </c>
      <c r="Q76" s="223">
        <v>7518.01</v>
      </c>
      <c r="R76" s="223">
        <v>4254.74</v>
      </c>
      <c r="T76" s="3"/>
      <c r="U76" s="3"/>
      <c r="V76" s="3"/>
      <c r="W76" s="3"/>
      <c r="X76" s="3"/>
      <c r="Y76" s="3"/>
      <c r="Z76" s="3"/>
      <c r="AA76" s="3"/>
    </row>
    <row r="77" spans="2:27" ht="13.9" x14ac:dyDescent="0.4">
      <c r="B77" s="209" t="s">
        <v>355</v>
      </c>
      <c r="C77" s="210"/>
      <c r="D77" s="210"/>
      <c r="E77" s="210"/>
      <c r="F77" s="210"/>
      <c r="G77" s="210"/>
      <c r="I77" s="3"/>
      <c r="J77" s="32"/>
      <c r="K77" s="3"/>
      <c r="L77" s="3"/>
      <c r="M77" s="213" t="s">
        <v>359</v>
      </c>
      <c r="N77" s="214">
        <v>22348</v>
      </c>
      <c r="O77" s="214">
        <v>24111</v>
      </c>
      <c r="P77" s="214">
        <v>24690</v>
      </c>
      <c r="Q77" s="214">
        <v>16537.29</v>
      </c>
      <c r="R77" s="214">
        <v>12512.74</v>
      </c>
      <c r="T77" s="3"/>
      <c r="U77" s="3"/>
      <c r="V77" s="3"/>
      <c r="W77" s="3"/>
      <c r="X77" s="3"/>
      <c r="Y77" s="3"/>
      <c r="Z77" s="3"/>
      <c r="AA77" s="3"/>
    </row>
    <row r="78" spans="2:27" ht="13.9" x14ac:dyDescent="0.3">
      <c r="B78" s="213" t="s">
        <v>356</v>
      </c>
      <c r="C78" s="214">
        <v>273166</v>
      </c>
      <c r="D78" s="214">
        <v>303205</v>
      </c>
      <c r="E78" s="214">
        <v>315072</v>
      </c>
      <c r="F78" s="214">
        <v>294425</v>
      </c>
      <c r="G78" s="214">
        <v>228905</v>
      </c>
      <c r="I78" s="3"/>
      <c r="J78" s="32"/>
      <c r="K78" s="3"/>
      <c r="L78" s="3"/>
      <c r="M78" s="218" t="s">
        <v>360</v>
      </c>
      <c r="N78" s="223">
        <v>4303</v>
      </c>
      <c r="O78" s="223">
        <v>4365</v>
      </c>
      <c r="P78" s="223">
        <v>4303</v>
      </c>
      <c r="Q78" s="223">
        <v>4302.84</v>
      </c>
      <c r="R78" s="214">
        <v>0</v>
      </c>
      <c r="T78" s="3"/>
      <c r="U78" s="3"/>
      <c r="V78" s="3"/>
      <c r="W78" s="3"/>
      <c r="X78" s="3"/>
      <c r="Y78" s="3"/>
      <c r="Z78" s="3"/>
      <c r="AA78" s="3"/>
    </row>
    <row r="79" spans="2:27" ht="13.9" x14ac:dyDescent="0.3">
      <c r="B79" s="218" t="s">
        <v>357</v>
      </c>
      <c r="C79" s="214">
        <v>208857</v>
      </c>
      <c r="D79" s="214">
        <v>229878</v>
      </c>
      <c r="E79" s="214">
        <v>258642</v>
      </c>
      <c r="F79" s="214">
        <v>203919</v>
      </c>
      <c r="G79" s="214">
        <v>151514</v>
      </c>
      <c r="I79" s="3"/>
      <c r="J79" s="32"/>
      <c r="K79" s="3"/>
      <c r="L79" s="3"/>
      <c r="M79" s="224" t="s">
        <v>361</v>
      </c>
      <c r="N79" s="214"/>
      <c r="O79" s="214"/>
      <c r="P79" s="214"/>
      <c r="Q79" s="214"/>
      <c r="R79" s="214">
        <v>0</v>
      </c>
      <c r="T79" s="3"/>
      <c r="U79" s="3"/>
      <c r="V79" s="3"/>
      <c r="W79" s="3"/>
      <c r="X79" s="3"/>
      <c r="Y79" s="3"/>
      <c r="Z79" s="3"/>
      <c r="AA79" s="3"/>
    </row>
    <row r="80" spans="2:27" ht="13.9" x14ac:dyDescent="0.3">
      <c r="B80" s="218" t="s">
        <v>358</v>
      </c>
      <c r="C80" s="214">
        <v>64309</v>
      </c>
      <c r="D80" s="214">
        <v>73327</v>
      </c>
      <c r="E80" s="214">
        <v>56430</v>
      </c>
      <c r="F80" s="214">
        <v>90506</v>
      </c>
      <c r="G80" s="214">
        <v>77391</v>
      </c>
      <c r="I80" s="3"/>
      <c r="J80" s="32"/>
      <c r="K80" s="3"/>
      <c r="L80" s="3"/>
      <c r="M80" s="218" t="s">
        <v>362</v>
      </c>
      <c r="N80" s="214">
        <v>18045</v>
      </c>
      <c r="O80" s="214">
        <v>19746</v>
      </c>
      <c r="P80" s="214">
        <v>20387</v>
      </c>
      <c r="Q80" s="214">
        <v>12234.46</v>
      </c>
      <c r="R80" s="214">
        <v>12512.74</v>
      </c>
      <c r="T80" s="3"/>
      <c r="U80" s="3"/>
      <c r="V80" s="3"/>
      <c r="W80" s="3"/>
      <c r="X80" s="3"/>
      <c r="Y80" s="3"/>
      <c r="Z80" s="3"/>
      <c r="AA80" s="3"/>
    </row>
    <row r="81" spans="2:27" ht="13.9" x14ac:dyDescent="0.3">
      <c r="B81" s="213" t="s">
        <v>359</v>
      </c>
      <c r="C81" s="214">
        <v>158035</v>
      </c>
      <c r="D81" s="214">
        <v>117629</v>
      </c>
      <c r="E81" s="214">
        <v>93115</v>
      </c>
      <c r="F81" s="214">
        <v>65019</v>
      </c>
      <c r="G81" s="214">
        <v>51702</v>
      </c>
      <c r="I81" s="3"/>
      <c r="J81" s="32"/>
      <c r="K81" s="3"/>
      <c r="L81" s="3"/>
      <c r="M81" s="224" t="s">
        <v>363</v>
      </c>
      <c r="N81" s="214">
        <v>15781</v>
      </c>
      <c r="O81" s="214">
        <v>17529</v>
      </c>
      <c r="P81" s="214">
        <v>18514</v>
      </c>
      <c r="Q81" s="214">
        <v>11026.46</v>
      </c>
      <c r="R81" s="214">
        <v>11216.33</v>
      </c>
      <c r="T81" s="3"/>
      <c r="U81" s="3"/>
      <c r="V81" s="3"/>
      <c r="W81" s="3"/>
      <c r="X81" s="3"/>
      <c r="Y81" s="3"/>
      <c r="Z81" s="3"/>
      <c r="AA81" s="3"/>
    </row>
    <row r="82" spans="2:27" ht="13.9" x14ac:dyDescent="0.3">
      <c r="B82" s="218" t="s">
        <v>360</v>
      </c>
      <c r="C82" s="214">
        <v>95971</v>
      </c>
      <c r="D82" s="214">
        <v>88937</v>
      </c>
      <c r="E82" s="214">
        <v>32095</v>
      </c>
      <c r="F82" s="214">
        <v>39087</v>
      </c>
      <c r="G82" s="214">
        <v>31150</v>
      </c>
      <c r="I82" s="3"/>
      <c r="J82" s="32"/>
      <c r="K82" s="3"/>
      <c r="L82" s="3"/>
      <c r="M82" s="224" t="s">
        <v>364</v>
      </c>
      <c r="N82" s="223">
        <v>2264</v>
      </c>
      <c r="O82" s="223">
        <v>2217</v>
      </c>
      <c r="P82" s="223">
        <v>1873</v>
      </c>
      <c r="Q82" s="223">
        <v>1208</v>
      </c>
      <c r="R82" s="223">
        <v>1296.4100000000001</v>
      </c>
      <c r="T82" s="3"/>
      <c r="U82" s="3"/>
      <c r="V82" s="3"/>
      <c r="W82" s="3"/>
      <c r="X82" s="3"/>
      <c r="Y82" s="3"/>
      <c r="Z82" s="3"/>
      <c r="AA82" s="3"/>
    </row>
    <row r="83" spans="2:27" ht="13.9" x14ac:dyDescent="0.3">
      <c r="B83" s="224" t="s">
        <v>361</v>
      </c>
      <c r="C83" s="214">
        <v>47740</v>
      </c>
      <c r="D83" s="214">
        <v>29122</v>
      </c>
      <c r="E83" s="214">
        <v>10782</v>
      </c>
      <c r="F83" s="214">
        <v>11721</v>
      </c>
      <c r="G83" s="214">
        <v>10394</v>
      </c>
      <c r="I83" s="3"/>
      <c r="J83" s="32"/>
      <c r="K83" s="3"/>
      <c r="L83" s="3"/>
      <c r="M83" s="213" t="s">
        <v>365</v>
      </c>
      <c r="N83" s="222">
        <v>12</v>
      </c>
      <c r="O83" s="222">
        <v>25</v>
      </c>
      <c r="P83" s="222">
        <v>32</v>
      </c>
      <c r="Q83" s="214"/>
      <c r="R83" s="214"/>
      <c r="T83" s="3"/>
      <c r="U83" s="3"/>
      <c r="V83" s="3"/>
      <c r="W83" s="3"/>
      <c r="X83" s="3"/>
      <c r="Y83" s="3"/>
      <c r="Z83" s="3"/>
      <c r="AA83" s="3"/>
    </row>
    <row r="84" spans="2:27" ht="13.9" x14ac:dyDescent="0.3">
      <c r="B84" s="218" t="s">
        <v>362</v>
      </c>
      <c r="C84" s="214">
        <v>62064</v>
      </c>
      <c r="D84" s="214">
        <v>28692</v>
      </c>
      <c r="E84" s="214">
        <v>61020</v>
      </c>
      <c r="F84" s="214">
        <v>25932</v>
      </c>
      <c r="G84" s="214">
        <v>20552</v>
      </c>
      <c r="I84" s="3"/>
      <c r="J84" s="32"/>
      <c r="K84" s="3"/>
      <c r="L84" s="3"/>
      <c r="M84" s="213" t="s">
        <v>366</v>
      </c>
      <c r="N84" s="223">
        <v>5166</v>
      </c>
      <c r="O84" s="214"/>
      <c r="P84" s="214"/>
      <c r="Q84" s="214"/>
      <c r="R84" s="214"/>
      <c r="T84" s="3"/>
      <c r="U84" s="3"/>
      <c r="V84" s="3"/>
      <c r="W84" s="3"/>
      <c r="X84" s="3"/>
      <c r="Y84" s="3"/>
      <c r="Z84" s="3"/>
      <c r="AA84" s="3"/>
    </row>
    <row r="85" spans="2:27" ht="13.9" x14ac:dyDescent="0.3">
      <c r="B85" s="224" t="s">
        <v>363</v>
      </c>
      <c r="C85" s="214">
        <v>44233</v>
      </c>
      <c r="D85" s="214">
        <v>11156</v>
      </c>
      <c r="E85" s="214">
        <v>45016</v>
      </c>
      <c r="F85" s="214">
        <v>10759</v>
      </c>
      <c r="G85" s="223">
        <v>5259</v>
      </c>
      <c r="I85" s="3"/>
      <c r="J85" s="32"/>
      <c r="K85" s="3"/>
      <c r="L85" s="3"/>
      <c r="M85" s="213" t="s">
        <v>367</v>
      </c>
      <c r="N85" s="223">
        <v>8225</v>
      </c>
      <c r="O85" s="214">
        <v>10652</v>
      </c>
      <c r="P85" s="223">
        <v>8980</v>
      </c>
      <c r="Q85" s="214">
        <v>11059.66</v>
      </c>
      <c r="R85" s="223">
        <v>5098.8900000000003</v>
      </c>
      <c r="T85" s="3"/>
      <c r="U85" s="3"/>
      <c r="V85" s="3"/>
      <c r="W85" s="3"/>
      <c r="X85" s="3"/>
      <c r="Y85" s="3"/>
      <c r="Z85" s="3"/>
      <c r="AA85" s="3"/>
    </row>
    <row r="86" spans="2:27" ht="13.9" x14ac:dyDescent="0.3">
      <c r="B86" s="224" t="s">
        <v>364</v>
      </c>
      <c r="C86" s="214">
        <v>17831</v>
      </c>
      <c r="D86" s="214">
        <v>17536</v>
      </c>
      <c r="E86" s="214">
        <v>16004</v>
      </c>
      <c r="F86" s="214">
        <v>15173</v>
      </c>
      <c r="G86" s="214">
        <v>15293</v>
      </c>
      <c r="I86" s="3"/>
      <c r="J86" s="32"/>
      <c r="K86" s="3"/>
      <c r="L86" s="3"/>
      <c r="M86" s="213" t="s">
        <v>368</v>
      </c>
      <c r="N86" s="223">
        <v>9413</v>
      </c>
      <c r="O86" s="214">
        <v>10980</v>
      </c>
      <c r="P86" s="214">
        <v>10121</v>
      </c>
      <c r="Q86" s="223">
        <v>9845.9</v>
      </c>
      <c r="R86" s="223">
        <v>8685.89</v>
      </c>
      <c r="T86" s="3"/>
      <c r="U86" s="3"/>
      <c r="V86" s="3"/>
      <c r="W86" s="3"/>
      <c r="X86" s="3"/>
      <c r="Y86" s="3"/>
      <c r="Z86" s="3"/>
      <c r="AA86" s="3"/>
    </row>
    <row r="87" spans="2:27" ht="13.9" x14ac:dyDescent="0.3">
      <c r="B87" s="213" t="s">
        <v>365</v>
      </c>
      <c r="C87" s="223">
        <v>3412</v>
      </c>
      <c r="D87" s="223">
        <v>2752</v>
      </c>
      <c r="E87" s="223">
        <v>7313</v>
      </c>
      <c r="F87" s="223">
        <v>3223</v>
      </c>
      <c r="G87" s="223">
        <v>4826</v>
      </c>
      <c r="I87" s="3"/>
      <c r="J87" s="32"/>
      <c r="K87" s="3"/>
      <c r="L87" s="3"/>
      <c r="M87" s="218" t="s">
        <v>369</v>
      </c>
      <c r="N87" s="223">
        <v>508</v>
      </c>
      <c r="O87" s="223">
        <v>1383</v>
      </c>
      <c r="P87" s="223">
        <v>1691</v>
      </c>
      <c r="Q87" s="223">
        <v>1983.5</v>
      </c>
      <c r="R87" s="223">
        <v>1544.2</v>
      </c>
      <c r="T87" s="3"/>
      <c r="U87" s="3"/>
      <c r="V87" s="3"/>
      <c r="W87" s="3"/>
      <c r="X87" s="3"/>
      <c r="Y87" s="3"/>
      <c r="Z87" s="3"/>
      <c r="AA87" s="3"/>
    </row>
    <row r="88" spans="2:27" ht="13.9" x14ac:dyDescent="0.3">
      <c r="B88" s="213" t="s">
        <v>367</v>
      </c>
      <c r="C88" s="223">
        <v>1706</v>
      </c>
      <c r="D88" s="223">
        <v>1455</v>
      </c>
      <c r="E88" s="223">
        <v>4725</v>
      </c>
      <c r="F88" s="223">
        <v>4809</v>
      </c>
      <c r="G88" s="223">
        <v>6586</v>
      </c>
      <c r="I88" s="3"/>
      <c r="J88" s="32"/>
      <c r="K88" s="3"/>
      <c r="L88" s="3"/>
      <c r="M88" s="218" t="s">
        <v>370</v>
      </c>
      <c r="N88" s="223">
        <v>8905</v>
      </c>
      <c r="O88" s="223">
        <v>9597</v>
      </c>
      <c r="P88" s="223">
        <v>8430</v>
      </c>
      <c r="Q88" s="223">
        <v>7862.41</v>
      </c>
      <c r="R88" s="223">
        <v>7141.69</v>
      </c>
      <c r="T88" s="3"/>
      <c r="U88" s="3"/>
      <c r="V88" s="3"/>
      <c r="W88" s="3"/>
      <c r="X88" s="3"/>
      <c r="Y88" s="3"/>
      <c r="Z88" s="3"/>
      <c r="AA88" s="3"/>
    </row>
    <row r="89" spans="2:27" ht="13.9" x14ac:dyDescent="0.3">
      <c r="B89" s="213" t="s">
        <v>368</v>
      </c>
      <c r="C89" s="214">
        <v>236918</v>
      </c>
      <c r="D89" s="214">
        <v>222035</v>
      </c>
      <c r="E89" s="214">
        <v>247160</v>
      </c>
      <c r="F89" s="214">
        <v>273804</v>
      </c>
      <c r="G89" s="214">
        <v>230976</v>
      </c>
      <c r="I89" s="3"/>
      <c r="J89" s="32"/>
      <c r="K89" s="3"/>
      <c r="L89" s="3"/>
      <c r="M89" s="227" t="s">
        <v>371</v>
      </c>
      <c r="N89" s="228">
        <v>118875</v>
      </c>
      <c r="O89" s="228">
        <v>123939</v>
      </c>
      <c r="P89" s="228">
        <v>113391</v>
      </c>
      <c r="Q89" s="228">
        <v>93951.12</v>
      </c>
      <c r="R89" s="228">
        <v>71755.16</v>
      </c>
      <c r="T89" s="3"/>
      <c r="U89" s="3"/>
      <c r="V89" s="3"/>
      <c r="W89" s="3"/>
      <c r="X89" s="3"/>
      <c r="Y89" s="3"/>
      <c r="Z89" s="3"/>
      <c r="AA89" s="3"/>
    </row>
    <row r="90" spans="2:27" ht="13.9" x14ac:dyDescent="0.4">
      <c r="B90" s="218" t="s">
        <v>369</v>
      </c>
      <c r="C90" s="214">
        <v>127697</v>
      </c>
      <c r="D90" s="214">
        <v>127239</v>
      </c>
      <c r="E90" s="214">
        <v>125444</v>
      </c>
      <c r="F90" s="214">
        <v>124622</v>
      </c>
      <c r="G90" s="214">
        <v>126241</v>
      </c>
      <c r="I90" s="3"/>
      <c r="J90" s="32"/>
      <c r="K90" s="3"/>
      <c r="L90" s="3"/>
      <c r="M90" s="209" t="s">
        <v>372</v>
      </c>
      <c r="N90" s="210"/>
      <c r="O90" s="210"/>
      <c r="P90" s="210"/>
      <c r="Q90" s="210"/>
      <c r="R90" s="210"/>
      <c r="T90" s="3"/>
      <c r="U90" s="3"/>
      <c r="V90" s="3"/>
      <c r="W90" s="3"/>
      <c r="X90" s="3"/>
      <c r="Y90" s="3"/>
      <c r="Z90" s="3"/>
      <c r="AA90" s="3"/>
    </row>
    <row r="91" spans="2:27" ht="13.9" x14ac:dyDescent="0.3">
      <c r="B91" s="218" t="s">
        <v>370</v>
      </c>
      <c r="C91" s="214">
        <v>109221</v>
      </c>
      <c r="D91" s="214">
        <v>94796</v>
      </c>
      <c r="E91" s="214">
        <v>121716</v>
      </c>
      <c r="F91" s="214">
        <v>149182</v>
      </c>
      <c r="G91" s="214">
        <v>104735</v>
      </c>
      <c r="I91" s="3"/>
      <c r="J91" s="32"/>
      <c r="K91" s="3"/>
      <c r="L91" s="3"/>
      <c r="M91" s="213" t="s">
        <v>373</v>
      </c>
      <c r="N91" s="214">
        <v>72706</v>
      </c>
      <c r="O91" s="214">
        <v>102697</v>
      </c>
      <c r="P91" s="214">
        <v>116623</v>
      </c>
      <c r="Q91" s="214">
        <v>125061.67</v>
      </c>
      <c r="R91" s="214">
        <v>137932.63</v>
      </c>
      <c r="T91" s="3"/>
      <c r="U91" s="3"/>
      <c r="V91" s="3"/>
      <c r="W91" s="3"/>
      <c r="X91" s="3"/>
      <c r="Y91" s="3"/>
      <c r="Z91" s="3"/>
      <c r="AA91" s="3"/>
    </row>
    <row r="92" spans="2:27" ht="13.9" x14ac:dyDescent="0.3">
      <c r="B92" s="227" t="s">
        <v>371</v>
      </c>
      <c r="C92" s="228">
        <v>673237</v>
      </c>
      <c r="D92" s="228">
        <v>647076</v>
      </c>
      <c r="E92" s="228">
        <v>667385</v>
      </c>
      <c r="F92" s="228">
        <v>641280</v>
      </c>
      <c r="G92" s="228">
        <v>522995</v>
      </c>
      <c r="I92" s="3"/>
      <c r="J92" s="32"/>
      <c r="K92" s="3"/>
      <c r="L92" s="3"/>
      <c r="M92" s="218" t="s">
        <v>374</v>
      </c>
      <c r="N92" s="214">
        <v>64410</v>
      </c>
      <c r="O92" s="214">
        <v>94839</v>
      </c>
      <c r="P92" s="214">
        <v>110062</v>
      </c>
      <c r="Q92" s="214">
        <v>119350.11</v>
      </c>
      <c r="R92" s="214">
        <v>131910.01999999999</v>
      </c>
      <c r="T92" s="3"/>
      <c r="U92" s="3"/>
      <c r="V92" s="3"/>
      <c r="W92" s="3"/>
      <c r="X92" s="3"/>
      <c r="Y92" s="3"/>
      <c r="Z92" s="3"/>
      <c r="AA92" s="3"/>
    </row>
    <row r="93" spans="2:27" ht="13.9" x14ac:dyDescent="0.4">
      <c r="B93" s="209" t="s">
        <v>372</v>
      </c>
      <c r="C93" s="210"/>
      <c r="D93" s="210"/>
      <c r="E93" s="210"/>
      <c r="F93" s="210"/>
      <c r="G93" s="210"/>
      <c r="I93" s="3"/>
      <c r="J93" s="32"/>
      <c r="K93" s="3"/>
      <c r="L93" s="3"/>
      <c r="M93" s="224" t="s">
        <v>375</v>
      </c>
      <c r="N93" s="214">
        <v>64410</v>
      </c>
      <c r="O93" s="214">
        <v>94839</v>
      </c>
      <c r="P93" s="214">
        <v>110062</v>
      </c>
      <c r="Q93" s="214">
        <v>119350.11</v>
      </c>
      <c r="R93" s="214">
        <v>131910.01999999999</v>
      </c>
      <c r="T93" s="3"/>
      <c r="U93" s="3"/>
      <c r="V93" s="3"/>
      <c r="W93" s="3"/>
      <c r="X93" s="3"/>
      <c r="Y93" s="3"/>
      <c r="Z93" s="3"/>
      <c r="AA93" s="3"/>
    </row>
    <row r="94" spans="2:27" ht="13.9" x14ac:dyDescent="0.3">
      <c r="B94" s="213" t="s">
        <v>373</v>
      </c>
      <c r="C94" s="214">
        <v>365400</v>
      </c>
      <c r="D94" s="214">
        <v>351724</v>
      </c>
      <c r="E94" s="214">
        <v>274368</v>
      </c>
      <c r="F94" s="214">
        <v>262223</v>
      </c>
      <c r="G94" s="214">
        <v>255555</v>
      </c>
      <c r="I94" s="3"/>
      <c r="J94" s="32"/>
      <c r="K94" s="3"/>
      <c r="L94" s="3"/>
      <c r="M94" s="218" t="s">
        <v>376</v>
      </c>
      <c r="N94" s="223">
        <v>8296</v>
      </c>
      <c r="O94" s="223">
        <v>7858</v>
      </c>
      <c r="P94" s="223">
        <v>6561</v>
      </c>
      <c r="Q94" s="223">
        <v>5711.55</v>
      </c>
      <c r="R94" s="223">
        <v>6022.61</v>
      </c>
      <c r="T94" s="3"/>
      <c r="U94" s="3"/>
      <c r="V94" s="3"/>
      <c r="W94" s="3"/>
      <c r="X94" s="3"/>
      <c r="Y94" s="3"/>
      <c r="Z94" s="3"/>
      <c r="AA94" s="3"/>
    </row>
    <row r="95" spans="2:27" ht="13.9" x14ac:dyDescent="0.3">
      <c r="B95" s="218" t="s">
        <v>374</v>
      </c>
      <c r="C95" s="214">
        <v>210496</v>
      </c>
      <c r="D95" s="214">
        <v>187860</v>
      </c>
      <c r="E95" s="214">
        <v>107961</v>
      </c>
      <c r="F95" s="214">
        <v>91990</v>
      </c>
      <c r="G95" s="214">
        <v>83815</v>
      </c>
      <c r="I95" s="3"/>
      <c r="J95" s="32"/>
      <c r="K95" s="3"/>
      <c r="L95" s="3"/>
      <c r="M95" s="213" t="s">
        <v>377</v>
      </c>
      <c r="N95" s="214">
        <v>12521</v>
      </c>
      <c r="O95" s="214">
        <v>10845</v>
      </c>
      <c r="P95" s="214">
        <v>10271</v>
      </c>
      <c r="Q95" s="223">
        <v>6915.46</v>
      </c>
      <c r="R95" s="223">
        <v>5118.96</v>
      </c>
      <c r="T95" s="3"/>
      <c r="U95" s="3"/>
      <c r="V95" s="3"/>
      <c r="W95" s="3"/>
      <c r="X95" s="3"/>
      <c r="Y95" s="3"/>
      <c r="Z95" s="3"/>
      <c r="AA95" s="3"/>
    </row>
    <row r="96" spans="2:27" ht="13.9" x14ac:dyDescent="0.3">
      <c r="B96" s="224" t="s">
        <v>375</v>
      </c>
      <c r="C96" s="214">
        <v>210496</v>
      </c>
      <c r="D96" s="214">
        <v>187860</v>
      </c>
      <c r="E96" s="214">
        <v>107961</v>
      </c>
      <c r="F96" s="214">
        <v>91990</v>
      </c>
      <c r="G96" s="214">
        <v>83815</v>
      </c>
      <c r="I96" s="3"/>
      <c r="J96" s="32"/>
      <c r="K96" s="3"/>
      <c r="L96" s="3"/>
      <c r="M96" s="218" t="s">
        <v>378</v>
      </c>
      <c r="N96" s="214">
        <v>12521</v>
      </c>
      <c r="O96" s="214">
        <v>10845</v>
      </c>
      <c r="P96" s="214">
        <v>10271</v>
      </c>
      <c r="Q96" s="223">
        <v>6915.46</v>
      </c>
      <c r="R96" s="223">
        <v>5118.96</v>
      </c>
      <c r="T96" s="3"/>
      <c r="U96" s="3"/>
      <c r="V96" s="3"/>
      <c r="W96" s="3"/>
      <c r="X96" s="3"/>
      <c r="Y96" s="3"/>
      <c r="Z96" s="3"/>
      <c r="AA96" s="3"/>
    </row>
    <row r="97" spans="2:27" ht="13.9" x14ac:dyDescent="0.3">
      <c r="B97" s="218" t="s">
        <v>376</v>
      </c>
      <c r="C97" s="214">
        <v>154904</v>
      </c>
      <c r="D97" s="214">
        <v>163864</v>
      </c>
      <c r="E97" s="214">
        <v>166407</v>
      </c>
      <c r="F97" s="214">
        <v>170233</v>
      </c>
      <c r="G97" s="214">
        <v>171740</v>
      </c>
      <c r="I97" s="3"/>
      <c r="J97" s="32"/>
      <c r="K97" s="3"/>
      <c r="L97" s="3"/>
      <c r="M97" s="213" t="s">
        <v>379</v>
      </c>
      <c r="N97" s="214">
        <v>102743</v>
      </c>
      <c r="O97" s="214">
        <v>100241</v>
      </c>
      <c r="P97" s="214">
        <v>90363</v>
      </c>
      <c r="Q97" s="214">
        <v>78665.039999999994</v>
      </c>
      <c r="R97" s="214">
        <v>72539</v>
      </c>
      <c r="T97" s="3"/>
      <c r="U97" s="3"/>
      <c r="V97" s="3"/>
      <c r="W97" s="3"/>
      <c r="X97" s="3"/>
      <c r="Y97" s="3"/>
      <c r="Z97" s="3"/>
      <c r="AA97" s="3"/>
    </row>
    <row r="98" spans="2:27" ht="13.9" x14ac:dyDescent="0.3">
      <c r="B98" s="213" t="s">
        <v>377</v>
      </c>
      <c r="C98" s="223">
        <v>7324</v>
      </c>
      <c r="D98" s="223">
        <v>7817</v>
      </c>
      <c r="E98" s="223">
        <v>7256</v>
      </c>
      <c r="F98" s="223">
        <v>7910</v>
      </c>
      <c r="G98" s="223">
        <v>8124</v>
      </c>
      <c r="I98" s="3"/>
      <c r="J98" s="32"/>
      <c r="K98" s="3"/>
      <c r="L98" s="3"/>
      <c r="M98" s="218" t="s">
        <v>380</v>
      </c>
      <c r="N98" s="214">
        <v>102743</v>
      </c>
      <c r="O98" s="214">
        <v>100241</v>
      </c>
      <c r="P98" s="214">
        <v>90363</v>
      </c>
      <c r="Q98" s="214">
        <v>78665.039999999994</v>
      </c>
      <c r="R98" s="214">
        <v>72539</v>
      </c>
      <c r="T98" s="3"/>
      <c r="U98" s="3"/>
      <c r="V98" s="3"/>
      <c r="W98" s="3"/>
      <c r="X98" s="3"/>
      <c r="Y98" s="3"/>
      <c r="Z98" s="3"/>
      <c r="AA98" s="3"/>
    </row>
    <row r="99" spans="2:27" ht="13.9" x14ac:dyDescent="0.3">
      <c r="B99" s="218" t="s">
        <v>378</v>
      </c>
      <c r="C99" s="223">
        <v>7324</v>
      </c>
      <c r="D99" s="223">
        <v>7817</v>
      </c>
      <c r="E99" s="223">
        <v>7256</v>
      </c>
      <c r="F99" s="223">
        <v>7910</v>
      </c>
      <c r="G99" s="223">
        <v>8124</v>
      </c>
      <c r="I99" s="3"/>
      <c r="J99" s="32"/>
      <c r="K99" s="3"/>
      <c r="L99" s="3"/>
      <c r="M99" s="213" t="s">
        <v>381</v>
      </c>
      <c r="N99" s="214">
        <v>187970</v>
      </c>
      <c r="O99" s="214">
        <v>213783</v>
      </c>
      <c r="P99" s="214">
        <v>217257</v>
      </c>
      <c r="Q99" s="214">
        <v>210642.16</v>
      </c>
      <c r="R99" s="214">
        <v>215590.6</v>
      </c>
      <c r="T99" s="3"/>
      <c r="U99" s="3"/>
      <c r="V99" s="3"/>
      <c r="W99" s="3"/>
      <c r="X99" s="3"/>
      <c r="Y99" s="3"/>
      <c r="Z99" s="3"/>
      <c r="AA99" s="3"/>
    </row>
    <row r="100" spans="2:27" ht="13.9" x14ac:dyDescent="0.4">
      <c r="B100" s="213" t="s">
        <v>379</v>
      </c>
      <c r="C100" s="214">
        <v>62517</v>
      </c>
      <c r="D100" s="214">
        <v>61402</v>
      </c>
      <c r="E100" s="214">
        <v>61655</v>
      </c>
      <c r="F100" s="214">
        <v>61801</v>
      </c>
      <c r="G100" s="214">
        <v>63502</v>
      </c>
      <c r="I100" s="3"/>
      <c r="J100" s="32"/>
      <c r="K100" s="3"/>
      <c r="L100" s="3"/>
      <c r="M100" s="209" t="s">
        <v>382</v>
      </c>
      <c r="N100" s="210"/>
      <c r="O100" s="210"/>
      <c r="P100" s="210"/>
      <c r="Q100" s="210"/>
      <c r="R100" s="210"/>
      <c r="T100" s="3"/>
      <c r="U100" s="3"/>
      <c r="V100" s="3"/>
      <c r="W100" s="3"/>
      <c r="X100" s="3"/>
      <c r="Y100" s="3"/>
      <c r="Z100" s="3"/>
      <c r="AA100" s="3"/>
    </row>
    <row r="101" spans="2:27" ht="13.9" x14ac:dyDescent="0.3">
      <c r="B101" s="218" t="s">
        <v>380</v>
      </c>
      <c r="C101" s="214">
        <v>62517</v>
      </c>
      <c r="D101" s="214">
        <v>61402</v>
      </c>
      <c r="E101" s="214">
        <v>61655</v>
      </c>
      <c r="F101" s="214">
        <v>61801</v>
      </c>
      <c r="G101" s="214">
        <v>63502</v>
      </c>
      <c r="I101" s="3"/>
      <c r="J101" s="32"/>
      <c r="K101" s="3"/>
      <c r="L101" s="3"/>
      <c r="M101" s="227" t="s">
        <v>382</v>
      </c>
      <c r="N101" s="228">
        <v>306845</v>
      </c>
      <c r="O101" s="228">
        <v>337722</v>
      </c>
      <c r="P101" s="228">
        <v>330648</v>
      </c>
      <c r="Q101" s="228">
        <v>304593.28000000003</v>
      </c>
      <c r="R101" s="228">
        <v>287345.75</v>
      </c>
      <c r="T101" s="3"/>
      <c r="U101" s="3"/>
      <c r="V101" s="3"/>
      <c r="W101" s="3"/>
      <c r="X101" s="3"/>
      <c r="Y101" s="3"/>
      <c r="Z101" s="3"/>
      <c r="AA101" s="3"/>
    </row>
    <row r="102" spans="2:27" ht="13.9" x14ac:dyDescent="0.4">
      <c r="B102" s="213" t="s">
        <v>381</v>
      </c>
      <c r="C102" s="214">
        <v>435241</v>
      </c>
      <c r="D102" s="214">
        <v>420943</v>
      </c>
      <c r="E102" s="214">
        <v>343279</v>
      </c>
      <c r="F102" s="214">
        <v>331934</v>
      </c>
      <c r="G102" s="214">
        <v>327181</v>
      </c>
      <c r="I102" s="3"/>
      <c r="J102" s="32"/>
      <c r="K102" s="3"/>
      <c r="L102" s="3"/>
      <c r="M102" s="209" t="s">
        <v>383</v>
      </c>
      <c r="N102" s="210"/>
      <c r="O102" s="210"/>
      <c r="P102" s="210"/>
      <c r="Q102" s="210"/>
      <c r="R102" s="210"/>
      <c r="T102" s="3"/>
      <c r="U102" s="3"/>
      <c r="V102" s="3"/>
      <c r="W102" s="3"/>
      <c r="X102" s="3"/>
      <c r="Y102" s="3"/>
      <c r="Z102" s="3"/>
      <c r="AA102" s="3"/>
    </row>
    <row r="103" spans="2:27" ht="13.9" x14ac:dyDescent="0.4">
      <c r="B103" s="209" t="s">
        <v>382</v>
      </c>
      <c r="C103" s="210"/>
      <c r="D103" s="210"/>
      <c r="E103" s="210"/>
      <c r="F103" s="210"/>
      <c r="G103" s="210"/>
      <c r="I103" s="3"/>
      <c r="J103" s="32"/>
      <c r="K103" s="3"/>
      <c r="L103" s="3"/>
      <c r="M103" s="213" t="s">
        <v>384</v>
      </c>
      <c r="N103" s="214">
        <v>747548</v>
      </c>
      <c r="O103" s="214">
        <v>666586</v>
      </c>
      <c r="P103" s="214">
        <v>597182</v>
      </c>
      <c r="Q103" s="214">
        <v>480911.56</v>
      </c>
      <c r="R103" s="214">
        <v>433709.51</v>
      </c>
      <c r="T103" s="3"/>
      <c r="U103" s="3"/>
      <c r="V103" s="3"/>
      <c r="W103" s="3"/>
      <c r="X103" s="3"/>
      <c r="Y103" s="3"/>
      <c r="Z103" s="3"/>
      <c r="AA103" s="3"/>
    </row>
    <row r="104" spans="2:27" ht="13.9" x14ac:dyDescent="0.3">
      <c r="B104" s="227" t="s">
        <v>382</v>
      </c>
      <c r="C104" s="228">
        <v>1108478</v>
      </c>
      <c r="D104" s="228">
        <v>1068019</v>
      </c>
      <c r="E104" s="228">
        <v>1010664</v>
      </c>
      <c r="F104" s="228">
        <v>973214</v>
      </c>
      <c r="G104" s="228">
        <v>850176</v>
      </c>
      <c r="I104" s="3"/>
      <c r="J104" s="32"/>
      <c r="K104" s="3"/>
      <c r="L104" s="3"/>
      <c r="M104" s="218" t="s">
        <v>385</v>
      </c>
      <c r="N104" s="214">
        <v>747548</v>
      </c>
      <c r="O104" s="214">
        <v>666586</v>
      </c>
      <c r="P104" s="214">
        <v>597182</v>
      </c>
      <c r="Q104" s="214">
        <v>480911.56</v>
      </c>
      <c r="R104" s="214">
        <v>433709.51</v>
      </c>
      <c r="T104" s="3"/>
      <c r="U104" s="3"/>
      <c r="V104" s="3"/>
      <c r="W104" s="3"/>
      <c r="X104" s="3"/>
      <c r="Y104" s="3"/>
      <c r="Z104" s="3"/>
      <c r="AA104" s="3"/>
    </row>
    <row r="105" spans="2:27" ht="13.9" x14ac:dyDescent="0.4">
      <c r="B105" s="209" t="s">
        <v>383</v>
      </c>
      <c r="C105" s="210"/>
      <c r="D105" s="210"/>
      <c r="E105" s="210"/>
      <c r="F105" s="210"/>
      <c r="G105" s="210"/>
      <c r="I105" s="3"/>
      <c r="J105" s="32"/>
      <c r="K105" s="3"/>
      <c r="L105" s="3"/>
      <c r="M105" s="224" t="s">
        <v>386</v>
      </c>
      <c r="N105" s="214">
        <v>78031</v>
      </c>
      <c r="O105" s="214">
        <v>78041</v>
      </c>
      <c r="P105" s="214">
        <v>78034</v>
      </c>
      <c r="Q105" s="214">
        <v>45935.69</v>
      </c>
      <c r="R105" s="214">
        <v>45961.59</v>
      </c>
      <c r="T105" s="3"/>
      <c r="U105" s="3"/>
      <c r="V105" s="3"/>
      <c r="W105" s="3"/>
      <c r="X105" s="3"/>
      <c r="Y105" s="3"/>
      <c r="Z105" s="3"/>
      <c r="AA105" s="3"/>
    </row>
    <row r="106" spans="2:27" ht="13.9" x14ac:dyDescent="0.3">
      <c r="B106" s="213" t="s">
        <v>384</v>
      </c>
      <c r="C106" s="214">
        <v>819922</v>
      </c>
      <c r="D106" s="214">
        <v>805794</v>
      </c>
      <c r="E106" s="214">
        <v>788471</v>
      </c>
      <c r="F106" s="214">
        <v>775102</v>
      </c>
      <c r="G106" s="214">
        <v>747294</v>
      </c>
      <c r="I106" s="3"/>
      <c r="J106" s="32"/>
      <c r="K106" s="3"/>
      <c r="L106" s="3"/>
      <c r="M106" s="229" t="s">
        <v>387</v>
      </c>
      <c r="N106" s="214">
        <v>75180</v>
      </c>
      <c r="O106" s="214">
        <v>75180</v>
      </c>
      <c r="P106" s="214">
        <v>75180</v>
      </c>
      <c r="Q106" s="214">
        <v>43081.279999999999</v>
      </c>
      <c r="R106" s="214">
        <v>43081.279999999999</v>
      </c>
      <c r="T106" s="3"/>
      <c r="U106" s="3"/>
      <c r="V106" s="3"/>
      <c r="W106" s="3"/>
      <c r="X106" s="3"/>
      <c r="Y106" s="3"/>
      <c r="Z106" s="3"/>
      <c r="AA106" s="3"/>
    </row>
    <row r="107" spans="2:27" ht="13.9" x14ac:dyDescent="0.3">
      <c r="B107" s="218" t="s">
        <v>385</v>
      </c>
      <c r="C107" s="214">
        <v>819922</v>
      </c>
      <c r="D107" s="214">
        <v>805794</v>
      </c>
      <c r="E107" s="214">
        <v>788471</v>
      </c>
      <c r="F107" s="214">
        <v>775102</v>
      </c>
      <c r="G107" s="214">
        <v>747294</v>
      </c>
      <c r="I107" s="3"/>
      <c r="J107" s="32"/>
      <c r="K107" s="3"/>
      <c r="L107" s="3"/>
      <c r="M107" s="229" t="s">
        <v>388</v>
      </c>
      <c r="N107" s="223">
        <v>2851</v>
      </c>
      <c r="O107" s="223">
        <v>2861</v>
      </c>
      <c r="P107" s="223">
        <v>2854</v>
      </c>
      <c r="Q107" s="223">
        <v>2854.41</v>
      </c>
      <c r="R107" s="223">
        <v>2880.31</v>
      </c>
      <c r="T107" s="3"/>
      <c r="U107" s="3"/>
      <c r="V107" s="3"/>
      <c r="W107" s="3"/>
      <c r="X107" s="3"/>
      <c r="Y107" s="3"/>
      <c r="Z107" s="3"/>
      <c r="AA107" s="3"/>
    </row>
    <row r="108" spans="2:27" ht="13.9" x14ac:dyDescent="0.3">
      <c r="B108" s="224" t="s">
        <v>389</v>
      </c>
      <c r="C108" s="222">
        <v>1</v>
      </c>
      <c r="D108" s="214"/>
      <c r="E108" s="214"/>
      <c r="F108" s="214"/>
      <c r="G108" s="214"/>
      <c r="I108" s="3"/>
      <c r="J108" s="32"/>
      <c r="K108" s="3"/>
      <c r="L108" s="3"/>
      <c r="M108" s="224" t="s">
        <v>390</v>
      </c>
      <c r="N108" s="214">
        <v>669517</v>
      </c>
      <c r="O108" s="214">
        <v>588545</v>
      </c>
      <c r="P108" s="214">
        <v>519148</v>
      </c>
      <c r="Q108" s="214">
        <v>434975.87</v>
      </c>
      <c r="R108" s="214">
        <v>387747.92</v>
      </c>
      <c r="T108" s="3"/>
      <c r="U108" s="3"/>
      <c r="V108" s="3"/>
      <c r="W108" s="3"/>
      <c r="X108" s="3"/>
      <c r="Y108" s="3"/>
      <c r="Z108" s="3"/>
      <c r="AA108" s="3"/>
    </row>
    <row r="109" spans="2:27" ht="13.9" x14ac:dyDescent="0.3">
      <c r="B109" s="224" t="s">
        <v>386</v>
      </c>
      <c r="C109" s="214">
        <v>246650</v>
      </c>
      <c r="D109" s="214">
        <v>236622</v>
      </c>
      <c r="E109" s="214">
        <v>238771</v>
      </c>
      <c r="F109" s="214">
        <v>241259</v>
      </c>
      <c r="G109" s="214">
        <v>248460</v>
      </c>
      <c r="I109" s="3"/>
      <c r="J109" s="32"/>
      <c r="K109" s="3"/>
      <c r="L109" s="3"/>
      <c r="M109" s="229" t="s">
        <v>391</v>
      </c>
      <c r="N109" s="214">
        <v>660090</v>
      </c>
      <c r="O109" s="214">
        <v>585356</v>
      </c>
      <c r="P109" s="214">
        <v>518994</v>
      </c>
      <c r="Q109" s="214">
        <v>454365.92</v>
      </c>
      <c r="R109" s="214">
        <v>404490.95</v>
      </c>
      <c r="T109" s="3"/>
      <c r="U109" s="3"/>
      <c r="V109" s="3"/>
      <c r="W109" s="3"/>
      <c r="X109" s="3"/>
      <c r="Y109" s="3"/>
      <c r="Z109" s="3"/>
      <c r="AA109" s="3"/>
    </row>
    <row r="110" spans="2:27" ht="13.9" x14ac:dyDescent="0.3">
      <c r="B110" s="229" t="s">
        <v>387</v>
      </c>
      <c r="C110" s="214">
        <v>121282</v>
      </c>
      <c r="D110" s="214">
        <v>119349</v>
      </c>
      <c r="E110" s="214">
        <v>119896</v>
      </c>
      <c r="F110" s="214">
        <v>121071</v>
      </c>
      <c r="G110" s="214">
        <v>121071</v>
      </c>
      <c r="I110" s="3"/>
      <c r="J110" s="32"/>
      <c r="K110" s="3"/>
      <c r="L110" s="3"/>
      <c r="M110" s="229" t="s">
        <v>392</v>
      </c>
      <c r="N110" s="223">
        <v>9427</v>
      </c>
      <c r="O110" s="223">
        <v>3189</v>
      </c>
      <c r="P110" s="223">
        <v>154</v>
      </c>
      <c r="Q110" s="237">
        <v>-19390.05</v>
      </c>
      <c r="R110" s="237">
        <v>-16743.03</v>
      </c>
      <c r="T110" s="3"/>
      <c r="U110" s="3"/>
      <c r="V110" s="3"/>
      <c r="W110" s="3"/>
      <c r="X110" s="3"/>
      <c r="Y110" s="3"/>
      <c r="Z110" s="3"/>
      <c r="AA110" s="3"/>
    </row>
    <row r="111" spans="2:27" ht="13.9" x14ac:dyDescent="0.3">
      <c r="B111" s="229" t="s">
        <v>388</v>
      </c>
      <c r="C111" s="214">
        <v>125368</v>
      </c>
      <c r="D111" s="214">
        <v>117273</v>
      </c>
      <c r="E111" s="214">
        <v>118875</v>
      </c>
      <c r="F111" s="214">
        <v>120188</v>
      </c>
      <c r="G111" s="214">
        <v>127389</v>
      </c>
      <c r="I111" s="3"/>
      <c r="J111" s="32"/>
      <c r="K111" s="3"/>
      <c r="L111" s="3"/>
      <c r="M111" s="230" t="s">
        <v>393</v>
      </c>
      <c r="N111" s="223">
        <v>431</v>
      </c>
      <c r="O111" s="226">
        <v>-1168</v>
      </c>
      <c r="P111" s="226">
        <v>-1135</v>
      </c>
      <c r="Q111" s="226">
        <v>-2580.77</v>
      </c>
      <c r="R111" s="226">
        <v>-3752.03</v>
      </c>
      <c r="T111" s="3"/>
      <c r="U111" s="3"/>
      <c r="V111" s="3"/>
      <c r="W111" s="3"/>
      <c r="X111" s="3"/>
      <c r="Y111" s="3"/>
      <c r="Z111" s="3"/>
      <c r="AA111" s="3"/>
    </row>
    <row r="112" spans="2:27" ht="13.9" x14ac:dyDescent="0.3">
      <c r="B112" s="224" t="s">
        <v>390</v>
      </c>
      <c r="C112" s="214">
        <v>573273</v>
      </c>
      <c r="D112" s="214">
        <v>569172</v>
      </c>
      <c r="E112" s="214">
        <v>549700</v>
      </c>
      <c r="F112" s="214">
        <v>533843</v>
      </c>
      <c r="G112" s="214">
        <v>498834</v>
      </c>
      <c r="I112" s="3"/>
      <c r="J112" s="32"/>
      <c r="K112" s="3"/>
      <c r="L112" s="3"/>
      <c r="M112" s="230" t="s">
        <v>394</v>
      </c>
      <c r="N112" s="238">
        <v>-16</v>
      </c>
      <c r="O112" s="238">
        <v>-31</v>
      </c>
      <c r="P112" s="222">
        <v>2</v>
      </c>
      <c r="Q112" s="214"/>
      <c r="R112" s="214"/>
      <c r="T112" s="3"/>
      <c r="U112" s="3"/>
      <c r="V112" s="3"/>
      <c r="W112" s="3"/>
      <c r="X112" s="3"/>
      <c r="Y112" s="3"/>
      <c r="Z112" s="3"/>
      <c r="AA112" s="3"/>
    </row>
    <row r="113" spans="2:27" ht="13.9" x14ac:dyDescent="0.3">
      <c r="B113" s="229" t="s">
        <v>391</v>
      </c>
      <c r="C113" s="214">
        <v>574260</v>
      </c>
      <c r="D113" s="214">
        <v>566112</v>
      </c>
      <c r="E113" s="214">
        <v>546628</v>
      </c>
      <c r="F113" s="214">
        <v>534533</v>
      </c>
      <c r="G113" s="214">
        <v>497796</v>
      </c>
      <c r="I113" s="3"/>
      <c r="J113" s="32"/>
      <c r="K113" s="3"/>
      <c r="L113" s="3"/>
      <c r="M113" s="230" t="s">
        <v>395</v>
      </c>
      <c r="N113" s="223">
        <v>7581</v>
      </c>
      <c r="O113" s="223">
        <v>3095</v>
      </c>
      <c r="P113" s="223">
        <v>232</v>
      </c>
      <c r="Q113" s="237">
        <v>-17712.240000000002</v>
      </c>
      <c r="R113" s="237">
        <v>-13135.7</v>
      </c>
      <c r="T113" s="3"/>
      <c r="U113" s="3"/>
      <c r="V113" s="3"/>
      <c r="W113" s="3"/>
      <c r="X113" s="3"/>
      <c r="Y113" s="3"/>
      <c r="Z113" s="3"/>
      <c r="AA113" s="3"/>
    </row>
    <row r="114" spans="2:27" ht="13.9" x14ac:dyDescent="0.3">
      <c r="B114" s="229" t="s">
        <v>392</v>
      </c>
      <c r="C114" s="226">
        <v>-987</v>
      </c>
      <c r="D114" s="223">
        <v>3060</v>
      </c>
      <c r="E114" s="223">
        <v>3072</v>
      </c>
      <c r="F114" s="226">
        <v>-690</v>
      </c>
      <c r="G114" s="223">
        <v>1038</v>
      </c>
      <c r="I114" s="3"/>
      <c r="J114" s="32"/>
      <c r="K114" s="3"/>
      <c r="L114" s="3"/>
      <c r="M114" s="230" t="s">
        <v>396</v>
      </c>
      <c r="N114" s="223">
        <v>1431</v>
      </c>
      <c r="O114" s="223">
        <v>1293</v>
      </c>
      <c r="P114" s="223">
        <v>1055</v>
      </c>
      <c r="Q114" s="223">
        <v>902.95</v>
      </c>
      <c r="R114" s="223">
        <v>144.69999999999999</v>
      </c>
      <c r="T114" s="3"/>
      <c r="U114" s="3"/>
      <c r="V114" s="3"/>
      <c r="W114" s="3"/>
      <c r="X114" s="3"/>
      <c r="Y114" s="3"/>
      <c r="Z114" s="3"/>
      <c r="AA114" s="3"/>
    </row>
    <row r="115" spans="2:27" ht="13.9" x14ac:dyDescent="0.3">
      <c r="B115" s="230" t="s">
        <v>393</v>
      </c>
      <c r="C115" s="237">
        <v>-11612</v>
      </c>
      <c r="D115" s="226">
        <v>-8533</v>
      </c>
      <c r="E115" s="226">
        <v>-4238</v>
      </c>
      <c r="F115" s="214"/>
      <c r="G115" s="214"/>
      <c r="I115" s="3"/>
      <c r="J115" s="32"/>
      <c r="K115" s="3"/>
      <c r="L115" s="3"/>
      <c r="M115" s="218" t="s">
        <v>397</v>
      </c>
      <c r="N115" s="214">
        <v>747548</v>
      </c>
      <c r="O115" s="214">
        <v>666586</v>
      </c>
      <c r="P115" s="214">
        <v>597182</v>
      </c>
      <c r="Q115" s="214">
        <v>480911.56</v>
      </c>
      <c r="R115" s="214">
        <v>433709.51</v>
      </c>
      <c r="T115" s="3"/>
      <c r="U115" s="3"/>
      <c r="V115" s="3"/>
      <c r="W115" s="3"/>
      <c r="X115" s="3"/>
      <c r="Y115" s="3"/>
      <c r="Z115" s="3"/>
      <c r="AA115" s="3"/>
    </row>
    <row r="116" spans="2:27" ht="13.9" x14ac:dyDescent="0.3">
      <c r="B116" s="230" t="s">
        <v>394</v>
      </c>
      <c r="C116" s="223">
        <v>3253</v>
      </c>
      <c r="D116" s="223">
        <v>5950</v>
      </c>
      <c r="E116" s="223">
        <v>3318</v>
      </c>
      <c r="F116" s="214"/>
      <c r="G116" s="214"/>
      <c r="I116" s="3"/>
      <c r="J116" s="32"/>
      <c r="K116" s="3"/>
      <c r="L116" s="3"/>
      <c r="M116" s="213" t="s">
        <v>398</v>
      </c>
      <c r="N116" s="223">
        <v>1888</v>
      </c>
      <c r="O116" s="223">
        <v>1290</v>
      </c>
      <c r="P116" s="223">
        <v>1201</v>
      </c>
      <c r="Q116" s="223">
        <v>1063.52</v>
      </c>
      <c r="R116" s="223">
        <v>221.14</v>
      </c>
      <c r="T116" s="3"/>
      <c r="U116" s="3"/>
      <c r="V116" s="3"/>
      <c r="W116" s="3"/>
      <c r="X116" s="3"/>
      <c r="Y116" s="3"/>
      <c r="Z116" s="3"/>
      <c r="AA116" s="3"/>
    </row>
    <row r="117" spans="2:27" ht="13.9" x14ac:dyDescent="0.4">
      <c r="B117" s="230" t="s">
        <v>395</v>
      </c>
      <c r="C117" s="223">
        <v>7372</v>
      </c>
      <c r="D117" s="223">
        <v>5643</v>
      </c>
      <c r="E117" s="223">
        <v>3992</v>
      </c>
      <c r="F117" s="214"/>
      <c r="G117" s="214"/>
      <c r="I117" s="3"/>
      <c r="J117" s="32"/>
      <c r="K117" s="3"/>
      <c r="L117" s="3"/>
      <c r="M117" s="209" t="s">
        <v>399</v>
      </c>
      <c r="N117" s="210"/>
      <c r="O117" s="210"/>
      <c r="P117" s="210"/>
      <c r="Q117" s="210"/>
      <c r="R117" s="210"/>
      <c r="T117" s="3"/>
      <c r="U117" s="3"/>
      <c r="V117" s="3"/>
      <c r="W117" s="3"/>
      <c r="X117" s="3"/>
      <c r="Y117" s="3"/>
      <c r="Z117" s="3"/>
      <c r="AA117" s="3"/>
    </row>
    <row r="118" spans="2:27" ht="13.9" x14ac:dyDescent="0.3">
      <c r="B118" s="230" t="s">
        <v>400</v>
      </c>
      <c r="C118" s="214"/>
      <c r="D118" s="214"/>
      <c r="E118" s="214"/>
      <c r="F118" s="226">
        <v>-690</v>
      </c>
      <c r="G118" s="223">
        <v>1038</v>
      </c>
      <c r="I118" s="3"/>
      <c r="J118" s="32"/>
      <c r="K118" s="3"/>
      <c r="L118" s="3"/>
      <c r="M118" s="227" t="s">
        <v>401</v>
      </c>
      <c r="N118" s="228">
        <v>749436</v>
      </c>
      <c r="O118" s="228">
        <v>667876</v>
      </c>
      <c r="P118" s="228">
        <v>598383</v>
      </c>
      <c r="Q118" s="228">
        <v>481975.08</v>
      </c>
      <c r="R118" s="228">
        <v>433930.66</v>
      </c>
      <c r="T118" s="3"/>
      <c r="U118" s="3"/>
      <c r="V118" s="3"/>
      <c r="W118" s="3"/>
      <c r="X118" s="3"/>
      <c r="Y118" s="3"/>
      <c r="Z118" s="3"/>
      <c r="AA118" s="3"/>
    </row>
    <row r="119" spans="2:27" ht="13.9" x14ac:dyDescent="0.4">
      <c r="B119" s="218" t="s">
        <v>397</v>
      </c>
      <c r="C119" s="214">
        <v>819922</v>
      </c>
      <c r="D119" s="214">
        <v>805794</v>
      </c>
      <c r="E119" s="214">
        <v>788471</v>
      </c>
      <c r="F119" s="214">
        <v>775102</v>
      </c>
      <c r="G119" s="214">
        <v>747294</v>
      </c>
      <c r="I119" s="3"/>
      <c r="J119" s="32"/>
      <c r="K119" s="3"/>
      <c r="L119" s="3"/>
      <c r="M119" s="209" t="s">
        <v>402</v>
      </c>
      <c r="N119" s="210"/>
      <c r="O119" s="210"/>
      <c r="P119" s="210"/>
      <c r="Q119" s="210"/>
      <c r="R119" s="210"/>
      <c r="T119" s="3"/>
      <c r="U119" s="3"/>
      <c r="V119" s="3"/>
      <c r="W119" s="3"/>
      <c r="X119" s="3"/>
      <c r="Y119" s="3"/>
      <c r="Z119" s="3"/>
      <c r="AA119" s="3"/>
    </row>
    <row r="120" spans="2:27" ht="13.9" x14ac:dyDescent="0.3">
      <c r="B120" s="213" t="s">
        <v>398</v>
      </c>
      <c r="C120" s="214">
        <v>156371</v>
      </c>
      <c r="D120" s="214">
        <v>152861</v>
      </c>
      <c r="E120" s="214">
        <v>151986</v>
      </c>
      <c r="F120" s="214">
        <v>140939</v>
      </c>
      <c r="G120" s="214">
        <v>141426</v>
      </c>
      <c r="I120" s="3"/>
      <c r="J120" s="32"/>
      <c r="K120" s="3"/>
      <c r="L120" s="3"/>
      <c r="M120" s="227" t="s">
        <v>403</v>
      </c>
      <c r="N120" s="228">
        <v>1056281</v>
      </c>
      <c r="O120" s="228">
        <v>1005598</v>
      </c>
      <c r="P120" s="228">
        <v>929031</v>
      </c>
      <c r="Q120" s="228">
        <v>786568.36</v>
      </c>
      <c r="R120" s="228">
        <v>721276.41</v>
      </c>
      <c r="T120" s="3"/>
      <c r="U120" s="3"/>
      <c r="V120" s="3"/>
      <c r="W120" s="3"/>
      <c r="X120" s="3"/>
      <c r="Y120" s="3"/>
      <c r="Z120" s="3"/>
      <c r="AA120" s="3"/>
    </row>
    <row r="121" spans="2:27" ht="13.9" x14ac:dyDescent="0.4">
      <c r="B121" s="209" t="s">
        <v>399</v>
      </c>
      <c r="C121" s="210"/>
      <c r="D121" s="210"/>
      <c r="E121" s="210"/>
      <c r="F121" s="210"/>
      <c r="G121" s="210"/>
      <c r="I121" s="3"/>
      <c r="J121" s="32"/>
      <c r="K121" s="3"/>
      <c r="L121" s="3"/>
      <c r="M121" s="209" t="s">
        <v>404</v>
      </c>
      <c r="N121" s="210"/>
      <c r="O121" s="210"/>
      <c r="P121" s="210"/>
      <c r="Q121" s="210"/>
      <c r="R121" s="210"/>
      <c r="T121" s="3"/>
      <c r="U121" s="3"/>
      <c r="V121" s="3"/>
      <c r="W121" s="3"/>
      <c r="X121" s="3"/>
      <c r="Y121" s="3"/>
      <c r="Z121" s="3"/>
      <c r="AA121" s="3"/>
    </row>
    <row r="122" spans="2:27" ht="13.9" x14ac:dyDescent="0.3">
      <c r="B122" s="227" t="s">
        <v>401</v>
      </c>
      <c r="C122" s="228">
        <v>976293</v>
      </c>
      <c r="D122" s="228">
        <v>958655</v>
      </c>
      <c r="E122" s="228">
        <v>940457</v>
      </c>
      <c r="F122" s="228">
        <v>916041</v>
      </c>
      <c r="G122" s="228">
        <v>888720</v>
      </c>
      <c r="I122" s="3"/>
      <c r="J122" s="32"/>
      <c r="K122" s="3"/>
      <c r="L122" s="3"/>
      <c r="M122" s="213" t="s">
        <v>405</v>
      </c>
      <c r="N122" s="214">
        <v>47529.95</v>
      </c>
      <c r="O122" s="214">
        <v>47566.76</v>
      </c>
      <c r="P122" s="214">
        <v>47566.76</v>
      </c>
      <c r="Q122" s="214">
        <v>47247.46</v>
      </c>
      <c r="R122" s="214">
        <v>47247.46</v>
      </c>
      <c r="T122" s="3"/>
      <c r="U122" s="3"/>
      <c r="V122" s="3"/>
      <c r="W122" s="3"/>
      <c r="X122" s="3"/>
      <c r="Y122" s="3"/>
      <c r="Z122" s="3"/>
      <c r="AA122" s="3"/>
    </row>
    <row r="123" spans="2:27" ht="13.9" x14ac:dyDescent="0.4">
      <c r="B123" s="209" t="s">
        <v>402</v>
      </c>
      <c r="C123" s="210"/>
      <c r="D123" s="210"/>
      <c r="E123" s="210"/>
      <c r="F123" s="210"/>
      <c r="G123" s="210"/>
      <c r="I123" s="3"/>
      <c r="J123" s="32"/>
      <c r="K123" s="3"/>
      <c r="L123" s="3"/>
      <c r="M123" s="218" t="s">
        <v>406</v>
      </c>
      <c r="N123" s="214">
        <v>47529.95</v>
      </c>
      <c r="O123" s="214">
        <v>47566.76</v>
      </c>
      <c r="P123" s="214">
        <v>47566.76</v>
      </c>
      <c r="Q123" s="214">
        <v>47247.46</v>
      </c>
      <c r="R123" s="214">
        <v>47247.46</v>
      </c>
      <c r="T123" s="3"/>
      <c r="U123" s="3"/>
      <c r="V123" s="3"/>
      <c r="W123" s="3"/>
      <c r="X123" s="3"/>
      <c r="Y123" s="3"/>
      <c r="Z123" s="3"/>
      <c r="AA123" s="3"/>
    </row>
    <row r="124" spans="2:27" ht="13.9" x14ac:dyDescent="0.3">
      <c r="B124" s="227" t="s">
        <v>403</v>
      </c>
      <c r="C124" s="228">
        <v>2084771</v>
      </c>
      <c r="D124" s="228">
        <v>2026674</v>
      </c>
      <c r="E124" s="228">
        <v>1951121</v>
      </c>
      <c r="F124" s="228">
        <v>1889255</v>
      </c>
      <c r="G124" s="228">
        <v>1738896</v>
      </c>
      <c r="I124" s="3"/>
      <c r="J124" s="32"/>
      <c r="K124" s="3"/>
      <c r="L124" s="3"/>
      <c r="M124" s="218" t="s">
        <v>407</v>
      </c>
      <c r="N124" s="214">
        <v>0</v>
      </c>
      <c r="O124" s="214">
        <v>0</v>
      </c>
      <c r="P124" s="214">
        <v>0</v>
      </c>
      <c r="Q124" s="214">
        <v>0</v>
      </c>
      <c r="R124" s="214">
        <v>0</v>
      </c>
      <c r="T124" s="3"/>
      <c r="U124" s="3"/>
      <c r="V124" s="3"/>
      <c r="W124" s="3"/>
      <c r="X124" s="3"/>
      <c r="Y124" s="3"/>
      <c r="Z124" s="3"/>
      <c r="AA124" s="3"/>
    </row>
    <row r="125" spans="2:27" ht="13.9" x14ac:dyDescent="0.4">
      <c r="B125" s="209" t="s">
        <v>404</v>
      </c>
      <c r="C125" s="210"/>
      <c r="D125" s="210"/>
      <c r="E125" s="210"/>
      <c r="F125" s="210"/>
      <c r="G125" s="210"/>
      <c r="I125" s="3"/>
      <c r="J125" s="32"/>
      <c r="K125" s="3"/>
      <c r="L125" s="3"/>
      <c r="M125" s="213" t="s">
        <v>408</v>
      </c>
      <c r="N125" s="214">
        <v>44539.95</v>
      </c>
      <c r="O125" s="214">
        <v>44576.76</v>
      </c>
      <c r="P125" s="214">
        <v>44576.76</v>
      </c>
      <c r="Q125" s="214">
        <v>44647.46</v>
      </c>
      <c r="R125" s="214">
        <v>44647.46</v>
      </c>
      <c r="T125" s="3"/>
      <c r="U125" s="3"/>
      <c r="V125" s="3"/>
      <c r="W125" s="3"/>
      <c r="X125" s="3"/>
      <c r="Y125" s="3"/>
      <c r="Z125" s="3"/>
      <c r="AA125" s="3"/>
    </row>
    <row r="126" spans="2:27" ht="13.9" x14ac:dyDescent="0.3">
      <c r="B126" s="213" t="s">
        <v>405</v>
      </c>
      <c r="C126" s="214">
        <v>121281.56</v>
      </c>
      <c r="D126" s="214">
        <v>119349.25</v>
      </c>
      <c r="E126" s="214">
        <v>119896.41</v>
      </c>
      <c r="F126" s="214">
        <v>121071.21</v>
      </c>
      <c r="G126" s="214">
        <v>121071.21</v>
      </c>
      <c r="I126" s="3"/>
      <c r="J126" s="32"/>
      <c r="K126" s="3"/>
      <c r="L126" s="3"/>
      <c r="M126" s="218" t="s">
        <v>409</v>
      </c>
      <c r="N126" s="214">
        <v>44539.95</v>
      </c>
      <c r="O126" s="214">
        <v>44576.76</v>
      </c>
      <c r="P126" s="214">
        <v>44576.76</v>
      </c>
      <c r="Q126" s="214">
        <v>44647.46</v>
      </c>
      <c r="R126" s="214">
        <v>44647.46</v>
      </c>
      <c r="T126" s="3"/>
      <c r="U126" s="3"/>
      <c r="V126" s="3"/>
      <c r="W126" s="3"/>
      <c r="X126" s="3"/>
      <c r="Y126" s="3"/>
      <c r="Z126" s="3"/>
      <c r="AA126" s="3"/>
    </row>
    <row r="127" spans="2:27" ht="13.9" x14ac:dyDescent="0.3">
      <c r="B127" s="218" t="s">
        <v>406</v>
      </c>
      <c r="C127" s="214">
        <v>121281.56</v>
      </c>
      <c r="D127" s="214">
        <v>119349.25</v>
      </c>
      <c r="E127" s="214">
        <v>119896.41</v>
      </c>
      <c r="F127" s="214">
        <v>121071.21</v>
      </c>
      <c r="G127" s="214">
        <v>121071.21</v>
      </c>
      <c r="I127" s="3"/>
      <c r="J127" s="32"/>
      <c r="K127" s="3"/>
      <c r="L127" s="3"/>
      <c r="M127" s="218" t="s">
        <v>410</v>
      </c>
      <c r="N127" s="214">
        <v>0</v>
      </c>
      <c r="O127" s="214">
        <v>0</v>
      </c>
      <c r="P127" s="214">
        <v>0</v>
      </c>
      <c r="Q127" s="214">
        <v>0</v>
      </c>
      <c r="R127" s="214">
        <v>0</v>
      </c>
      <c r="T127" s="3"/>
      <c r="U127" s="3"/>
      <c r="V127" s="3"/>
      <c r="W127" s="3"/>
      <c r="X127" s="3"/>
      <c r="Y127" s="3"/>
      <c r="Z127" s="3"/>
      <c r="AA127" s="3"/>
    </row>
    <row r="128" spans="2:27" ht="13.9" x14ac:dyDescent="0.3">
      <c r="B128" s="218" t="s">
        <v>407</v>
      </c>
      <c r="C128" s="214">
        <v>0</v>
      </c>
      <c r="D128" s="214">
        <v>0</v>
      </c>
      <c r="E128" s="214">
        <v>0</v>
      </c>
      <c r="F128" s="214">
        <v>0</v>
      </c>
      <c r="G128" s="214">
        <v>0</v>
      </c>
      <c r="I128" s="3"/>
      <c r="J128" s="32"/>
      <c r="K128" s="3"/>
      <c r="L128" s="3"/>
      <c r="M128" s="213" t="s">
        <v>408</v>
      </c>
      <c r="N128" s="223">
        <v>2990</v>
      </c>
      <c r="O128" s="223">
        <v>2990</v>
      </c>
      <c r="P128" s="223">
        <v>2990</v>
      </c>
      <c r="Q128" s="223">
        <v>2600</v>
      </c>
      <c r="R128" s="223">
        <v>2600</v>
      </c>
      <c r="T128" s="3"/>
      <c r="U128" s="3"/>
      <c r="V128" s="3"/>
      <c r="W128" s="3"/>
      <c r="X128" s="3"/>
      <c r="Y128" s="3"/>
      <c r="Z128" s="3"/>
      <c r="AA128" s="3"/>
    </row>
    <row r="129" spans="2:27" ht="13.9" x14ac:dyDescent="0.3">
      <c r="B129" s="213" t="s">
        <v>408</v>
      </c>
      <c r="C129" s="214">
        <v>97232.26</v>
      </c>
      <c r="D129" s="214">
        <v>94971.97</v>
      </c>
      <c r="E129" s="214">
        <v>95115.47</v>
      </c>
      <c r="F129" s="214">
        <v>95557.77</v>
      </c>
      <c r="G129" s="214">
        <v>95557.77</v>
      </c>
      <c r="I129" s="3"/>
      <c r="J129" s="32"/>
      <c r="K129" s="3"/>
      <c r="L129" s="3"/>
      <c r="M129" s="218" t="s">
        <v>409</v>
      </c>
      <c r="N129" s="223">
        <v>2990</v>
      </c>
      <c r="O129" s="223">
        <v>2990</v>
      </c>
      <c r="P129" s="223">
        <v>2990</v>
      </c>
      <c r="Q129" s="223">
        <v>2600</v>
      </c>
      <c r="R129" s="223">
        <v>2600</v>
      </c>
      <c r="T129" s="3"/>
      <c r="U129" s="3"/>
      <c r="V129" s="3"/>
      <c r="W129" s="3"/>
      <c r="X129" s="3"/>
      <c r="Y129" s="3"/>
      <c r="Z129" s="3"/>
      <c r="AA129" s="3"/>
    </row>
    <row r="130" spans="2:27" ht="13.9" x14ac:dyDescent="0.3">
      <c r="B130" s="218" t="s">
        <v>409</v>
      </c>
      <c r="C130" s="214">
        <v>97232.26</v>
      </c>
      <c r="D130" s="214">
        <v>94971.97</v>
      </c>
      <c r="E130" s="214">
        <v>95115.47</v>
      </c>
      <c r="F130" s="214">
        <v>95557.77</v>
      </c>
      <c r="G130" s="214">
        <v>95557.77</v>
      </c>
      <c r="I130" s="3"/>
      <c r="J130" s="32"/>
      <c r="K130" s="3"/>
      <c r="L130" s="3"/>
      <c r="M130" s="218" t="s">
        <v>410</v>
      </c>
      <c r="N130" s="214">
        <v>0</v>
      </c>
      <c r="O130" s="214">
        <v>0</v>
      </c>
      <c r="P130" s="214">
        <v>0</v>
      </c>
      <c r="Q130" s="214">
        <v>0</v>
      </c>
      <c r="R130" s="214">
        <v>0</v>
      </c>
      <c r="T130" s="3"/>
      <c r="U130" s="3"/>
      <c r="V130" s="3"/>
      <c r="W130" s="3"/>
      <c r="X130" s="3"/>
      <c r="Y130" s="3"/>
      <c r="Z130" s="3"/>
      <c r="AA130" s="3"/>
    </row>
    <row r="131" spans="2:27" ht="13.9" x14ac:dyDescent="0.3">
      <c r="B131" s="218" t="s">
        <v>410</v>
      </c>
      <c r="C131" s="214">
        <v>0</v>
      </c>
      <c r="D131" s="214">
        <v>0</v>
      </c>
      <c r="E131" s="214">
        <v>0</v>
      </c>
      <c r="F131" s="214">
        <v>0</v>
      </c>
      <c r="G131" s="214">
        <v>0</v>
      </c>
      <c r="I131" s="3"/>
      <c r="J131" s="32"/>
      <c r="K131" s="3"/>
      <c r="L131" s="3"/>
      <c r="M131" s="213" t="s">
        <v>411</v>
      </c>
      <c r="N131" s="223">
        <v>445.4</v>
      </c>
      <c r="O131" s="223">
        <v>445.77</v>
      </c>
      <c r="P131" s="223">
        <v>445.77</v>
      </c>
      <c r="Q131" s="223">
        <v>446.47</v>
      </c>
      <c r="R131" s="223">
        <v>446.47</v>
      </c>
      <c r="T131" s="3"/>
      <c r="U131" s="3"/>
      <c r="V131" s="3"/>
      <c r="W131" s="3"/>
      <c r="X131" s="3"/>
      <c r="Y131" s="3"/>
      <c r="Z131" s="3"/>
      <c r="AA131" s="3"/>
    </row>
    <row r="132" spans="2:27" ht="13.9" x14ac:dyDescent="0.3">
      <c r="B132" s="213" t="s">
        <v>408</v>
      </c>
      <c r="C132" s="214">
        <v>24049.29</v>
      </c>
      <c r="D132" s="214">
        <v>24377.279999999999</v>
      </c>
      <c r="E132" s="214">
        <v>24780.94</v>
      </c>
      <c r="F132" s="214">
        <v>25513.439999999999</v>
      </c>
      <c r="G132" s="214">
        <v>25513.439999999999</v>
      </c>
      <c r="I132" s="3"/>
      <c r="J132" s="32"/>
      <c r="K132" s="3"/>
      <c r="L132" s="3"/>
      <c r="M132" s="218" t="s">
        <v>412</v>
      </c>
      <c r="N132" s="223">
        <v>445.4</v>
      </c>
      <c r="O132" s="223">
        <v>445.77</v>
      </c>
      <c r="P132" s="223">
        <v>445.77</v>
      </c>
      <c r="Q132" s="223">
        <v>446.47</v>
      </c>
      <c r="R132" s="223">
        <v>446.47</v>
      </c>
      <c r="T132" s="3"/>
      <c r="U132" s="3"/>
      <c r="V132" s="3"/>
      <c r="W132" s="3"/>
      <c r="X132" s="3"/>
      <c r="Y132" s="3"/>
      <c r="Z132" s="3"/>
      <c r="AA132" s="3"/>
    </row>
    <row r="133" spans="2:27" ht="13.9" x14ac:dyDescent="0.3">
      <c r="B133" s="218" t="s">
        <v>409</v>
      </c>
      <c r="C133" s="214">
        <v>24049.29</v>
      </c>
      <c r="D133" s="214">
        <v>24377.279999999999</v>
      </c>
      <c r="E133" s="214">
        <v>24780.94</v>
      </c>
      <c r="F133" s="214">
        <v>25513.439999999999</v>
      </c>
      <c r="G133" s="214">
        <v>25513.439999999999</v>
      </c>
      <c r="I133" s="3"/>
      <c r="J133" s="32"/>
      <c r="K133" s="3"/>
      <c r="L133" s="3"/>
      <c r="M133" s="218" t="s">
        <v>413</v>
      </c>
      <c r="N133" s="214">
        <v>0</v>
      </c>
      <c r="O133" s="214">
        <v>0</v>
      </c>
      <c r="P133" s="214">
        <v>0</v>
      </c>
      <c r="Q133" s="214">
        <v>0</v>
      </c>
      <c r="R133" s="214">
        <v>0</v>
      </c>
      <c r="T133" s="3"/>
      <c r="U133" s="3"/>
      <c r="V133" s="3"/>
      <c r="W133" s="3"/>
      <c r="X133" s="3"/>
      <c r="Y133" s="3"/>
      <c r="Z133" s="3"/>
      <c r="AA133" s="3"/>
    </row>
    <row r="134" spans="2:27" ht="13.9" x14ac:dyDescent="0.4">
      <c r="B134" s="218" t="s">
        <v>410</v>
      </c>
      <c r="C134" s="214">
        <v>0</v>
      </c>
      <c r="D134" s="214">
        <v>0</v>
      </c>
      <c r="E134" s="214">
        <v>0</v>
      </c>
      <c r="F134" s="214">
        <v>0</v>
      </c>
      <c r="G134" s="214">
        <v>0</v>
      </c>
      <c r="I134" s="3"/>
      <c r="J134" s="32"/>
      <c r="K134" s="3"/>
      <c r="L134" s="3"/>
      <c r="M134" s="209" t="s">
        <v>414</v>
      </c>
      <c r="N134" s="210"/>
      <c r="O134" s="210"/>
      <c r="P134" s="210"/>
      <c r="Q134" s="210"/>
      <c r="R134" s="210"/>
      <c r="T134" s="3"/>
      <c r="U134" s="3"/>
      <c r="V134" s="3"/>
      <c r="W134" s="3"/>
      <c r="X134" s="3"/>
      <c r="Y134" s="3"/>
      <c r="Z134" s="3"/>
      <c r="AA134" s="3"/>
    </row>
    <row r="135" spans="2:27" ht="13.9" x14ac:dyDescent="0.3">
      <c r="B135" s="213" t="s">
        <v>411</v>
      </c>
      <c r="C135" s="223">
        <v>240.49</v>
      </c>
      <c r="D135" s="223">
        <v>254.59</v>
      </c>
      <c r="E135" s="223">
        <v>247.81</v>
      </c>
      <c r="F135" s="223">
        <v>255.13</v>
      </c>
      <c r="G135" s="223">
        <v>255.13</v>
      </c>
      <c r="I135" s="3"/>
      <c r="J135" s="32"/>
      <c r="K135" s="3"/>
      <c r="L135" s="3"/>
      <c r="M135" s="213" t="s">
        <v>415</v>
      </c>
      <c r="N135" s="222">
        <v>0.94</v>
      </c>
      <c r="O135" s="222">
        <v>0.94</v>
      </c>
      <c r="P135" s="222">
        <v>0.94</v>
      </c>
      <c r="Q135" s="222">
        <v>0.94</v>
      </c>
      <c r="R135" s="222">
        <v>0.94</v>
      </c>
      <c r="T135" s="3"/>
      <c r="U135" s="3"/>
      <c r="V135" s="3"/>
      <c r="W135" s="3"/>
      <c r="X135" s="3"/>
      <c r="Y135" s="3"/>
      <c r="Z135" s="3"/>
      <c r="AA135" s="3"/>
    </row>
    <row r="136" spans="2:27" ht="13.9" x14ac:dyDescent="0.3">
      <c r="B136" s="218" t="s">
        <v>412</v>
      </c>
      <c r="C136" s="223">
        <v>240.49</v>
      </c>
      <c r="D136" s="223">
        <v>243.77</v>
      </c>
      <c r="E136" s="223">
        <v>247.81</v>
      </c>
      <c r="F136" s="223">
        <v>255.13</v>
      </c>
      <c r="G136" s="223">
        <v>255.13</v>
      </c>
      <c r="I136" s="3"/>
      <c r="J136" s="32"/>
      <c r="K136" s="3"/>
      <c r="L136" s="3"/>
      <c r="M136" s="213" t="s">
        <v>415</v>
      </c>
      <c r="N136" s="222">
        <v>0.06</v>
      </c>
      <c r="O136" s="222">
        <v>0.06</v>
      </c>
      <c r="P136" s="222">
        <v>0.06</v>
      </c>
      <c r="Q136" s="222">
        <v>0.06</v>
      </c>
      <c r="R136" s="222">
        <v>0.06</v>
      </c>
      <c r="T136" s="3"/>
      <c r="U136" s="3"/>
      <c r="V136" s="3"/>
      <c r="W136" s="3"/>
      <c r="X136" s="3"/>
      <c r="Y136" s="3"/>
      <c r="Z136" s="3"/>
      <c r="AA136" s="3"/>
    </row>
    <row r="137" spans="2:27" ht="13.9" x14ac:dyDescent="0.3">
      <c r="B137" s="218" t="s">
        <v>413</v>
      </c>
      <c r="C137" s="214">
        <v>0</v>
      </c>
      <c r="D137" s="214">
        <v>0</v>
      </c>
      <c r="E137" s="214">
        <v>0</v>
      </c>
      <c r="F137" s="214">
        <v>0</v>
      </c>
      <c r="G137" s="214">
        <v>0</v>
      </c>
      <c r="I137" s="3"/>
      <c r="J137" s="32"/>
      <c r="K137" s="3"/>
      <c r="L137" s="3"/>
      <c r="M137" s="213" t="s">
        <v>415</v>
      </c>
      <c r="N137" s="222">
        <v>0.94</v>
      </c>
      <c r="O137" s="222">
        <v>0.94</v>
      </c>
      <c r="P137" s="222">
        <v>0.94</v>
      </c>
      <c r="Q137" s="222">
        <v>0.94</v>
      </c>
      <c r="R137" s="222">
        <v>0.94</v>
      </c>
      <c r="T137" s="3"/>
      <c r="U137" s="3"/>
      <c r="V137" s="3"/>
      <c r="W137" s="3"/>
      <c r="X137" s="3"/>
      <c r="Y137" s="3"/>
      <c r="Z137" s="3"/>
      <c r="AA137" s="3"/>
    </row>
    <row r="138" spans="2:27" ht="13.9" x14ac:dyDescent="0.4">
      <c r="B138" s="209" t="s">
        <v>414</v>
      </c>
      <c r="C138" s="210"/>
      <c r="D138" s="210"/>
      <c r="E138" s="210"/>
      <c r="F138" s="210"/>
      <c r="G138" s="210"/>
      <c r="I138" s="3"/>
      <c r="J138" s="32"/>
      <c r="K138" s="3"/>
      <c r="L138" s="3"/>
      <c r="M138" s="209" t="s">
        <v>416</v>
      </c>
      <c r="N138" s="210"/>
      <c r="O138" s="210"/>
      <c r="P138" s="210"/>
      <c r="Q138" s="210"/>
      <c r="R138" s="210"/>
      <c r="T138" s="3"/>
      <c r="U138" s="3"/>
      <c r="V138" s="3"/>
      <c r="W138" s="3"/>
      <c r="X138" s="3"/>
      <c r="Y138" s="3"/>
      <c r="Z138" s="3"/>
      <c r="AA138" s="3"/>
    </row>
    <row r="139" spans="2:27" ht="13.9" x14ac:dyDescent="0.3">
      <c r="B139" s="213" t="s">
        <v>415</v>
      </c>
      <c r="C139" s="222">
        <v>0.8</v>
      </c>
      <c r="D139" s="222">
        <v>0.8</v>
      </c>
      <c r="E139" s="222">
        <v>0.79</v>
      </c>
      <c r="F139" s="222">
        <v>0.79</v>
      </c>
      <c r="G139" s="222">
        <v>0.79</v>
      </c>
      <c r="I139" s="3"/>
      <c r="J139" s="32"/>
      <c r="K139" s="3"/>
      <c r="L139" s="3"/>
      <c r="M139" s="213" t="s">
        <v>417</v>
      </c>
      <c r="N139" s="214">
        <v>10670</v>
      </c>
      <c r="O139" s="214">
        <v>10056</v>
      </c>
      <c r="P139" s="223">
        <v>8459</v>
      </c>
      <c r="Q139" s="223">
        <v>6806.12</v>
      </c>
      <c r="R139" s="223">
        <v>7200.05</v>
      </c>
      <c r="T139" s="3"/>
      <c r="U139" s="3"/>
      <c r="V139" s="3"/>
      <c r="W139" s="3"/>
      <c r="X139" s="3"/>
      <c r="Y139" s="3"/>
      <c r="Z139" s="3"/>
      <c r="AA139" s="3"/>
    </row>
    <row r="140" spans="2:27" ht="13.9" x14ac:dyDescent="0.3">
      <c r="B140" s="213" t="s">
        <v>415</v>
      </c>
      <c r="C140" s="222">
        <v>0.2</v>
      </c>
      <c r="D140" s="222">
        <v>0.2</v>
      </c>
      <c r="E140" s="222">
        <v>0.21</v>
      </c>
      <c r="F140" s="222">
        <v>0.21</v>
      </c>
      <c r="G140" s="222">
        <v>0.21</v>
      </c>
      <c r="I140" s="3"/>
      <c r="J140" s="32"/>
      <c r="K140" s="3"/>
      <c r="L140" s="3"/>
      <c r="M140" s="218" t="s">
        <v>418</v>
      </c>
      <c r="N140" s="214">
        <v>10670</v>
      </c>
      <c r="O140" s="214">
        <v>10056</v>
      </c>
      <c r="P140" s="223">
        <v>8459</v>
      </c>
      <c r="Q140" s="223">
        <v>6806.12</v>
      </c>
      <c r="R140" s="223">
        <v>7200.05</v>
      </c>
      <c r="T140" s="3"/>
      <c r="U140" s="3"/>
      <c r="V140" s="3"/>
      <c r="W140" s="3"/>
      <c r="X140" s="3"/>
      <c r="Y140" s="3"/>
      <c r="Z140" s="3"/>
      <c r="AA140" s="3"/>
    </row>
    <row r="141" spans="2:27" ht="13.9" x14ac:dyDescent="0.3">
      <c r="B141" s="213" t="s">
        <v>415</v>
      </c>
      <c r="C141" s="222">
        <v>0.2</v>
      </c>
      <c r="D141" s="222">
        <v>0.2</v>
      </c>
      <c r="E141" s="222">
        <v>0.21</v>
      </c>
      <c r="F141" s="222">
        <v>0.21</v>
      </c>
      <c r="G141" s="222">
        <v>0.21</v>
      </c>
      <c r="I141" s="3"/>
      <c r="J141" s="32"/>
      <c r="K141" s="3"/>
      <c r="L141" s="3"/>
      <c r="M141" s="218" t="s">
        <v>419</v>
      </c>
      <c r="N141" s="214">
        <v>17318</v>
      </c>
      <c r="O141" s="214">
        <v>16304</v>
      </c>
      <c r="P141" s="214">
        <v>12643</v>
      </c>
      <c r="Q141" s="223">
        <v>9733.1200000000008</v>
      </c>
      <c r="R141" s="223">
        <v>9208.9599999999991</v>
      </c>
      <c r="T141" s="3"/>
      <c r="U141" s="3"/>
      <c r="V141" s="3"/>
      <c r="W141" s="3"/>
      <c r="X141" s="3"/>
      <c r="Y141" s="3"/>
      <c r="Z141" s="3"/>
      <c r="AA141" s="3"/>
    </row>
    <row r="142" spans="2:27" ht="13.9" x14ac:dyDescent="0.4">
      <c r="B142" s="209" t="s">
        <v>416</v>
      </c>
      <c r="C142" s="210"/>
      <c r="D142" s="210"/>
      <c r="E142" s="210"/>
      <c r="F142" s="210"/>
      <c r="G142" s="210"/>
      <c r="I142" s="3"/>
      <c r="J142" s="32"/>
      <c r="K142" s="3"/>
      <c r="L142" s="3"/>
      <c r="M142" s="224" t="s">
        <v>420</v>
      </c>
      <c r="N142" s="214">
        <v>17318</v>
      </c>
      <c r="O142" s="214">
        <v>16304</v>
      </c>
      <c r="P142" s="214">
        <v>12643</v>
      </c>
      <c r="Q142" s="223">
        <v>9733.1200000000008</v>
      </c>
      <c r="R142" s="223">
        <v>9208.9599999999991</v>
      </c>
      <c r="T142" s="3"/>
      <c r="U142" s="3"/>
      <c r="V142" s="3"/>
      <c r="W142" s="3"/>
      <c r="X142" s="3"/>
      <c r="Y142" s="3"/>
      <c r="Z142" s="3"/>
      <c r="AA142" s="3"/>
    </row>
    <row r="143" spans="2:27" ht="13.9" x14ac:dyDescent="0.3">
      <c r="B143" s="213" t="s">
        <v>417</v>
      </c>
      <c r="C143" s="214">
        <v>164342</v>
      </c>
      <c r="D143" s="214">
        <v>174529</v>
      </c>
      <c r="E143" s="214">
        <v>178359</v>
      </c>
      <c r="F143" s="214">
        <v>184974</v>
      </c>
      <c r="G143" s="214">
        <v>189018</v>
      </c>
      <c r="I143" s="3"/>
      <c r="J143" s="32"/>
      <c r="K143" s="3"/>
      <c r="L143" s="3"/>
      <c r="M143" s="218" t="s">
        <v>421</v>
      </c>
      <c r="N143" s="223">
        <v>6648</v>
      </c>
      <c r="O143" s="223">
        <v>6248</v>
      </c>
      <c r="P143" s="223">
        <v>4184</v>
      </c>
      <c r="Q143" s="223">
        <v>2927</v>
      </c>
      <c r="R143" s="223">
        <v>2008.92</v>
      </c>
      <c r="T143" s="3"/>
      <c r="U143" s="3"/>
      <c r="V143" s="3"/>
      <c r="W143" s="3"/>
      <c r="X143" s="3"/>
      <c r="Y143" s="3"/>
      <c r="Z143" s="3"/>
      <c r="AA143" s="3"/>
    </row>
    <row r="144" spans="2:27" ht="13.9" x14ac:dyDescent="0.3">
      <c r="B144" s="218" t="s">
        <v>418</v>
      </c>
      <c r="C144" s="214">
        <v>164342</v>
      </c>
      <c r="D144" s="214">
        <v>174529</v>
      </c>
      <c r="E144" s="214">
        <v>178359</v>
      </c>
      <c r="F144" s="214">
        <v>184974</v>
      </c>
      <c r="G144" s="214">
        <v>189018</v>
      </c>
      <c r="I144" s="3"/>
      <c r="J144" s="32"/>
      <c r="K144" s="3"/>
      <c r="L144" s="3"/>
      <c r="M144" s="224" t="s">
        <v>422</v>
      </c>
      <c r="N144" s="223">
        <v>6648</v>
      </c>
      <c r="O144" s="223">
        <v>6248</v>
      </c>
      <c r="P144" s="223">
        <v>4184</v>
      </c>
      <c r="Q144" s="223">
        <v>2927</v>
      </c>
      <c r="R144" s="223">
        <v>2008.92</v>
      </c>
      <c r="T144" s="3"/>
      <c r="U144" s="3"/>
      <c r="V144" s="3"/>
      <c r="W144" s="3"/>
      <c r="X144" s="3"/>
      <c r="Y144" s="3"/>
      <c r="Z144" s="3"/>
      <c r="AA144" s="3"/>
    </row>
    <row r="145" spans="2:27" ht="13.9" x14ac:dyDescent="0.3">
      <c r="B145" s="218" t="s">
        <v>419</v>
      </c>
      <c r="C145" s="214">
        <v>226771</v>
      </c>
      <c r="D145" s="214">
        <v>227745</v>
      </c>
      <c r="E145" s="214">
        <v>223350</v>
      </c>
      <c r="F145" s="214">
        <v>219025</v>
      </c>
      <c r="G145" s="214">
        <v>212090</v>
      </c>
      <c r="I145" s="3"/>
      <c r="J145" s="32"/>
      <c r="K145" s="3"/>
      <c r="L145" s="3"/>
      <c r="M145" s="213" t="s">
        <v>423</v>
      </c>
      <c r="N145" s="214">
        <v>632410</v>
      </c>
      <c r="O145" s="214">
        <v>592920</v>
      </c>
      <c r="P145" s="214">
        <v>532719</v>
      </c>
      <c r="Q145" s="214">
        <v>465451.29</v>
      </c>
      <c r="R145" s="214">
        <v>446380.21</v>
      </c>
      <c r="T145" s="3"/>
      <c r="U145" s="3"/>
      <c r="V145" s="3"/>
      <c r="W145" s="3"/>
      <c r="X145" s="3"/>
      <c r="Y145" s="3"/>
      <c r="Z145" s="3"/>
      <c r="AA145" s="3"/>
    </row>
    <row r="146" spans="2:27" ht="13.9" x14ac:dyDescent="0.3">
      <c r="B146" s="224" t="s">
        <v>420</v>
      </c>
      <c r="C146" s="214">
        <v>226771</v>
      </c>
      <c r="D146" s="214">
        <v>227745</v>
      </c>
      <c r="E146" s="214">
        <v>223350</v>
      </c>
      <c r="F146" s="214">
        <v>219025</v>
      </c>
      <c r="G146" s="214">
        <v>212090</v>
      </c>
      <c r="I146" s="3"/>
      <c r="J146" s="32"/>
      <c r="K146" s="3"/>
      <c r="L146" s="3"/>
      <c r="M146" s="218" t="s">
        <v>424</v>
      </c>
      <c r="N146" s="214">
        <v>1538078</v>
      </c>
      <c r="O146" s="214">
        <v>1455082</v>
      </c>
      <c r="P146" s="214">
        <v>1321581</v>
      </c>
      <c r="Q146" s="214">
        <v>1167015.69</v>
      </c>
      <c r="R146" s="214">
        <v>1103712.6100000001</v>
      </c>
      <c r="T146" s="3"/>
      <c r="U146" s="3"/>
      <c r="V146" s="3"/>
      <c r="W146" s="3"/>
      <c r="X146" s="3"/>
      <c r="Y146" s="3"/>
      <c r="Z146" s="3"/>
      <c r="AA146" s="3"/>
    </row>
    <row r="147" spans="2:27" ht="13.9" x14ac:dyDescent="0.3">
      <c r="B147" s="218" t="s">
        <v>421</v>
      </c>
      <c r="C147" s="214">
        <v>62429</v>
      </c>
      <c r="D147" s="214">
        <v>53216</v>
      </c>
      <c r="E147" s="214">
        <v>44991</v>
      </c>
      <c r="F147" s="214">
        <v>34051</v>
      </c>
      <c r="G147" s="214">
        <v>23072</v>
      </c>
      <c r="I147" s="3"/>
      <c r="J147" s="32"/>
      <c r="K147" s="3"/>
      <c r="L147" s="3"/>
      <c r="M147" s="218" t="s">
        <v>425</v>
      </c>
      <c r="N147" s="214">
        <v>905668</v>
      </c>
      <c r="O147" s="214">
        <v>862162</v>
      </c>
      <c r="P147" s="214">
        <v>788862</v>
      </c>
      <c r="Q147" s="214">
        <v>701564.4</v>
      </c>
      <c r="R147" s="214">
        <v>657332.4</v>
      </c>
      <c r="T147" s="3"/>
      <c r="U147" s="3"/>
      <c r="V147" s="3"/>
      <c r="W147" s="3"/>
      <c r="X147" s="3"/>
      <c r="Y147" s="3"/>
      <c r="Z147" s="3"/>
      <c r="AA147" s="3"/>
    </row>
    <row r="148" spans="2:27" ht="13.9" x14ac:dyDescent="0.4">
      <c r="B148" s="224" t="s">
        <v>422</v>
      </c>
      <c r="C148" s="214">
        <v>62429</v>
      </c>
      <c r="D148" s="214">
        <v>53216</v>
      </c>
      <c r="E148" s="214">
        <v>44991</v>
      </c>
      <c r="F148" s="214">
        <v>34051</v>
      </c>
      <c r="G148" s="214">
        <v>23072</v>
      </c>
      <c r="I148" s="3"/>
      <c r="J148" s="32"/>
      <c r="K148" s="3"/>
      <c r="L148" s="3"/>
      <c r="M148" s="209" t="s">
        <v>426</v>
      </c>
      <c r="N148" s="210"/>
      <c r="O148" s="210"/>
      <c r="P148" s="210"/>
      <c r="Q148" s="210"/>
      <c r="R148" s="210"/>
      <c r="T148" s="3"/>
      <c r="U148" s="3"/>
      <c r="V148" s="3"/>
      <c r="W148" s="3"/>
      <c r="X148" s="3"/>
      <c r="Y148" s="3"/>
      <c r="Z148" s="3"/>
      <c r="AA148" s="3"/>
    </row>
    <row r="149" spans="2:27" ht="13.9" x14ac:dyDescent="0.3">
      <c r="B149" s="213" t="s">
        <v>423</v>
      </c>
      <c r="C149" s="214">
        <v>925830</v>
      </c>
      <c r="D149" s="214">
        <v>871147</v>
      </c>
      <c r="E149" s="214">
        <v>826745</v>
      </c>
      <c r="F149" s="214">
        <v>754864</v>
      </c>
      <c r="G149" s="214">
        <v>719140</v>
      </c>
      <c r="I149" s="3"/>
      <c r="J149" s="32"/>
      <c r="K149" s="3"/>
      <c r="L149" s="3"/>
      <c r="M149" s="213" t="s">
        <v>427</v>
      </c>
      <c r="N149" s="214">
        <v>10560</v>
      </c>
      <c r="O149" s="214">
        <v>10075</v>
      </c>
      <c r="P149" s="223">
        <v>8434</v>
      </c>
      <c r="Q149" s="223">
        <v>6919.55</v>
      </c>
      <c r="R149" s="223">
        <v>7319.02</v>
      </c>
      <c r="T149" s="3"/>
      <c r="U149" s="3"/>
      <c r="V149" s="3"/>
      <c r="W149" s="3"/>
      <c r="X149" s="3"/>
      <c r="Y149" s="3"/>
      <c r="Z149" s="3"/>
      <c r="AA149" s="3"/>
    </row>
    <row r="150" spans="2:27" ht="13.9" x14ac:dyDescent="0.3">
      <c r="B150" s="218" t="s">
        <v>424</v>
      </c>
      <c r="C150" s="214">
        <v>2544065</v>
      </c>
      <c r="D150" s="214">
        <v>2409193</v>
      </c>
      <c r="E150" s="214">
        <v>2297168</v>
      </c>
      <c r="F150" s="214">
        <v>2142506</v>
      </c>
      <c r="G150" s="214">
        <v>2020416</v>
      </c>
      <c r="I150" s="3"/>
      <c r="J150" s="32"/>
      <c r="K150" s="3"/>
      <c r="L150" s="3"/>
      <c r="M150" s="213" t="s">
        <v>428</v>
      </c>
      <c r="N150" s="214">
        <v>95054</v>
      </c>
      <c r="O150" s="214">
        <v>126808</v>
      </c>
      <c r="P150" s="214">
        <v>141313</v>
      </c>
      <c r="Q150" s="214">
        <v>141598.96</v>
      </c>
      <c r="R150" s="214">
        <v>150445.38</v>
      </c>
      <c r="T150" s="3"/>
      <c r="U150" s="3"/>
      <c r="V150" s="3"/>
      <c r="W150" s="3"/>
      <c r="X150" s="3"/>
      <c r="Y150" s="3"/>
      <c r="Z150" s="3"/>
      <c r="AA150" s="3"/>
    </row>
    <row r="151" spans="2:27" ht="13.9" x14ac:dyDescent="0.4">
      <c r="B151" s="218" t="s">
        <v>425</v>
      </c>
      <c r="C151" s="214">
        <v>1618235</v>
      </c>
      <c r="D151" s="214">
        <v>1538046</v>
      </c>
      <c r="E151" s="214">
        <v>1470423</v>
      </c>
      <c r="F151" s="214">
        <v>1387642</v>
      </c>
      <c r="G151" s="214">
        <v>1301276</v>
      </c>
      <c r="I151" s="3"/>
      <c r="J151" s="32"/>
      <c r="K151" s="3"/>
      <c r="L151" s="3"/>
      <c r="M151" s="209" t="s">
        <v>429</v>
      </c>
      <c r="N151" s="210"/>
      <c r="O151" s="210"/>
      <c r="P151" s="210"/>
      <c r="Q151" s="210"/>
      <c r="R151" s="210"/>
      <c r="T151" s="3"/>
      <c r="U151" s="3"/>
      <c r="V151" s="3"/>
      <c r="W151" s="3"/>
      <c r="X151" s="3"/>
      <c r="Y151" s="3"/>
      <c r="Z151" s="3"/>
      <c r="AA151" s="3"/>
    </row>
    <row r="152" spans="2:27" ht="13.9" x14ac:dyDescent="0.4">
      <c r="B152" s="209" t="s">
        <v>426</v>
      </c>
      <c r="C152" s="210"/>
      <c r="D152" s="210"/>
      <c r="E152" s="210"/>
      <c r="F152" s="210"/>
      <c r="G152" s="210"/>
      <c r="I152" s="3"/>
      <c r="J152" s="32"/>
      <c r="K152" s="3"/>
      <c r="L152" s="3"/>
      <c r="M152" s="213" t="s">
        <v>430</v>
      </c>
      <c r="N152" s="222">
        <v>4</v>
      </c>
      <c r="O152" s="222">
        <v>43</v>
      </c>
      <c r="P152" s="222">
        <v>30</v>
      </c>
      <c r="Q152" s="214"/>
      <c r="R152" s="214"/>
      <c r="T152" s="3"/>
      <c r="U152" s="3"/>
      <c r="V152" s="3"/>
      <c r="W152" s="3"/>
      <c r="X152" s="3"/>
      <c r="Y152" s="3"/>
      <c r="Z152" s="3"/>
      <c r="AA152" s="3"/>
    </row>
    <row r="153" spans="2:27" ht="13.9" x14ac:dyDescent="0.3">
      <c r="B153" s="213" t="s">
        <v>427</v>
      </c>
      <c r="C153" s="214">
        <v>172735</v>
      </c>
      <c r="D153" s="214">
        <v>181400</v>
      </c>
      <c r="E153" s="214">
        <v>182411</v>
      </c>
      <c r="F153" s="214">
        <v>185406</v>
      </c>
      <c r="G153" s="214">
        <v>187033</v>
      </c>
      <c r="I153" s="3"/>
      <c r="J153" s="32"/>
      <c r="K153" s="3"/>
      <c r="L153" s="3"/>
      <c r="M153" s="213" t="s">
        <v>431</v>
      </c>
      <c r="N153" s="214">
        <v>88616</v>
      </c>
      <c r="O153" s="214">
        <v>86496</v>
      </c>
      <c r="P153" s="214">
        <v>101285</v>
      </c>
      <c r="Q153" s="214">
        <v>89597.96</v>
      </c>
      <c r="R153" s="214">
        <v>67110.33</v>
      </c>
      <c r="T153" s="3"/>
      <c r="U153" s="3"/>
      <c r="V153" s="3"/>
      <c r="W153" s="3"/>
      <c r="X153" s="3"/>
      <c r="Y153" s="3"/>
      <c r="Z153" s="3"/>
      <c r="AA153" s="3"/>
    </row>
    <row r="154" spans="2:27" ht="13.9" x14ac:dyDescent="0.3">
      <c r="B154" s="213" t="s">
        <v>428</v>
      </c>
      <c r="C154" s="214">
        <v>523435</v>
      </c>
      <c r="D154" s="214">
        <v>469353</v>
      </c>
      <c r="E154" s="214">
        <v>367483</v>
      </c>
      <c r="F154" s="214">
        <v>327242</v>
      </c>
      <c r="G154" s="214">
        <v>307257</v>
      </c>
      <c r="I154" s="3"/>
      <c r="J154" s="32"/>
      <c r="K154" s="3"/>
      <c r="L154" s="3"/>
      <c r="M154" s="213" t="s">
        <v>432</v>
      </c>
      <c r="N154" s="214">
        <v>39269</v>
      </c>
      <c r="O154" s="214">
        <v>42308</v>
      </c>
      <c r="P154" s="214">
        <v>42934</v>
      </c>
      <c r="Q154" s="214">
        <v>33104.49</v>
      </c>
      <c r="R154" s="214">
        <v>25613.37</v>
      </c>
      <c r="T154" s="3"/>
      <c r="U154" s="3"/>
      <c r="V154" s="3"/>
      <c r="W154" s="3"/>
      <c r="X154" s="3"/>
      <c r="Y154" s="3"/>
      <c r="Z154" s="3"/>
      <c r="AA154" s="3"/>
    </row>
    <row r="155" spans="2:27" ht="13.9" x14ac:dyDescent="0.4">
      <c r="B155" s="209" t="s">
        <v>429</v>
      </c>
      <c r="C155" s="210"/>
      <c r="D155" s="210"/>
      <c r="E155" s="210"/>
      <c r="F155" s="210"/>
      <c r="G155" s="210"/>
      <c r="I155" s="3"/>
      <c r="J155" s="32"/>
      <c r="K155" s="3"/>
      <c r="L155" s="3"/>
      <c r="M155" s="218" t="s">
        <v>433</v>
      </c>
      <c r="N155" s="214">
        <v>33030</v>
      </c>
      <c r="O155" s="214">
        <v>36367</v>
      </c>
      <c r="P155" s="214">
        <v>36646</v>
      </c>
      <c r="Q155" s="214">
        <v>26552.13</v>
      </c>
      <c r="R155" s="214">
        <v>18511.990000000002</v>
      </c>
      <c r="T155" s="3"/>
      <c r="U155" s="3"/>
      <c r="V155" s="3"/>
      <c r="W155" s="3"/>
      <c r="X155" s="3"/>
      <c r="Y155" s="3"/>
      <c r="Z155" s="3"/>
      <c r="AA155" s="3"/>
    </row>
    <row r="156" spans="2:27" ht="13.9" x14ac:dyDescent="0.3">
      <c r="B156" s="213" t="s">
        <v>430</v>
      </c>
      <c r="C156" s="223">
        <v>2554</v>
      </c>
      <c r="D156" s="223">
        <v>9721</v>
      </c>
      <c r="E156" s="214">
        <v>19335</v>
      </c>
      <c r="F156" s="214">
        <v>18371</v>
      </c>
      <c r="G156" s="214">
        <v>12528</v>
      </c>
      <c r="I156" s="3"/>
      <c r="J156" s="32"/>
      <c r="K156" s="3"/>
      <c r="L156" s="3"/>
      <c r="M156" s="213" t="s">
        <v>434</v>
      </c>
      <c r="N156" s="214">
        <v>12408</v>
      </c>
      <c r="O156" s="214"/>
      <c r="P156" s="214"/>
      <c r="Q156" s="214"/>
      <c r="R156" s="214"/>
      <c r="T156" s="3"/>
      <c r="U156" s="3"/>
      <c r="V156" s="3"/>
      <c r="W156" s="3"/>
      <c r="X156" s="3"/>
      <c r="Y156" s="3"/>
      <c r="Z156" s="3"/>
      <c r="AA156" s="3"/>
    </row>
    <row r="157" spans="2:27" ht="13.9" x14ac:dyDescent="0.3">
      <c r="B157" s="213" t="s">
        <v>431</v>
      </c>
      <c r="C157" s="223">
        <v>420</v>
      </c>
      <c r="D157" s="223">
        <v>453</v>
      </c>
      <c r="E157" s="223">
        <v>732</v>
      </c>
      <c r="F157" s="223">
        <v>767</v>
      </c>
      <c r="G157" s="223">
        <v>1526</v>
      </c>
      <c r="I157" s="3"/>
      <c r="J157" s="32"/>
      <c r="K157" s="3"/>
      <c r="L157" s="3"/>
      <c r="M157" s="213" t="s">
        <v>435</v>
      </c>
      <c r="N157" s="214">
        <v>42514</v>
      </c>
      <c r="O157" s="214">
        <v>43539</v>
      </c>
      <c r="P157" s="214">
        <v>45329</v>
      </c>
      <c r="Q157" s="214">
        <v>44977.47</v>
      </c>
      <c r="R157" s="214">
        <v>42104.66</v>
      </c>
      <c r="T157" s="3"/>
      <c r="U157" s="3"/>
      <c r="V157" s="3"/>
      <c r="W157" s="3"/>
      <c r="X157" s="3"/>
      <c r="Y157" s="3"/>
      <c r="Z157" s="3"/>
      <c r="AA157" s="3"/>
    </row>
    <row r="158" spans="2:27" ht="13.9" x14ac:dyDescent="0.3">
      <c r="B158" s="213" t="s">
        <v>432</v>
      </c>
      <c r="C158" s="214">
        <v>79069</v>
      </c>
      <c r="D158" s="214">
        <v>76962</v>
      </c>
      <c r="E158" s="214">
        <v>76880</v>
      </c>
      <c r="F158" s="214">
        <v>76464</v>
      </c>
      <c r="G158" s="214">
        <v>77898</v>
      </c>
      <c r="I158" s="3"/>
      <c r="J158" s="32"/>
      <c r="K158" s="3"/>
      <c r="L158" s="3"/>
      <c r="M158" s="213" t="s">
        <v>436</v>
      </c>
      <c r="N158" s="223">
        <v>8225</v>
      </c>
      <c r="O158" s="214">
        <v>10652</v>
      </c>
      <c r="P158" s="223">
        <v>8980</v>
      </c>
      <c r="Q158" s="214">
        <v>11059.66</v>
      </c>
      <c r="R158" s="223">
        <v>5098.8900000000003</v>
      </c>
      <c r="T158" s="3"/>
      <c r="U158" s="3"/>
      <c r="V158" s="3"/>
      <c r="W158" s="3"/>
      <c r="X158" s="3"/>
      <c r="Y158" s="3"/>
      <c r="Z158" s="3"/>
      <c r="AA158" s="3"/>
    </row>
    <row r="159" spans="2:27" ht="13.9" x14ac:dyDescent="0.3">
      <c r="B159" s="218" t="s">
        <v>433</v>
      </c>
      <c r="C159" s="214">
        <v>48515</v>
      </c>
      <c r="D159" s="214">
        <v>52668</v>
      </c>
      <c r="E159" s="214">
        <v>50443</v>
      </c>
      <c r="F159" s="214">
        <v>38894</v>
      </c>
      <c r="G159" s="214">
        <v>39299</v>
      </c>
      <c r="I159" s="3"/>
      <c r="J159" s="32"/>
      <c r="K159" s="3"/>
      <c r="L159" s="3"/>
      <c r="M159" s="213" t="s">
        <v>437</v>
      </c>
      <c r="N159" s="214">
        <v>73711</v>
      </c>
      <c r="O159" s="214">
        <v>78171</v>
      </c>
      <c r="P159" s="214">
        <v>69568</v>
      </c>
      <c r="Q159" s="214">
        <v>56508.26</v>
      </c>
      <c r="R159" s="214">
        <v>45457.64</v>
      </c>
      <c r="T159" s="3"/>
      <c r="U159" s="3"/>
      <c r="V159" s="3"/>
      <c r="W159" s="3"/>
      <c r="X159" s="3"/>
      <c r="Y159" s="3"/>
      <c r="Z159" s="3"/>
      <c r="AA159" s="3"/>
    </row>
    <row r="160" spans="2:27" ht="13.9" x14ac:dyDescent="0.3">
      <c r="B160" s="213" t="s">
        <v>434</v>
      </c>
      <c r="C160" s="222">
        <v>22</v>
      </c>
      <c r="D160" s="222">
        <v>60</v>
      </c>
      <c r="E160" s="222">
        <v>58</v>
      </c>
      <c r="F160" s="222">
        <v>7</v>
      </c>
      <c r="G160" s="222">
        <v>38</v>
      </c>
      <c r="I160" s="3"/>
      <c r="J160" s="32"/>
      <c r="K160" s="3"/>
      <c r="L160" s="3"/>
      <c r="M160" s="218" t="s">
        <v>438</v>
      </c>
      <c r="N160" s="214">
        <v>59685</v>
      </c>
      <c r="O160" s="214">
        <v>61382</v>
      </c>
      <c r="P160" s="214">
        <v>59789</v>
      </c>
      <c r="Q160" s="214">
        <v>48990.25</v>
      </c>
      <c r="R160" s="214">
        <v>41202.9</v>
      </c>
      <c r="T160" s="3"/>
      <c r="U160" s="3"/>
      <c r="V160" s="3"/>
      <c r="W160" s="3"/>
      <c r="X160" s="3"/>
      <c r="Y160" s="3"/>
      <c r="Z160" s="3"/>
      <c r="AA160" s="3"/>
    </row>
    <row r="161" spans="2:27" ht="13.9" x14ac:dyDescent="0.3">
      <c r="B161" s="213" t="s">
        <v>435</v>
      </c>
      <c r="C161" s="214">
        <v>111416</v>
      </c>
      <c r="D161" s="214">
        <v>93616</v>
      </c>
      <c r="E161" s="214">
        <v>90664</v>
      </c>
      <c r="F161" s="214">
        <v>78136</v>
      </c>
      <c r="G161" s="214">
        <v>86046</v>
      </c>
      <c r="I161" s="3"/>
      <c r="J161" s="32"/>
      <c r="K161" s="3"/>
      <c r="L161" s="3"/>
      <c r="M161" s="218" t="s">
        <v>439</v>
      </c>
      <c r="N161" s="214">
        <v>14026</v>
      </c>
      <c r="O161" s="214">
        <v>16789</v>
      </c>
      <c r="P161" s="223">
        <v>9779</v>
      </c>
      <c r="Q161" s="223">
        <v>7518.01</v>
      </c>
      <c r="R161" s="223">
        <v>4254.74</v>
      </c>
      <c r="T161" s="3"/>
      <c r="U161" s="3"/>
      <c r="V161" s="3"/>
      <c r="W161" s="3"/>
      <c r="X161" s="3"/>
      <c r="Y161" s="3"/>
      <c r="Z161" s="3"/>
      <c r="AA161" s="3"/>
    </row>
    <row r="162" spans="2:27" ht="13.9" x14ac:dyDescent="0.3">
      <c r="B162" s="213" t="s">
        <v>436</v>
      </c>
      <c r="C162" s="223">
        <v>1706</v>
      </c>
      <c r="D162" s="223">
        <v>1455</v>
      </c>
      <c r="E162" s="223">
        <v>4725</v>
      </c>
      <c r="F162" s="223">
        <v>4809</v>
      </c>
      <c r="G162" s="223">
        <v>6586</v>
      </c>
      <c r="I162" s="3"/>
      <c r="J162" s="32"/>
      <c r="K162" s="3"/>
      <c r="L162" s="3"/>
      <c r="M162" s="213" t="s">
        <v>440</v>
      </c>
      <c r="N162" s="222">
        <v>12</v>
      </c>
      <c r="O162" s="222">
        <v>25</v>
      </c>
      <c r="P162" s="222">
        <v>32</v>
      </c>
      <c r="Q162" s="214"/>
      <c r="R162" s="214"/>
      <c r="T162" s="3"/>
      <c r="U162" s="3"/>
      <c r="V162" s="3"/>
      <c r="W162" s="3"/>
      <c r="X162" s="3"/>
      <c r="Y162" s="3"/>
      <c r="Z162" s="3"/>
      <c r="AA162" s="3"/>
    </row>
    <row r="163" spans="2:27" ht="13.9" x14ac:dyDescent="0.3">
      <c r="B163" s="213" t="s">
        <v>437</v>
      </c>
      <c r="C163" s="214">
        <v>273166</v>
      </c>
      <c r="D163" s="214">
        <v>303205</v>
      </c>
      <c r="E163" s="214">
        <v>315072</v>
      </c>
      <c r="F163" s="214">
        <v>294425</v>
      </c>
      <c r="G163" s="214">
        <v>228905</v>
      </c>
      <c r="I163" s="3"/>
      <c r="J163" s="32"/>
      <c r="K163" s="3"/>
      <c r="L163" s="3"/>
      <c r="M163" s="213" t="s">
        <v>441</v>
      </c>
      <c r="N163" s="223">
        <v>5166</v>
      </c>
      <c r="O163" s="214"/>
      <c r="P163" s="214"/>
      <c r="Q163" s="214"/>
      <c r="R163" s="214"/>
      <c r="T163" s="3"/>
      <c r="U163" s="3"/>
      <c r="V163" s="3"/>
      <c r="W163" s="3"/>
      <c r="X163" s="3"/>
      <c r="Y163" s="3"/>
      <c r="Z163" s="3"/>
      <c r="AA163" s="3"/>
    </row>
    <row r="164" spans="2:27" ht="13.9" x14ac:dyDescent="0.4">
      <c r="B164" s="218" t="s">
        <v>438</v>
      </c>
      <c r="C164" s="214">
        <v>208857</v>
      </c>
      <c r="D164" s="214">
        <v>229878</v>
      </c>
      <c r="E164" s="214">
        <v>258642</v>
      </c>
      <c r="F164" s="214">
        <v>203919</v>
      </c>
      <c r="G164" s="214">
        <v>151514</v>
      </c>
      <c r="I164" s="3"/>
      <c r="J164" s="32"/>
      <c r="K164" s="3"/>
      <c r="L164" s="3"/>
      <c r="M164" s="209" t="s">
        <v>442</v>
      </c>
      <c r="N164" s="210"/>
      <c r="O164" s="210"/>
      <c r="P164" s="210"/>
      <c r="Q164" s="210"/>
      <c r="R164" s="210"/>
      <c r="T164" s="3"/>
      <c r="U164" s="3"/>
      <c r="V164" s="3"/>
      <c r="W164" s="3"/>
      <c r="X164" s="3"/>
      <c r="Y164" s="3"/>
      <c r="Z164" s="3"/>
      <c r="AA164" s="3"/>
    </row>
    <row r="165" spans="2:27" ht="13.9" x14ac:dyDescent="0.3">
      <c r="B165" s="218" t="s">
        <v>439</v>
      </c>
      <c r="C165" s="214">
        <v>64309</v>
      </c>
      <c r="D165" s="214">
        <v>73327</v>
      </c>
      <c r="E165" s="214">
        <v>56430</v>
      </c>
      <c r="F165" s="214">
        <v>90506</v>
      </c>
      <c r="G165" s="214">
        <v>77391</v>
      </c>
      <c r="I165" s="3"/>
      <c r="J165" s="32"/>
      <c r="K165" s="3"/>
      <c r="L165" s="3"/>
      <c r="M165" s="213" t="s">
        <v>443</v>
      </c>
      <c r="N165" s="237">
        <v>-104913</v>
      </c>
      <c r="O165" s="237">
        <v>-68058</v>
      </c>
      <c r="P165" s="237">
        <v>-68283</v>
      </c>
      <c r="Q165" s="237">
        <v>-20570.919999999998</v>
      </c>
      <c r="R165" s="214">
        <v>22952.92</v>
      </c>
      <c r="T165" s="3"/>
      <c r="U165" s="3"/>
      <c r="V165" s="3"/>
      <c r="W165" s="3"/>
      <c r="X165" s="3"/>
      <c r="Y165" s="3"/>
      <c r="Z165" s="3"/>
      <c r="AA165" s="3"/>
    </row>
    <row r="166" spans="2:27" ht="13.9" x14ac:dyDescent="0.3">
      <c r="B166" s="213" t="s">
        <v>440</v>
      </c>
      <c r="C166" s="223">
        <v>3412</v>
      </c>
      <c r="D166" s="223">
        <v>2752</v>
      </c>
      <c r="E166" s="223">
        <v>7313</v>
      </c>
      <c r="F166" s="223">
        <v>3223</v>
      </c>
      <c r="G166" s="223">
        <v>4826</v>
      </c>
      <c r="I166" s="3"/>
      <c r="J166" s="32"/>
      <c r="K166" s="3"/>
      <c r="L166" s="3"/>
      <c r="M166" s="213" t="s">
        <v>444</v>
      </c>
      <c r="N166" s="214">
        <v>95054</v>
      </c>
      <c r="O166" s="214">
        <v>126808</v>
      </c>
      <c r="P166" s="214">
        <v>141313</v>
      </c>
      <c r="Q166" s="214">
        <v>141598.96</v>
      </c>
      <c r="R166" s="214">
        <v>150445.38</v>
      </c>
      <c r="T166" s="3"/>
      <c r="U166" s="3"/>
      <c r="V166" s="3"/>
      <c r="W166" s="3"/>
      <c r="X166" s="3"/>
      <c r="Y166" s="3"/>
      <c r="Z166" s="3"/>
      <c r="AA166" s="3"/>
    </row>
    <row r="167" spans="2:27" ht="13.9" x14ac:dyDescent="0.4">
      <c r="B167" s="209" t="s">
        <v>442</v>
      </c>
      <c r="C167" s="210"/>
      <c r="D167" s="210"/>
      <c r="E167" s="210"/>
      <c r="F167" s="210"/>
      <c r="G167" s="210"/>
      <c r="I167" s="3"/>
      <c r="J167" s="32"/>
      <c r="K167" s="3"/>
      <c r="L167" s="3"/>
      <c r="M167" s="213" t="s">
        <v>445</v>
      </c>
      <c r="N167" s="214"/>
      <c r="O167" s="214"/>
      <c r="P167" s="214"/>
      <c r="Q167" s="214"/>
      <c r="R167" s="214">
        <v>55081.1</v>
      </c>
      <c r="T167" s="3"/>
      <c r="U167" s="3"/>
      <c r="V167" s="3"/>
      <c r="W167" s="3"/>
      <c r="X167" s="3"/>
      <c r="Y167" s="3"/>
      <c r="Z167" s="3"/>
      <c r="AA167" s="3"/>
    </row>
    <row r="168" spans="2:27" ht="13.9" x14ac:dyDescent="0.4">
      <c r="B168" s="213" t="s">
        <v>443</v>
      </c>
      <c r="C168" s="214">
        <v>376632</v>
      </c>
      <c r="D168" s="214">
        <v>304390</v>
      </c>
      <c r="E168" s="214">
        <v>222429</v>
      </c>
      <c r="F168" s="214">
        <v>105253</v>
      </c>
      <c r="G168" s="214">
        <v>122844</v>
      </c>
      <c r="I168" s="3"/>
      <c r="J168" s="32"/>
      <c r="K168" s="3"/>
      <c r="L168" s="3"/>
      <c r="M168" s="209" t="s">
        <v>446</v>
      </c>
      <c r="N168" s="210"/>
      <c r="O168" s="210"/>
      <c r="P168" s="210"/>
      <c r="Q168" s="210"/>
      <c r="R168" s="210"/>
      <c r="T168" s="3"/>
      <c r="U168" s="3"/>
      <c r="V168" s="3"/>
      <c r="W168" s="3"/>
      <c r="X168" s="3"/>
      <c r="Y168" s="3"/>
      <c r="Z168" s="3"/>
      <c r="AA168" s="3"/>
    </row>
    <row r="169" spans="2:27" ht="13.9" x14ac:dyDescent="0.3">
      <c r="B169" s="213" t="s">
        <v>444</v>
      </c>
      <c r="C169" s="214">
        <v>523435</v>
      </c>
      <c r="D169" s="214">
        <v>469353</v>
      </c>
      <c r="E169" s="214">
        <v>367483</v>
      </c>
      <c r="F169" s="214">
        <v>327242</v>
      </c>
      <c r="G169" s="214">
        <v>307257</v>
      </c>
      <c r="I169" s="3"/>
      <c r="J169" s="32"/>
      <c r="K169" s="3"/>
      <c r="L169" s="3"/>
      <c r="M169" s="213" t="s">
        <v>447</v>
      </c>
      <c r="N169" s="223">
        <v>6488</v>
      </c>
      <c r="O169" s="214">
        <v>11979</v>
      </c>
      <c r="P169" s="214">
        <v>11757</v>
      </c>
      <c r="Q169" s="214">
        <v>11757</v>
      </c>
      <c r="R169" s="214">
        <v>11296.98</v>
      </c>
      <c r="T169" s="3"/>
      <c r="U169" s="3"/>
      <c r="V169" s="3"/>
      <c r="W169" s="3"/>
      <c r="X169" s="3"/>
      <c r="Y169" s="3"/>
      <c r="Z169" s="3"/>
      <c r="AA169" s="3"/>
    </row>
    <row r="170" spans="2:27" ht="13.9" x14ac:dyDescent="0.4">
      <c r="B170" s="209" t="s">
        <v>207</v>
      </c>
      <c r="C170" s="210"/>
      <c r="D170" s="210"/>
      <c r="E170" s="210"/>
      <c r="F170" s="210"/>
      <c r="G170" s="210"/>
      <c r="I170" s="3"/>
      <c r="J170" s="32"/>
      <c r="K170" s="3"/>
      <c r="L170" s="3"/>
      <c r="M170" s="218" t="s">
        <v>448</v>
      </c>
      <c r="N170" s="223">
        <v>702</v>
      </c>
      <c r="O170" s="223">
        <v>683</v>
      </c>
      <c r="P170" s="223">
        <v>470</v>
      </c>
      <c r="Q170" s="223">
        <v>467</v>
      </c>
      <c r="R170" s="223">
        <v>238.43</v>
      </c>
      <c r="T170" s="3"/>
      <c r="U170" s="3"/>
      <c r="V170" s="3"/>
      <c r="W170" s="3"/>
      <c r="X170" s="3"/>
      <c r="Y170" s="3"/>
      <c r="Z170" s="3"/>
      <c r="AA170" s="3"/>
    </row>
    <row r="171" spans="2:27" ht="13.9" x14ac:dyDescent="0.3">
      <c r="B171" s="213" t="s">
        <v>449</v>
      </c>
      <c r="C171" s="214">
        <v>127697</v>
      </c>
      <c r="D171" s="214">
        <v>127239</v>
      </c>
      <c r="E171" s="214">
        <v>125444</v>
      </c>
      <c r="F171" s="214">
        <v>124622</v>
      </c>
      <c r="G171" s="214">
        <v>126241</v>
      </c>
      <c r="I171" s="3"/>
      <c r="J171" s="32"/>
      <c r="K171" s="3"/>
      <c r="L171" s="3"/>
      <c r="M171" s="218" t="s">
        <v>450</v>
      </c>
      <c r="N171" s="223">
        <v>642</v>
      </c>
      <c r="O171" s="223">
        <v>610</v>
      </c>
      <c r="P171" s="223">
        <v>503</v>
      </c>
      <c r="Q171" s="223">
        <v>319</v>
      </c>
      <c r="R171" s="223">
        <v>287.86</v>
      </c>
      <c r="T171" s="3"/>
      <c r="U171" s="3"/>
      <c r="V171" s="3"/>
      <c r="W171" s="3"/>
      <c r="X171" s="3"/>
      <c r="Y171" s="3"/>
      <c r="Z171" s="3"/>
      <c r="AA171" s="3"/>
    </row>
    <row r="172" spans="2:27" ht="13.9" x14ac:dyDescent="0.3">
      <c r="B172" s="213" t="s">
        <v>451</v>
      </c>
      <c r="C172" s="214">
        <v>156371</v>
      </c>
      <c r="D172" s="214">
        <v>152861</v>
      </c>
      <c r="E172" s="214">
        <v>151986</v>
      </c>
      <c r="F172" s="214">
        <v>140939</v>
      </c>
      <c r="G172" s="214">
        <v>141426</v>
      </c>
      <c r="I172" s="3"/>
      <c r="J172" s="32"/>
      <c r="K172" s="3"/>
      <c r="L172" s="3"/>
      <c r="M172" s="218" t="s">
        <v>452</v>
      </c>
      <c r="N172" s="223">
        <v>1051</v>
      </c>
      <c r="O172" s="223">
        <v>6849</v>
      </c>
      <c r="P172" s="223">
        <v>641</v>
      </c>
      <c r="Q172" s="223">
        <v>469</v>
      </c>
      <c r="R172" s="223">
        <v>325.99</v>
      </c>
      <c r="T172" s="3"/>
      <c r="U172" s="3"/>
      <c r="V172" s="3"/>
      <c r="W172" s="3"/>
      <c r="X172" s="3"/>
      <c r="Y172" s="3"/>
      <c r="Z172" s="3"/>
      <c r="AA172" s="3"/>
    </row>
    <row r="173" spans="2:27" ht="13.9" x14ac:dyDescent="0.3">
      <c r="B173" s="213" t="s">
        <v>453</v>
      </c>
      <c r="C173" s="237">
        <v>-295521</v>
      </c>
      <c r="D173" s="237">
        <v>-277601</v>
      </c>
      <c r="E173" s="237">
        <v>-289297</v>
      </c>
      <c r="F173" s="237">
        <v>-305245</v>
      </c>
      <c r="G173" s="237">
        <v>-251747</v>
      </c>
      <c r="I173" s="3"/>
      <c r="J173" s="32"/>
      <c r="K173" s="3"/>
      <c r="L173" s="3"/>
      <c r="M173" s="218" t="s">
        <v>454</v>
      </c>
      <c r="N173" s="223">
        <v>1209</v>
      </c>
      <c r="O173" s="223">
        <v>669</v>
      </c>
      <c r="P173" s="223">
        <v>6535</v>
      </c>
      <c r="Q173" s="223">
        <v>604</v>
      </c>
      <c r="R173" s="223">
        <v>494.72</v>
      </c>
      <c r="T173" s="3"/>
      <c r="U173" s="3"/>
      <c r="V173" s="3"/>
      <c r="W173" s="3"/>
      <c r="X173" s="3"/>
      <c r="Y173" s="3"/>
      <c r="Z173" s="3"/>
      <c r="AA173" s="3"/>
    </row>
    <row r="174" spans="2:27" ht="13.9" x14ac:dyDescent="0.3">
      <c r="B174" s="213" t="s">
        <v>455</v>
      </c>
      <c r="C174" s="214">
        <v>1931479</v>
      </c>
      <c r="D174" s="214">
        <v>1855242</v>
      </c>
      <c r="E174" s="214">
        <v>1799605</v>
      </c>
      <c r="F174" s="214">
        <v>1658672</v>
      </c>
      <c r="G174" s="214">
        <v>1545864</v>
      </c>
      <c r="I174" s="3"/>
      <c r="J174" s="32"/>
      <c r="K174" s="3"/>
      <c r="L174" s="3"/>
      <c r="M174" s="218" t="s">
        <v>456</v>
      </c>
      <c r="N174" s="223">
        <v>1129</v>
      </c>
      <c r="O174" s="223">
        <v>850</v>
      </c>
      <c r="P174" s="223">
        <v>699</v>
      </c>
      <c r="Q174" s="223">
        <v>6968</v>
      </c>
      <c r="R174" s="223">
        <v>648.92999999999995</v>
      </c>
      <c r="T174" s="3"/>
      <c r="U174" s="3"/>
      <c r="V174" s="3"/>
      <c r="W174" s="3"/>
      <c r="X174" s="3"/>
      <c r="Y174" s="3"/>
      <c r="Z174" s="3"/>
      <c r="AA174" s="3"/>
    </row>
    <row r="175" spans="2:27" ht="13.9" x14ac:dyDescent="0.3">
      <c r="B175" s="213" t="s">
        <v>457</v>
      </c>
      <c r="C175" s="214">
        <v>146799</v>
      </c>
      <c r="D175" s="214">
        <v>164960</v>
      </c>
      <c r="E175" s="214">
        <v>145052</v>
      </c>
      <c r="F175" s="214">
        <v>221989</v>
      </c>
      <c r="G175" s="214">
        <v>184412</v>
      </c>
      <c r="I175" s="3"/>
      <c r="J175" s="32"/>
      <c r="K175" s="3"/>
      <c r="L175" s="3"/>
      <c r="M175" s="218" t="s">
        <v>458</v>
      </c>
      <c r="N175" s="223">
        <v>1755</v>
      </c>
      <c r="O175" s="223">
        <v>2318</v>
      </c>
      <c r="P175" s="223">
        <v>2909</v>
      </c>
      <c r="Q175" s="223">
        <v>2930</v>
      </c>
      <c r="R175" s="223">
        <v>9301.0499999999993</v>
      </c>
      <c r="T175" s="3"/>
      <c r="U175" s="3"/>
      <c r="V175" s="3"/>
      <c r="W175" s="3"/>
      <c r="X175" s="3"/>
      <c r="Y175" s="3"/>
      <c r="Z175" s="3"/>
      <c r="AA175" s="3"/>
    </row>
    <row r="176" spans="2:27" ht="13.9" x14ac:dyDescent="0.3">
      <c r="B176" s="213" t="s">
        <v>459</v>
      </c>
      <c r="C176" s="214">
        <v>146803</v>
      </c>
      <c r="D176" s="214">
        <v>164963</v>
      </c>
      <c r="E176" s="214">
        <v>145054</v>
      </c>
      <c r="F176" s="214">
        <v>221989</v>
      </c>
      <c r="G176" s="214">
        <v>184413</v>
      </c>
      <c r="I176" s="3"/>
      <c r="J176" s="32"/>
      <c r="K176" s="3"/>
      <c r="L176" s="3"/>
      <c r="M176" s="213" t="s">
        <v>460</v>
      </c>
      <c r="N176" s="223">
        <v>1693</v>
      </c>
      <c r="O176" s="223">
        <v>7459</v>
      </c>
      <c r="P176" s="223">
        <v>1144</v>
      </c>
      <c r="Q176" s="223">
        <v>788</v>
      </c>
      <c r="R176" s="223">
        <v>613.85</v>
      </c>
      <c r="T176" s="3"/>
      <c r="U176" s="3"/>
      <c r="V176" s="3"/>
      <c r="W176" s="3"/>
      <c r="X176" s="3"/>
      <c r="Y176" s="3"/>
      <c r="Z176" s="3"/>
      <c r="AA176" s="3"/>
    </row>
    <row r="177" spans="2:27" ht="13.9" x14ac:dyDescent="0.3">
      <c r="B177" s="213" t="s">
        <v>461</v>
      </c>
      <c r="C177" s="214">
        <v>679806</v>
      </c>
      <c r="D177" s="214">
        <v>622214</v>
      </c>
      <c r="E177" s="214">
        <v>519469</v>
      </c>
      <c r="F177" s="214">
        <v>468181</v>
      </c>
      <c r="G177" s="214">
        <v>448683</v>
      </c>
      <c r="I177" s="3"/>
      <c r="J177" s="32"/>
      <c r="K177" s="3"/>
      <c r="L177" s="3"/>
      <c r="M177" s="213" t="s">
        <v>462</v>
      </c>
      <c r="N177" s="223">
        <v>2338</v>
      </c>
      <c r="O177" s="223">
        <v>1519</v>
      </c>
      <c r="P177" s="223">
        <v>7234</v>
      </c>
      <c r="Q177" s="223">
        <v>7572</v>
      </c>
      <c r="R177" s="223">
        <v>1143.6500000000001</v>
      </c>
      <c r="T177" s="3"/>
      <c r="U177" s="3"/>
      <c r="V177" s="3"/>
      <c r="W177" s="3"/>
      <c r="X177" s="3"/>
      <c r="Y177" s="3"/>
      <c r="Z177" s="3"/>
      <c r="AA177" s="3"/>
    </row>
    <row r="178" spans="2:27" ht="13.9" x14ac:dyDescent="0.3">
      <c r="B178" s="213" t="s">
        <v>463</v>
      </c>
      <c r="C178" s="214">
        <v>247235</v>
      </c>
      <c r="D178" s="214">
        <v>235058</v>
      </c>
      <c r="E178" s="214">
        <v>234671</v>
      </c>
      <c r="F178" s="214">
        <v>209946</v>
      </c>
      <c r="G178" s="214">
        <v>189867</v>
      </c>
      <c r="I178" s="3"/>
      <c r="J178" s="32"/>
      <c r="K178" s="3"/>
      <c r="L178" s="3"/>
      <c r="M178" s="213" t="s">
        <v>464</v>
      </c>
      <c r="N178" s="223">
        <v>1755</v>
      </c>
      <c r="O178" s="223">
        <v>2318</v>
      </c>
      <c r="P178" s="223">
        <v>2909</v>
      </c>
      <c r="Q178" s="223">
        <v>2930</v>
      </c>
      <c r="R178" s="223">
        <v>9301.0499999999993</v>
      </c>
      <c r="T178" s="3"/>
      <c r="U178" s="3"/>
      <c r="V178" s="3"/>
      <c r="W178" s="3"/>
      <c r="X178" s="3"/>
      <c r="Y178" s="3"/>
      <c r="Z178" s="3"/>
      <c r="AA178" s="3"/>
    </row>
    <row r="179" spans="2:27" ht="13.9" x14ac:dyDescent="0.4">
      <c r="B179" s="213" t="s">
        <v>465</v>
      </c>
      <c r="C179" s="214">
        <v>1352925</v>
      </c>
      <c r="D179" s="214">
        <v>1263045</v>
      </c>
      <c r="E179" s="214">
        <v>1162886</v>
      </c>
      <c r="F179" s="214">
        <v>1021294</v>
      </c>
      <c r="G179" s="214">
        <v>1011564</v>
      </c>
      <c r="I179" s="3"/>
      <c r="J179" s="32"/>
      <c r="K179" s="3"/>
      <c r="L179" s="3"/>
      <c r="M179" s="209" t="s">
        <v>466</v>
      </c>
      <c r="N179" s="210"/>
      <c r="O179" s="210"/>
      <c r="P179" s="210"/>
      <c r="Q179" s="210"/>
      <c r="R179" s="210"/>
      <c r="T179" s="3"/>
      <c r="U179" s="3"/>
      <c r="V179" s="3"/>
      <c r="W179" s="3"/>
      <c r="X179" s="3"/>
      <c r="Y179" s="3"/>
      <c r="Z179" s="3"/>
      <c r="AA179" s="3"/>
    </row>
    <row r="180" spans="2:27" ht="13.9" x14ac:dyDescent="0.3">
      <c r="B180" s="213" t="s">
        <v>467</v>
      </c>
      <c r="C180" s="214">
        <v>1352925</v>
      </c>
      <c r="D180" s="214">
        <v>1263045</v>
      </c>
      <c r="E180" s="214">
        <v>1162886</v>
      </c>
      <c r="F180" s="214">
        <v>1021294</v>
      </c>
      <c r="G180" s="214">
        <v>1011564</v>
      </c>
      <c r="I180" s="3"/>
      <c r="J180" s="32"/>
      <c r="K180" s="3"/>
      <c r="L180" s="3"/>
      <c r="M180" s="213" t="s">
        <v>468</v>
      </c>
      <c r="N180" s="214">
        <v>10560</v>
      </c>
      <c r="O180" s="214">
        <v>10075</v>
      </c>
      <c r="P180" s="223">
        <v>8434</v>
      </c>
      <c r="Q180" s="223">
        <v>6920</v>
      </c>
      <c r="R180" s="223">
        <v>7319.02</v>
      </c>
      <c r="T180" s="3"/>
      <c r="U180" s="3"/>
      <c r="V180" s="3"/>
      <c r="W180" s="3"/>
      <c r="X180" s="3"/>
      <c r="Y180" s="3"/>
      <c r="Z180" s="3"/>
      <c r="AA180" s="3"/>
    </row>
    <row r="181" spans="2:27" ht="13.9" x14ac:dyDescent="0.3">
      <c r="B181" s="213" t="s">
        <v>469</v>
      </c>
      <c r="C181" s="223">
        <v>7324</v>
      </c>
      <c r="D181" s="223">
        <v>7817</v>
      </c>
      <c r="E181" s="223">
        <v>7256</v>
      </c>
      <c r="F181" s="223">
        <v>7910</v>
      </c>
      <c r="G181" s="223">
        <v>8124</v>
      </c>
      <c r="I181" s="3"/>
      <c r="J181" s="32"/>
      <c r="K181" s="3"/>
      <c r="L181" s="3"/>
      <c r="M181" s="218" t="s">
        <v>470</v>
      </c>
      <c r="N181" s="223">
        <v>2690</v>
      </c>
      <c r="O181" s="223">
        <v>2617</v>
      </c>
      <c r="P181" s="223">
        <v>1986</v>
      </c>
      <c r="Q181" s="223">
        <v>1280</v>
      </c>
      <c r="R181" s="223">
        <v>1522.43</v>
      </c>
      <c r="T181" s="3"/>
      <c r="U181" s="3"/>
      <c r="V181" s="3"/>
      <c r="W181" s="3"/>
      <c r="X181" s="3"/>
      <c r="Y181" s="3"/>
      <c r="Z181" s="3"/>
      <c r="AA181" s="3"/>
    </row>
    <row r="182" spans="2:27" ht="13.9" x14ac:dyDescent="0.3">
      <c r="B182" s="213" t="s">
        <v>471</v>
      </c>
      <c r="C182" s="214">
        <v>819922</v>
      </c>
      <c r="D182" s="214">
        <v>805794</v>
      </c>
      <c r="E182" s="214">
        <v>788471</v>
      </c>
      <c r="F182" s="214">
        <v>775102</v>
      </c>
      <c r="G182" s="214">
        <v>747294</v>
      </c>
      <c r="I182" s="3"/>
      <c r="J182" s="32"/>
      <c r="K182" s="3"/>
      <c r="L182" s="3"/>
      <c r="M182" s="218" t="s">
        <v>472</v>
      </c>
      <c r="N182" s="223">
        <v>1959</v>
      </c>
      <c r="O182" s="223">
        <v>2053</v>
      </c>
      <c r="P182" s="223">
        <v>1612</v>
      </c>
      <c r="Q182" s="223">
        <v>1087</v>
      </c>
      <c r="R182" s="223">
        <v>1218.46</v>
      </c>
      <c r="T182" s="3"/>
      <c r="U182" s="3"/>
      <c r="V182" s="3"/>
      <c r="W182" s="3"/>
      <c r="X182" s="3"/>
      <c r="Y182" s="3"/>
      <c r="Z182" s="3"/>
      <c r="AA182" s="3"/>
    </row>
    <row r="183" spans="2:27" ht="13.9" x14ac:dyDescent="0.3">
      <c r="B183" s="213" t="s">
        <v>473</v>
      </c>
      <c r="C183" s="214">
        <v>831817</v>
      </c>
      <c r="D183" s="214">
        <v>814002</v>
      </c>
      <c r="E183" s="214">
        <v>813299</v>
      </c>
      <c r="F183" s="214">
        <v>788237</v>
      </c>
      <c r="G183" s="214">
        <v>765820</v>
      </c>
      <c r="I183" s="3"/>
      <c r="J183" s="32"/>
      <c r="K183" s="3"/>
      <c r="L183" s="3"/>
      <c r="M183" s="218" t="s">
        <v>474</v>
      </c>
      <c r="N183" s="223">
        <v>3694</v>
      </c>
      <c r="O183" s="223">
        <v>3816</v>
      </c>
      <c r="P183" s="223">
        <v>3117</v>
      </c>
      <c r="Q183" s="223">
        <v>2770</v>
      </c>
      <c r="R183" s="223">
        <v>2762.4</v>
      </c>
      <c r="T183" s="3"/>
      <c r="U183" s="3"/>
      <c r="V183" s="3"/>
      <c r="W183" s="3"/>
      <c r="X183" s="3"/>
      <c r="Y183" s="3"/>
      <c r="Z183" s="3"/>
      <c r="AA183" s="3"/>
    </row>
    <row r="184" spans="2:27" ht="13.9" x14ac:dyDescent="0.3">
      <c r="B184" s="213" t="s">
        <v>475</v>
      </c>
      <c r="C184" s="214">
        <v>675446</v>
      </c>
      <c r="D184" s="214">
        <v>661141</v>
      </c>
      <c r="E184" s="214">
        <v>661313</v>
      </c>
      <c r="F184" s="214">
        <v>647298</v>
      </c>
      <c r="G184" s="214">
        <v>624394</v>
      </c>
      <c r="I184" s="3"/>
      <c r="J184" s="32"/>
      <c r="K184" s="3"/>
      <c r="L184" s="3"/>
      <c r="M184" s="218" t="s">
        <v>476</v>
      </c>
      <c r="N184" s="223">
        <v>4648</v>
      </c>
      <c r="O184" s="223">
        <v>3807</v>
      </c>
      <c r="P184" s="223">
        <v>2713</v>
      </c>
      <c r="Q184" s="223">
        <v>2761</v>
      </c>
      <c r="R184" s="223">
        <v>3632.33</v>
      </c>
      <c r="T184" s="3"/>
      <c r="U184" s="3"/>
      <c r="V184" s="3"/>
      <c r="W184" s="3"/>
      <c r="X184" s="3"/>
      <c r="Y184" s="3"/>
      <c r="Z184" s="3"/>
      <c r="AA184" s="3"/>
    </row>
    <row r="185" spans="2:27" ht="13.9" x14ac:dyDescent="0.3">
      <c r="B185" s="213" t="s">
        <v>477</v>
      </c>
      <c r="C185" s="214">
        <v>1343357</v>
      </c>
      <c r="D185" s="214">
        <v>1275147</v>
      </c>
      <c r="E185" s="214">
        <v>1155954</v>
      </c>
      <c r="F185" s="214">
        <v>1102344</v>
      </c>
      <c r="G185" s="214">
        <v>1054551</v>
      </c>
      <c r="I185" s="3"/>
      <c r="J185" s="32"/>
      <c r="K185" s="3"/>
      <c r="L185" s="3"/>
      <c r="M185" s="218" t="s">
        <v>478</v>
      </c>
      <c r="N185" s="223">
        <v>2431</v>
      </c>
      <c r="O185" s="223">
        <v>2218</v>
      </c>
      <c r="P185" s="223">
        <v>994</v>
      </c>
      <c r="Q185" s="223">
        <v>978</v>
      </c>
      <c r="R185" s="223">
        <v>1816.6</v>
      </c>
      <c r="T185" s="3"/>
      <c r="U185" s="3"/>
      <c r="V185" s="3"/>
      <c r="W185" s="3"/>
      <c r="X185" s="3"/>
      <c r="Y185" s="3"/>
      <c r="Z185" s="3"/>
      <c r="AA185" s="3"/>
    </row>
    <row r="186" spans="2:27" ht="13.9" x14ac:dyDescent="0.3">
      <c r="B186" s="213" t="s">
        <v>479</v>
      </c>
      <c r="C186" s="214">
        <v>1499728</v>
      </c>
      <c r="D186" s="214">
        <v>1428008</v>
      </c>
      <c r="E186" s="214">
        <v>1307940</v>
      </c>
      <c r="F186" s="214">
        <v>1243283</v>
      </c>
      <c r="G186" s="214">
        <v>1195977</v>
      </c>
      <c r="I186" s="3"/>
      <c r="J186" s="32"/>
      <c r="K186" s="3"/>
      <c r="L186" s="3"/>
      <c r="M186" s="213" t="s">
        <v>480</v>
      </c>
      <c r="N186" s="223">
        <v>1959</v>
      </c>
      <c r="O186" s="223">
        <v>2053</v>
      </c>
      <c r="P186" s="223">
        <v>1612</v>
      </c>
      <c r="Q186" s="223">
        <v>1087</v>
      </c>
      <c r="R186" s="223">
        <v>1218.46</v>
      </c>
      <c r="T186" s="3"/>
      <c r="U186" s="3"/>
      <c r="V186" s="3"/>
      <c r="W186" s="3"/>
      <c r="X186" s="3"/>
      <c r="Y186" s="3"/>
      <c r="Z186" s="3"/>
      <c r="AA186" s="3"/>
    </row>
    <row r="187" spans="2:27" ht="13.9" x14ac:dyDescent="0.3">
      <c r="B187" s="213" t="s">
        <v>481</v>
      </c>
      <c r="C187" s="214">
        <v>1411534</v>
      </c>
      <c r="D187" s="214">
        <v>1379598</v>
      </c>
      <c r="E187" s="214">
        <v>1283736</v>
      </c>
      <c r="F187" s="214">
        <v>1247975</v>
      </c>
      <c r="G187" s="214">
        <v>1215901</v>
      </c>
      <c r="I187" s="3"/>
      <c r="J187" s="32"/>
      <c r="K187" s="3"/>
      <c r="L187" s="3"/>
      <c r="M187" s="213" t="s">
        <v>482</v>
      </c>
      <c r="N187" s="223">
        <v>3694</v>
      </c>
      <c r="O187" s="223">
        <v>3816</v>
      </c>
      <c r="P187" s="223">
        <v>3117</v>
      </c>
      <c r="Q187" s="223">
        <v>2770</v>
      </c>
      <c r="R187" s="223">
        <v>2762.4</v>
      </c>
      <c r="T187" s="3"/>
      <c r="U187" s="3"/>
      <c r="V187" s="3"/>
      <c r="W187" s="3"/>
      <c r="X187" s="3"/>
      <c r="Y187" s="3"/>
      <c r="Z187" s="3"/>
      <c r="AA187" s="3"/>
    </row>
    <row r="188" spans="2:27" ht="13.9" x14ac:dyDescent="0.3">
      <c r="B188" s="213" t="s">
        <v>483</v>
      </c>
      <c r="C188" s="214">
        <v>1553763</v>
      </c>
      <c r="D188" s="214">
        <v>1485767</v>
      </c>
      <c r="E188" s="214">
        <v>1421517</v>
      </c>
      <c r="F188" s="214">
        <v>1322637</v>
      </c>
      <c r="G188" s="214">
        <v>1274616</v>
      </c>
      <c r="I188" s="3"/>
      <c r="J188" s="32"/>
      <c r="K188" s="3"/>
      <c r="L188" s="3"/>
      <c r="M188" s="213" t="s">
        <v>484</v>
      </c>
      <c r="N188" s="223">
        <v>4648</v>
      </c>
      <c r="O188" s="223">
        <v>3807</v>
      </c>
      <c r="P188" s="223">
        <v>2713</v>
      </c>
      <c r="Q188" s="223">
        <v>2761</v>
      </c>
      <c r="R188" s="223">
        <v>3632.33</v>
      </c>
      <c r="T188" s="3"/>
      <c r="U188" s="3"/>
      <c r="V188" s="3"/>
      <c r="W188" s="3"/>
      <c r="X188" s="3"/>
      <c r="Y188" s="3"/>
      <c r="Z188" s="3"/>
      <c r="AA188" s="3"/>
    </row>
    <row r="189" spans="2:27" ht="13.9" x14ac:dyDescent="0.4">
      <c r="B189" s="213" t="s">
        <v>485</v>
      </c>
      <c r="C189" s="214">
        <v>127697</v>
      </c>
      <c r="D189" s="214">
        <v>127239</v>
      </c>
      <c r="E189" s="214">
        <v>125444</v>
      </c>
      <c r="F189" s="214">
        <v>124622</v>
      </c>
      <c r="G189" s="214">
        <v>126241</v>
      </c>
      <c r="I189" s="3"/>
      <c r="J189" s="32"/>
      <c r="K189" s="3"/>
      <c r="L189" s="3"/>
      <c r="M189" s="209" t="s">
        <v>207</v>
      </c>
      <c r="N189" s="210"/>
      <c r="O189" s="210"/>
      <c r="P189" s="210"/>
      <c r="Q189" s="210"/>
      <c r="R189" s="210"/>
      <c r="T189" s="3"/>
      <c r="U189" s="3"/>
      <c r="V189" s="3"/>
      <c r="W189" s="3"/>
      <c r="X189" s="3"/>
      <c r="Y189" s="3"/>
      <c r="Z189" s="3"/>
      <c r="AA189" s="3"/>
    </row>
    <row r="190" spans="2:27" ht="13.9" x14ac:dyDescent="0.3">
      <c r="B190" s="213" t="s">
        <v>486</v>
      </c>
      <c r="C190" s="237">
        <v>-148722</v>
      </c>
      <c r="D190" s="237">
        <v>-112641</v>
      </c>
      <c r="E190" s="237">
        <v>-144245</v>
      </c>
      <c r="F190" s="237">
        <v>-83256</v>
      </c>
      <c r="G190" s="237">
        <v>-67335</v>
      </c>
      <c r="I190" s="3"/>
      <c r="J190" s="32"/>
      <c r="K190" s="3"/>
      <c r="L190" s="3"/>
      <c r="M190" s="213" t="s">
        <v>449</v>
      </c>
      <c r="N190" s="223">
        <v>508</v>
      </c>
      <c r="O190" s="223">
        <v>1383</v>
      </c>
      <c r="P190" s="223">
        <v>1691</v>
      </c>
      <c r="Q190" s="223">
        <v>1983.5</v>
      </c>
      <c r="R190" s="223">
        <v>1544.2</v>
      </c>
      <c r="T190" s="3"/>
      <c r="U190" s="3"/>
      <c r="V190" s="3"/>
      <c r="W190" s="3"/>
      <c r="X190" s="3"/>
      <c r="Y190" s="3"/>
      <c r="Z190" s="3"/>
      <c r="AA190" s="3"/>
    </row>
    <row r="191" spans="2:27" ht="13.9" x14ac:dyDescent="0.3">
      <c r="B191" s="213" t="s">
        <v>487</v>
      </c>
      <c r="C191" s="237">
        <v>-295525</v>
      </c>
      <c r="D191" s="237">
        <v>-277604</v>
      </c>
      <c r="E191" s="237">
        <v>-289299</v>
      </c>
      <c r="F191" s="237">
        <v>-305245</v>
      </c>
      <c r="G191" s="237">
        <v>-251748</v>
      </c>
      <c r="I191" s="3"/>
      <c r="J191" s="32"/>
      <c r="K191" s="3"/>
      <c r="L191" s="3"/>
      <c r="M191" s="213" t="s">
        <v>451</v>
      </c>
      <c r="N191" s="223">
        <v>1888</v>
      </c>
      <c r="O191" s="223">
        <v>1290</v>
      </c>
      <c r="P191" s="223">
        <v>1201</v>
      </c>
      <c r="Q191" s="223">
        <v>1063.52</v>
      </c>
      <c r="R191" s="223">
        <v>221.14</v>
      </c>
      <c r="T191" s="3"/>
      <c r="U191" s="3"/>
      <c r="V191" s="3"/>
      <c r="W191" s="3"/>
      <c r="X191" s="3"/>
      <c r="Y191" s="3"/>
      <c r="Z191" s="3"/>
      <c r="AA191" s="3"/>
    </row>
    <row r="192" spans="2:27" ht="13.9" x14ac:dyDescent="0.3">
      <c r="B192" s="213" t="s">
        <v>488</v>
      </c>
      <c r="C192" s="214">
        <v>55131</v>
      </c>
      <c r="D192" s="214">
        <v>82570</v>
      </c>
      <c r="E192" s="214">
        <v>73241</v>
      </c>
      <c r="F192" s="214">
        <v>166048</v>
      </c>
      <c r="G192" s="214">
        <v>139868</v>
      </c>
      <c r="I192" s="3"/>
      <c r="J192" s="32"/>
      <c r="K192" s="3"/>
      <c r="L192" s="3"/>
      <c r="M192" s="213" t="s">
        <v>453</v>
      </c>
      <c r="N192" s="226">
        <v>-8462</v>
      </c>
      <c r="O192" s="237">
        <v>-24226</v>
      </c>
      <c r="P192" s="214">
        <v>29901</v>
      </c>
      <c r="Q192" s="214">
        <v>34300.230000000003</v>
      </c>
      <c r="R192" s="214">
        <v>25804.58</v>
      </c>
      <c r="T192" s="3"/>
      <c r="U192" s="3"/>
      <c r="V192" s="3"/>
      <c r="W192" s="3"/>
      <c r="X192" s="3"/>
      <c r="Y192" s="3"/>
      <c r="Z192" s="3"/>
      <c r="AA192" s="3"/>
    </row>
    <row r="193" spans="2:27" ht="13.9" x14ac:dyDescent="0.3">
      <c r="B193" s="213" t="s">
        <v>489</v>
      </c>
      <c r="C193" s="214">
        <v>819922</v>
      </c>
      <c r="D193" s="214">
        <v>805794</v>
      </c>
      <c r="E193" s="214">
        <v>788471</v>
      </c>
      <c r="F193" s="214">
        <v>775102</v>
      </c>
      <c r="G193" s="214">
        <v>747294</v>
      </c>
      <c r="I193" s="3"/>
      <c r="J193" s="32"/>
      <c r="K193" s="3"/>
      <c r="L193" s="3"/>
      <c r="M193" s="213" t="s">
        <v>455</v>
      </c>
      <c r="N193" s="214">
        <v>886800</v>
      </c>
      <c r="O193" s="214">
        <v>839975</v>
      </c>
      <c r="P193" s="214">
        <v>792835</v>
      </c>
      <c r="Q193" s="214">
        <v>693281.22</v>
      </c>
      <c r="R193" s="214">
        <v>641570.81000000006</v>
      </c>
      <c r="T193" s="3"/>
      <c r="U193" s="3"/>
      <c r="V193" s="3"/>
      <c r="W193" s="3"/>
      <c r="X193" s="3"/>
      <c r="Y193" s="3"/>
      <c r="Z193" s="3"/>
      <c r="AA193" s="3"/>
    </row>
    <row r="194" spans="2:27" ht="13.9" x14ac:dyDescent="0.4">
      <c r="B194" s="209" t="s">
        <v>490</v>
      </c>
      <c r="C194" s="210"/>
      <c r="D194" s="210"/>
      <c r="E194" s="210"/>
      <c r="F194" s="210"/>
      <c r="G194" s="210"/>
      <c r="I194" s="3"/>
      <c r="J194" s="32"/>
      <c r="K194" s="3"/>
      <c r="L194" s="3"/>
      <c r="M194" s="213" t="s">
        <v>457</v>
      </c>
      <c r="N194" s="214">
        <v>154196</v>
      </c>
      <c r="O194" s="214">
        <v>150562</v>
      </c>
      <c r="P194" s="214">
        <v>121387</v>
      </c>
      <c r="Q194" s="214">
        <v>79729.600000000006</v>
      </c>
      <c r="R194" s="214">
        <v>65830.880000000005</v>
      </c>
      <c r="T194" s="3"/>
      <c r="U194" s="3"/>
      <c r="V194" s="3"/>
      <c r="W194" s="3"/>
      <c r="X194" s="3"/>
      <c r="Y194" s="3"/>
      <c r="Z194" s="3"/>
      <c r="AA194" s="3"/>
    </row>
    <row r="195" spans="2:27" ht="13.9" x14ac:dyDescent="0.3">
      <c r="B195" s="213" t="s">
        <v>491</v>
      </c>
      <c r="C195" s="214">
        <v>384938</v>
      </c>
      <c r="D195" s="214">
        <v>399412</v>
      </c>
      <c r="E195" s="214">
        <v>460116</v>
      </c>
      <c r="F195" s="214">
        <v>517592</v>
      </c>
      <c r="G195" s="214">
        <v>533319</v>
      </c>
      <c r="I195" s="3"/>
      <c r="J195" s="32"/>
      <c r="K195" s="3"/>
      <c r="L195" s="3"/>
      <c r="M195" s="213" t="s">
        <v>459</v>
      </c>
      <c r="N195" s="214">
        <v>199967</v>
      </c>
      <c r="O195" s="214">
        <v>194866</v>
      </c>
      <c r="P195" s="214">
        <v>209596</v>
      </c>
      <c r="Q195" s="214">
        <v>162169.88</v>
      </c>
      <c r="R195" s="214">
        <v>127492.46</v>
      </c>
      <c r="T195" s="3"/>
      <c r="U195" s="3"/>
      <c r="V195" s="3"/>
      <c r="W195" s="3"/>
      <c r="X195" s="3"/>
      <c r="Y195" s="3"/>
      <c r="Z195" s="3"/>
      <c r="AA195" s="3"/>
    </row>
    <row r="196" spans="2:27" ht="13.9" x14ac:dyDescent="0.4">
      <c r="B196" s="209" t="s">
        <v>492</v>
      </c>
      <c r="C196" s="210"/>
      <c r="D196" s="210"/>
      <c r="E196" s="210"/>
      <c r="F196" s="210"/>
      <c r="G196" s="210"/>
      <c r="I196" s="3"/>
      <c r="J196" s="32"/>
      <c r="K196" s="3"/>
      <c r="L196" s="3"/>
      <c r="M196" s="213" t="s">
        <v>461</v>
      </c>
      <c r="N196" s="214">
        <v>96942</v>
      </c>
      <c r="O196" s="214">
        <v>128098</v>
      </c>
      <c r="P196" s="214">
        <v>142514</v>
      </c>
      <c r="Q196" s="214">
        <v>142662.48000000001</v>
      </c>
      <c r="R196" s="214">
        <v>150666.51999999999</v>
      </c>
      <c r="T196" s="3"/>
      <c r="U196" s="3"/>
      <c r="V196" s="3"/>
      <c r="W196" s="3"/>
      <c r="X196" s="3"/>
      <c r="Y196" s="3"/>
      <c r="Z196" s="3"/>
      <c r="AA196" s="3"/>
    </row>
    <row r="197" spans="2:27" ht="13.9" x14ac:dyDescent="0.3">
      <c r="B197" s="213" t="s">
        <v>493</v>
      </c>
      <c r="C197" s="214">
        <v>355952</v>
      </c>
      <c r="D197" s="214">
        <v>368009</v>
      </c>
      <c r="E197" s="214">
        <v>374791</v>
      </c>
      <c r="F197" s="214">
        <v>385691</v>
      </c>
      <c r="G197" s="214">
        <v>384065</v>
      </c>
      <c r="I197" s="3"/>
      <c r="J197" s="32"/>
      <c r="K197" s="3"/>
      <c r="L197" s="3"/>
      <c r="M197" s="213" t="s">
        <v>463</v>
      </c>
      <c r="N197" s="214">
        <v>91336</v>
      </c>
      <c r="O197" s="214">
        <v>93444</v>
      </c>
      <c r="P197" s="214">
        <v>62003</v>
      </c>
      <c r="Q197" s="214">
        <v>48698.21</v>
      </c>
      <c r="R197" s="214">
        <v>47814.34</v>
      </c>
      <c r="T197" s="3"/>
      <c r="U197" s="3"/>
      <c r="V197" s="3"/>
      <c r="W197" s="3"/>
      <c r="X197" s="3"/>
      <c r="Y197" s="3"/>
      <c r="Z197" s="3"/>
      <c r="AA197" s="3"/>
    </row>
    <row r="198" spans="2:27" ht="13.9" x14ac:dyDescent="0.3">
      <c r="B198" s="213" t="s">
        <v>494</v>
      </c>
      <c r="C198" s="214">
        <v>355952</v>
      </c>
      <c r="D198" s="214">
        <v>368009</v>
      </c>
      <c r="E198" s="214">
        <v>374791</v>
      </c>
      <c r="F198" s="214">
        <v>385691</v>
      </c>
      <c r="G198" s="214">
        <v>384065</v>
      </c>
      <c r="I198" s="3"/>
      <c r="J198" s="32"/>
      <c r="K198" s="3"/>
      <c r="L198" s="3"/>
      <c r="M198" s="213" t="s">
        <v>465</v>
      </c>
      <c r="N198" s="214">
        <v>644523</v>
      </c>
      <c r="O198" s="214">
        <v>599818</v>
      </c>
      <c r="P198" s="214">
        <v>530100</v>
      </c>
      <c r="Q198" s="214">
        <v>461404.15999999997</v>
      </c>
      <c r="R198" s="214">
        <v>456883.57</v>
      </c>
      <c r="T198" s="3"/>
      <c r="U198" s="3"/>
      <c r="V198" s="3"/>
      <c r="W198" s="3"/>
      <c r="X198" s="3"/>
      <c r="Y198" s="3"/>
      <c r="Z198" s="3"/>
      <c r="AA198" s="3"/>
    </row>
    <row r="199" spans="2:27" ht="13.9" x14ac:dyDescent="0.3">
      <c r="B199" s="3"/>
      <c r="C199" s="32"/>
      <c r="D199" s="32"/>
      <c r="E199" s="32"/>
      <c r="F199" s="32"/>
      <c r="G199" s="32"/>
      <c r="I199" s="3"/>
      <c r="J199" s="32"/>
      <c r="K199" s="3"/>
      <c r="L199" s="3"/>
      <c r="M199" s="213" t="s">
        <v>467</v>
      </c>
      <c r="N199" s="214">
        <v>644523</v>
      </c>
      <c r="O199" s="214">
        <v>599818</v>
      </c>
      <c r="P199" s="214">
        <v>530100</v>
      </c>
      <c r="Q199" s="214">
        <v>461404.15999999997</v>
      </c>
      <c r="R199" s="214">
        <v>456883.57</v>
      </c>
      <c r="T199" s="3"/>
      <c r="U199" s="3"/>
      <c r="V199" s="3"/>
      <c r="W199" s="3"/>
      <c r="X199" s="3"/>
      <c r="Y199" s="3"/>
      <c r="Z199" s="3"/>
      <c r="AA199" s="3"/>
    </row>
    <row r="200" spans="2:27" ht="13.9" x14ac:dyDescent="0.3">
      <c r="B200" s="3"/>
      <c r="C200" s="32"/>
      <c r="D200" s="32"/>
      <c r="E200" s="32"/>
      <c r="F200" s="32"/>
      <c r="G200" s="32"/>
      <c r="I200" s="3"/>
      <c r="J200" s="32"/>
      <c r="K200" s="3"/>
      <c r="L200" s="3"/>
      <c r="M200" s="213" t="s">
        <v>469</v>
      </c>
      <c r="N200" s="214">
        <v>12521</v>
      </c>
      <c r="O200" s="214">
        <v>10845</v>
      </c>
      <c r="P200" s="214">
        <v>10271</v>
      </c>
      <c r="Q200" s="223">
        <v>6915.46</v>
      </c>
      <c r="R200" s="223">
        <v>5118.96</v>
      </c>
      <c r="T200" s="3"/>
      <c r="U200" s="3"/>
      <c r="V200" s="3"/>
      <c r="W200" s="3"/>
      <c r="X200" s="3"/>
      <c r="Y200" s="3"/>
      <c r="Z200" s="3"/>
      <c r="AA200" s="3"/>
    </row>
    <row r="201" spans="2:27" ht="13.9" x14ac:dyDescent="0.3">
      <c r="B201" s="3"/>
      <c r="C201" s="32"/>
      <c r="D201" s="32"/>
      <c r="E201" s="32"/>
      <c r="F201" s="32"/>
      <c r="G201" s="32"/>
      <c r="I201" s="3"/>
      <c r="J201" s="32"/>
      <c r="K201" s="3"/>
      <c r="L201" s="3"/>
      <c r="M201" s="213" t="s">
        <v>471</v>
      </c>
      <c r="N201" s="214">
        <v>747548</v>
      </c>
      <c r="O201" s="214">
        <v>666586</v>
      </c>
      <c r="P201" s="214">
        <v>597182</v>
      </c>
      <c r="Q201" s="214">
        <v>480911.56</v>
      </c>
      <c r="R201" s="214">
        <v>433709.51</v>
      </c>
      <c r="T201" s="3"/>
      <c r="U201" s="3"/>
      <c r="V201" s="3"/>
      <c r="W201" s="3"/>
      <c r="X201" s="3"/>
      <c r="Y201" s="3"/>
      <c r="Z201" s="3"/>
      <c r="AA201" s="3"/>
    </row>
    <row r="202" spans="2:27" ht="13.9" x14ac:dyDescent="0.3">
      <c r="B202" s="3"/>
      <c r="C202" s="32"/>
      <c r="D202" s="32"/>
      <c r="E202" s="32"/>
      <c r="F202" s="32"/>
      <c r="G202" s="32"/>
      <c r="I202" s="3"/>
      <c r="J202" s="32"/>
      <c r="K202" s="3"/>
      <c r="L202" s="3"/>
      <c r="M202" s="213" t="s">
        <v>473</v>
      </c>
      <c r="N202" s="214">
        <v>730389</v>
      </c>
      <c r="O202" s="214">
        <v>649123</v>
      </c>
      <c r="P202" s="214">
        <v>579776</v>
      </c>
      <c r="Q202" s="214">
        <v>465185.14</v>
      </c>
      <c r="R202" s="214">
        <v>416853.89</v>
      </c>
      <c r="T202" s="3"/>
      <c r="U202" s="3"/>
      <c r="V202" s="3"/>
      <c r="W202" s="3"/>
      <c r="X202" s="3"/>
      <c r="Y202" s="3"/>
      <c r="Z202" s="3"/>
      <c r="AA202" s="3"/>
    </row>
    <row r="203" spans="2:27" ht="13.9" x14ac:dyDescent="0.3">
      <c r="B203" s="3"/>
      <c r="C203" s="32"/>
      <c r="D203" s="32"/>
      <c r="E203" s="32"/>
      <c r="F203" s="32"/>
      <c r="G203" s="32"/>
      <c r="I203" s="3"/>
      <c r="J203" s="32"/>
      <c r="K203" s="3"/>
      <c r="L203" s="3"/>
      <c r="M203" s="213" t="s">
        <v>475</v>
      </c>
      <c r="N203" s="214">
        <v>728501</v>
      </c>
      <c r="O203" s="214">
        <v>647833</v>
      </c>
      <c r="P203" s="214">
        <v>578575</v>
      </c>
      <c r="Q203" s="214">
        <v>464121.63</v>
      </c>
      <c r="R203" s="214">
        <v>416632.75</v>
      </c>
      <c r="T203" s="3"/>
      <c r="U203" s="3"/>
      <c r="V203" s="3"/>
      <c r="W203" s="3"/>
      <c r="X203" s="3"/>
      <c r="Y203" s="3"/>
      <c r="Z203" s="3"/>
      <c r="AA203" s="3"/>
    </row>
    <row r="204" spans="2:27" ht="13.9" x14ac:dyDescent="0.3">
      <c r="B204" s="3"/>
      <c r="C204" s="32"/>
      <c r="D204" s="32"/>
      <c r="E204" s="32"/>
      <c r="F204" s="32"/>
      <c r="G204" s="32"/>
      <c r="I204" s="3"/>
      <c r="J204" s="32"/>
      <c r="K204" s="3"/>
      <c r="L204" s="3"/>
      <c r="M204" s="213" t="s">
        <v>477</v>
      </c>
      <c r="N204" s="214">
        <v>842602</v>
      </c>
      <c r="O204" s="214">
        <v>793394</v>
      </c>
      <c r="P204" s="214">
        <v>738495</v>
      </c>
      <c r="Q204" s="214">
        <v>622510.52</v>
      </c>
      <c r="R204" s="214">
        <v>584154.89</v>
      </c>
      <c r="T204" s="3"/>
      <c r="U204" s="3"/>
      <c r="V204" s="3"/>
      <c r="W204" s="3"/>
      <c r="X204" s="3"/>
      <c r="Y204" s="3"/>
      <c r="Z204" s="3"/>
      <c r="AA204" s="3"/>
    </row>
    <row r="205" spans="2:27" ht="13.9" x14ac:dyDescent="0.3">
      <c r="B205" s="3"/>
      <c r="C205" s="32"/>
      <c r="D205" s="32"/>
      <c r="E205" s="32"/>
      <c r="F205" s="32"/>
      <c r="G205" s="32"/>
      <c r="I205" s="3"/>
      <c r="J205" s="32"/>
      <c r="K205" s="3"/>
      <c r="L205" s="3"/>
      <c r="M205" s="213" t="s">
        <v>479</v>
      </c>
      <c r="N205" s="214">
        <v>844490</v>
      </c>
      <c r="O205" s="214">
        <v>794684</v>
      </c>
      <c r="P205" s="214">
        <v>739696</v>
      </c>
      <c r="Q205" s="214">
        <v>623574.04</v>
      </c>
      <c r="R205" s="214">
        <v>584376.03</v>
      </c>
      <c r="T205" s="3"/>
      <c r="U205" s="3"/>
      <c r="V205" s="3"/>
      <c r="W205" s="3"/>
      <c r="X205" s="3"/>
      <c r="Y205" s="3"/>
      <c r="Z205" s="3"/>
      <c r="AA205" s="3"/>
    </row>
    <row r="206" spans="2:27" ht="13.9" x14ac:dyDescent="0.3">
      <c r="B206" s="3"/>
      <c r="C206" s="32"/>
      <c r="D206" s="32"/>
      <c r="E206" s="32"/>
      <c r="F206" s="32"/>
      <c r="G206" s="32"/>
      <c r="I206" s="3"/>
      <c r="J206" s="32"/>
      <c r="K206" s="3"/>
      <c r="L206" s="3"/>
      <c r="M206" s="213" t="s">
        <v>481</v>
      </c>
      <c r="N206" s="214">
        <v>937406</v>
      </c>
      <c r="O206" s="214">
        <v>881659</v>
      </c>
      <c r="P206" s="214">
        <v>815640</v>
      </c>
      <c r="Q206" s="214">
        <v>692617.24</v>
      </c>
      <c r="R206" s="214">
        <v>649521.25</v>
      </c>
      <c r="T206" s="3"/>
      <c r="U206" s="3"/>
      <c r="V206" s="3"/>
      <c r="W206" s="3"/>
      <c r="X206" s="3"/>
      <c r="Y206" s="3"/>
      <c r="Z206" s="3"/>
      <c r="AA206" s="3"/>
    </row>
    <row r="207" spans="2:27" ht="13.9" x14ac:dyDescent="0.3">
      <c r="B207" s="3"/>
      <c r="C207" s="32"/>
      <c r="D207" s="32"/>
      <c r="E207" s="32"/>
      <c r="F207" s="32"/>
      <c r="G207" s="32"/>
      <c r="I207" s="3"/>
      <c r="J207" s="32"/>
      <c r="K207" s="3"/>
      <c r="L207" s="3"/>
      <c r="M207" s="213" t="s">
        <v>483</v>
      </c>
      <c r="N207" s="214">
        <v>776387</v>
      </c>
      <c r="O207" s="214">
        <v>740262</v>
      </c>
      <c r="P207" s="214">
        <v>649543</v>
      </c>
      <c r="Q207" s="214">
        <v>565029.87</v>
      </c>
      <c r="R207" s="214">
        <v>544011.06999999995</v>
      </c>
      <c r="T207" s="3"/>
      <c r="U207" s="3"/>
      <c r="V207" s="3"/>
      <c r="W207" s="3"/>
      <c r="X207" s="3"/>
      <c r="Y207" s="3"/>
      <c r="Z207" s="3"/>
      <c r="AA207" s="3"/>
    </row>
    <row r="208" spans="2:27" ht="13.9" x14ac:dyDescent="0.3">
      <c r="B208" s="3"/>
      <c r="C208" s="32"/>
      <c r="D208" s="32"/>
      <c r="E208" s="32"/>
      <c r="F208" s="32"/>
      <c r="G208" s="32"/>
      <c r="I208" s="3"/>
      <c r="J208" s="32"/>
      <c r="K208" s="3"/>
      <c r="L208" s="3"/>
      <c r="M208" s="213" t="s">
        <v>485</v>
      </c>
      <c r="N208" s="223">
        <v>508</v>
      </c>
      <c r="O208" s="223">
        <v>1383</v>
      </c>
      <c r="P208" s="223">
        <v>1691</v>
      </c>
      <c r="Q208" s="223">
        <v>1983.5</v>
      </c>
      <c r="R208" s="223">
        <v>1544.2</v>
      </c>
      <c r="T208" s="3"/>
      <c r="U208" s="3"/>
      <c r="V208" s="3"/>
      <c r="W208" s="3"/>
      <c r="X208" s="3"/>
      <c r="Y208" s="3"/>
      <c r="Z208" s="3"/>
      <c r="AA208" s="3"/>
    </row>
    <row r="209" spans="2:27" ht="13.9" x14ac:dyDescent="0.3">
      <c r="B209" s="3"/>
      <c r="C209" s="32"/>
      <c r="D209" s="32"/>
      <c r="E209" s="32"/>
      <c r="F209" s="32"/>
      <c r="G209" s="32"/>
      <c r="I209" s="3"/>
      <c r="J209" s="32"/>
      <c r="K209" s="3"/>
      <c r="L209" s="3"/>
      <c r="M209" s="213" t="s">
        <v>486</v>
      </c>
      <c r="N209" s="214">
        <v>145734</v>
      </c>
      <c r="O209" s="214">
        <v>126336</v>
      </c>
      <c r="P209" s="214">
        <v>151288</v>
      </c>
      <c r="Q209" s="214">
        <v>114029.84</v>
      </c>
      <c r="R209" s="214">
        <v>91635.46</v>
      </c>
      <c r="T209" s="3"/>
      <c r="U209" s="3"/>
      <c r="V209" s="3"/>
      <c r="W209" s="3"/>
      <c r="X209" s="3"/>
      <c r="Y209" s="3"/>
      <c r="Z209" s="3"/>
      <c r="AA209" s="3"/>
    </row>
    <row r="210" spans="2:27" ht="13.9" x14ac:dyDescent="0.3">
      <c r="B210" s="3"/>
      <c r="C210" s="32"/>
      <c r="D210" s="32"/>
      <c r="E210" s="32"/>
      <c r="F210" s="32"/>
      <c r="G210" s="32"/>
      <c r="I210" s="3"/>
      <c r="J210" s="32"/>
      <c r="K210" s="3"/>
      <c r="L210" s="3"/>
      <c r="M210" s="213" t="s">
        <v>487</v>
      </c>
      <c r="N210" s="237">
        <v>-54233</v>
      </c>
      <c r="O210" s="237">
        <v>-68530</v>
      </c>
      <c r="P210" s="237">
        <v>-58308</v>
      </c>
      <c r="Q210" s="237">
        <v>-48140.05</v>
      </c>
      <c r="R210" s="237">
        <v>-35857</v>
      </c>
      <c r="T210" s="3"/>
      <c r="U210" s="3"/>
      <c r="V210" s="3"/>
      <c r="W210" s="3"/>
      <c r="X210" s="3"/>
      <c r="Y210" s="3"/>
      <c r="Z210" s="3"/>
      <c r="AA210" s="3"/>
    </row>
    <row r="211" spans="2:27" ht="13.9" x14ac:dyDescent="0.3">
      <c r="B211" s="3"/>
      <c r="C211" s="32"/>
      <c r="D211" s="32"/>
      <c r="E211" s="32"/>
      <c r="F211" s="32"/>
      <c r="G211" s="32"/>
      <c r="I211" s="3"/>
      <c r="J211" s="32"/>
      <c r="K211" s="3"/>
      <c r="L211" s="3"/>
      <c r="M211" s="213" t="s">
        <v>488</v>
      </c>
      <c r="N211" s="214">
        <v>150842</v>
      </c>
      <c r="O211" s="214">
        <v>133927</v>
      </c>
      <c r="P211" s="214">
        <v>158644</v>
      </c>
      <c r="Q211" s="214">
        <v>119740.11</v>
      </c>
      <c r="R211" s="214">
        <v>97631.12</v>
      </c>
      <c r="T211" s="3"/>
      <c r="U211" s="3"/>
      <c r="V211" s="3"/>
      <c r="W211" s="3"/>
      <c r="X211" s="3"/>
      <c r="Y211" s="3"/>
      <c r="Z211" s="3"/>
      <c r="AA211" s="3"/>
    </row>
    <row r="212" spans="2:27" ht="13.9" x14ac:dyDescent="0.3">
      <c r="B212" s="3"/>
      <c r="C212" s="32"/>
      <c r="D212" s="32"/>
      <c r="E212" s="32"/>
      <c r="F212" s="32"/>
      <c r="G212" s="32"/>
      <c r="I212" s="3"/>
      <c r="J212" s="32"/>
      <c r="K212" s="3"/>
      <c r="L212" s="3"/>
      <c r="M212" s="213" t="s">
        <v>489</v>
      </c>
      <c r="N212" s="214">
        <v>747548</v>
      </c>
      <c r="O212" s="214">
        <v>666586</v>
      </c>
      <c r="P212" s="214">
        <v>597182</v>
      </c>
      <c r="Q212" s="214">
        <v>480911.56</v>
      </c>
      <c r="R212" s="214">
        <v>433709.51</v>
      </c>
      <c r="T212" s="3"/>
      <c r="U212" s="3"/>
      <c r="V212" s="3"/>
      <c r="W212" s="3"/>
      <c r="X212" s="3"/>
      <c r="Y212" s="3"/>
      <c r="Z212" s="3"/>
      <c r="AA212" s="3"/>
    </row>
    <row r="213" spans="2:27" ht="13.9" x14ac:dyDescent="0.4">
      <c r="B213" s="3"/>
      <c r="C213" s="32"/>
      <c r="D213" s="32"/>
      <c r="E213" s="32"/>
      <c r="F213" s="32"/>
      <c r="G213" s="32"/>
      <c r="I213" s="3"/>
      <c r="J213" s="32"/>
      <c r="K213" s="3"/>
      <c r="L213" s="3"/>
      <c r="M213" s="209" t="s">
        <v>490</v>
      </c>
      <c r="N213" s="210"/>
      <c r="O213" s="210"/>
      <c r="P213" s="210"/>
      <c r="Q213" s="210"/>
      <c r="R213" s="210"/>
      <c r="T213" s="3"/>
      <c r="U213" s="3"/>
      <c r="V213" s="3"/>
      <c r="W213" s="3"/>
      <c r="X213" s="3"/>
      <c r="Y213" s="3"/>
      <c r="Z213" s="3"/>
      <c r="AA213" s="3"/>
    </row>
    <row r="214" spans="2:27" ht="13.9" x14ac:dyDescent="0.3">
      <c r="B214" s="3"/>
      <c r="C214" s="32"/>
      <c r="D214" s="32"/>
      <c r="E214" s="32"/>
      <c r="F214" s="32"/>
      <c r="G214" s="32"/>
      <c r="I214" s="3"/>
      <c r="J214" s="32"/>
      <c r="K214" s="3"/>
      <c r="L214" s="3"/>
      <c r="M214" s="213" t="s">
        <v>491</v>
      </c>
      <c r="N214" s="214">
        <v>181598</v>
      </c>
      <c r="O214" s="214">
        <v>118407</v>
      </c>
      <c r="P214" s="214">
        <v>177686</v>
      </c>
      <c r="Q214" s="214"/>
      <c r="R214" s="214"/>
      <c r="T214" s="3"/>
      <c r="U214" s="3"/>
      <c r="V214" s="3"/>
      <c r="W214" s="3"/>
      <c r="X214" s="3"/>
      <c r="Y214" s="3"/>
      <c r="Z214" s="3"/>
      <c r="AA214" s="3"/>
    </row>
    <row r="215" spans="2:27" ht="13.9" x14ac:dyDescent="0.4">
      <c r="B215" s="3"/>
      <c r="C215" s="32"/>
      <c r="D215" s="32"/>
      <c r="E215" s="32"/>
      <c r="F215" s="32"/>
      <c r="G215" s="32"/>
      <c r="I215" s="3"/>
      <c r="J215" s="32"/>
      <c r="K215" s="3"/>
      <c r="L215" s="3"/>
      <c r="M215" s="209" t="s">
        <v>492</v>
      </c>
      <c r="N215" s="210"/>
      <c r="O215" s="210"/>
      <c r="P215" s="210"/>
      <c r="Q215" s="210"/>
      <c r="R215" s="210"/>
      <c r="T215" s="3"/>
      <c r="U215" s="3"/>
      <c r="V215" s="3"/>
      <c r="W215" s="3"/>
      <c r="X215" s="3"/>
      <c r="Y215" s="3"/>
      <c r="Z215" s="3"/>
      <c r="AA215" s="3"/>
    </row>
    <row r="216" spans="2:27" ht="13.9" x14ac:dyDescent="0.3">
      <c r="B216" s="3"/>
      <c r="C216" s="32"/>
      <c r="D216" s="32"/>
      <c r="E216" s="32"/>
      <c r="F216" s="32"/>
      <c r="G216" s="32"/>
      <c r="I216" s="3"/>
      <c r="J216" s="32"/>
      <c r="K216" s="3"/>
      <c r="L216" s="3"/>
      <c r="M216" s="213" t="s">
        <v>493</v>
      </c>
      <c r="N216" s="214">
        <v>22393</v>
      </c>
      <c r="O216" s="214">
        <v>21993</v>
      </c>
      <c r="P216" s="214">
        <v>21452</v>
      </c>
      <c r="Q216" s="214"/>
      <c r="R216" s="214">
        <v>18149</v>
      </c>
      <c r="T216" s="3"/>
      <c r="U216" s="3"/>
      <c r="V216" s="3"/>
      <c r="W216" s="3"/>
      <c r="X216" s="3"/>
      <c r="Y216" s="3"/>
      <c r="Z216" s="3"/>
      <c r="AA216" s="3"/>
    </row>
    <row r="217" spans="2:27" ht="13.9" x14ac:dyDescent="0.3">
      <c r="B217" s="3"/>
      <c r="C217" s="32"/>
      <c r="D217" s="32"/>
      <c r="E217" s="32"/>
      <c r="F217" s="32"/>
      <c r="G217" s="32"/>
      <c r="I217" s="3"/>
      <c r="J217" s="32"/>
      <c r="K217" s="3"/>
      <c r="L217" s="3"/>
      <c r="M217" s="213" t="s">
        <v>494</v>
      </c>
      <c r="N217" s="214">
        <v>22393</v>
      </c>
      <c r="O217" s="214">
        <v>21993</v>
      </c>
      <c r="P217" s="214">
        <v>21452</v>
      </c>
      <c r="Q217" s="214"/>
      <c r="R217" s="214">
        <v>18149</v>
      </c>
      <c r="T217" s="3"/>
      <c r="U217" s="3"/>
      <c r="V217" s="3"/>
      <c r="W217" s="3"/>
      <c r="X217" s="3"/>
      <c r="Y217" s="3"/>
      <c r="Z217" s="3"/>
      <c r="AA217" s="3"/>
    </row>
    <row r="218" spans="2:27" ht="13.9" x14ac:dyDescent="0.3">
      <c r="B218" s="3"/>
      <c r="C218" s="32"/>
      <c r="D218" s="32"/>
      <c r="E218" s="32"/>
      <c r="F218" s="32"/>
      <c r="G218" s="32"/>
      <c r="I218" s="3"/>
      <c r="J218" s="32"/>
      <c r="K218" s="3"/>
      <c r="L218" s="3"/>
      <c r="M218" s="3"/>
      <c r="N218" s="32"/>
      <c r="O218" s="32"/>
      <c r="P218" s="32"/>
      <c r="Q218" s="32"/>
      <c r="R218" s="32"/>
      <c r="T218" s="3"/>
      <c r="U218" s="3"/>
      <c r="V218" s="3"/>
      <c r="W218" s="3"/>
      <c r="X218" s="3"/>
      <c r="Y218" s="3"/>
      <c r="Z218" s="3"/>
      <c r="AA218" s="3"/>
    </row>
    <row r="219" spans="2:27" ht="13.9" x14ac:dyDescent="0.3">
      <c r="B219" s="3"/>
      <c r="C219" s="32"/>
      <c r="D219" s="32"/>
      <c r="E219" s="32"/>
      <c r="F219" s="32"/>
      <c r="G219" s="32"/>
      <c r="I219" s="3"/>
      <c r="J219" s="32"/>
      <c r="K219" s="3"/>
      <c r="L219" s="3"/>
      <c r="M219" s="3"/>
      <c r="N219" s="32"/>
      <c r="O219" s="32"/>
      <c r="P219" s="32"/>
      <c r="Q219" s="32"/>
      <c r="R219" s="32"/>
      <c r="T219" s="3"/>
      <c r="U219" s="3"/>
      <c r="V219" s="3"/>
      <c r="W219" s="3"/>
      <c r="X219" s="3"/>
      <c r="Y219" s="3"/>
      <c r="Z219" s="3"/>
      <c r="AA219" s="3"/>
    </row>
    <row r="220" spans="2:27" ht="13.9" x14ac:dyDescent="0.3">
      <c r="B220" s="3"/>
      <c r="C220" s="32"/>
      <c r="D220" s="32"/>
      <c r="E220" s="32"/>
      <c r="F220" s="32"/>
      <c r="G220" s="32"/>
      <c r="I220" s="3"/>
      <c r="J220" s="32"/>
      <c r="K220" s="3"/>
      <c r="L220" s="3"/>
      <c r="M220" s="3"/>
      <c r="N220" s="32"/>
      <c r="O220" s="32"/>
      <c r="P220" s="32"/>
      <c r="Q220" s="32"/>
      <c r="R220" s="32"/>
      <c r="T220" s="3"/>
      <c r="U220" s="3"/>
      <c r="V220" s="3"/>
      <c r="W220" s="3"/>
      <c r="X220" s="3"/>
      <c r="Y220" s="3"/>
      <c r="Z220" s="3"/>
      <c r="AA220" s="3"/>
    </row>
    <row r="221" spans="2:27" ht="13.9" x14ac:dyDescent="0.3">
      <c r="B221" s="3"/>
      <c r="C221" s="32"/>
      <c r="D221" s="32"/>
      <c r="E221" s="32"/>
      <c r="F221" s="32"/>
      <c r="G221" s="32"/>
      <c r="I221" s="3"/>
      <c r="J221" s="32"/>
      <c r="K221" s="3"/>
      <c r="L221" s="3"/>
      <c r="M221" s="3"/>
      <c r="N221" s="32"/>
      <c r="O221" s="32"/>
      <c r="P221" s="32"/>
      <c r="Q221" s="32"/>
      <c r="R221" s="32"/>
      <c r="T221" s="3"/>
      <c r="U221" s="3"/>
      <c r="V221" s="3"/>
      <c r="W221" s="3"/>
      <c r="X221" s="3"/>
      <c r="Y221" s="3"/>
      <c r="Z221" s="3"/>
      <c r="AA221" s="3"/>
    </row>
    <row r="222" spans="2:27" ht="13.9" x14ac:dyDescent="0.3">
      <c r="B222" s="3"/>
      <c r="C222" s="32"/>
      <c r="D222" s="32"/>
      <c r="E222" s="32"/>
      <c r="F222" s="32"/>
      <c r="G222" s="32"/>
      <c r="I222" s="3"/>
      <c r="J222" s="32"/>
      <c r="K222" s="3"/>
      <c r="L222" s="3"/>
      <c r="M222" s="3"/>
      <c r="N222" s="32"/>
      <c r="O222" s="32"/>
      <c r="P222" s="32"/>
      <c r="Q222" s="32"/>
      <c r="R222" s="32"/>
      <c r="T222" s="3"/>
      <c r="U222" s="3"/>
      <c r="V222" s="3"/>
      <c r="W222" s="3"/>
      <c r="X222" s="3"/>
      <c r="Y222" s="3"/>
      <c r="Z222" s="3"/>
      <c r="AA222" s="3"/>
    </row>
    <row r="223" spans="2:27" ht="13.9" x14ac:dyDescent="0.3">
      <c r="B223" s="3"/>
      <c r="C223" s="32"/>
      <c r="D223" s="32"/>
      <c r="E223" s="32"/>
      <c r="F223" s="32"/>
      <c r="G223" s="32"/>
      <c r="I223" s="3"/>
      <c r="J223" s="32"/>
      <c r="K223" s="3"/>
      <c r="L223" s="3"/>
      <c r="M223" s="3"/>
      <c r="N223" s="32"/>
      <c r="O223" s="32"/>
      <c r="P223" s="32"/>
      <c r="Q223" s="32"/>
      <c r="R223" s="32"/>
      <c r="T223" s="3"/>
      <c r="U223" s="3"/>
      <c r="V223" s="3"/>
      <c r="W223" s="3"/>
      <c r="X223" s="3"/>
      <c r="Y223" s="3"/>
      <c r="Z223" s="3"/>
      <c r="AA223" s="3"/>
    </row>
    <row r="224" spans="2:27" ht="13.9" x14ac:dyDescent="0.3">
      <c r="B224" s="3"/>
      <c r="C224" s="32"/>
      <c r="D224" s="32"/>
      <c r="E224" s="32"/>
      <c r="F224" s="32"/>
      <c r="G224" s="32"/>
      <c r="I224" s="3"/>
      <c r="J224" s="32"/>
      <c r="K224" s="3"/>
      <c r="L224" s="3"/>
      <c r="M224" s="3"/>
      <c r="N224" s="32"/>
      <c r="O224" s="32"/>
      <c r="P224" s="32"/>
      <c r="Q224" s="32"/>
      <c r="R224" s="32"/>
      <c r="T224" s="3"/>
      <c r="U224" s="3"/>
      <c r="V224" s="3"/>
      <c r="W224" s="3"/>
      <c r="X224" s="3"/>
      <c r="Y224" s="3"/>
      <c r="Z224" s="3"/>
      <c r="AA224" s="3"/>
    </row>
    <row r="225" spans="2:27" ht="13.9" x14ac:dyDescent="0.3">
      <c r="B225" s="3"/>
      <c r="C225" s="32"/>
      <c r="D225" s="32"/>
      <c r="E225" s="32"/>
      <c r="F225" s="32"/>
      <c r="G225" s="32"/>
      <c r="I225" s="3"/>
      <c r="J225" s="32"/>
      <c r="K225" s="3"/>
      <c r="L225" s="3"/>
      <c r="M225" s="3"/>
      <c r="N225" s="32"/>
      <c r="O225" s="32"/>
      <c r="P225" s="32"/>
      <c r="Q225" s="32"/>
      <c r="R225" s="32"/>
      <c r="T225" s="3"/>
      <c r="U225" s="3"/>
      <c r="V225" s="3"/>
      <c r="W225" s="3"/>
      <c r="X225" s="3"/>
      <c r="Y225" s="3"/>
      <c r="Z225" s="3"/>
      <c r="AA225" s="3"/>
    </row>
    <row r="226" spans="2:27" ht="13.9" x14ac:dyDescent="0.3">
      <c r="B226" s="3"/>
      <c r="C226" s="32"/>
      <c r="D226" s="32"/>
      <c r="E226" s="32"/>
      <c r="F226" s="32"/>
      <c r="G226" s="32"/>
      <c r="I226" s="3"/>
      <c r="J226" s="32"/>
      <c r="K226" s="3"/>
      <c r="L226" s="3"/>
      <c r="M226" s="3"/>
      <c r="N226" s="32"/>
      <c r="O226" s="32"/>
      <c r="P226" s="32"/>
      <c r="Q226" s="32"/>
      <c r="R226" s="32"/>
      <c r="T226" s="3"/>
      <c r="U226" s="3"/>
      <c r="V226" s="3"/>
      <c r="W226" s="3"/>
      <c r="X226" s="3"/>
      <c r="Y226" s="3"/>
      <c r="Z226" s="3"/>
      <c r="AA226" s="3"/>
    </row>
    <row r="227" spans="2:27" ht="13.9" x14ac:dyDescent="0.3">
      <c r="B227" s="3"/>
      <c r="C227" s="32"/>
      <c r="D227" s="32"/>
      <c r="E227" s="32"/>
      <c r="F227" s="32"/>
      <c r="G227" s="32"/>
      <c r="I227" s="3"/>
      <c r="J227" s="32"/>
      <c r="K227" s="3"/>
      <c r="L227" s="3"/>
      <c r="M227" s="3"/>
      <c r="N227" s="32"/>
      <c r="O227" s="32"/>
      <c r="P227" s="32"/>
      <c r="Q227" s="32"/>
      <c r="R227" s="32"/>
      <c r="T227" s="3"/>
      <c r="U227" s="3"/>
      <c r="V227" s="3"/>
      <c r="W227" s="3"/>
      <c r="X227" s="3"/>
      <c r="Y227" s="3"/>
      <c r="Z227" s="3"/>
      <c r="AA227" s="3"/>
    </row>
    <row r="228" spans="2:27" ht="13.9" x14ac:dyDescent="0.3">
      <c r="B228" s="3"/>
      <c r="C228" s="32"/>
      <c r="D228" s="32"/>
      <c r="E228" s="32"/>
      <c r="F228" s="32"/>
      <c r="G228" s="32"/>
      <c r="I228" s="3"/>
      <c r="J228" s="32"/>
      <c r="K228" s="3"/>
      <c r="L228" s="3"/>
      <c r="M228" s="3"/>
      <c r="N228" s="32"/>
      <c r="O228" s="32"/>
      <c r="P228" s="32"/>
      <c r="Q228" s="32"/>
      <c r="R228" s="32"/>
      <c r="T228" s="3"/>
      <c r="U228" s="3"/>
      <c r="V228" s="3"/>
      <c r="W228" s="3"/>
      <c r="X228" s="3"/>
      <c r="Y228" s="3"/>
      <c r="Z228" s="3"/>
      <c r="AA228" s="3"/>
    </row>
    <row r="229" spans="2:27" ht="13.9" x14ac:dyDescent="0.3">
      <c r="B229" s="3"/>
      <c r="C229" s="32"/>
      <c r="D229" s="32"/>
      <c r="E229" s="32"/>
      <c r="F229" s="32"/>
      <c r="G229" s="32"/>
      <c r="I229" s="3"/>
      <c r="J229" s="32"/>
      <c r="K229" s="3"/>
      <c r="L229" s="3"/>
      <c r="M229" s="3"/>
      <c r="N229" s="32"/>
      <c r="O229" s="32"/>
      <c r="P229" s="32"/>
      <c r="Q229" s="32"/>
      <c r="R229" s="32"/>
      <c r="T229" s="3"/>
      <c r="U229" s="3"/>
      <c r="V229" s="3"/>
      <c r="W229" s="3"/>
      <c r="X229" s="3"/>
      <c r="Y229" s="3"/>
      <c r="Z229" s="3"/>
      <c r="AA229" s="3"/>
    </row>
    <row r="230" spans="2:27" ht="13.9" x14ac:dyDescent="0.3">
      <c r="B230" s="3"/>
      <c r="C230" s="32"/>
      <c r="D230" s="32"/>
      <c r="E230" s="32"/>
      <c r="F230" s="32"/>
      <c r="G230" s="32"/>
      <c r="I230" s="3"/>
      <c r="J230" s="32"/>
      <c r="K230" s="3"/>
      <c r="L230" s="3"/>
      <c r="M230" s="3"/>
      <c r="N230" s="32"/>
      <c r="O230" s="32"/>
      <c r="P230" s="32"/>
      <c r="Q230" s="32"/>
      <c r="R230" s="32"/>
      <c r="T230" s="3"/>
      <c r="U230" s="3"/>
      <c r="V230" s="3"/>
      <c r="W230" s="3"/>
      <c r="X230" s="3"/>
      <c r="Y230" s="3"/>
      <c r="Z230" s="3"/>
      <c r="AA230" s="3"/>
    </row>
    <row r="231" spans="2:27" ht="13.9" x14ac:dyDescent="0.3">
      <c r="B231" s="3"/>
      <c r="C231" s="32"/>
      <c r="D231" s="32"/>
      <c r="E231" s="32"/>
      <c r="F231" s="32"/>
      <c r="G231" s="32"/>
      <c r="I231" s="3"/>
      <c r="J231" s="32"/>
      <c r="K231" s="3"/>
      <c r="L231" s="3"/>
      <c r="M231" s="3"/>
      <c r="N231" s="32"/>
      <c r="O231" s="32"/>
      <c r="P231" s="32"/>
      <c r="Q231" s="32"/>
      <c r="R231" s="32"/>
      <c r="T231" s="3"/>
      <c r="U231" s="3"/>
      <c r="V231" s="3"/>
      <c r="W231" s="3"/>
      <c r="X231" s="3"/>
      <c r="Y231" s="3"/>
      <c r="Z231" s="3"/>
      <c r="AA231" s="3"/>
    </row>
    <row r="232" spans="2:27" ht="13.9" x14ac:dyDescent="0.3">
      <c r="B232" s="3"/>
      <c r="C232" s="32"/>
      <c r="D232" s="32"/>
      <c r="E232" s="32"/>
      <c r="F232" s="32"/>
      <c r="G232" s="32"/>
      <c r="I232" s="3"/>
      <c r="J232" s="32"/>
      <c r="K232" s="3"/>
      <c r="L232" s="3"/>
      <c r="M232" s="3"/>
      <c r="N232" s="32"/>
      <c r="O232" s="32"/>
      <c r="P232" s="32"/>
      <c r="Q232" s="32"/>
      <c r="R232" s="32"/>
      <c r="T232" s="3"/>
      <c r="U232" s="3"/>
      <c r="V232" s="3"/>
      <c r="W232" s="3"/>
      <c r="X232" s="3"/>
      <c r="Y232" s="3"/>
      <c r="Z232" s="3"/>
      <c r="AA232" s="3"/>
    </row>
    <row r="233" spans="2:27" ht="13.9" x14ac:dyDescent="0.3">
      <c r="B233" s="3"/>
      <c r="C233" s="32"/>
      <c r="D233" s="32"/>
      <c r="E233" s="32"/>
      <c r="F233" s="32"/>
      <c r="G233" s="32"/>
      <c r="I233" s="3"/>
      <c r="J233" s="32"/>
      <c r="K233" s="3"/>
      <c r="L233" s="3"/>
      <c r="M233" s="3"/>
      <c r="N233" s="32"/>
      <c r="O233" s="32"/>
      <c r="P233" s="32"/>
      <c r="Q233" s="32"/>
      <c r="R233" s="32"/>
      <c r="T233" s="3"/>
      <c r="U233" s="3"/>
      <c r="V233" s="3"/>
      <c r="W233" s="3"/>
      <c r="X233" s="3"/>
      <c r="Y233" s="3"/>
      <c r="Z233" s="3"/>
      <c r="AA233" s="3"/>
    </row>
  </sheetData>
  <mergeCells count="2">
    <mergeCell ref="I5:J5"/>
    <mergeCell ref="T5:U5"/>
  </mergeCells>
  <phoneticPr fontId="2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B85"/>
  <sheetViews>
    <sheetView zoomScale="43" zoomScaleNormal="43" workbookViewId="0">
      <selection activeCell="AC50" sqref="AC50"/>
    </sheetView>
  </sheetViews>
  <sheetFormatPr defaultColWidth="9" defaultRowHeight="13.5" x14ac:dyDescent="0.3"/>
  <cols>
    <col min="20" max="20" width="23" customWidth="1"/>
    <col min="21" max="21" width="29.6640625" customWidth="1"/>
    <col min="22" max="22" width="31.3984375" customWidth="1"/>
    <col min="24" max="24" width="30.265625" customWidth="1"/>
    <col min="25" max="25" width="33.59765625" customWidth="1"/>
    <col min="27" max="27" width="23.19921875" customWidth="1"/>
    <col min="28" max="28" width="30.265625" customWidth="1"/>
  </cols>
  <sheetData>
    <row r="2" spans="2:28" ht="13.5" customHeight="1" x14ac:dyDescent="0.3">
      <c r="B2" s="65" t="s">
        <v>495</v>
      </c>
    </row>
    <row r="4" spans="2:28" ht="13.5" customHeight="1" x14ac:dyDescent="0.3">
      <c r="T4" s="4" t="s">
        <v>496</v>
      </c>
      <c r="U4" s="5" t="s">
        <v>497</v>
      </c>
      <c r="V4" s="6" t="s">
        <v>498</v>
      </c>
      <c r="X4" s="4" t="s">
        <v>496</v>
      </c>
      <c r="Y4" s="6" t="s">
        <v>499</v>
      </c>
      <c r="AA4" s="4" t="s">
        <v>496</v>
      </c>
      <c r="AB4" s="6" t="s">
        <v>500</v>
      </c>
    </row>
    <row r="5" spans="2:28" ht="13.5" customHeight="1" x14ac:dyDescent="0.3">
      <c r="T5" s="7" t="s">
        <v>501</v>
      </c>
      <c r="U5" s="189">
        <v>297.2</v>
      </c>
      <c r="V5" s="190">
        <v>56.4</v>
      </c>
      <c r="X5" s="7" t="s">
        <v>501</v>
      </c>
      <c r="Y5" s="191">
        <v>5.4</v>
      </c>
      <c r="AA5" s="7" t="s">
        <v>501</v>
      </c>
      <c r="AB5" s="190">
        <v>56.4</v>
      </c>
    </row>
    <row r="6" spans="2:28" ht="14.25" customHeight="1" x14ac:dyDescent="0.3">
      <c r="T6" s="7" t="s">
        <v>502</v>
      </c>
      <c r="U6" s="192">
        <v>1481.5</v>
      </c>
      <c r="V6" s="193">
        <v>6.7</v>
      </c>
      <c r="X6" s="7" t="s">
        <v>502</v>
      </c>
      <c r="Y6" s="191">
        <v>27.1</v>
      </c>
      <c r="AA6" s="7" t="s">
        <v>502</v>
      </c>
      <c r="AB6" s="193">
        <v>6.7</v>
      </c>
    </row>
    <row r="7" spans="2:28" ht="13.9" customHeight="1" x14ac:dyDescent="0.3">
      <c r="T7" s="7" t="s">
        <v>503</v>
      </c>
      <c r="U7" s="192">
        <v>1714.4</v>
      </c>
      <c r="V7" s="193">
        <v>18.600000000000001</v>
      </c>
      <c r="X7" s="7" t="s">
        <v>503</v>
      </c>
      <c r="Y7" s="191">
        <v>31.3</v>
      </c>
      <c r="AA7" s="7" t="s">
        <v>503</v>
      </c>
      <c r="AB7" s="193">
        <v>18.600000000000001</v>
      </c>
    </row>
    <row r="8" spans="2:28" ht="13.25" customHeight="1" x14ac:dyDescent="0.3">
      <c r="T8" s="7" t="s">
        <v>504</v>
      </c>
      <c r="U8" s="192">
        <v>523.9</v>
      </c>
      <c r="V8" s="193">
        <v>-10</v>
      </c>
      <c r="X8" s="7" t="s">
        <v>504</v>
      </c>
      <c r="Y8" s="191">
        <v>9.6</v>
      </c>
      <c r="AA8" s="7" t="s">
        <v>504</v>
      </c>
      <c r="AB8" s="193">
        <v>-10</v>
      </c>
    </row>
    <row r="9" spans="2:28" ht="14.65" customHeight="1" x14ac:dyDescent="0.3">
      <c r="T9" s="10" t="s">
        <v>505</v>
      </c>
      <c r="U9" s="194">
        <v>1457.2</v>
      </c>
      <c r="V9" s="195">
        <v>-0.4</v>
      </c>
      <c r="X9" s="53" t="s">
        <v>505</v>
      </c>
      <c r="Y9" s="196">
        <v>26.6</v>
      </c>
      <c r="AA9" s="10" t="s">
        <v>505</v>
      </c>
      <c r="AB9" s="195">
        <v>-0.4</v>
      </c>
    </row>
    <row r="10" spans="2:28" x14ac:dyDescent="0.3">
      <c r="X10" s="197" t="s">
        <v>506</v>
      </c>
      <c r="Y10" s="198">
        <v>100</v>
      </c>
    </row>
    <row r="85" spans="2:2" ht="15.4" x14ac:dyDescent="0.3">
      <c r="B85" s="199" t="s">
        <v>507</v>
      </c>
    </row>
  </sheetData>
  <phoneticPr fontId="29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P31"/>
  <sheetViews>
    <sheetView zoomScale="38" zoomScaleNormal="38" workbookViewId="0">
      <selection activeCell="I7" sqref="I7"/>
    </sheetView>
  </sheetViews>
  <sheetFormatPr defaultColWidth="9" defaultRowHeight="13.9" x14ac:dyDescent="0.3"/>
  <cols>
    <col min="1" max="1" width="9" style="3"/>
    <col min="2" max="2" width="21.1328125" style="3" customWidth="1"/>
    <col min="3" max="3" width="9.3984375" style="3" customWidth="1"/>
    <col min="4" max="8" width="9" style="3"/>
    <col min="11" max="11" width="9" style="3"/>
    <col min="12" max="12" width="35.53125" style="3" customWidth="1"/>
    <col min="13" max="17" width="9.06640625" style="183" customWidth="1"/>
    <col min="18" max="19" width="9" style="183"/>
    <col min="20" max="20" width="9" style="3"/>
    <col min="21" max="21" width="38.86328125" style="3" customWidth="1"/>
    <col min="22" max="26" width="7.9296875" style="3" customWidth="1"/>
    <col min="27" max="29" width="9" style="3"/>
    <col min="30" max="30" width="33.59765625" style="3" customWidth="1"/>
    <col min="31" max="36" width="9" style="3"/>
    <col min="37" max="37" width="45.53125" style="3" customWidth="1"/>
    <col min="38" max="16384" width="9" style="3"/>
  </cols>
  <sheetData>
    <row r="2" spans="2:42" ht="19.899999999999999" x14ac:dyDescent="0.3">
      <c r="B2" s="65" t="s">
        <v>508</v>
      </c>
    </row>
    <row r="3" spans="2:42" ht="13.5" customHeight="1" x14ac:dyDescent="0.3">
      <c r="B3" s="65"/>
    </row>
    <row r="4" spans="2:42" ht="15.75" customHeight="1" x14ac:dyDescent="0.3">
      <c r="B4" s="1" t="s">
        <v>509</v>
      </c>
    </row>
    <row r="6" spans="2:42" ht="17.25" x14ac:dyDescent="0.3">
      <c r="B6" s="1" t="s">
        <v>510</v>
      </c>
      <c r="L6" s="1" t="s">
        <v>511</v>
      </c>
      <c r="U6" s="1" t="s">
        <v>512</v>
      </c>
      <c r="AD6" s="1" t="s">
        <v>513</v>
      </c>
      <c r="AK6" s="1" t="s">
        <v>514</v>
      </c>
    </row>
    <row r="7" spans="2:42" ht="17.25" x14ac:dyDescent="0.3">
      <c r="B7" s="1"/>
    </row>
    <row r="8" spans="2:42" x14ac:dyDescent="0.3">
      <c r="B8" s="3" t="s">
        <v>515</v>
      </c>
      <c r="L8" s="42" t="s">
        <v>516</v>
      </c>
      <c r="U8" s="42" t="s">
        <v>516</v>
      </c>
      <c r="AD8" s="42" t="s">
        <v>516</v>
      </c>
      <c r="AK8" s="42" t="s">
        <v>516</v>
      </c>
    </row>
    <row r="9" spans="2:42" x14ac:dyDescent="0.3">
      <c r="L9" s="3" t="s">
        <v>517</v>
      </c>
      <c r="U9" s="3" t="s">
        <v>518</v>
      </c>
      <c r="AD9" s="3" t="s">
        <v>519</v>
      </c>
      <c r="AK9" s="3" t="s">
        <v>520</v>
      </c>
    </row>
    <row r="10" spans="2:42" ht="15" customHeight="1" x14ac:dyDescent="0.3">
      <c r="B10" s="158" t="s">
        <v>521</v>
      </c>
      <c r="C10" s="159" t="s">
        <v>522</v>
      </c>
      <c r="D10" s="159">
        <v>2020</v>
      </c>
      <c r="E10" s="159">
        <v>2021</v>
      </c>
      <c r="F10" s="159">
        <v>2022</v>
      </c>
      <c r="G10" s="159">
        <v>2023</v>
      </c>
      <c r="H10" s="160">
        <v>2024</v>
      </c>
    </row>
    <row r="11" spans="2:42" x14ac:dyDescent="0.3">
      <c r="B11" s="259" t="s">
        <v>523</v>
      </c>
      <c r="C11" s="161" t="s">
        <v>524</v>
      </c>
      <c r="D11" s="162">
        <v>3.2</v>
      </c>
      <c r="E11" s="162">
        <v>5.45</v>
      </c>
      <c r="F11" s="162">
        <v>4.8099999999999996</v>
      </c>
      <c r="G11" s="162">
        <v>4.38</v>
      </c>
      <c r="H11" s="163">
        <v>3.67</v>
      </c>
      <c r="L11" s="42" t="s">
        <v>525</v>
      </c>
      <c r="U11" s="42" t="s">
        <v>525</v>
      </c>
      <c r="AD11" s="42" t="s">
        <v>525</v>
      </c>
      <c r="AK11" s="42" t="s">
        <v>525</v>
      </c>
    </row>
    <row r="12" spans="2:42" x14ac:dyDescent="0.3">
      <c r="B12" s="259"/>
      <c r="C12" s="164" t="s">
        <v>526</v>
      </c>
      <c r="D12" s="165">
        <v>3.86</v>
      </c>
      <c r="E12" s="165">
        <v>9.75</v>
      </c>
      <c r="F12" s="165">
        <v>16.88</v>
      </c>
      <c r="G12" s="165">
        <v>13.08</v>
      </c>
      <c r="H12" s="166">
        <v>13.66</v>
      </c>
      <c r="L12" s="3" t="s">
        <v>527</v>
      </c>
      <c r="U12" s="3" t="s">
        <v>528</v>
      </c>
      <c r="AD12" s="3" t="s">
        <v>529</v>
      </c>
      <c r="AK12" s="3" t="s">
        <v>530</v>
      </c>
    </row>
    <row r="13" spans="2:42" x14ac:dyDescent="0.3">
      <c r="B13" s="259" t="s">
        <v>531</v>
      </c>
      <c r="C13" s="167" t="s">
        <v>524</v>
      </c>
      <c r="D13" s="168">
        <v>4.47</v>
      </c>
      <c r="E13" s="168">
        <v>9.35</v>
      </c>
      <c r="F13" s="168">
        <v>8.58</v>
      </c>
      <c r="G13" s="168">
        <v>7.59</v>
      </c>
      <c r="H13" s="169">
        <v>6.19</v>
      </c>
    </row>
    <row r="14" spans="2:42" x14ac:dyDescent="0.3">
      <c r="B14" s="259"/>
      <c r="C14" s="164" t="s">
        <v>526</v>
      </c>
      <c r="D14" s="165">
        <v>5.66</v>
      </c>
      <c r="E14" s="165">
        <v>15.38</v>
      </c>
      <c r="F14" s="165">
        <v>26.29</v>
      </c>
      <c r="G14" s="165">
        <v>19.600000000000001</v>
      </c>
      <c r="H14" s="166">
        <v>19.510000000000002</v>
      </c>
      <c r="L14" s="42" t="s">
        <v>532</v>
      </c>
      <c r="U14" s="42" t="s">
        <v>532</v>
      </c>
      <c r="AD14" s="4" t="s">
        <v>524</v>
      </c>
      <c r="AE14" s="5">
        <v>2020</v>
      </c>
      <c r="AF14" s="5">
        <v>2021</v>
      </c>
      <c r="AG14" s="5">
        <v>2022</v>
      </c>
      <c r="AH14" s="5">
        <v>2023</v>
      </c>
      <c r="AI14" s="6">
        <v>2024</v>
      </c>
      <c r="AK14" s="4" t="s">
        <v>524</v>
      </c>
      <c r="AL14" s="5">
        <v>2020</v>
      </c>
      <c r="AM14" s="5">
        <v>2021</v>
      </c>
      <c r="AN14" s="5">
        <v>2022</v>
      </c>
      <c r="AO14" s="5">
        <v>2023</v>
      </c>
      <c r="AP14" s="6">
        <v>2024</v>
      </c>
    </row>
    <row r="15" spans="2:42" ht="14.25" customHeight="1" x14ac:dyDescent="0.3">
      <c r="B15" s="259" t="s">
        <v>533</v>
      </c>
      <c r="C15" s="167" t="s">
        <v>524</v>
      </c>
      <c r="D15" s="168">
        <v>2.21</v>
      </c>
      <c r="E15" s="168">
        <v>3.37</v>
      </c>
      <c r="F15" s="168">
        <v>2.4700000000000002</v>
      </c>
      <c r="G15" s="168">
        <v>2.34</v>
      </c>
      <c r="H15" s="169">
        <v>2.02</v>
      </c>
      <c r="L15" s="3" t="s">
        <v>534</v>
      </c>
      <c r="M15" s="173"/>
      <c r="N15" s="173"/>
      <c r="O15" s="173"/>
      <c r="P15" s="173"/>
      <c r="Q15" s="173"/>
      <c r="R15" s="173"/>
      <c r="S15" s="173"/>
      <c r="T15" s="174"/>
      <c r="U15" s="261" t="s">
        <v>535</v>
      </c>
      <c r="V15" s="261"/>
      <c r="W15" s="261"/>
      <c r="X15" s="261"/>
      <c r="Y15" s="261"/>
      <c r="Z15" s="261"/>
      <c r="AA15" s="261"/>
      <c r="AB15" s="261"/>
      <c r="AD15" s="7" t="s">
        <v>119</v>
      </c>
      <c r="AE15" s="108">
        <v>42097</v>
      </c>
      <c r="AF15" s="108">
        <v>85030</v>
      </c>
      <c r="AG15" s="108">
        <v>76614</v>
      </c>
      <c r="AH15" s="108">
        <v>70046</v>
      </c>
      <c r="AI15" s="109">
        <v>57547</v>
      </c>
      <c r="AK15" s="7" t="s">
        <v>72</v>
      </c>
      <c r="AL15" s="108">
        <v>26642</v>
      </c>
      <c r="AM15" s="108">
        <v>121418</v>
      </c>
      <c r="AN15" s="108">
        <v>98638</v>
      </c>
      <c r="AO15" s="108">
        <v>88798</v>
      </c>
      <c r="AP15" s="109">
        <v>72134</v>
      </c>
    </row>
    <row r="16" spans="2:42" x14ac:dyDescent="0.3">
      <c r="B16" s="259"/>
      <c r="C16" s="164" t="s">
        <v>526</v>
      </c>
      <c r="D16" s="165">
        <v>16.53</v>
      </c>
      <c r="E16" s="165">
        <v>29.41</v>
      </c>
      <c r="F16" s="165">
        <v>34.49</v>
      </c>
      <c r="G16" s="165">
        <v>30.75</v>
      </c>
      <c r="H16" s="166">
        <v>33.94</v>
      </c>
      <c r="L16" s="174"/>
      <c r="M16" s="173"/>
      <c r="N16" s="173"/>
      <c r="O16" s="173"/>
      <c r="P16" s="173"/>
      <c r="Q16" s="173"/>
      <c r="R16" s="173"/>
      <c r="S16" s="173"/>
      <c r="T16" s="174"/>
      <c r="U16" s="261"/>
      <c r="V16" s="261"/>
      <c r="W16" s="261"/>
      <c r="X16" s="261"/>
      <c r="Y16" s="261"/>
      <c r="Z16" s="261"/>
      <c r="AA16" s="261"/>
      <c r="AB16" s="261"/>
      <c r="AD16" s="53" t="s">
        <v>28</v>
      </c>
      <c r="AE16" s="177">
        <v>1902610</v>
      </c>
      <c r="AF16" s="177">
        <v>2520558</v>
      </c>
      <c r="AG16" s="177">
        <v>3102578</v>
      </c>
      <c r="AH16" s="177">
        <v>2988502</v>
      </c>
      <c r="AI16" s="178">
        <v>2850851</v>
      </c>
      <c r="AK16" s="53" t="s">
        <v>28</v>
      </c>
      <c r="AL16" s="177">
        <v>1902610</v>
      </c>
      <c r="AM16" s="177">
        <v>2520558</v>
      </c>
      <c r="AN16" s="177">
        <v>3102578</v>
      </c>
      <c r="AO16" s="177">
        <v>2988502</v>
      </c>
      <c r="AP16" s="178">
        <v>2850851</v>
      </c>
    </row>
    <row r="17" spans="2:42" x14ac:dyDescent="0.3">
      <c r="B17" s="259" t="s">
        <v>536</v>
      </c>
      <c r="C17" s="167" t="s">
        <v>524</v>
      </c>
      <c r="D17" s="168">
        <v>1.4</v>
      </c>
      <c r="E17" s="168">
        <v>4.82</v>
      </c>
      <c r="F17" s="168">
        <v>3.18</v>
      </c>
      <c r="G17" s="168">
        <v>2.97</v>
      </c>
      <c r="H17" s="169">
        <v>2.5299999999999998</v>
      </c>
      <c r="L17" s="4" t="s">
        <v>524</v>
      </c>
      <c r="M17" s="5">
        <v>2020</v>
      </c>
      <c r="N17" s="5">
        <v>2021</v>
      </c>
      <c r="O17" s="5">
        <v>2022</v>
      </c>
      <c r="P17" s="5">
        <v>2023</v>
      </c>
      <c r="Q17" s="6">
        <v>2024</v>
      </c>
      <c r="AD17" s="56" t="s">
        <v>537</v>
      </c>
      <c r="AE17" s="187">
        <f>AE15/AE16</f>
        <v>2.21259217601085E-2</v>
      </c>
      <c r="AF17" s="187">
        <f t="shared" ref="AF17:AI17" si="0">AF15/AF16</f>
        <v>3.3734593689175203E-2</v>
      </c>
      <c r="AG17" s="187">
        <f t="shared" si="0"/>
        <v>2.4693657983779899E-2</v>
      </c>
      <c r="AH17" s="187">
        <f t="shared" si="0"/>
        <v>2.3438498619040599E-2</v>
      </c>
      <c r="AI17" s="188">
        <f t="shared" si="0"/>
        <v>2.0185902384937001E-2</v>
      </c>
      <c r="AK17" s="56" t="s">
        <v>538</v>
      </c>
      <c r="AL17" s="187">
        <f>AL15/AL16</f>
        <v>1.40028697420911E-2</v>
      </c>
      <c r="AM17" s="187">
        <f t="shared" ref="AM17:AP17" si="1">AM15/AM16</f>
        <v>4.8171079578410797E-2</v>
      </c>
      <c r="AN17" s="187">
        <f t="shared" si="1"/>
        <v>3.1792270814786902E-2</v>
      </c>
      <c r="AO17" s="187">
        <f t="shared" si="1"/>
        <v>2.97132141788762E-2</v>
      </c>
      <c r="AP17" s="188">
        <f t="shared" si="1"/>
        <v>2.5302620164996299E-2</v>
      </c>
    </row>
    <row r="18" spans="2:42" x14ac:dyDescent="0.3">
      <c r="B18" s="260"/>
      <c r="C18" s="170" t="s">
        <v>526</v>
      </c>
      <c r="D18" s="171">
        <v>28.73</v>
      </c>
      <c r="E18" s="171">
        <v>43.72</v>
      </c>
      <c r="F18" s="171">
        <v>47.36</v>
      </c>
      <c r="G18" s="171">
        <v>42.67</v>
      </c>
      <c r="H18" s="172">
        <v>47.62</v>
      </c>
      <c r="L18" s="7" t="s">
        <v>119</v>
      </c>
      <c r="M18" s="175">
        <v>42097</v>
      </c>
      <c r="N18" s="175">
        <v>85030</v>
      </c>
      <c r="O18" s="175">
        <v>76614</v>
      </c>
      <c r="P18" s="175">
        <v>70046</v>
      </c>
      <c r="Q18" s="176">
        <v>57547</v>
      </c>
      <c r="U18" s="4" t="s">
        <v>524</v>
      </c>
      <c r="V18" s="5">
        <v>2020</v>
      </c>
      <c r="W18" s="5">
        <v>2021</v>
      </c>
      <c r="X18" s="5">
        <v>2022</v>
      </c>
      <c r="Y18" s="5">
        <v>2023</v>
      </c>
      <c r="Z18" s="6">
        <v>2024</v>
      </c>
    </row>
    <row r="19" spans="2:42" x14ac:dyDescent="0.3">
      <c r="L19" s="7" t="s">
        <v>539</v>
      </c>
      <c r="M19" s="108">
        <v>13855</v>
      </c>
      <c r="N19" s="108">
        <v>13883</v>
      </c>
      <c r="O19" s="108">
        <v>15666</v>
      </c>
      <c r="P19" s="108">
        <v>16970</v>
      </c>
      <c r="Q19" s="109">
        <v>17822</v>
      </c>
      <c r="U19" s="7" t="s">
        <v>127</v>
      </c>
      <c r="V19" s="175">
        <v>33271</v>
      </c>
      <c r="W19" s="175">
        <v>71208</v>
      </c>
      <c r="X19" s="175">
        <v>67082</v>
      </c>
      <c r="Y19" s="175">
        <v>60463</v>
      </c>
      <c r="Z19" s="176">
        <v>50313</v>
      </c>
      <c r="AD19" s="4" t="s">
        <v>526</v>
      </c>
      <c r="AE19" s="5">
        <v>2020</v>
      </c>
      <c r="AF19" s="5">
        <v>2021</v>
      </c>
      <c r="AG19" s="5">
        <v>2022</v>
      </c>
      <c r="AH19" s="5">
        <v>2023</v>
      </c>
      <c r="AI19" s="6">
        <v>2024</v>
      </c>
      <c r="AK19" s="4" t="s">
        <v>526</v>
      </c>
      <c r="AL19" s="5">
        <v>2020</v>
      </c>
      <c r="AM19" s="5">
        <v>2021</v>
      </c>
      <c r="AN19" s="5">
        <v>2022</v>
      </c>
      <c r="AO19" s="5">
        <v>2023</v>
      </c>
      <c r="AP19" s="6">
        <v>2024</v>
      </c>
    </row>
    <row r="20" spans="2:42" x14ac:dyDescent="0.3">
      <c r="L20" s="7" t="s">
        <v>540</v>
      </c>
      <c r="M20" s="108">
        <v>1760286</v>
      </c>
      <c r="N20" s="108">
        <v>1738896</v>
      </c>
      <c r="O20" s="108">
        <v>1889255</v>
      </c>
      <c r="P20" s="108">
        <v>1951121</v>
      </c>
      <c r="Q20" s="109">
        <v>2026674</v>
      </c>
      <c r="U20" s="7" t="s">
        <v>541</v>
      </c>
      <c r="V20" s="108">
        <v>739965</v>
      </c>
      <c r="W20" s="108">
        <v>747294</v>
      </c>
      <c r="X20" s="108">
        <v>775102</v>
      </c>
      <c r="Y20" s="108">
        <v>788471</v>
      </c>
      <c r="Z20" s="109">
        <v>805794</v>
      </c>
      <c r="AD20" s="7" t="s">
        <v>119</v>
      </c>
      <c r="AE20" s="108">
        <v>24955.67</v>
      </c>
      <c r="AF20" s="108">
        <v>70306.679999999993</v>
      </c>
      <c r="AG20" s="108">
        <v>141677</v>
      </c>
      <c r="AH20" s="108">
        <v>124090</v>
      </c>
      <c r="AI20" s="109">
        <v>137982</v>
      </c>
      <c r="AK20" s="7" t="s">
        <v>72</v>
      </c>
      <c r="AL20" s="108">
        <v>43386.12</v>
      </c>
      <c r="AM20" s="108">
        <v>104517.01</v>
      </c>
      <c r="AN20" s="108">
        <v>194565</v>
      </c>
      <c r="AO20" s="108">
        <v>172213</v>
      </c>
      <c r="AP20" s="109">
        <v>193600</v>
      </c>
    </row>
    <row r="21" spans="2:42" x14ac:dyDescent="0.3">
      <c r="L21" s="7" t="s">
        <v>542</v>
      </c>
      <c r="M21" s="108">
        <v>1738896</v>
      </c>
      <c r="N21" s="108">
        <v>1889255</v>
      </c>
      <c r="O21" s="108">
        <v>1951121</v>
      </c>
      <c r="P21" s="108">
        <v>2026674</v>
      </c>
      <c r="Q21" s="109">
        <v>2084771</v>
      </c>
      <c r="U21" s="7" t="s">
        <v>543</v>
      </c>
      <c r="V21" s="108">
        <v>747294</v>
      </c>
      <c r="W21" s="108">
        <v>775102</v>
      </c>
      <c r="X21" s="108">
        <v>788471</v>
      </c>
      <c r="Y21" s="108">
        <v>805794</v>
      </c>
      <c r="Z21" s="109">
        <v>819922</v>
      </c>
      <c r="AD21" s="53" t="s">
        <v>28</v>
      </c>
      <c r="AE21" s="177">
        <v>151004.5</v>
      </c>
      <c r="AF21" s="177">
        <v>239050.67</v>
      </c>
      <c r="AG21" s="177">
        <v>410825</v>
      </c>
      <c r="AH21" s="177">
        <v>403589</v>
      </c>
      <c r="AI21" s="178">
        <v>406579</v>
      </c>
      <c r="AK21" s="53" t="s">
        <v>28</v>
      </c>
      <c r="AL21" s="177">
        <v>151004.5</v>
      </c>
      <c r="AM21" s="177">
        <v>239050.67</v>
      </c>
      <c r="AN21" s="177">
        <v>410825</v>
      </c>
      <c r="AO21" s="177">
        <v>403589</v>
      </c>
      <c r="AP21" s="178">
        <v>406579</v>
      </c>
    </row>
    <row r="22" spans="2:42" x14ac:dyDescent="0.3">
      <c r="L22" s="53" t="s">
        <v>544</v>
      </c>
      <c r="M22" s="177">
        <f>(M20+M21)/2</f>
        <v>1749591</v>
      </c>
      <c r="N22" s="177">
        <f t="shared" ref="N22:Q22" si="2">(N20+N21)/2</f>
        <v>1814075.5</v>
      </c>
      <c r="O22" s="177">
        <f t="shared" si="2"/>
        <v>1920188</v>
      </c>
      <c r="P22" s="177">
        <f t="shared" si="2"/>
        <v>1988897.5</v>
      </c>
      <c r="Q22" s="178">
        <f t="shared" si="2"/>
        <v>2055722.5</v>
      </c>
      <c r="U22" s="53" t="s">
        <v>545</v>
      </c>
      <c r="V22" s="177">
        <f>(V20+V21)/2</f>
        <v>743629.5</v>
      </c>
      <c r="W22" s="177">
        <f t="shared" ref="W22:Z22" si="3">(W20+W21)/2</f>
        <v>761198</v>
      </c>
      <c r="X22" s="177">
        <f t="shared" si="3"/>
        <v>781786.5</v>
      </c>
      <c r="Y22" s="177">
        <f t="shared" si="3"/>
        <v>797132.5</v>
      </c>
      <c r="Z22" s="178">
        <f t="shared" si="3"/>
        <v>812858</v>
      </c>
      <c r="AD22" s="56" t="s">
        <v>537</v>
      </c>
      <c r="AE22" s="187">
        <f>AE20/AE21</f>
        <v>0.16526441264995401</v>
      </c>
      <c r="AF22" s="187">
        <f t="shared" ref="AF22:AI22" si="4">AF20/AF21</f>
        <v>0.29410785587842098</v>
      </c>
      <c r="AG22" s="187">
        <f t="shared" si="4"/>
        <v>0.34485973346315302</v>
      </c>
      <c r="AH22" s="187">
        <f t="shared" si="4"/>
        <v>0.307466258991201</v>
      </c>
      <c r="AI22" s="188">
        <f t="shared" si="4"/>
        <v>0.33937315995169398</v>
      </c>
      <c r="AK22" s="56" t="s">
        <v>538</v>
      </c>
      <c r="AL22" s="187">
        <f>AL20/AL21</f>
        <v>0.28731673559397197</v>
      </c>
      <c r="AM22" s="187">
        <f t="shared" ref="AM22:AP22" si="5">AM20/AM21</f>
        <v>0.43721697161526502</v>
      </c>
      <c r="AN22" s="187">
        <f t="shared" si="5"/>
        <v>0.473595813302501</v>
      </c>
      <c r="AO22" s="187">
        <f t="shared" si="5"/>
        <v>0.42670389926385499</v>
      </c>
      <c r="AP22" s="188">
        <f t="shared" si="5"/>
        <v>0.476168223149745</v>
      </c>
    </row>
    <row r="23" spans="2:42" x14ac:dyDescent="0.3">
      <c r="L23" s="56" t="s">
        <v>523</v>
      </c>
      <c r="M23" s="187">
        <f>(M18+M19)/M22</f>
        <v>3.1980045622091099E-2</v>
      </c>
      <c r="N23" s="187">
        <f t="shared" ref="N23:Q23" si="6">(N18+N19)/N22</f>
        <v>5.4525294013396897E-2</v>
      </c>
      <c r="O23" s="187">
        <f t="shared" si="6"/>
        <v>4.8057794340970801E-2</v>
      </c>
      <c r="P23" s="187">
        <f t="shared" si="6"/>
        <v>4.3750872028347397E-2</v>
      </c>
      <c r="Q23" s="188">
        <f t="shared" si="6"/>
        <v>3.66630223680482E-2</v>
      </c>
      <c r="U23" s="56" t="s">
        <v>531</v>
      </c>
      <c r="V23" s="187">
        <f>V19/V22</f>
        <v>4.4741366500387597E-2</v>
      </c>
      <c r="W23" s="187">
        <f t="shared" ref="W23:Z23" si="7">W19/W22</f>
        <v>9.3547276792634804E-2</v>
      </c>
      <c r="X23" s="187">
        <f t="shared" si="7"/>
        <v>8.5806035279452894E-2</v>
      </c>
      <c r="Y23" s="187">
        <f t="shared" si="7"/>
        <v>7.5850627091480993E-2</v>
      </c>
      <c r="Z23" s="188">
        <f t="shared" si="7"/>
        <v>6.1896419792879E-2</v>
      </c>
    </row>
    <row r="25" spans="2:42" x14ac:dyDescent="0.3">
      <c r="L25" s="4" t="s">
        <v>526</v>
      </c>
      <c r="M25" s="5">
        <v>2020</v>
      </c>
      <c r="N25" s="5">
        <v>2021</v>
      </c>
      <c r="O25" s="5">
        <v>2022</v>
      </c>
      <c r="P25" s="5">
        <v>2023</v>
      </c>
      <c r="Q25" s="6">
        <v>2024</v>
      </c>
      <c r="U25" s="4" t="s">
        <v>526</v>
      </c>
      <c r="V25" s="5">
        <v>2020</v>
      </c>
      <c r="W25" s="5">
        <v>2021</v>
      </c>
      <c r="X25" s="5">
        <v>2022</v>
      </c>
      <c r="Y25" s="5">
        <v>2023</v>
      </c>
      <c r="Z25" s="6">
        <v>2024</v>
      </c>
    </row>
    <row r="26" spans="2:42" x14ac:dyDescent="0.3">
      <c r="L26" s="7" t="s">
        <v>119</v>
      </c>
      <c r="M26" s="175">
        <v>24955.67</v>
      </c>
      <c r="N26" s="175">
        <v>70306.679999999993</v>
      </c>
      <c r="O26" s="175">
        <v>141677</v>
      </c>
      <c r="P26" s="175">
        <v>124090</v>
      </c>
      <c r="Q26" s="176">
        <v>137982</v>
      </c>
      <c r="U26" s="7" t="s">
        <v>127</v>
      </c>
      <c r="V26" s="175">
        <v>24956.79</v>
      </c>
      <c r="W26" s="175">
        <v>70319.66</v>
      </c>
      <c r="X26" s="175">
        <v>141700</v>
      </c>
      <c r="Y26" s="175">
        <v>123843</v>
      </c>
      <c r="Z26" s="176">
        <v>137936</v>
      </c>
    </row>
    <row r="27" spans="2:42" x14ac:dyDescent="0.3">
      <c r="L27" s="7" t="s">
        <v>539</v>
      </c>
      <c r="M27" s="108">
        <v>3553.97</v>
      </c>
      <c r="N27" s="108">
        <v>3199.28</v>
      </c>
      <c r="O27" s="108">
        <v>3128</v>
      </c>
      <c r="P27" s="108">
        <v>2423</v>
      </c>
      <c r="Q27" s="109">
        <v>2807</v>
      </c>
      <c r="U27" s="7" t="s">
        <v>541</v>
      </c>
      <c r="V27" s="108">
        <v>448187.41</v>
      </c>
      <c r="W27" s="108">
        <v>433709.51</v>
      </c>
      <c r="X27" s="108">
        <v>480911.56</v>
      </c>
      <c r="Y27" s="108">
        <v>597182</v>
      </c>
      <c r="Z27" s="109">
        <v>666586</v>
      </c>
    </row>
    <row r="28" spans="2:42" x14ac:dyDescent="0.3">
      <c r="L28" s="7" t="s">
        <v>540</v>
      </c>
      <c r="M28" s="108">
        <v>757730.42</v>
      </c>
      <c r="N28" s="108">
        <v>721276.41</v>
      </c>
      <c r="O28" s="108">
        <v>786568.36</v>
      </c>
      <c r="P28" s="108">
        <v>929031</v>
      </c>
      <c r="Q28" s="109">
        <v>1005598</v>
      </c>
      <c r="U28" s="7" t="s">
        <v>543</v>
      </c>
      <c r="V28" s="108">
        <v>433709.51</v>
      </c>
      <c r="W28" s="108">
        <v>480911.56</v>
      </c>
      <c r="X28" s="108">
        <v>597182</v>
      </c>
      <c r="Y28" s="108">
        <v>666586</v>
      </c>
      <c r="Z28" s="109">
        <v>747548</v>
      </c>
    </row>
    <row r="29" spans="2:42" x14ac:dyDescent="0.3">
      <c r="L29" s="7" t="s">
        <v>542</v>
      </c>
      <c r="M29" s="108">
        <v>721276.41</v>
      </c>
      <c r="N29" s="108">
        <v>786568.36</v>
      </c>
      <c r="O29" s="108">
        <v>929031</v>
      </c>
      <c r="P29" s="108">
        <v>1005598</v>
      </c>
      <c r="Q29" s="109">
        <v>1056281</v>
      </c>
      <c r="U29" s="53" t="s">
        <v>545</v>
      </c>
      <c r="V29" s="177">
        <f>(V27+V28)/2</f>
        <v>440948.46</v>
      </c>
      <c r="W29" s="177">
        <f t="shared" ref="W29:Z29" si="8">(W27+W28)/2</f>
        <v>457310.53499999997</v>
      </c>
      <c r="X29" s="177">
        <f t="shared" si="8"/>
        <v>539046.78</v>
      </c>
      <c r="Y29" s="177">
        <f t="shared" si="8"/>
        <v>631884</v>
      </c>
      <c r="Z29" s="178">
        <f t="shared" si="8"/>
        <v>707067</v>
      </c>
    </row>
    <row r="30" spans="2:42" x14ac:dyDescent="0.3">
      <c r="L30" s="53" t="s">
        <v>544</v>
      </c>
      <c r="M30" s="177">
        <f>(M28+M29)/2</f>
        <v>739503.41500000004</v>
      </c>
      <c r="N30" s="177">
        <f t="shared" ref="N30:Q30" si="9">(N28+N29)/2</f>
        <v>753922.38500000001</v>
      </c>
      <c r="O30" s="177">
        <f t="shared" si="9"/>
        <v>857799.68000000005</v>
      </c>
      <c r="P30" s="177">
        <f t="shared" si="9"/>
        <v>967314.5</v>
      </c>
      <c r="Q30" s="178">
        <f t="shared" si="9"/>
        <v>1030939.5</v>
      </c>
      <c r="U30" s="56" t="s">
        <v>531</v>
      </c>
      <c r="V30" s="187">
        <f>V26/V29</f>
        <v>5.6597975191930598E-2</v>
      </c>
      <c r="W30" s="187">
        <f t="shared" ref="W30:Z30" si="10">W26/W29</f>
        <v>0.153767854921602</v>
      </c>
      <c r="X30" s="187">
        <f t="shared" si="10"/>
        <v>0.26287143390412199</v>
      </c>
      <c r="Y30" s="187">
        <f t="shared" si="10"/>
        <v>0.195990086788081</v>
      </c>
      <c r="Z30" s="188">
        <f t="shared" si="10"/>
        <v>0.19508193707244201</v>
      </c>
    </row>
    <row r="31" spans="2:42" x14ac:dyDescent="0.3">
      <c r="L31" s="56" t="s">
        <v>523</v>
      </c>
      <c r="M31" s="187">
        <f>(M26+M27)/M30</f>
        <v>3.8552411553096098E-2</v>
      </c>
      <c r="N31" s="187">
        <f t="shared" ref="N31:Q31" si="11">(N26+N27)/N30</f>
        <v>9.7498046831438701E-2</v>
      </c>
      <c r="O31" s="187">
        <f t="shared" si="11"/>
        <v>0.16880980883555499</v>
      </c>
      <c r="P31" s="187">
        <f t="shared" si="11"/>
        <v>0.13078786682097701</v>
      </c>
      <c r="Q31" s="188">
        <f t="shared" si="11"/>
        <v>0.13656378478077499</v>
      </c>
    </row>
  </sheetData>
  <mergeCells count="5">
    <mergeCell ref="B11:B12"/>
    <mergeCell ref="B13:B14"/>
    <mergeCell ref="B15:B16"/>
    <mergeCell ref="B17:B18"/>
    <mergeCell ref="U15:AB16"/>
  </mergeCells>
  <phoneticPr fontId="29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C22"/>
  <sheetViews>
    <sheetView zoomScale="54" zoomScaleNormal="54" workbookViewId="0">
      <selection activeCell="B1" sqref="B1"/>
    </sheetView>
  </sheetViews>
  <sheetFormatPr defaultColWidth="9" defaultRowHeight="13.9" x14ac:dyDescent="0.3"/>
  <cols>
    <col min="1" max="1" width="9" style="3"/>
    <col min="2" max="2" width="31.53125" style="3" customWidth="1"/>
    <col min="3" max="3" width="9.19921875" style="3" customWidth="1"/>
    <col min="4" max="4" width="9.59765625" style="3" customWidth="1"/>
    <col min="5" max="5" width="9.6640625" style="3" customWidth="1"/>
    <col min="6" max="8" width="10.59765625" style="3" customWidth="1"/>
    <col min="9" max="9" width="9" style="3"/>
    <col min="10" max="10" width="20.59765625" style="3" customWidth="1"/>
    <col min="11" max="16" width="9" style="3"/>
    <col min="17" max="17" width="25.53125" style="3" customWidth="1"/>
    <col min="18" max="23" width="9" style="3"/>
    <col min="24" max="24" width="20.796875" style="3" customWidth="1"/>
    <col min="25" max="25" width="10.6640625" style="3" customWidth="1"/>
    <col min="26" max="26" width="10" style="3" customWidth="1"/>
    <col min="27" max="29" width="10.6640625" style="3" customWidth="1"/>
    <col min="30" max="16384" width="9" style="3"/>
  </cols>
  <sheetData>
    <row r="2" spans="2:29" ht="17.25" x14ac:dyDescent="0.3">
      <c r="B2" s="1" t="s">
        <v>546</v>
      </c>
    </row>
    <row r="3" spans="2:29" ht="17.25" x14ac:dyDescent="0.3">
      <c r="B3" s="1"/>
      <c r="J3" s="1" t="s">
        <v>547</v>
      </c>
      <c r="Q3" s="1" t="s">
        <v>548</v>
      </c>
      <c r="X3" s="1" t="s">
        <v>549</v>
      </c>
    </row>
    <row r="4" spans="2:29" ht="15.75" customHeight="1" x14ac:dyDescent="0.3">
      <c r="B4" s="184" t="s">
        <v>550</v>
      </c>
    </row>
    <row r="5" spans="2:29" x14ac:dyDescent="0.3">
      <c r="J5" s="42" t="s">
        <v>516</v>
      </c>
      <c r="Q5" s="42" t="s">
        <v>516</v>
      </c>
      <c r="X5" s="42" t="s">
        <v>516</v>
      </c>
    </row>
    <row r="6" spans="2:29" x14ac:dyDescent="0.3">
      <c r="B6" s="158" t="s">
        <v>551</v>
      </c>
      <c r="C6" s="159" t="s">
        <v>522</v>
      </c>
      <c r="D6" s="159">
        <v>2020</v>
      </c>
      <c r="E6" s="159">
        <v>2021</v>
      </c>
      <c r="F6" s="159">
        <v>2022</v>
      </c>
      <c r="G6" s="159">
        <v>2023</v>
      </c>
      <c r="H6" s="160">
        <v>2024</v>
      </c>
      <c r="J6" s="3" t="s">
        <v>552</v>
      </c>
      <c r="Q6" s="3" t="s">
        <v>553</v>
      </c>
      <c r="X6" s="3" t="s">
        <v>554</v>
      </c>
    </row>
    <row r="7" spans="2:29" x14ac:dyDescent="0.3">
      <c r="B7" s="259" t="s">
        <v>555</v>
      </c>
      <c r="C7" s="161" t="s">
        <v>524</v>
      </c>
      <c r="D7" s="162">
        <v>0.87</v>
      </c>
      <c r="E7" s="162">
        <v>0.87</v>
      </c>
      <c r="F7" s="162">
        <v>0.78</v>
      </c>
      <c r="G7" s="162">
        <v>0.83</v>
      </c>
      <c r="H7" s="163">
        <v>0.78</v>
      </c>
    </row>
    <row r="8" spans="2:29" x14ac:dyDescent="0.3">
      <c r="B8" s="259"/>
      <c r="C8" s="164" t="s">
        <v>526</v>
      </c>
      <c r="D8" s="165">
        <v>2.2799999999999998</v>
      </c>
      <c r="E8" s="165">
        <v>2.21</v>
      </c>
      <c r="F8" s="165">
        <v>2.33</v>
      </c>
      <c r="G8" s="165">
        <v>2.02</v>
      </c>
      <c r="H8" s="166">
        <v>2.23</v>
      </c>
      <c r="J8" s="42" t="s">
        <v>525</v>
      </c>
      <c r="Q8" s="42" t="s">
        <v>525</v>
      </c>
      <c r="X8" s="42" t="s">
        <v>525</v>
      </c>
    </row>
    <row r="9" spans="2:29" x14ac:dyDescent="0.3">
      <c r="B9" s="259" t="s">
        <v>556</v>
      </c>
      <c r="C9" s="167" t="s">
        <v>524</v>
      </c>
      <c r="D9" s="168">
        <v>0.57999999999999996</v>
      </c>
      <c r="E9" s="168">
        <v>0.55000000000000004</v>
      </c>
      <c r="F9" s="168">
        <v>0.42</v>
      </c>
      <c r="G9" s="168">
        <v>0.44</v>
      </c>
      <c r="H9" s="169">
        <v>0.4</v>
      </c>
      <c r="J9" s="3" t="s">
        <v>557</v>
      </c>
      <c r="Q9" s="3" t="s">
        <v>558</v>
      </c>
      <c r="X9" s="3" t="s">
        <v>559</v>
      </c>
    </row>
    <row r="10" spans="2:29" x14ac:dyDescent="0.3">
      <c r="B10" s="259"/>
      <c r="C10" s="164" t="s">
        <v>526</v>
      </c>
      <c r="D10" s="165">
        <v>2.2000000000000002</v>
      </c>
      <c r="E10" s="165">
        <v>2.15</v>
      </c>
      <c r="F10" s="165">
        <v>2.2799999999999998</v>
      </c>
      <c r="G10" s="165">
        <v>1.97</v>
      </c>
      <c r="H10" s="166">
        <v>2.1800000000000002</v>
      </c>
    </row>
    <row r="11" spans="2:29" x14ac:dyDescent="0.3">
      <c r="B11" s="259" t="s">
        <v>560</v>
      </c>
      <c r="C11" s="167" t="s">
        <v>524</v>
      </c>
      <c r="D11" s="272">
        <v>-67335</v>
      </c>
      <c r="E11" s="272">
        <v>-83256</v>
      </c>
      <c r="F11" s="272">
        <v>-144245</v>
      </c>
      <c r="G11" s="272">
        <v>-112641</v>
      </c>
      <c r="H11" s="273">
        <v>-148722</v>
      </c>
      <c r="J11" s="4" t="s">
        <v>524</v>
      </c>
      <c r="K11" s="5">
        <v>2020</v>
      </c>
      <c r="L11" s="5">
        <v>2021</v>
      </c>
      <c r="M11" s="5">
        <v>2022</v>
      </c>
      <c r="N11" s="5">
        <v>2023</v>
      </c>
      <c r="O11" s="6">
        <v>2024</v>
      </c>
      <c r="Q11" s="4" t="s">
        <v>524</v>
      </c>
      <c r="R11" s="5">
        <v>2020</v>
      </c>
      <c r="S11" s="5">
        <v>2021</v>
      </c>
      <c r="T11" s="5">
        <v>2022</v>
      </c>
      <c r="U11" s="5">
        <v>2023</v>
      </c>
      <c r="V11" s="6">
        <v>2024</v>
      </c>
      <c r="X11" s="42" t="s">
        <v>532</v>
      </c>
    </row>
    <row r="12" spans="2:29" x14ac:dyDescent="0.3">
      <c r="B12" s="260"/>
      <c r="C12" s="170" t="s">
        <v>526</v>
      </c>
      <c r="D12" s="274">
        <v>91636</v>
      </c>
      <c r="E12" s="274">
        <v>114030</v>
      </c>
      <c r="F12" s="274">
        <v>151288</v>
      </c>
      <c r="G12" s="274">
        <v>126336</v>
      </c>
      <c r="H12" s="275">
        <v>145734</v>
      </c>
      <c r="J12" s="7" t="s">
        <v>258</v>
      </c>
      <c r="K12" s="108">
        <v>455660</v>
      </c>
      <c r="L12" s="108">
        <v>558024</v>
      </c>
      <c r="M12" s="108">
        <v>523140</v>
      </c>
      <c r="N12" s="108">
        <v>534435</v>
      </c>
      <c r="O12" s="109">
        <v>524515</v>
      </c>
      <c r="Q12" s="7" t="s">
        <v>258</v>
      </c>
      <c r="R12" s="175">
        <v>455660</v>
      </c>
      <c r="S12" s="175">
        <v>558024</v>
      </c>
      <c r="T12" s="175">
        <v>523140</v>
      </c>
      <c r="U12" s="175">
        <v>534435</v>
      </c>
      <c r="V12" s="176">
        <v>524515</v>
      </c>
      <c r="X12" s="3" t="s">
        <v>561</v>
      </c>
    </row>
    <row r="13" spans="2:29" x14ac:dyDescent="0.3">
      <c r="J13" s="53" t="s">
        <v>371</v>
      </c>
      <c r="K13" s="177">
        <v>522995</v>
      </c>
      <c r="L13" s="177">
        <v>641280</v>
      </c>
      <c r="M13" s="177">
        <v>667385</v>
      </c>
      <c r="N13" s="177">
        <v>647076</v>
      </c>
      <c r="O13" s="178">
        <v>673237</v>
      </c>
      <c r="Q13" s="7" t="s">
        <v>240</v>
      </c>
      <c r="R13" s="108">
        <v>152191</v>
      </c>
      <c r="S13" s="108">
        <v>207433</v>
      </c>
      <c r="T13" s="108">
        <v>244241</v>
      </c>
      <c r="U13" s="108">
        <v>250898</v>
      </c>
      <c r="V13" s="109">
        <v>256595</v>
      </c>
    </row>
    <row r="14" spans="2:29" x14ac:dyDescent="0.3">
      <c r="J14" s="56" t="s">
        <v>562</v>
      </c>
      <c r="K14" s="179">
        <f>K12/K13</f>
        <v>0.87125115918890195</v>
      </c>
      <c r="L14" s="179">
        <f t="shared" ref="L14:O14" si="0">L12/L13</f>
        <v>0.87017215568862305</v>
      </c>
      <c r="M14" s="179">
        <f t="shared" si="0"/>
        <v>0.78386538504761105</v>
      </c>
      <c r="N14" s="179">
        <f t="shared" si="0"/>
        <v>0.82592307549654098</v>
      </c>
      <c r="O14" s="180">
        <f t="shared" si="0"/>
        <v>0.77909413772564495</v>
      </c>
      <c r="Q14" s="53" t="s">
        <v>371</v>
      </c>
      <c r="R14" s="177">
        <v>522995</v>
      </c>
      <c r="S14" s="177">
        <v>641280</v>
      </c>
      <c r="T14" s="177">
        <v>667385</v>
      </c>
      <c r="U14" s="177">
        <v>647076</v>
      </c>
      <c r="V14" s="178">
        <v>673237</v>
      </c>
      <c r="X14" s="4" t="s">
        <v>524</v>
      </c>
      <c r="Y14" s="5">
        <v>2020</v>
      </c>
      <c r="Z14" s="5">
        <v>2021</v>
      </c>
      <c r="AA14" s="5">
        <v>2022</v>
      </c>
      <c r="AB14" s="5">
        <v>2023</v>
      </c>
      <c r="AC14" s="6">
        <v>2024</v>
      </c>
    </row>
    <row r="15" spans="2:29" x14ac:dyDescent="0.3">
      <c r="Q15" s="56" t="s">
        <v>563</v>
      </c>
      <c r="R15" s="179">
        <f>(R12-R13)/R14</f>
        <v>0.580252201263874</v>
      </c>
      <c r="S15" s="179">
        <f t="shared" ref="S15:V15" si="1">(S12-S13)/S14</f>
        <v>0.54670502744510996</v>
      </c>
      <c r="T15" s="179">
        <f t="shared" si="1"/>
        <v>0.41789821467368898</v>
      </c>
      <c r="U15" s="179">
        <f t="shared" si="1"/>
        <v>0.43818191371647203</v>
      </c>
      <c r="V15" s="180">
        <f t="shared" si="1"/>
        <v>0.39795792566362198</v>
      </c>
      <c r="X15" s="7" t="s">
        <v>258</v>
      </c>
      <c r="Y15" s="108">
        <v>455660</v>
      </c>
      <c r="Z15" s="108">
        <v>558024</v>
      </c>
      <c r="AA15" s="108">
        <v>523140</v>
      </c>
      <c r="AB15" s="108">
        <v>534435</v>
      </c>
      <c r="AC15" s="109">
        <v>524515</v>
      </c>
    </row>
    <row r="16" spans="2:29" x14ac:dyDescent="0.3">
      <c r="X16" s="53" t="s">
        <v>371</v>
      </c>
      <c r="Y16" s="177">
        <v>522995</v>
      </c>
      <c r="Z16" s="177">
        <v>641280</v>
      </c>
      <c r="AA16" s="177">
        <v>667385</v>
      </c>
      <c r="AB16" s="177">
        <v>647076</v>
      </c>
      <c r="AC16" s="178">
        <v>673237</v>
      </c>
    </row>
    <row r="17" spans="10:29" x14ac:dyDescent="0.3">
      <c r="J17" s="4" t="s">
        <v>526</v>
      </c>
      <c r="K17" s="5">
        <v>2020</v>
      </c>
      <c r="L17" s="5">
        <v>2021</v>
      </c>
      <c r="M17" s="5">
        <v>2022</v>
      </c>
      <c r="N17" s="5">
        <v>2023</v>
      </c>
      <c r="O17" s="6">
        <v>2024</v>
      </c>
      <c r="Q17" s="4" t="s">
        <v>526</v>
      </c>
      <c r="R17" s="5">
        <v>2020</v>
      </c>
      <c r="S17" s="5">
        <v>2021</v>
      </c>
      <c r="T17" s="5">
        <v>2022</v>
      </c>
      <c r="U17" s="5">
        <v>2023</v>
      </c>
      <c r="V17" s="6">
        <v>2024</v>
      </c>
      <c r="X17" s="56" t="s">
        <v>564</v>
      </c>
      <c r="Y17" s="185">
        <f>Y15-Y16</f>
        <v>-67335</v>
      </c>
      <c r="Z17" s="185">
        <f t="shared" ref="Z17:AC17" si="2">Z15-Z16</f>
        <v>-83256</v>
      </c>
      <c r="AA17" s="185">
        <f t="shared" si="2"/>
        <v>-144245</v>
      </c>
      <c r="AB17" s="185">
        <f t="shared" si="2"/>
        <v>-112641</v>
      </c>
      <c r="AC17" s="186">
        <f t="shared" si="2"/>
        <v>-148722</v>
      </c>
    </row>
    <row r="18" spans="10:29" x14ac:dyDescent="0.3">
      <c r="J18" s="7" t="s">
        <v>258</v>
      </c>
      <c r="K18" s="108">
        <v>163390.60999999999</v>
      </c>
      <c r="L18" s="108">
        <v>207980.95</v>
      </c>
      <c r="M18" s="108">
        <v>264679</v>
      </c>
      <c r="N18" s="108">
        <v>250275</v>
      </c>
      <c r="O18" s="109">
        <v>264609</v>
      </c>
      <c r="Q18" s="7" t="s">
        <v>258</v>
      </c>
      <c r="R18" s="175">
        <v>163390.60999999999</v>
      </c>
      <c r="S18" s="175">
        <v>207980.95</v>
      </c>
      <c r="T18" s="175">
        <v>264679</v>
      </c>
      <c r="U18" s="175">
        <v>250275</v>
      </c>
      <c r="V18" s="176">
        <v>264609</v>
      </c>
    </row>
    <row r="19" spans="10:29" x14ac:dyDescent="0.3">
      <c r="J19" s="53" t="s">
        <v>371</v>
      </c>
      <c r="K19" s="177">
        <v>71755.16</v>
      </c>
      <c r="L19" s="177">
        <v>93951.12</v>
      </c>
      <c r="M19" s="177">
        <v>113391</v>
      </c>
      <c r="N19" s="177">
        <v>123939</v>
      </c>
      <c r="O19" s="178">
        <v>118875</v>
      </c>
      <c r="Q19" s="7" t="s">
        <v>240</v>
      </c>
      <c r="R19" s="108">
        <v>5644</v>
      </c>
      <c r="S19" s="108">
        <v>5703.47</v>
      </c>
      <c r="T19" s="108">
        <v>6239</v>
      </c>
      <c r="U19" s="108">
        <v>6451</v>
      </c>
      <c r="V19" s="109">
        <v>5732</v>
      </c>
      <c r="X19" s="4" t="s">
        <v>526</v>
      </c>
      <c r="Y19" s="5">
        <v>2020</v>
      </c>
      <c r="Z19" s="5">
        <v>2021</v>
      </c>
      <c r="AA19" s="5">
        <v>2022</v>
      </c>
      <c r="AB19" s="5">
        <v>2023</v>
      </c>
      <c r="AC19" s="6">
        <v>2024</v>
      </c>
    </row>
    <row r="20" spans="10:29" x14ac:dyDescent="0.3">
      <c r="J20" s="56" t="s">
        <v>562</v>
      </c>
      <c r="K20" s="179">
        <f>K18/K19</f>
        <v>2.2770572875873998</v>
      </c>
      <c r="L20" s="179">
        <f t="shared" ref="L20:O20" si="3">L18/L19</f>
        <v>2.2137144293756199</v>
      </c>
      <c r="M20" s="179">
        <f t="shared" si="3"/>
        <v>2.3342152375409002</v>
      </c>
      <c r="N20" s="179">
        <f t="shared" si="3"/>
        <v>2.0193401592718998</v>
      </c>
      <c r="O20" s="180">
        <f t="shared" si="3"/>
        <v>2.2259432176656202</v>
      </c>
      <c r="Q20" s="53" t="s">
        <v>371</v>
      </c>
      <c r="R20" s="177">
        <v>71755.16</v>
      </c>
      <c r="S20" s="177">
        <v>93951.12</v>
      </c>
      <c r="T20" s="177">
        <v>113391</v>
      </c>
      <c r="U20" s="177">
        <v>123939</v>
      </c>
      <c r="V20" s="178">
        <v>118875</v>
      </c>
      <c r="X20" s="7" t="s">
        <v>258</v>
      </c>
      <c r="Y20" s="108">
        <v>163391</v>
      </c>
      <c r="Z20" s="108">
        <v>207981</v>
      </c>
      <c r="AA20" s="108">
        <v>264679</v>
      </c>
      <c r="AB20" s="108">
        <v>250275</v>
      </c>
      <c r="AC20" s="109">
        <v>264609</v>
      </c>
    </row>
    <row r="21" spans="10:29" x14ac:dyDescent="0.3">
      <c r="Q21" s="56" t="s">
        <v>563</v>
      </c>
      <c r="R21" s="179">
        <f>(R18-R19)/R20</f>
        <v>2.1984009233621702</v>
      </c>
      <c r="S21" s="179">
        <f t="shared" ref="S21:V21" si="4">(S18-S19)/S20</f>
        <v>2.1530076490839098</v>
      </c>
      <c r="T21" s="179">
        <f t="shared" si="4"/>
        <v>2.2791932340309198</v>
      </c>
      <c r="U21" s="179">
        <f t="shared" si="4"/>
        <v>1.96729036058061</v>
      </c>
      <c r="V21" s="180">
        <f t="shared" si="4"/>
        <v>2.1777245005257599</v>
      </c>
      <c r="X21" s="53" t="s">
        <v>371</v>
      </c>
      <c r="Y21" s="177">
        <v>71755</v>
      </c>
      <c r="Z21" s="177">
        <v>93951</v>
      </c>
      <c r="AA21" s="177">
        <v>113391</v>
      </c>
      <c r="AB21" s="177">
        <v>123939</v>
      </c>
      <c r="AC21" s="178">
        <v>118875</v>
      </c>
    </row>
    <row r="22" spans="10:29" x14ac:dyDescent="0.3">
      <c r="X22" s="56" t="s">
        <v>564</v>
      </c>
      <c r="Y22" s="185">
        <f>Y20-Y21</f>
        <v>91636</v>
      </c>
      <c r="Z22" s="185">
        <f t="shared" ref="Z22:AC22" si="5">Z20-Z21</f>
        <v>114030</v>
      </c>
      <c r="AA22" s="185">
        <f t="shared" si="5"/>
        <v>151288</v>
      </c>
      <c r="AB22" s="185">
        <f t="shared" si="5"/>
        <v>126336</v>
      </c>
      <c r="AC22" s="186">
        <f t="shared" si="5"/>
        <v>145734</v>
      </c>
    </row>
  </sheetData>
  <mergeCells count="3">
    <mergeCell ref="B7:B8"/>
    <mergeCell ref="B9:B10"/>
    <mergeCell ref="B11:B12"/>
  </mergeCells>
  <phoneticPr fontId="29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Z23"/>
  <sheetViews>
    <sheetView zoomScale="68" zoomScaleNormal="68" workbookViewId="0">
      <selection activeCell="G32" sqref="G32"/>
    </sheetView>
  </sheetViews>
  <sheetFormatPr defaultColWidth="9" defaultRowHeight="13.9" x14ac:dyDescent="0.3"/>
  <cols>
    <col min="1" max="1" width="9" style="3"/>
    <col min="2" max="2" width="19.6640625" style="3" customWidth="1"/>
    <col min="3" max="9" width="9" style="3"/>
    <col min="10" max="10" width="21.86328125" style="3" customWidth="1"/>
    <col min="11" max="16" width="9" style="3"/>
    <col min="17" max="17" width="36.19921875" style="3" customWidth="1"/>
    <col min="18" max="18" width="6.46484375" style="3" customWidth="1"/>
    <col min="19" max="22" width="7.46484375" style="3" customWidth="1"/>
    <col min="23" max="16384" width="9" style="3"/>
  </cols>
  <sheetData>
    <row r="2" spans="2:26" ht="17.25" x14ac:dyDescent="0.3">
      <c r="B2" s="1" t="s">
        <v>565</v>
      </c>
    </row>
    <row r="3" spans="2:26" ht="17.25" x14ac:dyDescent="0.3">
      <c r="J3" s="1" t="s">
        <v>566</v>
      </c>
      <c r="Q3" s="1" t="s">
        <v>567</v>
      </c>
    </row>
    <row r="4" spans="2:26" x14ac:dyDescent="0.3">
      <c r="B4" s="3" t="s">
        <v>568</v>
      </c>
    </row>
    <row r="5" spans="2:26" x14ac:dyDescent="0.3">
      <c r="J5" s="42" t="s">
        <v>516</v>
      </c>
      <c r="Q5" s="42" t="s">
        <v>516</v>
      </c>
    </row>
    <row r="6" spans="2:26" x14ac:dyDescent="0.3">
      <c r="B6" s="158" t="s">
        <v>569</v>
      </c>
      <c r="C6" s="159" t="s">
        <v>522</v>
      </c>
      <c r="D6" s="159">
        <v>2020</v>
      </c>
      <c r="E6" s="159">
        <v>2021</v>
      </c>
      <c r="F6" s="159">
        <v>2022</v>
      </c>
      <c r="G6" s="159">
        <v>2023</v>
      </c>
      <c r="H6" s="160">
        <v>2024</v>
      </c>
      <c r="J6" s="3" t="s">
        <v>570</v>
      </c>
      <c r="Q6" s="3" t="s">
        <v>571</v>
      </c>
    </row>
    <row r="7" spans="2:26" x14ac:dyDescent="0.3">
      <c r="B7" s="259" t="s">
        <v>572</v>
      </c>
      <c r="C7" s="161" t="s">
        <v>524</v>
      </c>
      <c r="D7" s="162">
        <v>0.96</v>
      </c>
      <c r="E7" s="162">
        <v>1.06</v>
      </c>
      <c r="F7" s="162">
        <v>1.07</v>
      </c>
      <c r="G7" s="162">
        <v>1.1100000000000001</v>
      </c>
      <c r="H7" s="163">
        <v>1.1399999999999999</v>
      </c>
    </row>
    <row r="8" spans="2:26" x14ac:dyDescent="0.3">
      <c r="B8" s="259"/>
      <c r="C8" s="164" t="s">
        <v>526</v>
      </c>
      <c r="D8" s="165">
        <v>0.66</v>
      </c>
      <c r="E8" s="165">
        <v>0.63</v>
      </c>
      <c r="F8" s="165">
        <v>0.55000000000000004</v>
      </c>
      <c r="G8" s="165">
        <v>0.51</v>
      </c>
      <c r="H8" s="166">
        <v>0.41</v>
      </c>
      <c r="J8" s="42" t="s">
        <v>525</v>
      </c>
      <c r="Q8" s="42" t="s">
        <v>525</v>
      </c>
    </row>
    <row r="9" spans="2:26" x14ac:dyDescent="0.3">
      <c r="B9" s="259" t="s">
        <v>573</v>
      </c>
      <c r="C9" s="167" t="s">
        <v>524</v>
      </c>
      <c r="D9" s="168">
        <v>1.92</v>
      </c>
      <c r="E9" s="168">
        <v>8.75</v>
      </c>
      <c r="F9" s="168">
        <v>6.3</v>
      </c>
      <c r="G9" s="168">
        <v>5.23</v>
      </c>
      <c r="H9" s="169">
        <v>4.05</v>
      </c>
      <c r="J9" s="3" t="s">
        <v>574</v>
      </c>
      <c r="Q9" s="3" t="s">
        <v>575</v>
      </c>
    </row>
    <row r="10" spans="2:26" x14ac:dyDescent="0.3">
      <c r="B10" s="260"/>
      <c r="C10" s="170" t="s">
        <v>526</v>
      </c>
      <c r="D10" s="171">
        <v>12.21</v>
      </c>
      <c r="E10" s="171">
        <v>32.67</v>
      </c>
      <c r="F10" s="171">
        <v>62.2</v>
      </c>
      <c r="G10" s="171">
        <v>71.069999999999993</v>
      </c>
      <c r="H10" s="172">
        <v>68.97</v>
      </c>
    </row>
    <row r="11" spans="2:26" x14ac:dyDescent="0.3">
      <c r="J11" s="4" t="s">
        <v>524</v>
      </c>
      <c r="K11" s="5">
        <v>2020</v>
      </c>
      <c r="L11" s="5">
        <v>2021</v>
      </c>
      <c r="M11" s="5">
        <v>2022</v>
      </c>
      <c r="N11" s="5">
        <v>2023</v>
      </c>
      <c r="O11" s="6">
        <v>2024</v>
      </c>
      <c r="Q11" s="42" t="s">
        <v>532</v>
      </c>
    </row>
    <row r="12" spans="2:26" ht="13.9" customHeight="1" x14ac:dyDescent="0.3">
      <c r="J12" s="7" t="s">
        <v>382</v>
      </c>
      <c r="K12" s="108">
        <v>850176</v>
      </c>
      <c r="L12" s="108">
        <v>973214</v>
      </c>
      <c r="M12" s="108">
        <v>1010664</v>
      </c>
      <c r="N12" s="108">
        <v>1068019</v>
      </c>
      <c r="O12" s="109">
        <v>1108478</v>
      </c>
      <c r="Q12" s="262" t="s">
        <v>534</v>
      </c>
      <c r="R12" s="262"/>
      <c r="S12" s="262"/>
      <c r="T12" s="262"/>
      <c r="U12" s="262"/>
      <c r="V12" s="262"/>
      <c r="W12" s="262"/>
      <c r="X12" s="262"/>
      <c r="Y12" s="262"/>
      <c r="Z12" s="262"/>
    </row>
    <row r="13" spans="2:26" x14ac:dyDescent="0.3">
      <c r="J13" s="53" t="s">
        <v>576</v>
      </c>
      <c r="K13" s="177">
        <v>888720</v>
      </c>
      <c r="L13" s="177">
        <v>916041</v>
      </c>
      <c r="M13" s="177">
        <v>940457</v>
      </c>
      <c r="N13" s="177">
        <v>958655</v>
      </c>
      <c r="O13" s="178">
        <v>976293</v>
      </c>
      <c r="Q13" s="174"/>
      <c r="R13" s="174"/>
      <c r="S13" s="174"/>
      <c r="T13" s="174"/>
      <c r="U13" s="174"/>
      <c r="V13" s="174"/>
      <c r="W13" s="174"/>
      <c r="X13" s="174"/>
      <c r="Y13" s="174"/>
    </row>
    <row r="14" spans="2:26" x14ac:dyDescent="0.3">
      <c r="J14" s="56" t="s">
        <v>577</v>
      </c>
      <c r="K14" s="179">
        <f>K12/K13</f>
        <v>0.95662975965433406</v>
      </c>
      <c r="L14" s="179">
        <f t="shared" ref="L14:O14" si="0">L12/L13</f>
        <v>1.06241314526315</v>
      </c>
      <c r="M14" s="179">
        <f t="shared" si="0"/>
        <v>1.07465200429153</v>
      </c>
      <c r="N14" s="179">
        <f t="shared" si="0"/>
        <v>1.1140806650985</v>
      </c>
      <c r="O14" s="180">
        <f t="shared" si="0"/>
        <v>1.1353948046334399</v>
      </c>
    </row>
    <row r="15" spans="2:26" x14ac:dyDescent="0.3">
      <c r="Q15" s="4" t="s">
        <v>524</v>
      </c>
      <c r="R15" s="5">
        <v>2020</v>
      </c>
      <c r="S15" s="5">
        <v>2021</v>
      </c>
      <c r="T15" s="5">
        <v>2022</v>
      </c>
      <c r="U15" s="5">
        <v>2023</v>
      </c>
      <c r="V15" s="6">
        <v>2024</v>
      </c>
    </row>
    <row r="16" spans="2:26" x14ac:dyDescent="0.3">
      <c r="J16" s="4" t="s">
        <v>526</v>
      </c>
      <c r="K16" s="5">
        <v>2020</v>
      </c>
      <c r="L16" s="5">
        <v>2021</v>
      </c>
      <c r="M16" s="5">
        <v>2022</v>
      </c>
      <c r="N16" s="5">
        <v>2023</v>
      </c>
      <c r="O16" s="6">
        <v>2024</v>
      </c>
      <c r="Q16" s="7" t="s">
        <v>578</v>
      </c>
      <c r="R16" s="108">
        <v>26642</v>
      </c>
      <c r="S16" s="108">
        <v>121418</v>
      </c>
      <c r="T16" s="108">
        <v>98638</v>
      </c>
      <c r="U16" s="108">
        <v>88798</v>
      </c>
      <c r="V16" s="109">
        <v>72134</v>
      </c>
    </row>
    <row r="17" spans="10:22" x14ac:dyDescent="0.3">
      <c r="J17" s="7" t="s">
        <v>382</v>
      </c>
      <c r="K17" s="108">
        <v>287345.75</v>
      </c>
      <c r="L17" s="108">
        <v>304593.28000000003</v>
      </c>
      <c r="M17" s="108">
        <v>330648</v>
      </c>
      <c r="N17" s="108">
        <v>337722</v>
      </c>
      <c r="O17" s="109">
        <v>306845</v>
      </c>
      <c r="Q17" s="53" t="s">
        <v>539</v>
      </c>
      <c r="R17" s="177">
        <v>13855</v>
      </c>
      <c r="S17" s="177">
        <v>13883</v>
      </c>
      <c r="T17" s="177">
        <v>15666</v>
      </c>
      <c r="U17" s="177">
        <v>16970</v>
      </c>
      <c r="V17" s="178">
        <v>17822</v>
      </c>
    </row>
    <row r="18" spans="10:22" x14ac:dyDescent="0.3">
      <c r="J18" s="53" t="s">
        <v>576</v>
      </c>
      <c r="K18" s="177">
        <v>433930.66</v>
      </c>
      <c r="L18" s="177">
        <v>481975.08</v>
      </c>
      <c r="M18" s="177">
        <v>598383</v>
      </c>
      <c r="N18" s="177">
        <v>667876</v>
      </c>
      <c r="O18" s="178">
        <v>749436</v>
      </c>
      <c r="Q18" s="56" t="s">
        <v>579</v>
      </c>
      <c r="R18" s="179">
        <f>R16/R17</f>
        <v>1.9229159148321899</v>
      </c>
      <c r="S18" s="179">
        <f t="shared" ref="S18:V18" si="1">S16/S17</f>
        <v>8.7458042209896991</v>
      </c>
      <c r="T18" s="179">
        <f t="shared" si="1"/>
        <v>6.2963104812970796</v>
      </c>
      <c r="U18" s="179">
        <f t="shared" si="1"/>
        <v>5.2326458456099001</v>
      </c>
      <c r="V18" s="180">
        <f t="shared" si="1"/>
        <v>4.0474694198182002</v>
      </c>
    </row>
    <row r="19" spans="10:22" x14ac:dyDescent="0.3">
      <c r="J19" s="56" t="s">
        <v>577</v>
      </c>
      <c r="K19" s="179">
        <f>K17/K18</f>
        <v>0.66219277983261204</v>
      </c>
      <c r="L19" s="179">
        <f t="shared" ref="L19:O19" si="2">L17/L18</f>
        <v>0.63196893914100305</v>
      </c>
      <c r="M19" s="179">
        <f t="shared" si="2"/>
        <v>0.55256917392372396</v>
      </c>
      <c r="N19" s="179">
        <f t="shared" si="2"/>
        <v>0.50566572237960306</v>
      </c>
      <c r="O19" s="180">
        <f t="shared" si="2"/>
        <v>0.40943456145688201</v>
      </c>
    </row>
    <row r="20" spans="10:22" x14ac:dyDescent="0.3">
      <c r="Q20" s="4" t="s">
        <v>526</v>
      </c>
      <c r="R20" s="5">
        <v>2020</v>
      </c>
      <c r="S20" s="5">
        <v>2021</v>
      </c>
      <c r="T20" s="5">
        <v>2022</v>
      </c>
      <c r="U20" s="5">
        <v>2023</v>
      </c>
      <c r="V20" s="6">
        <v>2024</v>
      </c>
    </row>
    <row r="21" spans="10:22" x14ac:dyDescent="0.3">
      <c r="Q21" s="7" t="s">
        <v>578</v>
      </c>
      <c r="R21" s="108">
        <v>43386.12</v>
      </c>
      <c r="S21" s="108">
        <v>104517.01</v>
      </c>
      <c r="T21" s="108">
        <v>194565</v>
      </c>
      <c r="U21" s="108">
        <v>172213</v>
      </c>
      <c r="V21" s="109">
        <v>193600</v>
      </c>
    </row>
    <row r="22" spans="10:22" x14ac:dyDescent="0.3">
      <c r="Q22" s="53" t="s">
        <v>539</v>
      </c>
      <c r="R22" s="177">
        <v>3553.97</v>
      </c>
      <c r="S22" s="177">
        <v>3199.28</v>
      </c>
      <c r="T22" s="177">
        <v>3128</v>
      </c>
      <c r="U22" s="177">
        <v>2423</v>
      </c>
      <c r="V22" s="178">
        <v>2807</v>
      </c>
    </row>
    <row r="23" spans="10:22" x14ac:dyDescent="0.3">
      <c r="Q23" s="56" t="s">
        <v>579</v>
      </c>
      <c r="R23" s="179">
        <f>R21/R22</f>
        <v>12.2077901614251</v>
      </c>
      <c r="S23" s="179">
        <f t="shared" ref="S23:V23" si="3">S21/S22</f>
        <v>32.6689161311295</v>
      </c>
      <c r="T23" s="179">
        <f t="shared" si="3"/>
        <v>62.201086956521699</v>
      </c>
      <c r="U23" s="179">
        <f t="shared" si="3"/>
        <v>71.074288072637202</v>
      </c>
      <c r="V23" s="180">
        <f t="shared" si="3"/>
        <v>68.970431065194205</v>
      </c>
    </row>
  </sheetData>
  <mergeCells count="3">
    <mergeCell ref="Q12:Z12"/>
    <mergeCell ref="B7:B8"/>
    <mergeCell ref="B9:B10"/>
  </mergeCells>
  <phoneticPr fontId="29" type="noConversion"/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X27"/>
  <sheetViews>
    <sheetView zoomScale="63" zoomScaleNormal="64" workbookViewId="0">
      <selection activeCell="D29" sqref="D29"/>
    </sheetView>
  </sheetViews>
  <sheetFormatPr defaultColWidth="9.06640625" defaultRowHeight="13.9" x14ac:dyDescent="0.3"/>
  <cols>
    <col min="1" max="1" width="9.06640625" style="3"/>
    <col min="2" max="2" width="17.06640625" style="3" customWidth="1"/>
    <col min="3" max="8" width="9" style="3"/>
    <col min="9" max="9" width="9.06640625" style="3"/>
    <col min="10" max="10" width="33.59765625" style="3" customWidth="1"/>
    <col min="11" max="15" width="8.9296875" style="3" customWidth="1"/>
    <col min="16" max="16" width="9.06640625" style="3"/>
    <col min="17" max="17" width="32.06640625" style="3" customWidth="1"/>
    <col min="18" max="22" width="10.265625" style="3" customWidth="1"/>
    <col min="23" max="16384" width="9.06640625" style="3"/>
  </cols>
  <sheetData>
    <row r="2" spans="2:24" ht="17.25" x14ac:dyDescent="0.3">
      <c r="B2" s="1" t="s">
        <v>580</v>
      </c>
    </row>
    <row r="3" spans="2:24" ht="17.25" x14ac:dyDescent="0.3">
      <c r="J3" s="1" t="s">
        <v>581</v>
      </c>
      <c r="Q3" s="1" t="s">
        <v>582</v>
      </c>
    </row>
    <row r="4" spans="2:24" x14ac:dyDescent="0.3">
      <c r="B4" s="3" t="s">
        <v>583</v>
      </c>
    </row>
    <row r="5" spans="2:24" x14ac:dyDescent="0.3">
      <c r="J5" s="42" t="s">
        <v>584</v>
      </c>
      <c r="Q5" s="42" t="s">
        <v>516</v>
      </c>
    </row>
    <row r="6" spans="2:24" x14ac:dyDescent="0.3">
      <c r="B6" s="158" t="s">
        <v>585</v>
      </c>
      <c r="C6" s="159" t="s">
        <v>522</v>
      </c>
      <c r="D6" s="159">
        <v>2020</v>
      </c>
      <c r="E6" s="159">
        <v>2021</v>
      </c>
      <c r="F6" s="159">
        <v>2022</v>
      </c>
      <c r="G6" s="159">
        <v>2023</v>
      </c>
      <c r="H6" s="160">
        <v>2024</v>
      </c>
      <c r="J6" s="3" t="s">
        <v>586</v>
      </c>
      <c r="Q6" s="3" t="s">
        <v>587</v>
      </c>
    </row>
    <row r="7" spans="2:24" x14ac:dyDescent="0.3">
      <c r="B7" s="259" t="s">
        <v>588</v>
      </c>
      <c r="C7" s="161" t="s">
        <v>524</v>
      </c>
      <c r="D7" s="162">
        <v>1.0900000000000001</v>
      </c>
      <c r="E7" s="162">
        <v>1.39</v>
      </c>
      <c r="F7" s="162">
        <v>1.62</v>
      </c>
      <c r="G7" s="162">
        <v>1.5</v>
      </c>
      <c r="H7" s="163">
        <v>1.39</v>
      </c>
    </row>
    <row r="8" spans="2:24" x14ac:dyDescent="0.3">
      <c r="B8" s="259"/>
      <c r="C8" s="164" t="s">
        <v>526</v>
      </c>
      <c r="D8" s="165">
        <v>0.2</v>
      </c>
      <c r="E8" s="165">
        <v>0.32</v>
      </c>
      <c r="F8" s="165">
        <v>0.48</v>
      </c>
      <c r="G8" s="165">
        <v>0.42</v>
      </c>
      <c r="H8" s="166">
        <v>0.39</v>
      </c>
      <c r="J8" s="42" t="s">
        <v>589</v>
      </c>
      <c r="Q8" s="42" t="s">
        <v>525</v>
      </c>
    </row>
    <row r="9" spans="2:24" x14ac:dyDescent="0.3">
      <c r="B9" s="259" t="s">
        <v>590</v>
      </c>
      <c r="C9" s="167" t="s">
        <v>524</v>
      </c>
      <c r="D9" s="168">
        <v>9.8000000000000007</v>
      </c>
      <c r="E9" s="168">
        <v>12.34</v>
      </c>
      <c r="F9" s="168">
        <v>12.51</v>
      </c>
      <c r="G9" s="168">
        <v>10.97</v>
      </c>
      <c r="H9" s="169">
        <v>10.26</v>
      </c>
      <c r="J9" s="3" t="s">
        <v>591</v>
      </c>
      <c r="Q9" s="3" t="s">
        <v>592</v>
      </c>
    </row>
    <row r="10" spans="2:24" x14ac:dyDescent="0.3">
      <c r="B10" s="260"/>
      <c r="C10" s="170" t="s">
        <v>526</v>
      </c>
      <c r="D10" s="171">
        <v>16.27</v>
      </c>
      <c r="E10" s="171">
        <v>21.44</v>
      </c>
      <c r="F10" s="171">
        <v>33.21</v>
      </c>
      <c r="G10" s="171">
        <v>32.93</v>
      </c>
      <c r="H10" s="172">
        <v>32.03</v>
      </c>
    </row>
    <row r="11" spans="2:24" x14ac:dyDescent="0.3">
      <c r="J11" s="42" t="s">
        <v>593</v>
      </c>
      <c r="Q11" s="42" t="s">
        <v>593</v>
      </c>
    </row>
    <row r="12" spans="2:24" ht="13.9" customHeight="1" x14ac:dyDescent="0.3">
      <c r="J12" s="261" t="s">
        <v>594</v>
      </c>
      <c r="K12" s="261"/>
      <c r="L12" s="261"/>
      <c r="M12" s="261"/>
      <c r="N12" s="261"/>
      <c r="O12" s="261"/>
      <c r="P12" s="174"/>
      <c r="Q12" s="261" t="s">
        <v>595</v>
      </c>
      <c r="R12" s="261"/>
      <c r="S12" s="261"/>
      <c r="T12" s="261"/>
      <c r="U12" s="261"/>
      <c r="V12" s="261"/>
      <c r="W12" s="261"/>
      <c r="X12" s="261"/>
    </row>
    <row r="13" spans="2:24" x14ac:dyDescent="0.3">
      <c r="J13" s="261"/>
      <c r="K13" s="261"/>
      <c r="L13" s="261"/>
      <c r="M13" s="261"/>
      <c r="N13" s="261"/>
      <c r="O13" s="261"/>
      <c r="P13" s="174"/>
      <c r="Q13" s="261"/>
      <c r="R13" s="261"/>
      <c r="S13" s="261"/>
      <c r="T13" s="261"/>
      <c r="U13" s="261"/>
      <c r="V13" s="261"/>
      <c r="W13" s="261"/>
      <c r="X13" s="261"/>
    </row>
    <row r="15" spans="2:24" x14ac:dyDescent="0.3">
      <c r="J15" s="4" t="s">
        <v>524</v>
      </c>
      <c r="K15" s="5">
        <v>2020</v>
      </c>
      <c r="L15" s="5">
        <v>2021</v>
      </c>
      <c r="M15" s="5">
        <v>2022</v>
      </c>
      <c r="N15" s="5">
        <v>2023</v>
      </c>
      <c r="O15" s="6">
        <v>2024</v>
      </c>
      <c r="Q15" s="4" t="s">
        <v>524</v>
      </c>
      <c r="R15" s="5">
        <v>2020</v>
      </c>
      <c r="S15" s="5">
        <v>2021</v>
      </c>
      <c r="T15" s="5">
        <v>2022</v>
      </c>
      <c r="U15" s="5">
        <v>2023</v>
      </c>
      <c r="V15" s="6">
        <v>2024</v>
      </c>
    </row>
    <row r="16" spans="2:24" x14ac:dyDescent="0.3">
      <c r="J16" s="7" t="s">
        <v>28</v>
      </c>
      <c r="K16" s="108">
        <v>1902610</v>
      </c>
      <c r="L16" s="108">
        <v>2520558</v>
      </c>
      <c r="M16" s="108">
        <v>3102578</v>
      </c>
      <c r="N16" s="108">
        <v>2988502</v>
      </c>
      <c r="O16" s="109">
        <v>2850851</v>
      </c>
      <c r="Q16" s="7" t="s">
        <v>34</v>
      </c>
      <c r="R16" s="175">
        <v>1697035</v>
      </c>
      <c r="S16" s="175">
        <v>2219681</v>
      </c>
      <c r="T16" s="175">
        <v>2825685</v>
      </c>
      <c r="U16" s="175">
        <v>2715709</v>
      </c>
      <c r="V16" s="176">
        <v>2603355</v>
      </c>
    </row>
    <row r="17" spans="10:22" x14ac:dyDescent="0.3">
      <c r="J17" s="7" t="s">
        <v>540</v>
      </c>
      <c r="K17" s="108">
        <v>1760286</v>
      </c>
      <c r="L17" s="108">
        <v>1738896</v>
      </c>
      <c r="M17" s="108">
        <v>1889255</v>
      </c>
      <c r="N17" s="108">
        <v>1951121</v>
      </c>
      <c r="O17" s="109">
        <v>2026674</v>
      </c>
      <c r="Q17" s="7" t="s">
        <v>596</v>
      </c>
      <c r="R17" s="108">
        <v>194142</v>
      </c>
      <c r="S17" s="108">
        <v>152191</v>
      </c>
      <c r="T17" s="108">
        <v>207433</v>
      </c>
      <c r="U17" s="108">
        <v>244241</v>
      </c>
      <c r="V17" s="109">
        <v>250898</v>
      </c>
    </row>
    <row r="18" spans="10:22" x14ac:dyDescent="0.3">
      <c r="J18" s="7" t="s">
        <v>542</v>
      </c>
      <c r="K18" s="108">
        <v>1738896</v>
      </c>
      <c r="L18" s="108">
        <v>1889255</v>
      </c>
      <c r="M18" s="108">
        <v>1951121</v>
      </c>
      <c r="N18" s="108">
        <v>2026674</v>
      </c>
      <c r="O18" s="109">
        <v>2084771</v>
      </c>
      <c r="Q18" s="7" t="s">
        <v>597</v>
      </c>
      <c r="R18" s="108">
        <v>152191</v>
      </c>
      <c r="S18" s="108">
        <v>207433</v>
      </c>
      <c r="T18" s="108">
        <v>244241</v>
      </c>
      <c r="U18" s="108">
        <v>250898</v>
      </c>
      <c r="V18" s="109">
        <v>256595</v>
      </c>
    </row>
    <row r="19" spans="10:22" x14ac:dyDescent="0.3">
      <c r="J19" s="53" t="s">
        <v>544</v>
      </c>
      <c r="K19" s="177">
        <f>(K17+K18)/2</f>
        <v>1749591</v>
      </c>
      <c r="L19" s="177">
        <f t="shared" ref="L19:O19" si="0">(L17+L18)/2</f>
        <v>1814075.5</v>
      </c>
      <c r="M19" s="177">
        <f t="shared" si="0"/>
        <v>1920188</v>
      </c>
      <c r="N19" s="177">
        <f t="shared" si="0"/>
        <v>1988897.5</v>
      </c>
      <c r="O19" s="178">
        <f t="shared" si="0"/>
        <v>2055722.5</v>
      </c>
      <c r="Q19" s="53" t="s">
        <v>598</v>
      </c>
      <c r="R19" s="177">
        <f>(R17+R18)/2</f>
        <v>173166.5</v>
      </c>
      <c r="S19" s="177">
        <v>179812</v>
      </c>
      <c r="T19" s="177">
        <v>225837</v>
      </c>
      <c r="U19" s="177">
        <v>247569.5</v>
      </c>
      <c r="V19" s="178">
        <v>253746.5</v>
      </c>
    </row>
    <row r="20" spans="10:22" x14ac:dyDescent="0.3">
      <c r="J20" s="56" t="s">
        <v>599</v>
      </c>
      <c r="K20" s="179">
        <f>K16/K19</f>
        <v>1.0874598691922901</v>
      </c>
      <c r="L20" s="179">
        <f t="shared" ref="L20:O20" si="1">L16/L19</f>
        <v>1.3894449266306701</v>
      </c>
      <c r="M20" s="179">
        <f t="shared" si="1"/>
        <v>1.61576783106654</v>
      </c>
      <c r="N20" s="179">
        <f t="shared" si="1"/>
        <v>1.5025922653128201</v>
      </c>
      <c r="O20" s="180">
        <f t="shared" si="1"/>
        <v>1.3867878568240599</v>
      </c>
      <c r="Q20" s="56" t="s">
        <v>600</v>
      </c>
      <c r="R20" s="181">
        <f>R16/R19</f>
        <v>9.8000190568037109</v>
      </c>
      <c r="S20" s="181">
        <f t="shared" ref="S20:V20" si="2">S16/S19</f>
        <v>12.3444542077281</v>
      </c>
      <c r="T20" s="181">
        <f t="shared" si="2"/>
        <v>12.5120551548241</v>
      </c>
      <c r="U20" s="181">
        <f t="shared" si="2"/>
        <v>10.9694812971711</v>
      </c>
      <c r="V20" s="182">
        <f t="shared" si="2"/>
        <v>10.2596686062665</v>
      </c>
    </row>
    <row r="22" spans="10:22" x14ac:dyDescent="0.3">
      <c r="J22" s="4" t="s">
        <v>526</v>
      </c>
      <c r="K22" s="5">
        <v>2020</v>
      </c>
      <c r="L22" s="5">
        <v>2021</v>
      </c>
      <c r="M22" s="5">
        <v>2022</v>
      </c>
      <c r="N22" s="5">
        <v>2023</v>
      </c>
      <c r="O22" s="6">
        <v>2024</v>
      </c>
      <c r="Q22" s="4" t="s">
        <v>526</v>
      </c>
      <c r="R22" s="5">
        <v>2020</v>
      </c>
      <c r="S22" s="5">
        <v>2021</v>
      </c>
      <c r="T22" s="5">
        <v>2022</v>
      </c>
      <c r="U22" s="5">
        <v>2023</v>
      </c>
      <c r="V22" s="6">
        <v>2024</v>
      </c>
    </row>
    <row r="23" spans="10:22" x14ac:dyDescent="0.3">
      <c r="J23" s="7" t="s">
        <v>28</v>
      </c>
      <c r="K23" s="108">
        <v>151004.5</v>
      </c>
      <c r="L23" s="108">
        <v>239050.67</v>
      </c>
      <c r="M23" s="108">
        <v>410825</v>
      </c>
      <c r="N23" s="108">
        <v>403589</v>
      </c>
      <c r="O23" s="109">
        <v>406579</v>
      </c>
      <c r="Q23" s="7" t="s">
        <v>34</v>
      </c>
      <c r="R23" s="175">
        <v>97256.44</v>
      </c>
      <c r="S23" s="175">
        <v>121625.08</v>
      </c>
      <c r="T23" s="175">
        <v>198332</v>
      </c>
      <c r="U23" s="175">
        <v>208943</v>
      </c>
      <c r="V23" s="176">
        <v>195111</v>
      </c>
    </row>
    <row r="24" spans="10:22" x14ac:dyDescent="0.3">
      <c r="J24" s="7" t="s">
        <v>540</v>
      </c>
      <c r="K24" s="108">
        <v>757730.42</v>
      </c>
      <c r="L24" s="108">
        <v>721276.41</v>
      </c>
      <c r="M24" s="108">
        <v>786568.36</v>
      </c>
      <c r="N24" s="108">
        <v>929031</v>
      </c>
      <c r="O24" s="109">
        <v>1005598</v>
      </c>
      <c r="Q24" s="7" t="s">
        <v>601</v>
      </c>
      <c r="R24" s="108">
        <v>6313.66</v>
      </c>
      <c r="S24" s="108">
        <v>5644</v>
      </c>
      <c r="T24" s="108">
        <v>5703.47</v>
      </c>
      <c r="U24" s="108">
        <v>6239</v>
      </c>
      <c r="V24" s="109">
        <v>6451</v>
      </c>
    </row>
    <row r="25" spans="10:22" x14ac:dyDescent="0.3">
      <c r="J25" s="7" t="s">
        <v>542</v>
      </c>
      <c r="K25" s="108">
        <v>721276.41</v>
      </c>
      <c r="L25" s="108">
        <v>786568.36</v>
      </c>
      <c r="M25" s="108">
        <v>929031</v>
      </c>
      <c r="N25" s="108">
        <v>1005598</v>
      </c>
      <c r="O25" s="109">
        <v>1056281</v>
      </c>
      <c r="Q25" s="7" t="s">
        <v>602</v>
      </c>
      <c r="R25" s="108">
        <v>5644</v>
      </c>
      <c r="S25" s="108">
        <v>5703.47</v>
      </c>
      <c r="T25" s="108">
        <v>6239</v>
      </c>
      <c r="U25" s="108">
        <v>6451</v>
      </c>
      <c r="V25" s="109">
        <v>5732</v>
      </c>
    </row>
    <row r="26" spans="10:22" x14ac:dyDescent="0.3">
      <c r="J26" s="53" t="s">
        <v>544</v>
      </c>
      <c r="K26" s="177">
        <f>(K24+K25)/2</f>
        <v>739503.41500000004</v>
      </c>
      <c r="L26" s="177">
        <f t="shared" ref="L26:O26" si="3">(L24+L25)/2</f>
        <v>753922.38500000001</v>
      </c>
      <c r="M26" s="177">
        <f t="shared" si="3"/>
        <v>857799.68000000005</v>
      </c>
      <c r="N26" s="177">
        <f t="shared" si="3"/>
        <v>967314.5</v>
      </c>
      <c r="O26" s="178">
        <f t="shared" si="3"/>
        <v>1030939.5</v>
      </c>
      <c r="Q26" s="53" t="s">
        <v>598</v>
      </c>
      <c r="R26" s="177">
        <f>(R24+R25)/2</f>
        <v>5978.83</v>
      </c>
      <c r="S26" s="177">
        <f t="shared" ref="S26:V26" si="4">(S24+S25)/2</f>
        <v>5673.7349999999997</v>
      </c>
      <c r="T26" s="177">
        <f t="shared" si="4"/>
        <v>5971.2349999999997</v>
      </c>
      <c r="U26" s="177">
        <f t="shared" si="4"/>
        <v>6345</v>
      </c>
      <c r="V26" s="178">
        <f t="shared" si="4"/>
        <v>6091.5</v>
      </c>
    </row>
    <row r="27" spans="10:22" x14ac:dyDescent="0.3">
      <c r="J27" s="56" t="s">
        <v>599</v>
      </c>
      <c r="K27" s="179">
        <f>K23/K26</f>
        <v>0.20419716384947301</v>
      </c>
      <c r="L27" s="179">
        <f t="shared" ref="L27:O27" si="5">L23/L26</f>
        <v>0.31707596797248599</v>
      </c>
      <c r="M27" s="179">
        <f t="shared" si="5"/>
        <v>0.47892883336118802</v>
      </c>
      <c r="N27" s="179">
        <f t="shared" si="5"/>
        <v>0.41722624854687901</v>
      </c>
      <c r="O27" s="180">
        <f t="shared" si="5"/>
        <v>0.39437716762234798</v>
      </c>
      <c r="Q27" s="56" t="s">
        <v>600</v>
      </c>
      <c r="R27" s="181">
        <f>R23/R26</f>
        <v>16.266801364146499</v>
      </c>
      <c r="S27" s="181">
        <f t="shared" ref="S27:V27" si="6">S23/S26</f>
        <v>21.4365105173224</v>
      </c>
      <c r="T27" s="181">
        <f t="shared" si="6"/>
        <v>33.214569515351499</v>
      </c>
      <c r="U27" s="181">
        <f t="shared" si="6"/>
        <v>32.930338849487804</v>
      </c>
      <c r="V27" s="182">
        <f t="shared" si="6"/>
        <v>32.0300418616104</v>
      </c>
    </row>
  </sheetData>
  <mergeCells count="4">
    <mergeCell ref="B7:B8"/>
    <mergeCell ref="B9:B10"/>
    <mergeCell ref="J12:O13"/>
    <mergeCell ref="Q12:X13"/>
  </mergeCells>
  <phoneticPr fontId="2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O937"/>
  <sheetViews>
    <sheetView zoomScale="63" zoomScaleNormal="63" workbookViewId="0">
      <selection activeCell="B3" sqref="B3"/>
    </sheetView>
  </sheetViews>
  <sheetFormatPr defaultColWidth="9" defaultRowHeight="13.5" x14ac:dyDescent="0.3"/>
  <cols>
    <col min="2" max="2" width="68.6640625" customWidth="1"/>
    <col min="3" max="5" width="19.265625" style="2" customWidth="1"/>
    <col min="6" max="6" width="17.19921875" style="2" customWidth="1"/>
    <col min="7" max="7" width="29.46484375" style="2" customWidth="1"/>
    <col min="10" max="10" width="65.265625" customWidth="1"/>
    <col min="11" max="11" width="25.53125" style="2" customWidth="1"/>
    <col min="12" max="13" width="20.796875" style="2" customWidth="1"/>
    <col min="14" max="15" width="41.6640625" style="2" customWidth="1"/>
  </cols>
  <sheetData>
    <row r="3" spans="2:15" ht="19.899999999999999" x14ac:dyDescent="0.3">
      <c r="B3" s="65" t="s">
        <v>603</v>
      </c>
      <c r="J3" s="65" t="s">
        <v>1</v>
      </c>
    </row>
    <row r="5" spans="2:15" ht="17.25" x14ac:dyDescent="0.3">
      <c r="B5" s="1" t="s">
        <v>604</v>
      </c>
      <c r="J5" s="1" t="s">
        <v>604</v>
      </c>
    </row>
    <row r="7" spans="2:15" x14ac:dyDescent="0.3">
      <c r="B7" s="136"/>
      <c r="C7" s="137">
        <v>2024</v>
      </c>
      <c r="D7" s="137">
        <v>2023</v>
      </c>
      <c r="E7" s="137">
        <v>2022</v>
      </c>
      <c r="F7" s="137">
        <v>2021</v>
      </c>
      <c r="G7" s="137">
        <v>2020</v>
      </c>
      <c r="J7" s="138"/>
      <c r="K7" s="139">
        <v>2024</v>
      </c>
      <c r="L7" s="139">
        <v>2023</v>
      </c>
      <c r="M7" s="139">
        <v>2022</v>
      </c>
      <c r="N7" s="139">
        <v>2021</v>
      </c>
      <c r="O7" s="139">
        <v>2020</v>
      </c>
    </row>
    <row r="8" spans="2:15" x14ac:dyDescent="0.3">
      <c r="B8" s="140" t="s">
        <v>605</v>
      </c>
      <c r="C8" s="141">
        <v>45657</v>
      </c>
      <c r="D8" s="141">
        <v>45291</v>
      </c>
      <c r="E8" s="141">
        <v>44926</v>
      </c>
      <c r="F8" s="141">
        <v>44561</v>
      </c>
      <c r="G8" s="141">
        <v>44196</v>
      </c>
      <c r="J8" s="142" t="s">
        <v>605</v>
      </c>
      <c r="K8" s="143">
        <v>45657</v>
      </c>
      <c r="L8" s="143">
        <v>45291</v>
      </c>
      <c r="M8" s="143">
        <v>44926</v>
      </c>
      <c r="N8" s="143">
        <v>44561</v>
      </c>
      <c r="O8" s="143">
        <v>44196</v>
      </c>
    </row>
    <row r="9" spans="2:15" x14ac:dyDescent="0.3">
      <c r="B9" s="140" t="s">
        <v>606</v>
      </c>
      <c r="C9" s="144" t="s">
        <v>607</v>
      </c>
      <c r="D9" s="144" t="s">
        <v>607</v>
      </c>
      <c r="E9" s="144" t="s">
        <v>607</v>
      </c>
      <c r="F9" s="144" t="s">
        <v>607</v>
      </c>
      <c r="G9" s="144" t="s">
        <v>607</v>
      </c>
      <c r="J9" s="142" t="s">
        <v>606</v>
      </c>
      <c r="K9" s="145" t="s">
        <v>607</v>
      </c>
      <c r="L9" s="145" t="s">
        <v>607</v>
      </c>
      <c r="M9" s="145" t="s">
        <v>607</v>
      </c>
      <c r="N9" s="145" t="s">
        <v>607</v>
      </c>
      <c r="O9" s="145" t="s">
        <v>607</v>
      </c>
    </row>
    <row r="10" spans="2:15" x14ac:dyDescent="0.3">
      <c r="B10" s="140" t="s">
        <v>608</v>
      </c>
      <c r="C10" s="144" t="s">
        <v>609</v>
      </c>
      <c r="D10" s="144" t="s">
        <v>609</v>
      </c>
      <c r="E10" s="144" t="s">
        <v>609</v>
      </c>
      <c r="F10" s="144" t="s">
        <v>609</v>
      </c>
      <c r="G10" s="144" t="s">
        <v>609</v>
      </c>
      <c r="J10" s="142" t="s">
        <v>608</v>
      </c>
      <c r="K10" s="145" t="s">
        <v>609</v>
      </c>
      <c r="L10" s="145" t="s">
        <v>609</v>
      </c>
      <c r="M10" s="145" t="s">
        <v>609</v>
      </c>
      <c r="N10" s="145" t="s">
        <v>609</v>
      </c>
      <c r="O10" s="145" t="s">
        <v>609</v>
      </c>
    </row>
    <row r="11" spans="2:15" x14ac:dyDescent="0.3">
      <c r="B11" s="140" t="s">
        <v>610</v>
      </c>
      <c r="C11" s="144" t="s">
        <v>611</v>
      </c>
      <c r="D11" s="144" t="s">
        <v>611</v>
      </c>
      <c r="E11" s="144" t="s">
        <v>611</v>
      </c>
      <c r="F11" s="144" t="s">
        <v>611</v>
      </c>
      <c r="G11" s="144" t="s">
        <v>611</v>
      </c>
      <c r="J11" s="142" t="s">
        <v>610</v>
      </c>
      <c r="K11" s="145" t="s">
        <v>611</v>
      </c>
      <c r="L11" s="145" t="s">
        <v>611</v>
      </c>
      <c r="M11" s="145" t="s">
        <v>611</v>
      </c>
      <c r="N11" s="145" t="s">
        <v>611</v>
      </c>
      <c r="O11" s="145" t="s">
        <v>611</v>
      </c>
    </row>
    <row r="12" spans="2:15" x14ac:dyDescent="0.3">
      <c r="B12" s="140" t="s">
        <v>612</v>
      </c>
      <c r="C12" s="144" t="s">
        <v>613</v>
      </c>
      <c r="D12" s="144" t="s">
        <v>613</v>
      </c>
      <c r="E12" s="144" t="s">
        <v>613</v>
      </c>
      <c r="F12" s="144" t="s">
        <v>614</v>
      </c>
      <c r="G12" s="144" t="s">
        <v>614</v>
      </c>
      <c r="J12" s="142" t="s">
        <v>612</v>
      </c>
      <c r="K12" s="145" t="s">
        <v>614</v>
      </c>
      <c r="L12" s="145" t="s">
        <v>614</v>
      </c>
      <c r="M12" s="145" t="s">
        <v>614</v>
      </c>
      <c r="N12" s="145" t="s">
        <v>614</v>
      </c>
      <c r="O12" s="145" t="s">
        <v>614</v>
      </c>
    </row>
    <row r="13" spans="2:15" x14ac:dyDescent="0.3">
      <c r="B13" s="140" t="s">
        <v>615</v>
      </c>
      <c r="C13" s="144" t="s">
        <v>616</v>
      </c>
      <c r="D13" s="144" t="s">
        <v>616</v>
      </c>
      <c r="E13" s="144" t="s">
        <v>616</v>
      </c>
      <c r="F13" s="144" t="s">
        <v>616</v>
      </c>
      <c r="G13" s="144" t="s">
        <v>617</v>
      </c>
      <c r="J13" s="142" t="s">
        <v>615</v>
      </c>
      <c r="K13" s="145" t="s">
        <v>618</v>
      </c>
      <c r="L13" s="145" t="s">
        <v>619</v>
      </c>
      <c r="M13" s="145" t="s">
        <v>619</v>
      </c>
      <c r="N13" s="145" t="s">
        <v>620</v>
      </c>
      <c r="O13" s="145" t="s">
        <v>620</v>
      </c>
    </row>
    <row r="14" spans="2:15" x14ac:dyDescent="0.3">
      <c r="B14" s="146" t="s">
        <v>621</v>
      </c>
      <c r="C14" s="147" t="s">
        <v>622</v>
      </c>
      <c r="D14" s="147" t="s">
        <v>622</v>
      </c>
      <c r="E14" s="147" t="s">
        <v>622</v>
      </c>
      <c r="F14" s="147" t="s">
        <v>623</v>
      </c>
      <c r="G14" s="147" t="s">
        <v>623</v>
      </c>
      <c r="J14" s="148" t="s">
        <v>621</v>
      </c>
      <c r="K14" s="149" t="s">
        <v>624</v>
      </c>
      <c r="L14" s="149" t="s">
        <v>624</v>
      </c>
      <c r="M14" s="149" t="s">
        <v>623</v>
      </c>
      <c r="N14" s="149" t="s">
        <v>625</v>
      </c>
      <c r="O14" s="149" t="s">
        <v>626</v>
      </c>
    </row>
    <row r="15" spans="2:15" x14ac:dyDescent="0.3">
      <c r="B15" s="146" t="s">
        <v>627</v>
      </c>
      <c r="C15" s="147" t="s">
        <v>622</v>
      </c>
      <c r="D15" s="147" t="s">
        <v>622</v>
      </c>
      <c r="E15" s="147" t="s">
        <v>622</v>
      </c>
      <c r="F15" s="147" t="s">
        <v>623</v>
      </c>
      <c r="G15" s="147" t="s">
        <v>623</v>
      </c>
      <c r="J15" s="148" t="s">
        <v>627</v>
      </c>
      <c r="K15" s="149" t="s">
        <v>624</v>
      </c>
      <c r="L15" s="149" t="s">
        <v>624</v>
      </c>
      <c r="M15" s="149" t="s">
        <v>623</v>
      </c>
      <c r="N15" s="149" t="s">
        <v>625</v>
      </c>
      <c r="O15" s="149" t="s">
        <v>626</v>
      </c>
    </row>
    <row r="16" spans="2:15" x14ac:dyDescent="0.3">
      <c r="B16" s="146" t="s">
        <v>628</v>
      </c>
      <c r="C16" s="147" t="s">
        <v>629</v>
      </c>
      <c r="D16" s="147" t="s">
        <v>629</v>
      </c>
      <c r="E16" s="147" t="s">
        <v>629</v>
      </c>
      <c r="F16" s="147" t="s">
        <v>622</v>
      </c>
      <c r="G16" s="147" t="s">
        <v>622</v>
      </c>
      <c r="J16" s="148" t="s">
        <v>628</v>
      </c>
      <c r="K16" s="149" t="s">
        <v>629</v>
      </c>
      <c r="L16" s="149" t="s">
        <v>629</v>
      </c>
      <c r="M16" s="149" t="s">
        <v>629</v>
      </c>
      <c r="N16" s="149" t="s">
        <v>625</v>
      </c>
      <c r="O16" s="149" t="s">
        <v>626</v>
      </c>
    </row>
    <row r="17" spans="2:15" x14ac:dyDescent="0.3">
      <c r="B17" s="146" t="s">
        <v>630</v>
      </c>
      <c r="C17" s="147" t="s">
        <v>626</v>
      </c>
      <c r="D17" s="147" t="s">
        <v>626</v>
      </c>
      <c r="E17" s="147" t="s">
        <v>626</v>
      </c>
      <c r="F17" s="147" t="s">
        <v>626</v>
      </c>
      <c r="G17" s="147" t="s">
        <v>625</v>
      </c>
      <c r="J17" s="148" t="s">
        <v>630</v>
      </c>
      <c r="K17" s="149" t="s">
        <v>622</v>
      </c>
      <c r="L17" s="149" t="s">
        <v>622</v>
      </c>
      <c r="M17" s="149" t="s">
        <v>623</v>
      </c>
      <c r="N17" s="149" t="s">
        <v>626</v>
      </c>
      <c r="O17" s="149" t="s">
        <v>626</v>
      </c>
    </row>
    <row r="18" spans="2:15" x14ac:dyDescent="0.3">
      <c r="B18" s="146" t="s">
        <v>631</v>
      </c>
      <c r="C18" s="147" t="s">
        <v>623</v>
      </c>
      <c r="D18" s="147" t="s">
        <v>624</v>
      </c>
      <c r="E18" s="147" t="s">
        <v>629</v>
      </c>
      <c r="F18" s="147" t="s">
        <v>624</v>
      </c>
      <c r="G18" s="147" t="s">
        <v>624</v>
      </c>
      <c r="J18" s="148" t="s">
        <v>631</v>
      </c>
      <c r="K18" s="149" t="s">
        <v>624</v>
      </c>
      <c r="L18" s="149" t="s">
        <v>624</v>
      </c>
      <c r="M18" s="149" t="s">
        <v>626</v>
      </c>
      <c r="N18" s="149" t="s">
        <v>625</v>
      </c>
      <c r="O18" s="149" t="s">
        <v>623</v>
      </c>
    </row>
    <row r="19" spans="2:15" x14ac:dyDescent="0.3">
      <c r="B19" s="146" t="s">
        <v>632</v>
      </c>
      <c r="C19" s="147" t="s">
        <v>624</v>
      </c>
      <c r="D19" s="147" t="s">
        <v>633</v>
      </c>
      <c r="E19" s="147" t="s">
        <v>624</v>
      </c>
      <c r="F19" s="147" t="s">
        <v>633</v>
      </c>
      <c r="G19" s="147" t="s">
        <v>633</v>
      </c>
      <c r="J19" s="148" t="s">
        <v>632</v>
      </c>
      <c r="K19" s="149" t="s">
        <v>633</v>
      </c>
      <c r="L19" s="149" t="s">
        <v>633</v>
      </c>
      <c r="M19" s="149" t="s">
        <v>633</v>
      </c>
      <c r="N19" s="149" t="s">
        <v>633</v>
      </c>
      <c r="O19" s="149" t="s">
        <v>633</v>
      </c>
    </row>
    <row r="20" spans="2:15" x14ac:dyDescent="0.3">
      <c r="B20" s="150" t="s">
        <v>634</v>
      </c>
      <c r="C20" s="151" t="s">
        <v>633</v>
      </c>
      <c r="D20" s="151" t="s">
        <v>633</v>
      </c>
      <c r="E20" s="151" t="s">
        <v>629</v>
      </c>
      <c r="F20" s="151" t="s">
        <v>629</v>
      </c>
      <c r="G20" s="151" t="s">
        <v>633</v>
      </c>
      <c r="J20" s="152" t="s">
        <v>634</v>
      </c>
      <c r="K20" s="153" t="s">
        <v>633</v>
      </c>
      <c r="L20" s="153" t="s">
        <v>633</v>
      </c>
      <c r="M20" s="153" t="s">
        <v>633</v>
      </c>
      <c r="N20" s="153" t="s">
        <v>622</v>
      </c>
      <c r="O20" s="153" t="s">
        <v>622</v>
      </c>
    </row>
    <row r="21" spans="2:15" x14ac:dyDescent="0.3">
      <c r="B21" s="154" t="s">
        <v>635</v>
      </c>
      <c r="C21" s="155" t="b">
        <v>1</v>
      </c>
      <c r="D21" s="155" t="b">
        <v>1</v>
      </c>
      <c r="E21" s="155" t="b">
        <v>1</v>
      </c>
      <c r="F21" s="155" t="b">
        <v>1</v>
      </c>
      <c r="G21" s="155" t="b">
        <v>1</v>
      </c>
      <c r="J21" s="156" t="s">
        <v>635</v>
      </c>
      <c r="K21" s="157" t="b">
        <v>1</v>
      </c>
      <c r="L21" s="157" t="b">
        <v>1</v>
      </c>
      <c r="M21" s="157" t="b">
        <v>1</v>
      </c>
      <c r="N21" s="157" t="b">
        <v>1</v>
      </c>
      <c r="O21" s="157" t="b">
        <v>1</v>
      </c>
    </row>
    <row r="22" spans="2:15" x14ac:dyDescent="0.3">
      <c r="B22" s="154" t="s">
        <v>636</v>
      </c>
      <c r="C22" s="155" t="b">
        <v>1</v>
      </c>
      <c r="D22" s="155" t="b">
        <v>1</v>
      </c>
      <c r="E22" s="155" t="b">
        <v>1</v>
      </c>
      <c r="F22" s="155" t="b">
        <v>1</v>
      </c>
      <c r="G22" s="155" t="b">
        <v>1</v>
      </c>
      <c r="J22" s="156" t="s">
        <v>636</v>
      </c>
      <c r="K22" s="157" t="b">
        <v>1</v>
      </c>
      <c r="L22" s="157" t="b">
        <v>1</v>
      </c>
      <c r="M22" s="157" t="b">
        <v>1</v>
      </c>
      <c r="N22" s="157" t="b">
        <v>1</v>
      </c>
      <c r="O22" s="157" t="b">
        <v>1</v>
      </c>
    </row>
    <row r="23" spans="2:15" x14ac:dyDescent="0.3">
      <c r="B23" s="154" t="s">
        <v>637</v>
      </c>
      <c r="C23" s="155" t="b">
        <v>1</v>
      </c>
      <c r="D23" s="155" t="b">
        <v>1</v>
      </c>
      <c r="E23" s="155" t="b">
        <v>1</v>
      </c>
      <c r="F23" s="155" t="b">
        <v>1</v>
      </c>
      <c r="G23" s="155" t="b">
        <v>1</v>
      </c>
      <c r="J23" s="156" t="s">
        <v>637</v>
      </c>
      <c r="K23" s="157" t="b">
        <v>1</v>
      </c>
      <c r="L23" s="157" t="b">
        <v>1</v>
      </c>
      <c r="M23" s="157" t="b">
        <v>1</v>
      </c>
      <c r="N23" s="157" t="b">
        <v>1</v>
      </c>
      <c r="O23" s="157" t="b">
        <v>1</v>
      </c>
    </row>
    <row r="24" spans="2:15" x14ac:dyDescent="0.3">
      <c r="B24" s="154" t="s">
        <v>638</v>
      </c>
      <c r="C24" s="155" t="b">
        <v>1</v>
      </c>
      <c r="D24" s="155" t="b">
        <v>1</v>
      </c>
      <c r="E24" s="155" t="b">
        <v>1</v>
      </c>
      <c r="F24" s="155" t="b">
        <v>1</v>
      </c>
      <c r="G24" s="155" t="b">
        <v>1</v>
      </c>
      <c r="J24" s="156" t="s">
        <v>638</v>
      </c>
      <c r="K24" s="157" t="b">
        <v>0</v>
      </c>
      <c r="L24" s="157" t="b">
        <v>0</v>
      </c>
      <c r="M24" s="157" t="b">
        <v>0</v>
      </c>
      <c r="N24" s="157" t="b">
        <v>0</v>
      </c>
      <c r="O24" s="157" t="b">
        <v>0</v>
      </c>
    </row>
    <row r="25" spans="2:15" x14ac:dyDescent="0.3">
      <c r="B25" s="154" t="s">
        <v>639</v>
      </c>
      <c r="C25" s="155" t="b">
        <v>1</v>
      </c>
      <c r="D25" s="155" t="b">
        <v>1</v>
      </c>
      <c r="E25" s="155" t="b">
        <v>1</v>
      </c>
      <c r="F25" s="155" t="b">
        <v>1</v>
      </c>
      <c r="G25" s="155" t="b">
        <v>1</v>
      </c>
      <c r="J25" s="156" t="s">
        <v>639</v>
      </c>
      <c r="K25" s="157" t="b">
        <v>1</v>
      </c>
      <c r="L25" s="157" t="b">
        <v>1</v>
      </c>
      <c r="M25" s="157" t="b">
        <v>1</v>
      </c>
      <c r="N25" s="157" t="b">
        <v>1</v>
      </c>
      <c r="O25" s="157" t="b">
        <v>1</v>
      </c>
    </row>
    <row r="26" spans="2:15" x14ac:dyDescent="0.3">
      <c r="B26" s="154" t="s">
        <v>640</v>
      </c>
      <c r="C26" s="155" t="b">
        <v>1</v>
      </c>
      <c r="D26" s="155" t="b">
        <v>1</v>
      </c>
      <c r="E26" s="155" t="b">
        <v>1</v>
      </c>
      <c r="F26" s="155" t="b">
        <v>1</v>
      </c>
      <c r="G26" s="155" t="b">
        <v>1</v>
      </c>
      <c r="J26" s="156" t="s">
        <v>640</v>
      </c>
      <c r="K26" s="157" t="b">
        <v>1</v>
      </c>
      <c r="L26" s="157" t="b">
        <v>1</v>
      </c>
      <c r="M26" s="157" t="b">
        <v>1</v>
      </c>
      <c r="N26" s="157" t="b">
        <v>1</v>
      </c>
      <c r="O26" s="157" t="b">
        <v>0</v>
      </c>
    </row>
    <row r="27" spans="2:15" x14ac:dyDescent="0.3">
      <c r="B27" s="154" t="s">
        <v>641</v>
      </c>
      <c r="C27" s="155" t="b">
        <v>1</v>
      </c>
      <c r="D27" s="155" t="b">
        <v>1</v>
      </c>
      <c r="E27" s="155" t="b">
        <v>1</v>
      </c>
      <c r="F27" s="155" t="b">
        <v>1</v>
      </c>
      <c r="G27" s="155" t="b">
        <v>1</v>
      </c>
      <c r="J27" s="156" t="s">
        <v>641</v>
      </c>
      <c r="K27" s="157" t="b">
        <v>0</v>
      </c>
      <c r="L27" s="157" t="b">
        <v>1</v>
      </c>
      <c r="M27" s="157" t="b">
        <v>1</v>
      </c>
      <c r="N27" s="157" t="b">
        <v>1</v>
      </c>
      <c r="O27" s="157" t="b">
        <v>1</v>
      </c>
    </row>
    <row r="28" spans="2:15" x14ac:dyDescent="0.3">
      <c r="B28" s="154" t="s">
        <v>642</v>
      </c>
      <c r="C28" s="155" t="b">
        <v>1</v>
      </c>
      <c r="D28" s="155" t="b">
        <v>1</v>
      </c>
      <c r="E28" s="155" t="b">
        <v>1</v>
      </c>
      <c r="F28" s="155" t="b">
        <v>1</v>
      </c>
      <c r="G28" s="155" t="b">
        <v>1</v>
      </c>
      <c r="J28" s="156" t="s">
        <v>642</v>
      </c>
      <c r="K28" s="157" t="b">
        <v>1</v>
      </c>
      <c r="L28" s="157" t="b">
        <v>1</v>
      </c>
      <c r="M28" s="157" t="b">
        <v>1</v>
      </c>
      <c r="N28" s="157" t="b">
        <v>0</v>
      </c>
      <c r="O28" s="157" t="b">
        <v>0</v>
      </c>
    </row>
    <row r="29" spans="2:15" x14ac:dyDescent="0.3">
      <c r="B29" s="154" t="s">
        <v>643</v>
      </c>
      <c r="C29" s="155" t="b">
        <v>1</v>
      </c>
      <c r="D29" s="155" t="b">
        <v>1</v>
      </c>
      <c r="E29" s="155" t="b">
        <v>1</v>
      </c>
      <c r="F29" s="155" t="b">
        <v>1</v>
      </c>
      <c r="G29" s="155" t="b">
        <v>1</v>
      </c>
      <c r="J29" s="156" t="s">
        <v>643</v>
      </c>
      <c r="K29" s="157" t="b">
        <v>1</v>
      </c>
      <c r="L29" s="157" t="b">
        <v>1</v>
      </c>
      <c r="M29" s="157" t="b">
        <v>1</v>
      </c>
      <c r="N29" s="157" t="b">
        <v>0</v>
      </c>
      <c r="O29" s="157" t="b">
        <v>0</v>
      </c>
    </row>
    <row r="30" spans="2:15" x14ac:dyDescent="0.3">
      <c r="B30" s="154" t="s">
        <v>644</v>
      </c>
      <c r="C30" s="155" t="b">
        <v>1</v>
      </c>
      <c r="D30" s="155" t="b">
        <v>1</v>
      </c>
      <c r="E30" s="155" t="b">
        <v>1</v>
      </c>
      <c r="F30" s="155" t="b">
        <v>1</v>
      </c>
      <c r="G30" s="155" t="b">
        <v>1</v>
      </c>
      <c r="J30" s="156" t="s">
        <v>644</v>
      </c>
      <c r="K30" s="157" t="b">
        <v>1</v>
      </c>
      <c r="L30" s="157" t="b">
        <v>1</v>
      </c>
      <c r="M30" s="157" t="b">
        <v>1</v>
      </c>
      <c r="N30" s="157" t="b">
        <v>1</v>
      </c>
      <c r="O30" s="157" t="b">
        <v>1</v>
      </c>
    </row>
    <row r="31" spans="2:15" x14ac:dyDescent="0.3">
      <c r="B31" s="154" t="s">
        <v>645</v>
      </c>
      <c r="C31" s="155" t="b">
        <v>1</v>
      </c>
      <c r="D31" s="155" t="b">
        <v>1</v>
      </c>
      <c r="E31" s="155" t="b">
        <v>1</v>
      </c>
      <c r="F31" s="155" t="b">
        <v>1</v>
      </c>
      <c r="G31" s="155" t="b">
        <v>1</v>
      </c>
      <c r="J31" s="156" t="s">
        <v>645</v>
      </c>
      <c r="K31" s="157" t="b">
        <v>1</v>
      </c>
      <c r="L31" s="157" t="b">
        <v>1</v>
      </c>
      <c r="M31" s="157" t="b">
        <v>1</v>
      </c>
      <c r="N31" s="157" t="b">
        <v>0</v>
      </c>
      <c r="O31" s="157" t="b">
        <v>0</v>
      </c>
    </row>
    <row r="32" spans="2:15" x14ac:dyDescent="0.3">
      <c r="B32" s="154" t="s">
        <v>646</v>
      </c>
      <c r="C32" s="155" t="b">
        <v>0</v>
      </c>
      <c r="D32" s="155" t="b">
        <v>0</v>
      </c>
      <c r="E32" s="155" t="b">
        <v>0</v>
      </c>
      <c r="F32" s="155" t="b">
        <v>0</v>
      </c>
      <c r="G32" s="155" t="b">
        <v>0</v>
      </c>
      <c r="J32" s="156" t="s">
        <v>646</v>
      </c>
      <c r="K32" s="157" t="b">
        <v>0</v>
      </c>
      <c r="L32" s="157" t="b">
        <v>0</v>
      </c>
      <c r="M32" s="157" t="b">
        <v>0</v>
      </c>
      <c r="N32" s="157" t="b">
        <v>0</v>
      </c>
      <c r="O32" s="157" t="b">
        <v>0</v>
      </c>
    </row>
    <row r="33" spans="2:15" x14ac:dyDescent="0.3">
      <c r="B33" s="154" t="s">
        <v>647</v>
      </c>
      <c r="C33" s="155">
        <v>3105.66</v>
      </c>
      <c r="D33" s="155">
        <v>3128.11</v>
      </c>
      <c r="E33" s="155">
        <v>2919.93</v>
      </c>
      <c r="F33" s="155">
        <v>3008.94</v>
      </c>
      <c r="G33" s="155">
        <v>2142.89</v>
      </c>
      <c r="J33" s="156" t="s">
        <v>647</v>
      </c>
      <c r="K33" s="157">
        <v>2209.17</v>
      </c>
      <c r="L33" s="157">
        <v>2017.81</v>
      </c>
      <c r="M33" s="157">
        <v>1860.18</v>
      </c>
      <c r="N33" s="157">
        <v>2872.15</v>
      </c>
      <c r="O33" s="157">
        <v>4322.1899999999996</v>
      </c>
    </row>
    <row r="34" spans="2:15" x14ac:dyDescent="0.3">
      <c r="B34" s="154" t="s">
        <v>648</v>
      </c>
      <c r="C34" s="155">
        <v>1308144900</v>
      </c>
      <c r="D34" s="155">
        <v>1415676200</v>
      </c>
      <c r="E34" s="155">
        <v>1404747000</v>
      </c>
      <c r="F34" s="155">
        <v>1298333800</v>
      </c>
      <c r="G34" s="155">
        <v>691217400</v>
      </c>
      <c r="J34" s="156" t="s">
        <v>648</v>
      </c>
      <c r="K34" s="157">
        <v>127268322</v>
      </c>
      <c r="L34" s="157">
        <v>118436496</v>
      </c>
      <c r="M34" s="157">
        <v>113875955</v>
      </c>
      <c r="N34" s="157">
        <v>111280843.56</v>
      </c>
      <c r="O34" s="157">
        <v>102919076.54000001</v>
      </c>
    </row>
    <row r="35" spans="2:15" x14ac:dyDescent="0.3">
      <c r="B35" s="154" t="s">
        <v>649</v>
      </c>
      <c r="C35" s="155">
        <v>1306888500</v>
      </c>
      <c r="D35" s="155">
        <v>1415201000</v>
      </c>
      <c r="E35" s="155">
        <v>1404747000</v>
      </c>
      <c r="F35" s="155">
        <v>1298333800</v>
      </c>
      <c r="G35" s="155">
        <v>691217400</v>
      </c>
      <c r="J35" s="156" t="s">
        <v>649</v>
      </c>
      <c r="K35" s="157">
        <v>127268322</v>
      </c>
      <c r="L35" s="157">
        <v>118436496</v>
      </c>
      <c r="M35" s="157">
        <v>113875955</v>
      </c>
      <c r="N35" s="157">
        <v>111280843.56</v>
      </c>
      <c r="O35" s="157">
        <v>102919076.54000001</v>
      </c>
    </row>
    <row r="36" spans="2:15" x14ac:dyDescent="0.3">
      <c r="B36" s="154" t="s">
        <v>650</v>
      </c>
      <c r="C36" s="155">
        <v>1256400</v>
      </c>
      <c r="D36" s="155">
        <v>475200</v>
      </c>
      <c r="E36" s="155" t="s">
        <v>651</v>
      </c>
      <c r="F36" s="155" t="s">
        <v>651</v>
      </c>
      <c r="G36" s="155" t="s">
        <v>651</v>
      </c>
      <c r="J36" s="156" t="s">
        <v>650</v>
      </c>
      <c r="K36" s="157" t="s">
        <v>651</v>
      </c>
      <c r="L36" s="157" t="s">
        <v>651</v>
      </c>
      <c r="M36" s="157" t="s">
        <v>651</v>
      </c>
      <c r="N36" s="157" t="s">
        <v>651</v>
      </c>
      <c r="O36" s="157" t="s">
        <v>651</v>
      </c>
    </row>
    <row r="37" spans="2:15" x14ac:dyDescent="0.3">
      <c r="B37" s="154" t="s">
        <v>652</v>
      </c>
      <c r="C37" s="155" t="s">
        <v>651</v>
      </c>
      <c r="D37" s="155" t="s">
        <v>651</v>
      </c>
      <c r="E37" s="155" t="s">
        <v>651</v>
      </c>
      <c r="F37" s="155" t="s">
        <v>651</v>
      </c>
      <c r="G37" s="155" t="s">
        <v>651</v>
      </c>
      <c r="J37" s="156" t="s">
        <v>652</v>
      </c>
      <c r="K37" s="157" t="s">
        <v>651</v>
      </c>
      <c r="L37" s="157" t="s">
        <v>651</v>
      </c>
      <c r="M37" s="157" t="s">
        <v>651</v>
      </c>
      <c r="N37" s="157" t="s">
        <v>651</v>
      </c>
      <c r="O37" s="157" t="s">
        <v>651</v>
      </c>
    </row>
    <row r="38" spans="2:15" x14ac:dyDescent="0.3">
      <c r="B38" s="154" t="s">
        <v>653</v>
      </c>
      <c r="C38" s="155">
        <v>137448000</v>
      </c>
      <c r="D38" s="155">
        <v>131508000</v>
      </c>
      <c r="E38" s="155">
        <v>121968000</v>
      </c>
      <c r="F38" s="155">
        <v>121680000</v>
      </c>
      <c r="G38" s="155">
        <v>110988000</v>
      </c>
      <c r="J38" s="156" t="s">
        <v>653</v>
      </c>
      <c r="K38" s="157">
        <v>8208000</v>
      </c>
      <c r="L38" s="157">
        <v>6123600</v>
      </c>
      <c r="M38" s="157">
        <v>4626000</v>
      </c>
      <c r="N38" s="157">
        <v>2289600</v>
      </c>
      <c r="O38" s="157">
        <v>1018800</v>
      </c>
    </row>
    <row r="39" spans="2:15" x14ac:dyDescent="0.3">
      <c r="B39" s="154" t="s">
        <v>654</v>
      </c>
      <c r="C39" s="155">
        <v>1256400</v>
      </c>
      <c r="D39" s="155">
        <v>475200</v>
      </c>
      <c r="E39" s="155" t="s">
        <v>651</v>
      </c>
      <c r="F39" s="155" t="s">
        <v>651</v>
      </c>
      <c r="G39" s="155" t="s">
        <v>651</v>
      </c>
      <c r="J39" s="156" t="s">
        <v>654</v>
      </c>
      <c r="K39" s="157" t="s">
        <v>651</v>
      </c>
      <c r="L39" s="157" t="s">
        <v>651</v>
      </c>
      <c r="M39" s="157" t="s">
        <v>651</v>
      </c>
      <c r="N39" s="157" t="s">
        <v>651</v>
      </c>
      <c r="O39" s="157" t="s">
        <v>651</v>
      </c>
    </row>
    <row r="40" spans="2:15" x14ac:dyDescent="0.3">
      <c r="B40" s="154" t="s">
        <v>655</v>
      </c>
      <c r="C40" s="155" t="s">
        <v>651</v>
      </c>
      <c r="D40" s="155" t="s">
        <v>651</v>
      </c>
      <c r="E40" s="155" t="s">
        <v>651</v>
      </c>
      <c r="F40" s="155" t="s">
        <v>651</v>
      </c>
      <c r="G40" s="155" t="s">
        <v>651</v>
      </c>
      <c r="J40" s="156" t="s">
        <v>655</v>
      </c>
      <c r="K40" s="157" t="s">
        <v>651</v>
      </c>
      <c r="L40" s="157" t="s">
        <v>651</v>
      </c>
      <c r="M40" s="157" t="s">
        <v>651</v>
      </c>
      <c r="N40" s="157" t="s">
        <v>651</v>
      </c>
      <c r="O40" s="157" t="s">
        <v>651</v>
      </c>
    </row>
    <row r="41" spans="2:15" x14ac:dyDescent="0.3">
      <c r="B41" s="154" t="s">
        <v>656</v>
      </c>
      <c r="C41" s="155" t="s">
        <v>651</v>
      </c>
      <c r="D41" s="155" t="s">
        <v>651</v>
      </c>
      <c r="E41" s="155" t="s">
        <v>651</v>
      </c>
      <c r="F41" s="155" t="s">
        <v>651</v>
      </c>
      <c r="G41" s="155" t="s">
        <v>651</v>
      </c>
      <c r="J41" s="156" t="s">
        <v>656</v>
      </c>
      <c r="K41" s="157" t="s">
        <v>657</v>
      </c>
      <c r="L41" s="157" t="s">
        <v>658</v>
      </c>
      <c r="M41" s="157" t="s">
        <v>659</v>
      </c>
      <c r="N41" s="157" t="s">
        <v>651</v>
      </c>
      <c r="O41" s="157" t="s">
        <v>651</v>
      </c>
    </row>
    <row r="42" spans="2:15" x14ac:dyDescent="0.3">
      <c r="B42" s="154" t="s">
        <v>660</v>
      </c>
      <c r="C42" s="155" t="s">
        <v>651</v>
      </c>
      <c r="D42" s="155" t="s">
        <v>651</v>
      </c>
      <c r="E42" s="155" t="s">
        <v>651</v>
      </c>
      <c r="F42" s="155" t="s">
        <v>651</v>
      </c>
      <c r="G42" s="155" t="s">
        <v>651</v>
      </c>
      <c r="J42" s="156" t="s">
        <v>660</v>
      </c>
      <c r="K42" s="157" t="s">
        <v>651</v>
      </c>
      <c r="L42" s="157" t="s">
        <v>651</v>
      </c>
      <c r="M42" s="157" t="s">
        <v>651</v>
      </c>
      <c r="N42" s="157" t="s">
        <v>651</v>
      </c>
      <c r="O42" s="157" t="s">
        <v>651</v>
      </c>
    </row>
    <row r="43" spans="2:15" x14ac:dyDescent="0.3">
      <c r="B43" s="154" t="s">
        <v>661</v>
      </c>
      <c r="C43" s="155">
        <v>960.44</v>
      </c>
      <c r="D43" s="155">
        <v>335.67</v>
      </c>
      <c r="E43" s="155" t="s">
        <v>651</v>
      </c>
      <c r="F43" s="155" t="s">
        <v>651</v>
      </c>
      <c r="G43" s="155" t="s">
        <v>651</v>
      </c>
      <c r="J43" s="156" t="s">
        <v>661</v>
      </c>
      <c r="K43" s="157">
        <v>21497.89</v>
      </c>
      <c r="L43" s="157">
        <v>15198.02</v>
      </c>
      <c r="M43" s="157">
        <v>5880.08</v>
      </c>
      <c r="N43" s="157" t="s">
        <v>651</v>
      </c>
      <c r="O43" s="157" t="s">
        <v>651</v>
      </c>
    </row>
    <row r="44" spans="2:15" x14ac:dyDescent="0.3">
      <c r="B44" s="154" t="s">
        <v>662</v>
      </c>
      <c r="C44" s="155">
        <v>1256400</v>
      </c>
      <c r="D44" s="155">
        <v>475200</v>
      </c>
      <c r="E44" s="155" t="s">
        <v>651</v>
      </c>
      <c r="F44" s="155" t="s">
        <v>651</v>
      </c>
      <c r="G44" s="155" t="s">
        <v>651</v>
      </c>
      <c r="J44" s="156" t="s">
        <v>662</v>
      </c>
      <c r="K44" s="157">
        <v>2736000</v>
      </c>
      <c r="L44" s="157">
        <v>1800000</v>
      </c>
      <c r="M44" s="157">
        <v>669600</v>
      </c>
      <c r="N44" s="157" t="s">
        <v>651</v>
      </c>
      <c r="O44" s="157" t="s">
        <v>651</v>
      </c>
    </row>
    <row r="45" spans="2:15" x14ac:dyDescent="0.3">
      <c r="B45" s="154" t="s">
        <v>663</v>
      </c>
      <c r="C45" s="155" t="s">
        <v>651</v>
      </c>
      <c r="D45" s="155" t="s">
        <v>651</v>
      </c>
      <c r="E45" s="155" t="s">
        <v>651</v>
      </c>
      <c r="F45" s="155" t="s">
        <v>651</v>
      </c>
      <c r="G45" s="155" t="s">
        <v>651</v>
      </c>
      <c r="J45" s="156" t="s">
        <v>663</v>
      </c>
      <c r="K45" s="157">
        <v>2736000</v>
      </c>
      <c r="L45" s="157">
        <v>1800000</v>
      </c>
      <c r="M45" s="157">
        <v>669600</v>
      </c>
      <c r="N45" s="157" t="s">
        <v>651</v>
      </c>
      <c r="O45" s="157" t="s">
        <v>651</v>
      </c>
    </row>
    <row r="46" spans="2:15" x14ac:dyDescent="0.3">
      <c r="B46" s="154" t="s">
        <v>664</v>
      </c>
      <c r="C46" s="155">
        <v>1256400</v>
      </c>
      <c r="D46" s="155">
        <v>475200</v>
      </c>
      <c r="E46" s="155" t="s">
        <v>651</v>
      </c>
      <c r="F46" s="155" t="s">
        <v>651</v>
      </c>
      <c r="G46" s="155" t="s">
        <v>651</v>
      </c>
      <c r="J46" s="156" t="s">
        <v>664</v>
      </c>
      <c r="K46" s="157" t="s">
        <v>651</v>
      </c>
      <c r="L46" s="157" t="s">
        <v>651</v>
      </c>
      <c r="M46" s="157" t="s">
        <v>651</v>
      </c>
      <c r="N46" s="157" t="s">
        <v>651</v>
      </c>
      <c r="O46" s="157" t="s">
        <v>651</v>
      </c>
    </row>
    <row r="47" spans="2:15" x14ac:dyDescent="0.3">
      <c r="B47" s="154" t="s">
        <v>665</v>
      </c>
      <c r="C47" s="155" t="b">
        <v>1</v>
      </c>
      <c r="D47" s="155" t="b">
        <v>1</v>
      </c>
      <c r="E47" s="155" t="b">
        <v>1</v>
      </c>
      <c r="F47" s="155" t="b">
        <v>1</v>
      </c>
      <c r="G47" s="155" t="b">
        <v>1</v>
      </c>
      <c r="J47" s="156" t="s">
        <v>665</v>
      </c>
      <c r="K47" s="157" t="b">
        <v>1</v>
      </c>
      <c r="L47" s="157" t="b">
        <v>1</v>
      </c>
      <c r="M47" s="157" t="b">
        <v>1</v>
      </c>
      <c r="N47" s="157" t="b">
        <v>0</v>
      </c>
      <c r="O47" s="157" t="b">
        <v>0</v>
      </c>
    </row>
    <row r="48" spans="2:15" x14ac:dyDescent="0.3">
      <c r="B48" s="154" t="s">
        <v>666</v>
      </c>
      <c r="C48" s="155" t="s">
        <v>651</v>
      </c>
      <c r="D48" s="155" t="s">
        <v>651</v>
      </c>
      <c r="E48" s="155" t="s">
        <v>651</v>
      </c>
      <c r="F48" s="155" t="s">
        <v>651</v>
      </c>
      <c r="G48" s="155" t="s">
        <v>651</v>
      </c>
      <c r="J48" s="156" t="s">
        <v>666</v>
      </c>
      <c r="K48" s="157" t="s">
        <v>651</v>
      </c>
      <c r="L48" s="157" t="s">
        <v>651</v>
      </c>
      <c r="M48" s="157" t="s">
        <v>651</v>
      </c>
      <c r="N48" s="157" t="s">
        <v>651</v>
      </c>
      <c r="O48" s="157" t="s">
        <v>651</v>
      </c>
    </row>
    <row r="49" spans="2:15" x14ac:dyDescent="0.3">
      <c r="B49" s="154" t="s">
        <v>667</v>
      </c>
      <c r="C49" s="155" t="s">
        <v>651</v>
      </c>
      <c r="D49" s="155" t="s">
        <v>651</v>
      </c>
      <c r="E49" s="155" t="s">
        <v>651</v>
      </c>
      <c r="F49" s="155" t="s">
        <v>651</v>
      </c>
      <c r="G49" s="155" t="s">
        <v>651</v>
      </c>
      <c r="J49" s="156" t="s">
        <v>667</v>
      </c>
      <c r="K49" s="157" t="s">
        <v>651</v>
      </c>
      <c r="L49" s="157" t="s">
        <v>651</v>
      </c>
      <c r="M49" s="157" t="s">
        <v>651</v>
      </c>
      <c r="N49" s="157" t="s">
        <v>651</v>
      </c>
      <c r="O49" s="157" t="s">
        <v>651</v>
      </c>
    </row>
    <row r="50" spans="2:15" x14ac:dyDescent="0.3">
      <c r="B50" s="154" t="s">
        <v>668</v>
      </c>
      <c r="C50" s="155" t="b">
        <v>1</v>
      </c>
      <c r="D50" s="155" t="b">
        <v>1</v>
      </c>
      <c r="E50" s="155" t="b">
        <v>0</v>
      </c>
      <c r="F50" s="155" t="b">
        <v>0</v>
      </c>
      <c r="G50" s="155" t="b">
        <v>0</v>
      </c>
      <c r="J50" s="156" t="s">
        <v>668</v>
      </c>
      <c r="K50" s="157" t="b">
        <v>1</v>
      </c>
      <c r="L50" s="157" t="b">
        <v>1</v>
      </c>
      <c r="M50" s="157" t="b">
        <v>1</v>
      </c>
      <c r="N50" s="157" t="b">
        <v>1</v>
      </c>
      <c r="O50" s="157" t="b">
        <v>1</v>
      </c>
    </row>
    <row r="51" spans="2:15" x14ac:dyDescent="0.3">
      <c r="B51" s="154" t="s">
        <v>669</v>
      </c>
      <c r="C51" s="155">
        <v>1463.87</v>
      </c>
      <c r="D51" s="155">
        <v>1376.15</v>
      </c>
      <c r="E51" s="155">
        <v>1307.6600000000001</v>
      </c>
      <c r="F51" s="155">
        <v>1474.33</v>
      </c>
      <c r="G51" s="155">
        <v>1994.03</v>
      </c>
      <c r="J51" s="156" t="s">
        <v>669</v>
      </c>
      <c r="K51" s="157">
        <v>42.7</v>
      </c>
      <c r="L51" s="157">
        <v>35.880000000000003</v>
      </c>
      <c r="M51" s="157">
        <v>32.44</v>
      </c>
      <c r="N51" s="157">
        <v>54.9</v>
      </c>
      <c r="O51" s="157">
        <v>89.03</v>
      </c>
    </row>
    <row r="52" spans="2:15" x14ac:dyDescent="0.3">
      <c r="B52" s="154" t="s">
        <v>670</v>
      </c>
      <c r="C52" s="155">
        <v>616600000</v>
      </c>
      <c r="D52" s="155">
        <v>622800000</v>
      </c>
      <c r="E52" s="155">
        <v>629100000</v>
      </c>
      <c r="F52" s="155">
        <v>636160000</v>
      </c>
      <c r="G52" s="155">
        <v>643200000</v>
      </c>
      <c r="J52" s="156" t="s">
        <v>670</v>
      </c>
      <c r="K52" s="157">
        <v>2459900</v>
      </c>
      <c r="L52" s="157">
        <v>2106000</v>
      </c>
      <c r="M52" s="157">
        <v>1986000</v>
      </c>
      <c r="N52" s="157">
        <v>2127000</v>
      </c>
      <c r="O52" s="157">
        <v>2120000</v>
      </c>
    </row>
    <row r="53" spans="2:15" x14ac:dyDescent="0.3">
      <c r="B53" s="154" t="s">
        <v>671</v>
      </c>
      <c r="C53" s="155">
        <v>616600000</v>
      </c>
      <c r="D53" s="155">
        <v>622800000</v>
      </c>
      <c r="E53" s="155">
        <v>629100000</v>
      </c>
      <c r="F53" s="155">
        <v>636160000</v>
      </c>
      <c r="G53" s="155">
        <v>643200000</v>
      </c>
      <c r="J53" s="156" t="s">
        <v>671</v>
      </c>
      <c r="K53" s="157">
        <v>2459900</v>
      </c>
      <c r="L53" s="157">
        <v>2106000</v>
      </c>
      <c r="M53" s="157">
        <v>1986000</v>
      </c>
      <c r="N53" s="157">
        <v>2127000</v>
      </c>
      <c r="O53" s="157">
        <v>2120000</v>
      </c>
    </row>
    <row r="54" spans="2:15" x14ac:dyDescent="0.3">
      <c r="B54" s="154" t="s">
        <v>672</v>
      </c>
      <c r="C54" s="155" t="s">
        <v>651</v>
      </c>
      <c r="D54" s="155" t="s">
        <v>651</v>
      </c>
      <c r="E54" s="155" t="s">
        <v>651</v>
      </c>
      <c r="F54" s="155" t="s">
        <v>651</v>
      </c>
      <c r="G54" s="155" t="s">
        <v>651</v>
      </c>
      <c r="J54" s="156" t="s">
        <v>672</v>
      </c>
      <c r="K54" s="157" t="s">
        <v>651</v>
      </c>
      <c r="L54" s="157" t="s">
        <v>651</v>
      </c>
      <c r="M54" s="157" t="s">
        <v>651</v>
      </c>
      <c r="N54" s="157" t="s">
        <v>651</v>
      </c>
      <c r="O54" s="157" t="s">
        <v>651</v>
      </c>
    </row>
    <row r="55" spans="2:15" x14ac:dyDescent="0.3">
      <c r="B55" s="154" t="s">
        <v>673</v>
      </c>
      <c r="C55" s="155" t="b">
        <v>1</v>
      </c>
      <c r="D55" s="155" t="b">
        <v>1</v>
      </c>
      <c r="E55" s="155" t="b">
        <v>1</v>
      </c>
      <c r="F55" s="155" t="b">
        <v>1</v>
      </c>
      <c r="G55" s="155" t="b">
        <v>1</v>
      </c>
      <c r="J55" s="156" t="s">
        <v>673</v>
      </c>
      <c r="K55" s="157" t="b">
        <v>1</v>
      </c>
      <c r="L55" s="157" t="b">
        <v>1</v>
      </c>
      <c r="M55" s="157" t="b">
        <v>1</v>
      </c>
      <c r="N55" s="157" t="b">
        <v>1</v>
      </c>
      <c r="O55" s="157" t="b">
        <v>1</v>
      </c>
    </row>
    <row r="56" spans="2:15" x14ac:dyDescent="0.3">
      <c r="B56" s="154" t="s">
        <v>674</v>
      </c>
      <c r="C56" s="155" t="b">
        <v>1</v>
      </c>
      <c r="D56" s="155" t="b">
        <v>1</v>
      </c>
      <c r="E56" s="155" t="b">
        <v>1</v>
      </c>
      <c r="F56" s="155" t="b">
        <v>1</v>
      </c>
      <c r="G56" s="155" t="b">
        <v>1</v>
      </c>
      <c r="J56" s="156" t="s">
        <v>674</v>
      </c>
      <c r="K56" s="157" t="b">
        <v>1</v>
      </c>
      <c r="L56" s="157" t="b">
        <v>1</v>
      </c>
      <c r="M56" s="157" t="b">
        <v>1</v>
      </c>
      <c r="N56" s="157" t="b">
        <v>1</v>
      </c>
      <c r="O56" s="157" t="b">
        <v>1</v>
      </c>
    </row>
    <row r="57" spans="2:15" x14ac:dyDescent="0.3">
      <c r="B57" s="154" t="s">
        <v>675</v>
      </c>
      <c r="C57" s="155" t="b">
        <v>1</v>
      </c>
      <c r="D57" s="155" t="b">
        <v>1</v>
      </c>
      <c r="E57" s="155" t="b">
        <v>0</v>
      </c>
      <c r="F57" s="155" t="b">
        <v>0</v>
      </c>
      <c r="G57" s="155" t="b">
        <v>0</v>
      </c>
      <c r="J57" s="156" t="s">
        <v>675</v>
      </c>
      <c r="K57" s="157" t="b">
        <v>1</v>
      </c>
      <c r="L57" s="157" t="b">
        <v>1</v>
      </c>
      <c r="M57" s="157" t="b">
        <v>1</v>
      </c>
      <c r="N57" s="157" t="b">
        <v>0</v>
      </c>
      <c r="O57" s="157" t="b">
        <v>0</v>
      </c>
    </row>
    <row r="58" spans="2:15" x14ac:dyDescent="0.3">
      <c r="B58" s="154" t="s">
        <v>676</v>
      </c>
      <c r="C58" s="155" t="b">
        <v>1</v>
      </c>
      <c r="D58" s="155" t="b">
        <v>1</v>
      </c>
      <c r="E58" s="155" t="b">
        <v>1</v>
      </c>
      <c r="F58" s="155" t="b">
        <v>1</v>
      </c>
      <c r="G58" s="155" t="b">
        <v>1</v>
      </c>
      <c r="J58" s="156" t="s">
        <v>676</v>
      </c>
      <c r="K58" s="157" t="b">
        <v>1</v>
      </c>
      <c r="L58" s="157" t="b">
        <v>0</v>
      </c>
      <c r="M58" s="157" t="b">
        <v>0</v>
      </c>
      <c r="N58" s="157" t="b">
        <v>0</v>
      </c>
      <c r="O58" s="157" t="b">
        <v>0</v>
      </c>
    </row>
    <row r="59" spans="2:15" x14ac:dyDescent="0.3">
      <c r="B59" s="154" t="s">
        <v>677</v>
      </c>
      <c r="C59" s="155">
        <v>6666.01</v>
      </c>
      <c r="D59" s="155">
        <v>8073.75</v>
      </c>
      <c r="E59" s="155">
        <v>9512.77</v>
      </c>
      <c r="F59" s="155">
        <v>8700.8700000000008</v>
      </c>
      <c r="G59" s="155">
        <v>4965.55</v>
      </c>
      <c r="J59" s="156" t="s">
        <v>677</v>
      </c>
      <c r="K59" s="157">
        <v>945.75</v>
      </c>
      <c r="L59" s="157" t="s">
        <v>651</v>
      </c>
      <c r="M59" s="157">
        <v>1368.45</v>
      </c>
      <c r="N59" s="157">
        <v>1765.22</v>
      </c>
      <c r="O59" s="157">
        <v>1731.55</v>
      </c>
    </row>
    <row r="60" spans="2:15" x14ac:dyDescent="0.3">
      <c r="B60" s="154" t="s">
        <v>678</v>
      </c>
      <c r="C60" s="155">
        <v>3142.06</v>
      </c>
      <c r="D60" s="155">
        <v>3551.89</v>
      </c>
      <c r="E60" s="155">
        <v>4260.1899999999996</v>
      </c>
      <c r="F60" s="155">
        <v>4263.2700000000004</v>
      </c>
      <c r="G60" s="155">
        <v>4620.6099999999997</v>
      </c>
      <c r="J60" s="156" t="s">
        <v>678</v>
      </c>
      <c r="K60" s="157">
        <v>18.28</v>
      </c>
      <c r="L60" s="157" t="s">
        <v>651</v>
      </c>
      <c r="M60" s="157">
        <v>23.87</v>
      </c>
      <c r="N60" s="157">
        <v>33.74</v>
      </c>
      <c r="O60" s="157">
        <v>35.67</v>
      </c>
    </row>
    <row r="61" spans="2:15" x14ac:dyDescent="0.3">
      <c r="B61" s="154" t="s">
        <v>679</v>
      </c>
      <c r="C61" s="155" t="s">
        <v>651</v>
      </c>
      <c r="D61" s="155" t="s">
        <v>651</v>
      </c>
      <c r="E61" s="155" t="s">
        <v>651</v>
      </c>
      <c r="F61" s="155" t="s">
        <v>651</v>
      </c>
      <c r="G61" s="155" t="s">
        <v>651</v>
      </c>
      <c r="J61" s="156" t="s">
        <v>679</v>
      </c>
      <c r="K61" s="157" t="s">
        <v>651</v>
      </c>
      <c r="L61" s="157" t="s">
        <v>651</v>
      </c>
      <c r="M61" s="157" t="s">
        <v>651</v>
      </c>
      <c r="N61" s="157" t="s">
        <v>651</v>
      </c>
      <c r="O61" s="157" t="s">
        <v>651</v>
      </c>
    </row>
    <row r="62" spans="2:15" x14ac:dyDescent="0.3">
      <c r="B62" s="154" t="s">
        <v>680</v>
      </c>
      <c r="C62" s="155" t="s">
        <v>651</v>
      </c>
      <c r="D62" s="155" t="s">
        <v>651</v>
      </c>
      <c r="E62" s="155" t="s">
        <v>651</v>
      </c>
      <c r="F62" s="155" t="s">
        <v>651</v>
      </c>
      <c r="G62" s="155" t="s">
        <v>651</v>
      </c>
      <c r="J62" s="156" t="s">
        <v>680</v>
      </c>
      <c r="K62" s="157" t="s">
        <v>651</v>
      </c>
      <c r="L62" s="157" t="s">
        <v>651</v>
      </c>
      <c r="M62" s="157" t="s">
        <v>651</v>
      </c>
      <c r="N62" s="157" t="s">
        <v>651</v>
      </c>
      <c r="O62" s="157" t="s">
        <v>651</v>
      </c>
    </row>
    <row r="63" spans="2:15" x14ac:dyDescent="0.3">
      <c r="B63" s="154" t="s">
        <v>681</v>
      </c>
      <c r="C63" s="155" t="b">
        <v>1</v>
      </c>
      <c r="D63" s="155" t="b">
        <v>1</v>
      </c>
      <c r="E63" s="155" t="b">
        <v>1</v>
      </c>
      <c r="F63" s="155" t="b">
        <v>0</v>
      </c>
      <c r="G63" s="155" t="b">
        <v>0</v>
      </c>
      <c r="J63" s="156" t="s">
        <v>681</v>
      </c>
      <c r="K63" s="157" t="b">
        <v>1</v>
      </c>
      <c r="L63" s="157" t="b">
        <v>1</v>
      </c>
      <c r="M63" s="157" t="b">
        <v>1</v>
      </c>
      <c r="N63" s="157" t="b">
        <v>1</v>
      </c>
      <c r="O63" s="157" t="b">
        <v>1</v>
      </c>
    </row>
    <row r="64" spans="2:15" x14ac:dyDescent="0.3">
      <c r="B64" s="154" t="s">
        <v>682</v>
      </c>
      <c r="C64" s="155" t="b">
        <v>1</v>
      </c>
      <c r="D64" s="155" t="b">
        <v>1</v>
      </c>
      <c r="E64" s="155" t="b">
        <v>1</v>
      </c>
      <c r="F64" s="155" t="b">
        <v>1</v>
      </c>
      <c r="G64" s="155" t="b">
        <v>1</v>
      </c>
      <c r="J64" s="156" t="s">
        <v>682</v>
      </c>
      <c r="K64" s="157" t="b">
        <v>1</v>
      </c>
      <c r="L64" s="157" t="b">
        <v>1</v>
      </c>
      <c r="M64" s="157" t="b">
        <v>1</v>
      </c>
      <c r="N64" s="157" t="b">
        <v>1</v>
      </c>
      <c r="O64" s="157" t="b">
        <v>1</v>
      </c>
    </row>
    <row r="65" spans="2:15" x14ac:dyDescent="0.3">
      <c r="B65" s="154" t="s">
        <v>683</v>
      </c>
      <c r="C65" s="155" t="b">
        <v>0</v>
      </c>
      <c r="D65" s="155" t="b">
        <v>0</v>
      </c>
      <c r="E65" s="155" t="b">
        <v>0</v>
      </c>
      <c r="F65" s="155" t="b">
        <v>1</v>
      </c>
      <c r="G65" s="155" t="b">
        <v>1</v>
      </c>
      <c r="J65" s="156" t="s">
        <v>683</v>
      </c>
      <c r="K65" s="157" t="b">
        <v>1</v>
      </c>
      <c r="L65" s="157" t="b">
        <v>1</v>
      </c>
      <c r="M65" s="157" t="b">
        <v>1</v>
      </c>
      <c r="N65" s="157" t="b">
        <v>1</v>
      </c>
      <c r="O65" s="157" t="b">
        <v>1</v>
      </c>
    </row>
    <row r="66" spans="2:15" x14ac:dyDescent="0.3">
      <c r="B66" s="154" t="s">
        <v>684</v>
      </c>
      <c r="C66" s="155" t="b">
        <v>0</v>
      </c>
      <c r="D66" s="155" t="b">
        <v>0</v>
      </c>
      <c r="E66" s="155" t="b">
        <v>0</v>
      </c>
      <c r="F66" s="155" t="b">
        <v>0</v>
      </c>
      <c r="G66" s="155" t="b">
        <v>0</v>
      </c>
      <c r="J66" s="156" t="s">
        <v>684</v>
      </c>
      <c r="K66" s="157" t="b">
        <v>0</v>
      </c>
      <c r="L66" s="157" t="b">
        <v>0</v>
      </c>
      <c r="M66" s="157" t="b">
        <v>0</v>
      </c>
      <c r="N66" s="157" t="b">
        <v>0</v>
      </c>
      <c r="O66" s="157" t="b">
        <v>0</v>
      </c>
    </row>
    <row r="67" spans="2:15" x14ac:dyDescent="0.3">
      <c r="B67" s="154" t="s">
        <v>685</v>
      </c>
      <c r="C67" s="155" t="b">
        <v>0</v>
      </c>
      <c r="D67" s="155" t="b">
        <v>0</v>
      </c>
      <c r="E67" s="155" t="b">
        <v>0</v>
      </c>
      <c r="F67" s="155" t="b">
        <v>0</v>
      </c>
      <c r="G67" s="155" t="b">
        <v>0</v>
      </c>
      <c r="J67" s="156" t="s">
        <v>685</v>
      </c>
      <c r="K67" s="157" t="b">
        <v>0</v>
      </c>
      <c r="L67" s="157" t="b">
        <v>0</v>
      </c>
      <c r="M67" s="157" t="b">
        <v>0</v>
      </c>
      <c r="N67" s="157" t="b">
        <v>0</v>
      </c>
      <c r="O67" s="157" t="b">
        <v>0</v>
      </c>
    </row>
    <row r="68" spans="2:15" x14ac:dyDescent="0.3">
      <c r="B68" s="154" t="s">
        <v>686</v>
      </c>
      <c r="C68" s="155" t="b">
        <v>0</v>
      </c>
      <c r="D68" s="155" t="b">
        <v>0</v>
      </c>
      <c r="E68" s="155" t="b">
        <v>0</v>
      </c>
      <c r="F68" s="155" t="b">
        <v>0</v>
      </c>
      <c r="G68" s="155" t="b">
        <v>0</v>
      </c>
      <c r="J68" s="156" t="s">
        <v>686</v>
      </c>
      <c r="K68" s="157" t="b">
        <v>0</v>
      </c>
      <c r="L68" s="157" t="b">
        <v>0</v>
      </c>
      <c r="M68" s="157" t="b">
        <v>0</v>
      </c>
      <c r="N68" s="157" t="b">
        <v>0</v>
      </c>
      <c r="O68" s="157" t="b">
        <v>0</v>
      </c>
    </row>
    <row r="69" spans="2:15" x14ac:dyDescent="0.3">
      <c r="B69" s="154" t="s">
        <v>687</v>
      </c>
      <c r="C69" s="155" t="b">
        <v>1</v>
      </c>
      <c r="D69" s="155" t="b">
        <v>1</v>
      </c>
      <c r="E69" s="155" t="b">
        <v>1</v>
      </c>
      <c r="F69" s="155" t="b">
        <v>1</v>
      </c>
      <c r="G69" s="155" t="b">
        <v>1</v>
      </c>
      <c r="J69" s="156" t="s">
        <v>687</v>
      </c>
      <c r="K69" s="157" t="b">
        <v>1</v>
      </c>
      <c r="L69" s="157" t="b">
        <v>1</v>
      </c>
      <c r="M69" s="157" t="b">
        <v>1</v>
      </c>
      <c r="N69" s="157" t="b">
        <v>1</v>
      </c>
      <c r="O69" s="157" t="b">
        <v>1</v>
      </c>
    </row>
    <row r="70" spans="2:15" x14ac:dyDescent="0.3">
      <c r="B70" s="154" t="s">
        <v>688</v>
      </c>
      <c r="C70" s="155" t="b">
        <v>0</v>
      </c>
      <c r="D70" s="155" t="b">
        <v>0</v>
      </c>
      <c r="E70" s="155" t="b">
        <v>0</v>
      </c>
      <c r="F70" s="155" t="b">
        <v>0</v>
      </c>
      <c r="G70" s="155" t="b">
        <v>0</v>
      </c>
      <c r="J70" s="156" t="s">
        <v>688</v>
      </c>
      <c r="K70" s="157" t="b">
        <v>0</v>
      </c>
      <c r="L70" s="157" t="b">
        <v>0</v>
      </c>
      <c r="M70" s="157" t="b">
        <v>0</v>
      </c>
      <c r="N70" s="157" t="b">
        <v>0</v>
      </c>
      <c r="O70" s="157" t="b">
        <v>0</v>
      </c>
    </row>
    <row r="71" spans="2:15" x14ac:dyDescent="0.3">
      <c r="B71" s="154" t="s">
        <v>689</v>
      </c>
      <c r="C71" s="155" t="b">
        <v>0</v>
      </c>
      <c r="D71" s="155" t="b">
        <v>0</v>
      </c>
      <c r="E71" s="155" t="b">
        <v>0</v>
      </c>
      <c r="F71" s="155" t="b">
        <v>0</v>
      </c>
      <c r="G71" s="155" t="b">
        <v>1</v>
      </c>
      <c r="J71" s="156" t="s">
        <v>689</v>
      </c>
      <c r="K71" s="157" t="b">
        <v>0</v>
      </c>
      <c r="L71" s="157" t="b">
        <v>1</v>
      </c>
      <c r="M71" s="157" t="b">
        <v>1</v>
      </c>
      <c r="N71" s="157" t="b">
        <v>1</v>
      </c>
      <c r="O71" s="157" t="b">
        <v>1</v>
      </c>
    </row>
    <row r="72" spans="2:15" x14ac:dyDescent="0.3">
      <c r="B72" s="154" t="s">
        <v>690</v>
      </c>
      <c r="C72" s="155" t="b">
        <v>0</v>
      </c>
      <c r="D72" s="155" t="b">
        <v>0</v>
      </c>
      <c r="E72" s="155" t="b">
        <v>0</v>
      </c>
      <c r="F72" s="155" t="b">
        <v>0</v>
      </c>
      <c r="G72" s="155" t="b">
        <v>0</v>
      </c>
      <c r="J72" s="156" t="s">
        <v>690</v>
      </c>
      <c r="K72" s="157" t="b">
        <v>0</v>
      </c>
      <c r="L72" s="157" t="b">
        <v>0</v>
      </c>
      <c r="M72" s="157" t="b">
        <v>0</v>
      </c>
      <c r="N72" s="157" t="b">
        <v>0</v>
      </c>
      <c r="O72" s="157" t="b">
        <v>0</v>
      </c>
    </row>
    <row r="73" spans="2:15" x14ac:dyDescent="0.3">
      <c r="B73" s="154" t="s">
        <v>691</v>
      </c>
      <c r="C73" s="155" t="b">
        <v>0</v>
      </c>
      <c r="D73" s="155" t="b">
        <v>0</v>
      </c>
      <c r="E73" s="155" t="b">
        <v>0</v>
      </c>
      <c r="F73" s="155" t="b">
        <v>0</v>
      </c>
      <c r="G73" s="155" t="b">
        <v>0</v>
      </c>
      <c r="J73" s="156" t="s">
        <v>691</v>
      </c>
      <c r="K73" s="157" t="b">
        <v>1</v>
      </c>
      <c r="L73" s="157" t="b">
        <v>0</v>
      </c>
      <c r="M73" s="157" t="b">
        <v>0</v>
      </c>
      <c r="N73" s="157" t="b">
        <v>0</v>
      </c>
      <c r="O73" s="157" t="b">
        <v>0</v>
      </c>
    </row>
    <row r="74" spans="2:15" x14ac:dyDescent="0.3">
      <c r="B74" s="154" t="s">
        <v>692</v>
      </c>
      <c r="C74" s="155" t="b">
        <v>0</v>
      </c>
      <c r="D74" s="155" t="b">
        <v>0</v>
      </c>
      <c r="E74" s="155" t="b">
        <v>0</v>
      </c>
      <c r="F74" s="155" t="b">
        <v>0</v>
      </c>
      <c r="G74" s="155" t="b">
        <v>0</v>
      </c>
      <c r="J74" s="156" t="s">
        <v>692</v>
      </c>
      <c r="K74" s="157" t="b">
        <v>0</v>
      </c>
      <c r="L74" s="157" t="b">
        <v>0</v>
      </c>
      <c r="M74" s="157" t="b">
        <v>0</v>
      </c>
      <c r="N74" s="157" t="b">
        <v>0</v>
      </c>
      <c r="O74" s="157" t="b">
        <v>0</v>
      </c>
    </row>
    <row r="75" spans="2:15" x14ac:dyDescent="0.3">
      <c r="B75" s="154" t="s">
        <v>693</v>
      </c>
      <c r="C75" s="155" t="b">
        <v>0</v>
      </c>
      <c r="D75" s="155" t="b">
        <v>0</v>
      </c>
      <c r="E75" s="155" t="b">
        <v>0</v>
      </c>
      <c r="F75" s="155" t="b">
        <v>1</v>
      </c>
      <c r="G75" s="155" t="b">
        <v>1</v>
      </c>
      <c r="J75" s="156" t="s">
        <v>693</v>
      </c>
      <c r="K75" s="157" t="b">
        <v>0</v>
      </c>
      <c r="L75" s="157" t="b">
        <v>0</v>
      </c>
      <c r="M75" s="157" t="b">
        <v>0</v>
      </c>
      <c r="N75" s="157" t="b">
        <v>0</v>
      </c>
      <c r="O75" s="157" t="b">
        <v>0</v>
      </c>
    </row>
    <row r="76" spans="2:15" x14ac:dyDescent="0.3">
      <c r="B76" s="154" t="s">
        <v>694</v>
      </c>
      <c r="C76" s="155" t="b">
        <v>0</v>
      </c>
      <c r="D76" s="155" t="b">
        <v>0</v>
      </c>
      <c r="E76" s="155" t="b">
        <v>0</v>
      </c>
      <c r="F76" s="155" t="b">
        <v>0</v>
      </c>
      <c r="G76" s="155" t="b">
        <v>0</v>
      </c>
      <c r="J76" s="156" t="s">
        <v>694</v>
      </c>
      <c r="K76" s="157" t="b">
        <v>1</v>
      </c>
      <c r="L76" s="157" t="b">
        <v>1</v>
      </c>
      <c r="M76" s="157" t="b">
        <v>1</v>
      </c>
      <c r="N76" s="157" t="b">
        <v>1</v>
      </c>
      <c r="O76" s="157" t="b">
        <v>1</v>
      </c>
    </row>
    <row r="77" spans="2:15" x14ac:dyDescent="0.3">
      <c r="B77" s="154" t="s">
        <v>695</v>
      </c>
      <c r="C77" s="155" t="b">
        <v>0</v>
      </c>
      <c r="D77" s="155" t="b">
        <v>0</v>
      </c>
      <c r="E77" s="155" t="b">
        <v>0</v>
      </c>
      <c r="F77" s="155" t="b">
        <v>0</v>
      </c>
      <c r="G77" s="155" t="b">
        <v>0</v>
      </c>
      <c r="J77" s="156" t="s">
        <v>695</v>
      </c>
      <c r="K77" s="157" t="b">
        <v>0</v>
      </c>
      <c r="L77" s="157" t="b">
        <v>0</v>
      </c>
      <c r="M77" s="157" t="b">
        <v>0</v>
      </c>
      <c r="N77" s="157" t="b">
        <v>0</v>
      </c>
      <c r="O77" s="157" t="b">
        <v>0</v>
      </c>
    </row>
    <row r="78" spans="2:15" x14ac:dyDescent="0.3">
      <c r="B78" s="154" t="s">
        <v>696</v>
      </c>
      <c r="C78" s="155" t="s">
        <v>651</v>
      </c>
      <c r="D78" s="155" t="s">
        <v>651</v>
      </c>
      <c r="E78" s="155" t="s">
        <v>651</v>
      </c>
      <c r="F78" s="155" t="s">
        <v>651</v>
      </c>
      <c r="G78" s="155" t="s">
        <v>651</v>
      </c>
      <c r="J78" s="156" t="s">
        <v>696</v>
      </c>
      <c r="K78" s="157" t="s">
        <v>651</v>
      </c>
      <c r="L78" s="157" t="s">
        <v>651</v>
      </c>
      <c r="M78" s="157" t="s">
        <v>651</v>
      </c>
      <c r="N78" s="157" t="s">
        <v>651</v>
      </c>
      <c r="O78" s="157" t="s">
        <v>651</v>
      </c>
    </row>
    <row r="79" spans="2:15" x14ac:dyDescent="0.3">
      <c r="B79" s="154" t="s">
        <v>697</v>
      </c>
      <c r="C79" s="155" t="s">
        <v>651</v>
      </c>
      <c r="D79" s="155" t="s">
        <v>651</v>
      </c>
      <c r="E79" s="155" t="s">
        <v>651</v>
      </c>
      <c r="F79" s="155" t="s">
        <v>651</v>
      </c>
      <c r="G79" s="155" t="s">
        <v>651</v>
      </c>
      <c r="J79" s="156" t="s">
        <v>697</v>
      </c>
      <c r="K79" s="157" t="s">
        <v>651</v>
      </c>
      <c r="L79" s="157" t="s">
        <v>651</v>
      </c>
      <c r="M79" s="157" t="s">
        <v>651</v>
      </c>
      <c r="N79" s="157" t="s">
        <v>651</v>
      </c>
      <c r="O79" s="157" t="s">
        <v>651</v>
      </c>
    </row>
    <row r="80" spans="2:15" x14ac:dyDescent="0.3">
      <c r="B80" s="154" t="s">
        <v>698</v>
      </c>
      <c r="C80" s="155" t="s">
        <v>651</v>
      </c>
      <c r="D80" s="155" t="s">
        <v>651</v>
      </c>
      <c r="E80" s="155" t="s">
        <v>651</v>
      </c>
      <c r="F80" s="155" t="s">
        <v>651</v>
      </c>
      <c r="G80" s="155" t="s">
        <v>651</v>
      </c>
      <c r="J80" s="156" t="s">
        <v>698</v>
      </c>
      <c r="K80" s="157" t="s">
        <v>651</v>
      </c>
      <c r="L80" s="157" t="s">
        <v>651</v>
      </c>
      <c r="M80" s="157" t="s">
        <v>651</v>
      </c>
      <c r="N80" s="157" t="s">
        <v>651</v>
      </c>
      <c r="O80" s="157" t="s">
        <v>651</v>
      </c>
    </row>
    <row r="81" spans="2:15" x14ac:dyDescent="0.3">
      <c r="B81" s="154" t="s">
        <v>699</v>
      </c>
      <c r="C81" s="155" t="s">
        <v>651</v>
      </c>
      <c r="D81" s="155" t="s">
        <v>651</v>
      </c>
      <c r="E81" s="155" t="s">
        <v>651</v>
      </c>
      <c r="F81" s="155" t="s">
        <v>651</v>
      </c>
      <c r="G81" s="155" t="s">
        <v>651</v>
      </c>
      <c r="J81" s="156" t="s">
        <v>699</v>
      </c>
      <c r="K81" s="157" t="s">
        <v>651</v>
      </c>
      <c r="L81" s="157" t="s">
        <v>651</v>
      </c>
      <c r="M81" s="157" t="s">
        <v>651</v>
      </c>
      <c r="N81" s="157" t="s">
        <v>651</v>
      </c>
      <c r="O81" s="157" t="s">
        <v>651</v>
      </c>
    </row>
    <row r="82" spans="2:15" x14ac:dyDescent="0.3">
      <c r="B82" s="154" t="s">
        <v>700</v>
      </c>
      <c r="C82" s="155" t="s">
        <v>651</v>
      </c>
      <c r="D82" s="155" t="s">
        <v>651</v>
      </c>
      <c r="E82" s="155" t="s">
        <v>651</v>
      </c>
      <c r="F82" s="155" t="s">
        <v>651</v>
      </c>
      <c r="G82" s="155" t="s">
        <v>651</v>
      </c>
      <c r="J82" s="156" t="s">
        <v>700</v>
      </c>
      <c r="K82" s="157" t="s">
        <v>651</v>
      </c>
      <c r="L82" s="157" t="s">
        <v>651</v>
      </c>
      <c r="M82" s="157" t="s">
        <v>651</v>
      </c>
      <c r="N82" s="157" t="s">
        <v>651</v>
      </c>
      <c r="O82" s="157" t="s">
        <v>651</v>
      </c>
    </row>
    <row r="83" spans="2:15" x14ac:dyDescent="0.3">
      <c r="B83" s="154" t="s">
        <v>701</v>
      </c>
      <c r="C83" s="155" t="s">
        <v>651</v>
      </c>
      <c r="D83" s="155" t="s">
        <v>651</v>
      </c>
      <c r="E83" s="155" t="s">
        <v>651</v>
      </c>
      <c r="F83" s="155" t="s">
        <v>651</v>
      </c>
      <c r="G83" s="155" t="s">
        <v>651</v>
      </c>
      <c r="J83" s="156" t="s">
        <v>701</v>
      </c>
      <c r="K83" s="157" t="s">
        <v>651</v>
      </c>
      <c r="L83" s="157" t="s">
        <v>651</v>
      </c>
      <c r="M83" s="157" t="s">
        <v>651</v>
      </c>
      <c r="N83" s="157" t="s">
        <v>651</v>
      </c>
      <c r="O83" s="157" t="s">
        <v>651</v>
      </c>
    </row>
    <row r="84" spans="2:15" x14ac:dyDescent="0.3">
      <c r="B84" s="150" t="s">
        <v>702</v>
      </c>
      <c r="C84" s="151" t="s">
        <v>629</v>
      </c>
      <c r="D84" s="151" t="s">
        <v>629</v>
      </c>
      <c r="E84" s="151" t="s">
        <v>629</v>
      </c>
      <c r="F84" s="151" t="s">
        <v>624</v>
      </c>
      <c r="G84" s="151" t="s">
        <v>624</v>
      </c>
      <c r="J84" s="152" t="s">
        <v>702</v>
      </c>
      <c r="K84" s="153" t="s">
        <v>624</v>
      </c>
      <c r="L84" s="153" t="s">
        <v>629</v>
      </c>
      <c r="M84" s="153" t="s">
        <v>622</v>
      </c>
      <c r="N84" s="153" t="s">
        <v>623</v>
      </c>
      <c r="O84" s="153" t="s">
        <v>622</v>
      </c>
    </row>
    <row r="85" spans="2:15" x14ac:dyDescent="0.3">
      <c r="B85" s="154" t="s">
        <v>703</v>
      </c>
      <c r="C85" s="155" t="b">
        <v>1</v>
      </c>
      <c r="D85" s="155" t="b">
        <v>1</v>
      </c>
      <c r="E85" s="155" t="b">
        <v>1</v>
      </c>
      <c r="F85" s="155" t="b">
        <v>1</v>
      </c>
      <c r="G85" s="155" t="b">
        <v>1</v>
      </c>
      <c r="J85" s="156" t="s">
        <v>703</v>
      </c>
      <c r="K85" s="157" t="b">
        <v>1</v>
      </c>
      <c r="L85" s="157" t="b">
        <v>1</v>
      </c>
      <c r="M85" s="157" t="b">
        <v>1</v>
      </c>
      <c r="N85" s="157" t="b">
        <v>1</v>
      </c>
      <c r="O85" s="157" t="b">
        <v>0</v>
      </c>
    </row>
    <row r="86" spans="2:15" x14ac:dyDescent="0.3">
      <c r="B86" s="154" t="s">
        <v>704</v>
      </c>
      <c r="C86" s="155" t="b">
        <v>1</v>
      </c>
      <c r="D86" s="155" t="b">
        <v>1</v>
      </c>
      <c r="E86" s="155" t="b">
        <v>1</v>
      </c>
      <c r="F86" s="155" t="b">
        <v>1</v>
      </c>
      <c r="G86" s="155" t="b">
        <v>1</v>
      </c>
      <c r="J86" s="156" t="s">
        <v>704</v>
      </c>
      <c r="K86" s="157" t="b">
        <v>1</v>
      </c>
      <c r="L86" s="157" t="b">
        <v>1</v>
      </c>
      <c r="M86" s="157" t="b">
        <v>1</v>
      </c>
      <c r="N86" s="157" t="b">
        <v>1</v>
      </c>
      <c r="O86" s="157" t="b">
        <v>1</v>
      </c>
    </row>
    <row r="87" spans="2:15" x14ac:dyDescent="0.3">
      <c r="B87" s="154" t="s">
        <v>705</v>
      </c>
      <c r="C87" s="155" t="s">
        <v>706</v>
      </c>
      <c r="D87" s="155" t="s">
        <v>707</v>
      </c>
      <c r="E87" s="155" t="s">
        <v>651</v>
      </c>
      <c r="F87" s="155" t="s">
        <v>651</v>
      </c>
      <c r="G87" s="155" t="s">
        <v>651</v>
      </c>
      <c r="J87" s="156" t="s">
        <v>705</v>
      </c>
      <c r="K87" s="157" t="s">
        <v>651</v>
      </c>
      <c r="L87" s="157" t="s">
        <v>651</v>
      </c>
      <c r="M87" s="157" t="s">
        <v>651</v>
      </c>
      <c r="N87" s="157" t="s">
        <v>651</v>
      </c>
      <c r="O87" s="157" t="s">
        <v>651</v>
      </c>
    </row>
    <row r="88" spans="2:15" x14ac:dyDescent="0.3">
      <c r="B88" s="154" t="s">
        <v>708</v>
      </c>
      <c r="C88" s="155">
        <v>2028</v>
      </c>
      <c r="D88" s="155">
        <v>2025</v>
      </c>
      <c r="E88" s="155">
        <v>2023</v>
      </c>
      <c r="F88" s="155">
        <v>2023</v>
      </c>
      <c r="G88" s="155">
        <v>2023</v>
      </c>
      <c r="J88" s="156" t="s">
        <v>708</v>
      </c>
      <c r="K88" s="157">
        <v>2025</v>
      </c>
      <c r="L88" s="157">
        <v>2024</v>
      </c>
      <c r="M88" s="157">
        <v>2023</v>
      </c>
      <c r="N88" s="157">
        <v>2025</v>
      </c>
      <c r="O88" s="157">
        <v>2025</v>
      </c>
    </row>
    <row r="89" spans="2:15" x14ac:dyDescent="0.3">
      <c r="B89" s="154" t="s">
        <v>709</v>
      </c>
      <c r="C89" s="155" t="b">
        <v>1</v>
      </c>
      <c r="D89" s="155" t="b">
        <v>1</v>
      </c>
      <c r="E89" s="155" t="b">
        <v>1</v>
      </c>
      <c r="F89" s="155" t="b">
        <v>1</v>
      </c>
      <c r="G89" s="155" t="b">
        <v>1</v>
      </c>
      <c r="J89" s="156" t="s">
        <v>709</v>
      </c>
      <c r="K89" s="157" t="b">
        <v>1</v>
      </c>
      <c r="L89" s="157" t="b">
        <v>1</v>
      </c>
      <c r="M89" s="157" t="b">
        <v>1</v>
      </c>
      <c r="N89" s="157" t="b">
        <v>1</v>
      </c>
      <c r="O89" s="157" t="b">
        <v>1</v>
      </c>
    </row>
    <row r="90" spans="2:15" x14ac:dyDescent="0.3">
      <c r="B90" s="154" t="s">
        <v>710</v>
      </c>
      <c r="C90" s="155">
        <v>167950000</v>
      </c>
      <c r="D90" s="155">
        <v>168640000</v>
      </c>
      <c r="E90" s="155">
        <v>161790000</v>
      </c>
      <c r="F90" s="155">
        <v>172560000</v>
      </c>
      <c r="G90" s="155">
        <v>170940000</v>
      </c>
      <c r="J90" s="156" t="s">
        <v>710</v>
      </c>
      <c r="K90" s="157">
        <v>12791000</v>
      </c>
      <c r="L90" s="157">
        <v>12263000</v>
      </c>
      <c r="M90" s="157">
        <v>10879000</v>
      </c>
      <c r="N90" s="157">
        <v>10305000</v>
      </c>
      <c r="O90" s="157">
        <v>9345000</v>
      </c>
    </row>
    <row r="91" spans="2:15" x14ac:dyDescent="0.3">
      <c r="B91" s="154" t="s">
        <v>711</v>
      </c>
      <c r="C91" s="155" t="s">
        <v>712</v>
      </c>
      <c r="D91" s="155" t="s">
        <v>712</v>
      </c>
      <c r="E91" s="155" t="s">
        <v>712</v>
      </c>
      <c r="F91" s="155" t="s">
        <v>712</v>
      </c>
      <c r="G91" s="155" t="s">
        <v>712</v>
      </c>
      <c r="J91" s="156" t="s">
        <v>711</v>
      </c>
      <c r="K91" s="157" t="s">
        <v>712</v>
      </c>
      <c r="L91" s="157" t="s">
        <v>712</v>
      </c>
      <c r="M91" s="157" t="s">
        <v>712</v>
      </c>
      <c r="N91" s="157" t="s">
        <v>712</v>
      </c>
      <c r="O91" s="157" t="s">
        <v>712</v>
      </c>
    </row>
    <row r="92" spans="2:15" x14ac:dyDescent="0.3">
      <c r="B92" s="154" t="s">
        <v>713</v>
      </c>
      <c r="C92" s="155">
        <v>398.73</v>
      </c>
      <c r="D92" s="155">
        <v>372.63</v>
      </c>
      <c r="E92" s="155">
        <v>336.3</v>
      </c>
      <c r="F92" s="155">
        <v>399.91</v>
      </c>
      <c r="G92" s="155">
        <v>529.94000000000005</v>
      </c>
      <c r="J92" s="156" t="s">
        <v>713</v>
      </c>
      <c r="K92" s="157">
        <v>222.03</v>
      </c>
      <c r="L92" s="157">
        <v>208.93</v>
      </c>
      <c r="M92" s="157">
        <v>177.71</v>
      </c>
      <c r="N92" s="157">
        <v>265.97000000000003</v>
      </c>
      <c r="O92" s="157">
        <v>392.45</v>
      </c>
    </row>
    <row r="93" spans="2:15" x14ac:dyDescent="0.3">
      <c r="B93" s="154" t="s">
        <v>714</v>
      </c>
      <c r="C93" s="155">
        <v>167950000</v>
      </c>
      <c r="D93" s="155">
        <v>168640000</v>
      </c>
      <c r="E93" s="155">
        <v>161790000</v>
      </c>
      <c r="F93" s="155">
        <v>172560000</v>
      </c>
      <c r="G93" s="155">
        <v>170940000</v>
      </c>
      <c r="J93" s="156" t="s">
        <v>714</v>
      </c>
      <c r="K93" s="157">
        <v>12791000</v>
      </c>
      <c r="L93" s="157">
        <v>12263000</v>
      </c>
      <c r="M93" s="157">
        <v>10879000</v>
      </c>
      <c r="N93" s="157">
        <v>10305000</v>
      </c>
      <c r="O93" s="157">
        <v>9345000</v>
      </c>
    </row>
    <row r="94" spans="2:15" x14ac:dyDescent="0.3">
      <c r="B94" s="154" t="s">
        <v>715</v>
      </c>
      <c r="C94" s="155">
        <v>139090000</v>
      </c>
      <c r="D94" s="155">
        <v>142280000</v>
      </c>
      <c r="E94" s="155">
        <v>137720000</v>
      </c>
      <c r="F94" s="155">
        <v>148380000</v>
      </c>
      <c r="G94" s="155">
        <v>128580000</v>
      </c>
      <c r="J94" s="156" t="s">
        <v>715</v>
      </c>
      <c r="K94" s="157">
        <v>10886000</v>
      </c>
      <c r="L94" s="157">
        <v>10779000</v>
      </c>
      <c r="M94" s="157">
        <v>9779000</v>
      </c>
      <c r="N94" s="157">
        <v>9774000</v>
      </c>
      <c r="O94" s="157">
        <v>9123000</v>
      </c>
    </row>
    <row r="95" spans="2:15" x14ac:dyDescent="0.3">
      <c r="B95" s="154" t="s">
        <v>716</v>
      </c>
      <c r="C95" s="155">
        <v>28860000</v>
      </c>
      <c r="D95" s="155">
        <v>26360000</v>
      </c>
      <c r="E95" s="155">
        <v>24070000</v>
      </c>
      <c r="F95" s="155">
        <v>24180000</v>
      </c>
      <c r="G95" s="155">
        <v>42360000</v>
      </c>
      <c r="J95" s="156" t="s">
        <v>716</v>
      </c>
      <c r="K95" s="157">
        <v>1905000</v>
      </c>
      <c r="L95" s="157">
        <v>1484000</v>
      </c>
      <c r="M95" s="157">
        <v>1101000</v>
      </c>
      <c r="N95" s="157">
        <v>531000</v>
      </c>
      <c r="O95" s="157">
        <v>222000</v>
      </c>
    </row>
    <row r="96" spans="2:15" x14ac:dyDescent="0.3">
      <c r="B96" s="154" t="s">
        <v>717</v>
      </c>
      <c r="C96" s="155" t="s">
        <v>651</v>
      </c>
      <c r="D96" s="155" t="s">
        <v>651</v>
      </c>
      <c r="E96" s="155" t="s">
        <v>651</v>
      </c>
      <c r="F96" s="155" t="s">
        <v>651</v>
      </c>
      <c r="G96" s="155" t="s">
        <v>651</v>
      </c>
      <c r="J96" s="156" t="s">
        <v>717</v>
      </c>
      <c r="K96" s="157" t="s">
        <v>651</v>
      </c>
      <c r="L96" s="157" t="s">
        <v>651</v>
      </c>
      <c r="M96" s="157" t="s">
        <v>651</v>
      </c>
      <c r="N96" s="157" t="s">
        <v>651</v>
      </c>
      <c r="O96" s="157" t="s">
        <v>651</v>
      </c>
    </row>
    <row r="97" spans="2:15" x14ac:dyDescent="0.3">
      <c r="B97" s="154" t="s">
        <v>718</v>
      </c>
      <c r="C97" s="155" t="s">
        <v>651</v>
      </c>
      <c r="D97" s="155" t="s">
        <v>651</v>
      </c>
      <c r="E97" s="155" t="s">
        <v>651</v>
      </c>
      <c r="F97" s="155" t="s">
        <v>651</v>
      </c>
      <c r="G97" s="155" t="s">
        <v>651</v>
      </c>
      <c r="J97" s="156" t="s">
        <v>718</v>
      </c>
      <c r="K97" s="157" t="s">
        <v>651</v>
      </c>
      <c r="L97" s="157" t="s">
        <v>651</v>
      </c>
      <c r="M97" s="157" t="s">
        <v>651</v>
      </c>
      <c r="N97" s="157" t="s">
        <v>651</v>
      </c>
      <c r="O97" s="157" t="s">
        <v>651</v>
      </c>
    </row>
    <row r="98" spans="2:15" x14ac:dyDescent="0.3">
      <c r="B98" s="154" t="s">
        <v>719</v>
      </c>
      <c r="C98" s="155">
        <v>4220000</v>
      </c>
      <c r="D98" s="155">
        <v>8185000</v>
      </c>
      <c r="E98" s="155">
        <v>2410000</v>
      </c>
      <c r="F98" s="155">
        <v>4560000</v>
      </c>
      <c r="G98" s="155">
        <v>1890000</v>
      </c>
      <c r="J98" s="156" t="s">
        <v>719</v>
      </c>
      <c r="K98" s="157" t="s">
        <v>651</v>
      </c>
      <c r="L98" s="157">
        <v>164000</v>
      </c>
      <c r="M98" s="157">
        <v>226000</v>
      </c>
      <c r="N98" s="157" t="s">
        <v>651</v>
      </c>
      <c r="O98" s="157" t="s">
        <v>651</v>
      </c>
    </row>
    <row r="99" spans="2:15" x14ac:dyDescent="0.3">
      <c r="B99" s="154" t="s">
        <v>720</v>
      </c>
      <c r="C99" s="155" t="b">
        <v>1</v>
      </c>
      <c r="D99" s="155" t="b">
        <v>1</v>
      </c>
      <c r="E99" s="155" t="b">
        <v>1</v>
      </c>
      <c r="F99" s="155" t="b">
        <v>1</v>
      </c>
      <c r="G99" s="155" t="b">
        <v>1</v>
      </c>
      <c r="J99" s="156" t="s">
        <v>720</v>
      </c>
      <c r="K99" s="157" t="b">
        <v>0</v>
      </c>
      <c r="L99" s="157" t="b">
        <v>1</v>
      </c>
      <c r="M99" s="157" t="b">
        <v>1</v>
      </c>
      <c r="N99" s="157" t="b">
        <v>0</v>
      </c>
      <c r="O99" s="157" t="b">
        <v>0</v>
      </c>
    </row>
    <row r="100" spans="2:15" x14ac:dyDescent="0.3">
      <c r="B100" s="154" t="s">
        <v>721</v>
      </c>
      <c r="C100" s="155" t="s">
        <v>651</v>
      </c>
      <c r="D100" s="155" t="s">
        <v>651</v>
      </c>
      <c r="E100" s="155" t="s">
        <v>651</v>
      </c>
      <c r="F100" s="155" t="s">
        <v>651</v>
      </c>
      <c r="G100" s="155" t="s">
        <v>651</v>
      </c>
      <c r="J100" s="156" t="s">
        <v>721</v>
      </c>
      <c r="K100" s="157" t="s">
        <v>651</v>
      </c>
      <c r="L100" s="157" t="s">
        <v>651</v>
      </c>
      <c r="M100" s="157" t="s">
        <v>651</v>
      </c>
      <c r="N100" s="157" t="s">
        <v>651</v>
      </c>
      <c r="O100" s="157" t="s">
        <v>651</v>
      </c>
    </row>
    <row r="101" spans="2:15" x14ac:dyDescent="0.3">
      <c r="B101" s="154" t="s">
        <v>722</v>
      </c>
      <c r="C101" s="155" t="b">
        <v>1</v>
      </c>
      <c r="D101" s="155" t="b">
        <v>1</v>
      </c>
      <c r="E101" s="155" t="b">
        <v>1</v>
      </c>
      <c r="F101" s="155" t="b">
        <v>1</v>
      </c>
      <c r="G101" s="155" t="b">
        <v>1</v>
      </c>
      <c r="J101" s="156" t="s">
        <v>722</v>
      </c>
      <c r="K101" s="157" t="b">
        <v>1</v>
      </c>
      <c r="L101" s="157" t="b">
        <v>1</v>
      </c>
      <c r="M101" s="157" t="b">
        <v>1</v>
      </c>
      <c r="N101" s="157" t="b">
        <v>1</v>
      </c>
      <c r="O101" s="157" t="b">
        <v>1</v>
      </c>
    </row>
    <row r="102" spans="2:15" x14ac:dyDescent="0.3">
      <c r="B102" s="154" t="s">
        <v>723</v>
      </c>
      <c r="C102" s="155" t="s">
        <v>651</v>
      </c>
      <c r="D102" s="155" t="s">
        <v>651</v>
      </c>
      <c r="E102" s="155" t="s">
        <v>651</v>
      </c>
      <c r="F102" s="155" t="s">
        <v>651</v>
      </c>
      <c r="G102" s="155" t="s">
        <v>651</v>
      </c>
      <c r="J102" s="156" t="s">
        <v>723</v>
      </c>
      <c r="K102" s="157" t="s">
        <v>651</v>
      </c>
      <c r="L102" s="157" t="s">
        <v>651</v>
      </c>
      <c r="M102" s="157" t="s">
        <v>651</v>
      </c>
      <c r="N102" s="157" t="s">
        <v>651</v>
      </c>
      <c r="O102" s="157" t="s">
        <v>651</v>
      </c>
    </row>
    <row r="103" spans="2:15" x14ac:dyDescent="0.3">
      <c r="B103" s="154" t="s">
        <v>724</v>
      </c>
      <c r="C103" s="155" t="s">
        <v>651</v>
      </c>
      <c r="D103" s="155" t="s">
        <v>651</v>
      </c>
      <c r="E103" s="155" t="s">
        <v>651</v>
      </c>
      <c r="F103" s="155" t="s">
        <v>651</v>
      </c>
      <c r="G103" s="155" t="s">
        <v>651</v>
      </c>
      <c r="J103" s="156" t="s">
        <v>724</v>
      </c>
      <c r="K103" s="157" t="s">
        <v>651</v>
      </c>
      <c r="L103" s="157" t="s">
        <v>651</v>
      </c>
      <c r="M103" s="157" t="s">
        <v>651</v>
      </c>
      <c r="N103" s="157" t="s">
        <v>651</v>
      </c>
      <c r="O103" s="157" t="s">
        <v>651</v>
      </c>
    </row>
    <row r="104" spans="2:15" x14ac:dyDescent="0.3">
      <c r="B104" s="154" t="s">
        <v>725</v>
      </c>
      <c r="C104" s="155" t="s">
        <v>651</v>
      </c>
      <c r="D104" s="155" t="s">
        <v>651</v>
      </c>
      <c r="E104" s="155" t="s">
        <v>651</v>
      </c>
      <c r="F104" s="155" t="s">
        <v>651</v>
      </c>
      <c r="G104" s="155" t="s">
        <v>651</v>
      </c>
      <c r="J104" s="156" t="s">
        <v>725</v>
      </c>
      <c r="K104" s="157" t="s">
        <v>651</v>
      </c>
      <c r="L104" s="157" t="s">
        <v>651</v>
      </c>
      <c r="M104" s="157" t="s">
        <v>651</v>
      </c>
      <c r="N104" s="157" t="s">
        <v>651</v>
      </c>
      <c r="O104" s="157" t="s">
        <v>651</v>
      </c>
    </row>
    <row r="105" spans="2:15" x14ac:dyDescent="0.3">
      <c r="B105" s="154" t="s">
        <v>726</v>
      </c>
      <c r="C105" s="155" t="s">
        <v>651</v>
      </c>
      <c r="D105" s="155" t="s">
        <v>651</v>
      </c>
      <c r="E105" s="155" t="s">
        <v>651</v>
      </c>
      <c r="F105" s="155" t="s">
        <v>651</v>
      </c>
      <c r="G105" s="155" t="s">
        <v>651</v>
      </c>
      <c r="J105" s="156" t="s">
        <v>726</v>
      </c>
      <c r="K105" s="157" t="s">
        <v>651</v>
      </c>
      <c r="L105" s="157" t="s">
        <v>651</v>
      </c>
      <c r="M105" s="157" t="s">
        <v>651</v>
      </c>
      <c r="N105" s="157" t="s">
        <v>651</v>
      </c>
      <c r="O105" s="157" t="s">
        <v>651</v>
      </c>
    </row>
    <row r="106" spans="2:15" x14ac:dyDescent="0.3">
      <c r="B106" s="154" t="s">
        <v>727</v>
      </c>
      <c r="C106" s="155" t="b">
        <v>1</v>
      </c>
      <c r="D106" s="155" t="b">
        <v>1</v>
      </c>
      <c r="E106" s="155" t="b">
        <v>1</v>
      </c>
      <c r="F106" s="155" t="b">
        <v>1</v>
      </c>
      <c r="G106" s="155" t="b">
        <v>1</v>
      </c>
      <c r="J106" s="156" t="s">
        <v>727</v>
      </c>
      <c r="K106" s="157" t="b">
        <v>1</v>
      </c>
      <c r="L106" s="157" t="b">
        <v>1</v>
      </c>
      <c r="M106" s="157" t="b">
        <v>1</v>
      </c>
      <c r="N106" s="157" t="b">
        <v>1</v>
      </c>
      <c r="O106" s="157" t="b">
        <v>1</v>
      </c>
    </row>
    <row r="107" spans="2:15" x14ac:dyDescent="0.3">
      <c r="B107" s="154" t="s">
        <v>728</v>
      </c>
      <c r="C107" s="155">
        <v>0.04</v>
      </c>
      <c r="D107" s="155">
        <v>0.04</v>
      </c>
      <c r="E107" s="155">
        <v>0.04</v>
      </c>
      <c r="F107" s="155">
        <v>0.05</v>
      </c>
      <c r="G107" s="155">
        <v>7.0000000000000007E-2</v>
      </c>
      <c r="J107" s="156" t="s">
        <v>728</v>
      </c>
      <c r="K107" s="157">
        <v>0</v>
      </c>
      <c r="L107" s="157">
        <v>0</v>
      </c>
      <c r="M107" s="157">
        <v>0</v>
      </c>
      <c r="N107" s="157">
        <v>0.01</v>
      </c>
      <c r="O107" s="157">
        <v>0.02</v>
      </c>
    </row>
    <row r="108" spans="2:15" x14ac:dyDescent="0.3">
      <c r="B108" s="154" t="s">
        <v>729</v>
      </c>
      <c r="C108" s="155">
        <v>18482</v>
      </c>
      <c r="D108" s="155">
        <v>19984</v>
      </c>
      <c r="E108" s="155">
        <v>19247</v>
      </c>
      <c r="F108" s="155">
        <v>20774</v>
      </c>
      <c r="G108" s="155">
        <v>21762</v>
      </c>
      <c r="J108" s="156" t="s">
        <v>729</v>
      </c>
      <c r="K108" s="157">
        <v>286.5</v>
      </c>
      <c r="L108" s="157">
        <v>248.5</v>
      </c>
      <c r="M108" s="157">
        <v>179.4</v>
      </c>
      <c r="N108" s="157">
        <v>317.8</v>
      </c>
      <c r="O108" s="157">
        <v>417.8</v>
      </c>
    </row>
    <row r="109" spans="2:15" x14ac:dyDescent="0.3">
      <c r="B109" s="154" t="s">
        <v>730</v>
      </c>
      <c r="C109" s="155">
        <v>0.01</v>
      </c>
      <c r="D109" s="155">
        <v>0.01</v>
      </c>
      <c r="E109" s="155">
        <v>0.01</v>
      </c>
      <c r="F109" s="155">
        <v>0.01</v>
      </c>
      <c r="G109" s="155">
        <v>0.02</v>
      </c>
      <c r="J109" s="156" t="s">
        <v>730</v>
      </c>
      <c r="K109" s="157">
        <v>0</v>
      </c>
      <c r="L109" s="157">
        <v>0</v>
      </c>
      <c r="M109" s="157">
        <v>0</v>
      </c>
      <c r="N109" s="157">
        <v>0</v>
      </c>
      <c r="O109" s="157">
        <v>0</v>
      </c>
    </row>
    <row r="110" spans="2:15" x14ac:dyDescent="0.3">
      <c r="B110" s="154" t="s">
        <v>731</v>
      </c>
      <c r="C110" s="155">
        <v>4652</v>
      </c>
      <c r="D110" s="155">
        <v>4661</v>
      </c>
      <c r="E110" s="155">
        <v>4910</v>
      </c>
      <c r="F110" s="155">
        <v>5117</v>
      </c>
      <c r="G110" s="155">
        <v>5922</v>
      </c>
      <c r="J110" s="156" t="s">
        <v>731</v>
      </c>
      <c r="K110" s="157">
        <v>20.100000000000001</v>
      </c>
      <c r="L110" s="157">
        <v>24</v>
      </c>
      <c r="M110" s="157">
        <v>12.9</v>
      </c>
      <c r="N110" s="157">
        <v>21.6</v>
      </c>
      <c r="O110" s="157">
        <v>28.5</v>
      </c>
    </row>
    <row r="111" spans="2:15" x14ac:dyDescent="0.3">
      <c r="B111" s="154" t="s">
        <v>732</v>
      </c>
      <c r="C111" s="155" t="b">
        <v>1</v>
      </c>
      <c r="D111" s="155" t="b">
        <v>1</v>
      </c>
      <c r="E111" s="155" t="b">
        <v>1</v>
      </c>
      <c r="F111" s="155" t="b">
        <v>1</v>
      </c>
      <c r="G111" s="155" t="b">
        <v>1</v>
      </c>
      <c r="J111" s="156" t="s">
        <v>732</v>
      </c>
      <c r="K111" s="157" t="b">
        <v>1</v>
      </c>
      <c r="L111" s="157" t="b">
        <v>1</v>
      </c>
      <c r="M111" s="157" t="b">
        <v>1</v>
      </c>
      <c r="N111" s="157" t="b">
        <v>0</v>
      </c>
      <c r="O111" s="157" t="b">
        <v>0</v>
      </c>
    </row>
    <row r="112" spans="2:15" x14ac:dyDescent="0.3">
      <c r="B112" s="154" t="s">
        <v>733</v>
      </c>
      <c r="C112" s="155" t="b">
        <v>1</v>
      </c>
      <c r="D112" s="155" t="b">
        <v>1</v>
      </c>
      <c r="E112" s="155" t="b">
        <v>1</v>
      </c>
      <c r="F112" s="155" t="b">
        <v>1</v>
      </c>
      <c r="G112" s="155" t="b">
        <v>1</v>
      </c>
      <c r="J112" s="156" t="s">
        <v>733</v>
      </c>
      <c r="K112" s="157" t="b">
        <v>1</v>
      </c>
      <c r="L112" s="157" t="b">
        <v>1</v>
      </c>
      <c r="M112" s="157" t="b">
        <v>1</v>
      </c>
      <c r="N112" s="157" t="b">
        <v>0</v>
      </c>
      <c r="O112" s="157" t="b">
        <v>0</v>
      </c>
    </row>
    <row r="113" spans="2:15" x14ac:dyDescent="0.3">
      <c r="B113" s="154" t="s">
        <v>734</v>
      </c>
      <c r="C113" s="155" t="b">
        <v>0</v>
      </c>
      <c r="D113" s="155" t="b">
        <v>1</v>
      </c>
      <c r="E113" s="155" t="b">
        <v>1</v>
      </c>
      <c r="F113" s="155" t="b">
        <v>1</v>
      </c>
      <c r="G113" s="155" t="b">
        <v>0</v>
      </c>
      <c r="J113" s="156" t="s">
        <v>734</v>
      </c>
      <c r="K113" s="157" t="b">
        <v>0</v>
      </c>
      <c r="L113" s="157" t="b">
        <v>0</v>
      </c>
      <c r="M113" s="157" t="b">
        <v>0</v>
      </c>
      <c r="N113" s="157" t="b">
        <v>0</v>
      </c>
      <c r="O113" s="157" t="b">
        <v>0</v>
      </c>
    </row>
    <row r="114" spans="2:15" x14ac:dyDescent="0.3">
      <c r="B114" s="154" t="s">
        <v>735</v>
      </c>
      <c r="C114" s="155">
        <v>0.11</v>
      </c>
      <c r="D114" s="155">
        <v>0.11</v>
      </c>
      <c r="E114" s="155">
        <v>0.11</v>
      </c>
      <c r="F114" s="155" t="s">
        <v>651</v>
      </c>
      <c r="G114" s="155" t="s">
        <v>651</v>
      </c>
      <c r="J114" s="156" t="s">
        <v>735</v>
      </c>
      <c r="K114" s="157" t="s">
        <v>651</v>
      </c>
      <c r="L114" s="157" t="s">
        <v>651</v>
      </c>
      <c r="M114" s="157" t="s">
        <v>651</v>
      </c>
      <c r="N114" s="157" t="s">
        <v>651</v>
      </c>
      <c r="O114" s="157" t="s">
        <v>651</v>
      </c>
    </row>
    <row r="115" spans="2:15" x14ac:dyDescent="0.3">
      <c r="B115" s="154" t="s">
        <v>736</v>
      </c>
      <c r="C115" s="155">
        <v>47698</v>
      </c>
      <c r="D115" s="155">
        <v>49714</v>
      </c>
      <c r="E115" s="155">
        <v>51119</v>
      </c>
      <c r="F115" s="155" t="s">
        <v>651</v>
      </c>
      <c r="G115" s="155" t="s">
        <v>651</v>
      </c>
      <c r="J115" s="156" t="s">
        <v>736</v>
      </c>
      <c r="K115" s="157" t="s">
        <v>651</v>
      </c>
      <c r="L115" s="157" t="s">
        <v>651</v>
      </c>
      <c r="M115" s="157" t="s">
        <v>651</v>
      </c>
      <c r="N115" s="157" t="s">
        <v>651</v>
      </c>
      <c r="O115" s="157" t="s">
        <v>651</v>
      </c>
    </row>
    <row r="116" spans="2:15" x14ac:dyDescent="0.3">
      <c r="B116" s="154" t="s">
        <v>737</v>
      </c>
      <c r="C116" s="155">
        <v>37.299999999999997</v>
      </c>
      <c r="D116" s="155">
        <v>38.81</v>
      </c>
      <c r="E116" s="155">
        <v>35.97</v>
      </c>
      <c r="F116" s="155">
        <v>5.54</v>
      </c>
      <c r="G116" s="155">
        <v>7.57</v>
      </c>
      <c r="J116" s="156" t="s">
        <v>737</v>
      </c>
      <c r="K116" s="157">
        <v>2.5299999999999998</v>
      </c>
      <c r="L116" s="157">
        <v>2.2999999999999998</v>
      </c>
      <c r="M116" s="157">
        <v>2.0299999999999998</v>
      </c>
      <c r="N116" s="157">
        <v>2.39</v>
      </c>
      <c r="O116" s="157">
        <v>2.4700000000000002</v>
      </c>
    </row>
    <row r="117" spans="2:15" x14ac:dyDescent="0.3">
      <c r="B117" s="154" t="s">
        <v>738</v>
      </c>
      <c r="C117" s="155" t="s">
        <v>739</v>
      </c>
      <c r="D117" s="155" t="s">
        <v>740</v>
      </c>
      <c r="E117" s="155" t="s">
        <v>741</v>
      </c>
      <c r="F117" s="155" t="s">
        <v>651</v>
      </c>
      <c r="G117" s="155" t="s">
        <v>651</v>
      </c>
      <c r="J117" s="156" t="s">
        <v>738</v>
      </c>
      <c r="K117" s="157" t="s">
        <v>651</v>
      </c>
      <c r="L117" s="157" t="s">
        <v>651</v>
      </c>
      <c r="M117" s="157" t="s">
        <v>651</v>
      </c>
      <c r="N117" s="157" t="s">
        <v>651</v>
      </c>
      <c r="O117" s="157" t="s">
        <v>651</v>
      </c>
    </row>
    <row r="118" spans="2:15" x14ac:dyDescent="0.3">
      <c r="B118" s="154" t="s">
        <v>742</v>
      </c>
      <c r="C118" s="155">
        <v>4.12</v>
      </c>
      <c r="D118" s="155">
        <v>3.72</v>
      </c>
      <c r="E118" s="155">
        <v>4.83</v>
      </c>
      <c r="F118" s="155">
        <v>1.07</v>
      </c>
      <c r="G118" s="155">
        <v>2.27</v>
      </c>
      <c r="J118" s="156" t="s">
        <v>742</v>
      </c>
      <c r="K118" s="157">
        <v>1.32</v>
      </c>
      <c r="L118" s="157">
        <v>1.0900000000000001</v>
      </c>
      <c r="M118" s="157">
        <v>0.83</v>
      </c>
      <c r="N118" s="157">
        <v>1.06</v>
      </c>
      <c r="O118" s="157">
        <v>1.18</v>
      </c>
    </row>
    <row r="119" spans="2:15" x14ac:dyDescent="0.3">
      <c r="B119" s="154" t="s">
        <v>743</v>
      </c>
      <c r="C119" s="155">
        <v>15709700</v>
      </c>
      <c r="D119" s="155">
        <v>17563500</v>
      </c>
      <c r="E119" s="155">
        <v>17302600</v>
      </c>
      <c r="F119" s="155">
        <v>2392600</v>
      </c>
      <c r="G119" s="155">
        <v>2441900</v>
      </c>
      <c r="J119" s="156" t="s">
        <v>743</v>
      </c>
      <c r="K119" s="157">
        <v>145866</v>
      </c>
      <c r="L119" s="157">
        <v>135111</v>
      </c>
      <c r="M119" s="157">
        <v>124390</v>
      </c>
      <c r="N119" s="157">
        <v>92413</v>
      </c>
      <c r="O119" s="157">
        <v>58714</v>
      </c>
    </row>
    <row r="120" spans="2:15" x14ac:dyDescent="0.3">
      <c r="B120" s="154" t="s">
        <v>744</v>
      </c>
      <c r="C120" s="155">
        <v>13973200</v>
      </c>
      <c r="D120" s="155">
        <v>15879500</v>
      </c>
      <c r="E120" s="155">
        <v>14980500</v>
      </c>
      <c r="F120" s="155">
        <v>1931600</v>
      </c>
      <c r="G120" s="155">
        <v>1710800</v>
      </c>
      <c r="J120" s="156" t="s">
        <v>744</v>
      </c>
      <c r="K120" s="157">
        <v>69884</v>
      </c>
      <c r="L120" s="157">
        <v>71384</v>
      </c>
      <c r="M120" s="157">
        <v>73411</v>
      </c>
      <c r="N120" s="157">
        <v>51495</v>
      </c>
      <c r="O120" s="157">
        <v>30703</v>
      </c>
    </row>
    <row r="121" spans="2:15" x14ac:dyDescent="0.3">
      <c r="B121" s="154" t="s">
        <v>745</v>
      </c>
      <c r="C121" s="155">
        <v>13420400</v>
      </c>
      <c r="D121" s="155">
        <v>14976300</v>
      </c>
      <c r="E121" s="155">
        <v>13890700</v>
      </c>
      <c r="F121" s="155" t="s">
        <v>651</v>
      </c>
      <c r="G121" s="155" t="s">
        <v>651</v>
      </c>
      <c r="J121" s="156" t="s">
        <v>745</v>
      </c>
      <c r="K121" s="157" t="s">
        <v>651</v>
      </c>
      <c r="L121" s="157" t="s">
        <v>651</v>
      </c>
      <c r="M121" s="157" t="s">
        <v>651</v>
      </c>
      <c r="N121" s="157" t="s">
        <v>651</v>
      </c>
      <c r="O121" s="157" t="s">
        <v>651</v>
      </c>
    </row>
    <row r="122" spans="2:15" x14ac:dyDescent="0.3">
      <c r="B122" s="154" t="s">
        <v>746</v>
      </c>
      <c r="C122" s="155" t="s">
        <v>739</v>
      </c>
      <c r="D122" s="155" t="s">
        <v>740</v>
      </c>
      <c r="E122" s="155" t="s">
        <v>741</v>
      </c>
      <c r="F122" s="155" t="s">
        <v>651</v>
      </c>
      <c r="G122" s="155" t="s">
        <v>651</v>
      </c>
      <c r="J122" s="156" t="s">
        <v>746</v>
      </c>
      <c r="K122" s="157" t="s">
        <v>651</v>
      </c>
      <c r="L122" s="157" t="s">
        <v>651</v>
      </c>
      <c r="M122" s="157" t="s">
        <v>651</v>
      </c>
      <c r="N122" s="157" t="s">
        <v>651</v>
      </c>
      <c r="O122" s="157" t="s">
        <v>651</v>
      </c>
    </row>
    <row r="123" spans="2:15" x14ac:dyDescent="0.3">
      <c r="B123" s="154" t="s">
        <v>747</v>
      </c>
      <c r="C123" s="155">
        <v>1736500</v>
      </c>
      <c r="D123" s="155">
        <v>1684000</v>
      </c>
      <c r="E123" s="155">
        <v>2322100</v>
      </c>
      <c r="F123" s="155">
        <v>461000</v>
      </c>
      <c r="G123" s="155">
        <v>731100</v>
      </c>
      <c r="J123" s="156" t="s">
        <v>747</v>
      </c>
      <c r="K123" s="157">
        <v>75982</v>
      </c>
      <c r="L123" s="157">
        <v>63727</v>
      </c>
      <c r="M123" s="157">
        <v>50979</v>
      </c>
      <c r="N123" s="157">
        <v>40918</v>
      </c>
      <c r="O123" s="157">
        <v>28011</v>
      </c>
    </row>
    <row r="124" spans="2:15" x14ac:dyDescent="0.3">
      <c r="B124" s="154" t="s">
        <v>748</v>
      </c>
      <c r="C124" s="155" t="b">
        <v>1</v>
      </c>
      <c r="D124" s="155" t="b">
        <v>1</v>
      </c>
      <c r="E124" s="155" t="b">
        <v>1</v>
      </c>
      <c r="F124" s="155" t="b">
        <v>1</v>
      </c>
      <c r="G124" s="155" t="b">
        <v>1</v>
      </c>
      <c r="J124" s="156" t="s">
        <v>748</v>
      </c>
      <c r="K124" s="157" t="b">
        <v>1</v>
      </c>
      <c r="L124" s="157" t="b">
        <v>1</v>
      </c>
      <c r="M124" s="157" t="b">
        <v>1</v>
      </c>
      <c r="N124" s="157" t="b">
        <v>1</v>
      </c>
      <c r="O124" s="157" t="b">
        <v>1</v>
      </c>
    </row>
    <row r="125" spans="2:15" x14ac:dyDescent="0.3">
      <c r="B125" s="154" t="s">
        <v>749</v>
      </c>
      <c r="C125" s="155" t="b">
        <v>0</v>
      </c>
      <c r="D125" s="155" t="b">
        <v>0</v>
      </c>
      <c r="E125" s="155" t="b">
        <v>0</v>
      </c>
      <c r="F125" s="155" t="b">
        <v>0</v>
      </c>
      <c r="G125" s="155" t="b">
        <v>0</v>
      </c>
      <c r="J125" s="156" t="s">
        <v>749</v>
      </c>
      <c r="K125" s="157" t="b">
        <v>0</v>
      </c>
      <c r="L125" s="157" t="b">
        <v>0</v>
      </c>
      <c r="M125" s="157" t="b">
        <v>0</v>
      </c>
      <c r="N125" s="157" t="b">
        <v>0</v>
      </c>
      <c r="O125" s="157" t="b">
        <v>0</v>
      </c>
    </row>
    <row r="126" spans="2:15" x14ac:dyDescent="0.3">
      <c r="B126" s="154" t="s">
        <v>750</v>
      </c>
      <c r="C126" s="155">
        <v>0.01</v>
      </c>
      <c r="D126" s="155">
        <v>0.01</v>
      </c>
      <c r="E126" s="155">
        <v>0.01</v>
      </c>
      <c r="F126" s="155">
        <v>0.01</v>
      </c>
      <c r="G126" s="155">
        <v>0.02</v>
      </c>
      <c r="J126" s="156" t="s">
        <v>750</v>
      </c>
      <c r="K126" s="157">
        <v>7.0000000000000007E-2</v>
      </c>
      <c r="L126" s="157">
        <v>7.0000000000000007E-2</v>
      </c>
      <c r="M126" s="157">
        <v>7.0000000000000007E-2</v>
      </c>
      <c r="N126" s="157">
        <v>0.09</v>
      </c>
      <c r="O126" s="157">
        <v>0.15</v>
      </c>
    </row>
    <row r="127" spans="2:15" x14ac:dyDescent="0.3">
      <c r="B127" s="154" t="s">
        <v>751</v>
      </c>
      <c r="C127" s="155" t="s">
        <v>651</v>
      </c>
      <c r="D127" s="155" t="s">
        <v>651</v>
      </c>
      <c r="E127" s="155" t="s">
        <v>651</v>
      </c>
      <c r="F127" s="155" t="s">
        <v>651</v>
      </c>
      <c r="G127" s="155" t="s">
        <v>651</v>
      </c>
      <c r="J127" s="156" t="s">
        <v>751</v>
      </c>
      <c r="K127" s="157" t="s">
        <v>651</v>
      </c>
      <c r="L127" s="157" t="s">
        <v>651</v>
      </c>
      <c r="M127" s="157" t="s">
        <v>651</v>
      </c>
      <c r="N127" s="157" t="s">
        <v>651</v>
      </c>
      <c r="O127" s="157" t="s">
        <v>651</v>
      </c>
    </row>
    <row r="128" spans="2:15" x14ac:dyDescent="0.3">
      <c r="B128" s="154" t="s">
        <v>752</v>
      </c>
      <c r="C128" s="155">
        <v>4501</v>
      </c>
      <c r="D128" s="155">
        <v>4621</v>
      </c>
      <c r="E128" s="155">
        <v>4830</v>
      </c>
      <c r="F128" s="155">
        <v>5292</v>
      </c>
      <c r="G128" s="155">
        <v>5885</v>
      </c>
      <c r="J128" s="156" t="s">
        <v>752</v>
      </c>
      <c r="K128" s="157">
        <v>4300.82</v>
      </c>
      <c r="L128" s="157">
        <v>4328.49</v>
      </c>
      <c r="M128" s="157">
        <v>4037.1</v>
      </c>
      <c r="N128" s="157">
        <v>3622.2</v>
      </c>
      <c r="O128" s="157">
        <v>3541.1</v>
      </c>
    </row>
    <row r="129" spans="2:15" x14ac:dyDescent="0.3">
      <c r="B129" s="154" t="s">
        <v>753</v>
      </c>
      <c r="C129" s="155" t="s">
        <v>754</v>
      </c>
      <c r="D129" s="155" t="s">
        <v>754</v>
      </c>
      <c r="E129" s="155" t="s">
        <v>754</v>
      </c>
      <c r="F129" s="155" t="s">
        <v>754</v>
      </c>
      <c r="G129" s="155" t="s">
        <v>754</v>
      </c>
      <c r="J129" s="156" t="s">
        <v>753</v>
      </c>
      <c r="K129" s="157" t="s">
        <v>754</v>
      </c>
      <c r="L129" s="157" t="s">
        <v>755</v>
      </c>
      <c r="M129" s="157" t="s">
        <v>755</v>
      </c>
      <c r="N129" s="157" t="s">
        <v>755</v>
      </c>
      <c r="O129" s="157" t="s">
        <v>755</v>
      </c>
    </row>
    <row r="130" spans="2:15" x14ac:dyDescent="0.3">
      <c r="B130" s="154" t="s">
        <v>756</v>
      </c>
      <c r="C130" s="155" t="s">
        <v>651</v>
      </c>
      <c r="D130" s="155" t="s">
        <v>651</v>
      </c>
      <c r="E130" s="155" t="s">
        <v>651</v>
      </c>
      <c r="F130" s="155" t="s">
        <v>651</v>
      </c>
      <c r="G130" s="155" t="s">
        <v>651</v>
      </c>
      <c r="J130" s="156" t="s">
        <v>756</v>
      </c>
      <c r="K130" s="157" t="s">
        <v>651</v>
      </c>
      <c r="L130" s="157" t="s">
        <v>651</v>
      </c>
      <c r="M130" s="157" t="s">
        <v>651</v>
      </c>
      <c r="N130" s="157" t="s">
        <v>651</v>
      </c>
      <c r="O130" s="157" t="s">
        <v>651</v>
      </c>
    </row>
    <row r="131" spans="2:15" x14ac:dyDescent="0.3">
      <c r="B131" s="154" t="s">
        <v>757</v>
      </c>
      <c r="C131" s="155" t="b">
        <v>1</v>
      </c>
      <c r="D131" s="155" t="b">
        <v>1</v>
      </c>
      <c r="E131" s="155" t="b">
        <v>1</v>
      </c>
      <c r="F131" s="155" t="b">
        <v>1</v>
      </c>
      <c r="G131" s="155" t="b">
        <v>1</v>
      </c>
      <c r="J131" s="156" t="s">
        <v>757</v>
      </c>
      <c r="K131" s="157" t="b">
        <v>1</v>
      </c>
      <c r="L131" s="157" t="b">
        <v>1</v>
      </c>
      <c r="M131" s="157" t="b">
        <v>1</v>
      </c>
      <c r="N131" s="157" t="b">
        <v>1</v>
      </c>
      <c r="O131" s="157" t="b">
        <v>1</v>
      </c>
    </row>
    <row r="132" spans="2:15" x14ac:dyDescent="0.3">
      <c r="B132" s="154" t="s">
        <v>758</v>
      </c>
      <c r="C132" s="155" t="b">
        <v>0</v>
      </c>
      <c r="D132" s="155" t="b">
        <v>0</v>
      </c>
      <c r="E132" s="155" t="b">
        <v>0</v>
      </c>
      <c r="F132" s="155" t="b">
        <v>0</v>
      </c>
      <c r="G132" s="155" t="b">
        <v>0</v>
      </c>
      <c r="J132" s="156" t="s">
        <v>758</v>
      </c>
      <c r="K132" s="157" t="b">
        <v>0</v>
      </c>
      <c r="L132" s="157" t="b">
        <v>0</v>
      </c>
      <c r="M132" s="157" t="b">
        <v>0</v>
      </c>
      <c r="N132" s="157" t="b">
        <v>0</v>
      </c>
      <c r="O132" s="157" t="b">
        <v>0</v>
      </c>
    </row>
    <row r="133" spans="2:15" x14ac:dyDescent="0.3">
      <c r="B133" s="154" t="s">
        <v>759</v>
      </c>
      <c r="C133" s="155" t="s">
        <v>651</v>
      </c>
      <c r="D133" s="155" t="s">
        <v>651</v>
      </c>
      <c r="E133" s="155" t="s">
        <v>651</v>
      </c>
      <c r="F133" s="155" t="s">
        <v>651</v>
      </c>
      <c r="G133" s="155" t="s">
        <v>651</v>
      </c>
      <c r="J133" s="156" t="s">
        <v>759</v>
      </c>
      <c r="K133" s="157" t="s">
        <v>651</v>
      </c>
      <c r="L133" s="157" t="s">
        <v>651</v>
      </c>
      <c r="M133" s="157" t="s">
        <v>651</v>
      </c>
      <c r="N133" s="157" t="s">
        <v>651</v>
      </c>
      <c r="O133" s="157">
        <v>0</v>
      </c>
    </row>
    <row r="134" spans="2:15" x14ac:dyDescent="0.3">
      <c r="B134" s="154" t="s">
        <v>760</v>
      </c>
      <c r="C134" s="155" t="s">
        <v>651</v>
      </c>
      <c r="D134" s="155" t="s">
        <v>651</v>
      </c>
      <c r="E134" s="155" t="s">
        <v>651</v>
      </c>
      <c r="F134" s="155" t="s">
        <v>651</v>
      </c>
      <c r="G134" s="155" t="s">
        <v>651</v>
      </c>
      <c r="J134" s="156" t="s">
        <v>760</v>
      </c>
      <c r="K134" s="157" t="s">
        <v>651</v>
      </c>
      <c r="L134" s="157" t="s">
        <v>651</v>
      </c>
      <c r="M134" s="157" t="s">
        <v>651</v>
      </c>
      <c r="N134" s="157" t="s">
        <v>651</v>
      </c>
      <c r="O134" s="157">
        <v>0</v>
      </c>
    </row>
    <row r="135" spans="2:15" x14ac:dyDescent="0.3">
      <c r="B135" s="154" t="s">
        <v>761</v>
      </c>
      <c r="C135" s="155" t="b">
        <v>1</v>
      </c>
      <c r="D135" s="155" t="b">
        <v>1</v>
      </c>
      <c r="E135" s="155" t="b">
        <v>1</v>
      </c>
      <c r="F135" s="155" t="b">
        <v>1</v>
      </c>
      <c r="G135" s="155" t="b">
        <v>1</v>
      </c>
      <c r="J135" s="156" t="s">
        <v>761</v>
      </c>
      <c r="K135" s="157" t="b">
        <v>1</v>
      </c>
      <c r="L135" s="157" t="b">
        <v>1</v>
      </c>
      <c r="M135" s="157" t="b">
        <v>1</v>
      </c>
      <c r="N135" s="157" t="b">
        <v>1</v>
      </c>
      <c r="O135" s="157" t="b">
        <v>1</v>
      </c>
    </row>
    <row r="136" spans="2:15" x14ac:dyDescent="0.3">
      <c r="B136" s="154" t="s">
        <v>762</v>
      </c>
      <c r="C136" s="155" t="s">
        <v>763</v>
      </c>
      <c r="D136" s="155" t="s">
        <v>764</v>
      </c>
      <c r="E136" s="155" t="s">
        <v>765</v>
      </c>
      <c r="F136" s="155" t="s">
        <v>766</v>
      </c>
      <c r="G136" s="155" t="s">
        <v>767</v>
      </c>
      <c r="J136" s="156" t="s">
        <v>762</v>
      </c>
      <c r="K136" s="157" t="s">
        <v>768</v>
      </c>
      <c r="L136" s="157" t="s">
        <v>769</v>
      </c>
      <c r="M136" s="157" t="s">
        <v>770</v>
      </c>
      <c r="N136" s="157" t="s">
        <v>651</v>
      </c>
      <c r="O136" s="157" t="s">
        <v>651</v>
      </c>
    </row>
    <row r="137" spans="2:15" x14ac:dyDescent="0.3">
      <c r="B137" s="154" t="s">
        <v>771</v>
      </c>
      <c r="C137" s="155" t="s">
        <v>651</v>
      </c>
      <c r="D137" s="155" t="s">
        <v>651</v>
      </c>
      <c r="E137" s="155" t="s">
        <v>651</v>
      </c>
      <c r="F137" s="155" t="s">
        <v>651</v>
      </c>
      <c r="G137" s="155" t="s">
        <v>651</v>
      </c>
      <c r="J137" s="156" t="s">
        <v>771</v>
      </c>
      <c r="K137" s="157" t="s">
        <v>651</v>
      </c>
      <c r="L137" s="157" t="s">
        <v>651</v>
      </c>
      <c r="M137" s="157" t="s">
        <v>651</v>
      </c>
      <c r="N137" s="157" t="s">
        <v>651</v>
      </c>
      <c r="O137" s="157" t="s">
        <v>651</v>
      </c>
    </row>
    <row r="138" spans="2:15" x14ac:dyDescent="0.3">
      <c r="B138" s="154" t="s">
        <v>772</v>
      </c>
      <c r="C138" s="155" t="b">
        <v>1</v>
      </c>
      <c r="D138" s="155" t="b">
        <v>0</v>
      </c>
      <c r="E138" s="155" t="b">
        <v>0</v>
      </c>
      <c r="F138" s="155" t="b">
        <v>0</v>
      </c>
      <c r="G138" s="155" t="b">
        <v>0</v>
      </c>
      <c r="J138" s="156" t="s">
        <v>772</v>
      </c>
      <c r="K138" s="157" t="b">
        <v>1</v>
      </c>
      <c r="L138" s="157" t="b">
        <v>1</v>
      </c>
      <c r="M138" s="157" t="b">
        <v>1</v>
      </c>
      <c r="N138" s="157" t="b">
        <v>1</v>
      </c>
      <c r="O138" s="157" t="b">
        <v>1</v>
      </c>
    </row>
    <row r="139" spans="2:15" x14ac:dyDescent="0.3">
      <c r="B139" s="154" t="s">
        <v>773</v>
      </c>
      <c r="C139" s="155">
        <v>0.54</v>
      </c>
      <c r="D139" s="155">
        <v>0.54</v>
      </c>
      <c r="E139" s="155">
        <v>0.78</v>
      </c>
      <c r="F139" s="155" t="s">
        <v>651</v>
      </c>
      <c r="G139" s="155" t="s">
        <v>651</v>
      </c>
      <c r="J139" s="156" t="s">
        <v>773</v>
      </c>
      <c r="K139" s="157">
        <v>0</v>
      </c>
      <c r="L139" s="157">
        <v>0</v>
      </c>
      <c r="M139" s="157" t="s">
        <v>651</v>
      </c>
      <c r="N139" s="157" t="s">
        <v>651</v>
      </c>
      <c r="O139" s="157" t="s">
        <v>651</v>
      </c>
    </row>
    <row r="140" spans="2:15" x14ac:dyDescent="0.3">
      <c r="B140" s="154" t="s">
        <v>774</v>
      </c>
      <c r="C140" s="155" t="s">
        <v>775</v>
      </c>
      <c r="D140" s="155" t="s">
        <v>776</v>
      </c>
      <c r="E140" s="155" t="s">
        <v>777</v>
      </c>
      <c r="F140" s="155" t="s">
        <v>651</v>
      </c>
      <c r="G140" s="155" t="s">
        <v>651</v>
      </c>
      <c r="J140" s="156" t="s">
        <v>774</v>
      </c>
      <c r="K140" s="157" t="s">
        <v>778</v>
      </c>
      <c r="L140" s="157" t="s">
        <v>778</v>
      </c>
      <c r="M140" s="157" t="s">
        <v>651</v>
      </c>
      <c r="N140" s="157" t="s">
        <v>651</v>
      </c>
      <c r="O140" s="157" t="s">
        <v>651</v>
      </c>
    </row>
    <row r="141" spans="2:15" x14ac:dyDescent="0.3">
      <c r="B141" s="154" t="s">
        <v>779</v>
      </c>
      <c r="C141" s="155" t="b">
        <v>1</v>
      </c>
      <c r="D141" s="155" t="b">
        <v>1</v>
      </c>
      <c r="E141" s="155" t="b">
        <v>1</v>
      </c>
      <c r="F141" s="155" t="b">
        <v>1</v>
      </c>
      <c r="G141" s="155" t="b">
        <v>1</v>
      </c>
      <c r="J141" s="156" t="s">
        <v>779</v>
      </c>
      <c r="K141" s="157" t="b">
        <v>1</v>
      </c>
      <c r="L141" s="157" t="b">
        <v>1</v>
      </c>
      <c r="M141" s="157" t="b">
        <v>0</v>
      </c>
      <c r="N141" s="157" t="b">
        <v>0</v>
      </c>
      <c r="O141" s="157" t="b">
        <v>0</v>
      </c>
    </row>
    <row r="142" spans="2:15" x14ac:dyDescent="0.3">
      <c r="B142" s="154" t="s">
        <v>780</v>
      </c>
      <c r="C142" s="155" t="b">
        <v>1</v>
      </c>
      <c r="D142" s="155" t="b">
        <v>1</v>
      </c>
      <c r="E142" s="155" t="b">
        <v>1</v>
      </c>
      <c r="F142" s="155" t="b">
        <v>0</v>
      </c>
      <c r="G142" s="155" t="b">
        <v>0</v>
      </c>
      <c r="J142" s="156" t="s">
        <v>780</v>
      </c>
      <c r="K142" s="157" t="b">
        <v>1</v>
      </c>
      <c r="L142" s="157" t="b">
        <v>0</v>
      </c>
      <c r="M142" s="157" t="b">
        <v>0</v>
      </c>
      <c r="N142" s="157" t="b">
        <v>0</v>
      </c>
      <c r="O142" s="157" t="b">
        <v>0</v>
      </c>
    </row>
    <row r="143" spans="2:15" x14ac:dyDescent="0.3">
      <c r="B143" s="154" t="s">
        <v>781</v>
      </c>
      <c r="C143" s="155" t="s">
        <v>651</v>
      </c>
      <c r="D143" s="155" t="s">
        <v>651</v>
      </c>
      <c r="E143" s="155" t="s">
        <v>651</v>
      </c>
      <c r="F143" s="155" t="s">
        <v>651</v>
      </c>
      <c r="G143" s="155" t="s">
        <v>651</v>
      </c>
      <c r="J143" s="156" t="s">
        <v>781</v>
      </c>
      <c r="K143" s="157" t="s">
        <v>651</v>
      </c>
      <c r="L143" s="157" t="s">
        <v>651</v>
      </c>
      <c r="M143" s="157" t="s">
        <v>651</v>
      </c>
      <c r="N143" s="157" t="s">
        <v>651</v>
      </c>
      <c r="O143" s="157" t="s">
        <v>651</v>
      </c>
    </row>
    <row r="144" spans="2:15" x14ac:dyDescent="0.3">
      <c r="B144" s="154" t="s">
        <v>782</v>
      </c>
      <c r="C144" s="155" t="b">
        <v>0</v>
      </c>
      <c r="D144" s="155" t="b">
        <v>0</v>
      </c>
      <c r="E144" s="155" t="b">
        <v>0</v>
      </c>
      <c r="F144" s="155" t="b">
        <v>0</v>
      </c>
      <c r="G144" s="155" t="b">
        <v>0</v>
      </c>
      <c r="J144" s="156" t="s">
        <v>782</v>
      </c>
      <c r="K144" s="157" t="b">
        <v>0</v>
      </c>
      <c r="L144" s="157" t="b">
        <v>0</v>
      </c>
      <c r="M144" s="157" t="b">
        <v>0</v>
      </c>
      <c r="N144" s="157" t="b">
        <v>0</v>
      </c>
      <c r="O144" s="157" t="b">
        <v>0</v>
      </c>
    </row>
    <row r="145" spans="2:15" x14ac:dyDescent="0.3">
      <c r="B145" s="154" t="s">
        <v>783</v>
      </c>
      <c r="C145" s="155" t="s">
        <v>784</v>
      </c>
      <c r="D145" s="155" t="s">
        <v>785</v>
      </c>
      <c r="E145" s="155" t="s">
        <v>785</v>
      </c>
      <c r="F145" s="155" t="s">
        <v>785</v>
      </c>
      <c r="G145" s="155" t="s">
        <v>785</v>
      </c>
      <c r="J145" s="156" t="s">
        <v>783</v>
      </c>
      <c r="K145" s="157" t="s">
        <v>785</v>
      </c>
      <c r="L145" s="157" t="s">
        <v>785</v>
      </c>
      <c r="M145" s="157" t="s">
        <v>785</v>
      </c>
      <c r="N145" s="157" t="s">
        <v>785</v>
      </c>
      <c r="O145" s="157" t="s">
        <v>785</v>
      </c>
    </row>
    <row r="146" spans="2:15" x14ac:dyDescent="0.3">
      <c r="B146" s="154" t="s">
        <v>786</v>
      </c>
      <c r="C146" s="155" t="s">
        <v>787</v>
      </c>
      <c r="D146" s="155" t="s">
        <v>787</v>
      </c>
      <c r="E146" s="155" t="s">
        <v>787</v>
      </c>
      <c r="F146" s="155" t="s">
        <v>787</v>
      </c>
      <c r="G146" s="155" t="s">
        <v>787</v>
      </c>
      <c r="J146" s="156" t="s">
        <v>786</v>
      </c>
      <c r="K146" s="157" t="s">
        <v>651</v>
      </c>
      <c r="L146" s="157" t="s">
        <v>651</v>
      </c>
      <c r="M146" s="157" t="s">
        <v>651</v>
      </c>
      <c r="N146" s="157" t="s">
        <v>651</v>
      </c>
      <c r="O146" s="157" t="s">
        <v>651</v>
      </c>
    </row>
    <row r="147" spans="2:15" x14ac:dyDescent="0.3">
      <c r="B147" s="154" t="s">
        <v>788</v>
      </c>
      <c r="C147" s="155" t="s">
        <v>651</v>
      </c>
      <c r="D147" s="155" t="s">
        <v>651</v>
      </c>
      <c r="E147" s="155" t="s">
        <v>651</v>
      </c>
      <c r="F147" s="155" t="s">
        <v>651</v>
      </c>
      <c r="G147" s="155" t="s">
        <v>651</v>
      </c>
      <c r="J147" s="156" t="s">
        <v>788</v>
      </c>
      <c r="K147" s="157" t="s">
        <v>651</v>
      </c>
      <c r="L147" s="157" t="s">
        <v>651</v>
      </c>
      <c r="M147" s="157" t="s">
        <v>651</v>
      </c>
      <c r="N147" s="157" t="s">
        <v>651</v>
      </c>
      <c r="O147" s="157" t="s">
        <v>651</v>
      </c>
    </row>
    <row r="148" spans="2:15" x14ac:dyDescent="0.3">
      <c r="B148" s="154" t="s">
        <v>789</v>
      </c>
      <c r="C148" s="155" t="s">
        <v>651</v>
      </c>
      <c r="D148" s="155" t="s">
        <v>651</v>
      </c>
      <c r="E148" s="155" t="s">
        <v>651</v>
      </c>
      <c r="F148" s="155" t="s">
        <v>651</v>
      </c>
      <c r="G148" s="155" t="s">
        <v>651</v>
      </c>
      <c r="J148" s="156" t="s">
        <v>789</v>
      </c>
      <c r="K148" s="157" t="s">
        <v>651</v>
      </c>
      <c r="L148" s="157" t="s">
        <v>651</v>
      </c>
      <c r="M148" s="157" t="s">
        <v>651</v>
      </c>
      <c r="N148" s="157" t="s">
        <v>651</v>
      </c>
      <c r="O148" s="157" t="s">
        <v>651</v>
      </c>
    </row>
    <row r="149" spans="2:15" x14ac:dyDescent="0.3">
      <c r="B149" s="154" t="s">
        <v>790</v>
      </c>
      <c r="C149" s="155" t="s">
        <v>651</v>
      </c>
      <c r="D149" s="155" t="s">
        <v>651</v>
      </c>
      <c r="E149" s="155" t="s">
        <v>651</v>
      </c>
      <c r="F149" s="155" t="s">
        <v>651</v>
      </c>
      <c r="G149" s="155" t="s">
        <v>651</v>
      </c>
      <c r="J149" s="156" t="s">
        <v>790</v>
      </c>
      <c r="K149" s="157" t="s">
        <v>651</v>
      </c>
      <c r="L149" s="157" t="s">
        <v>651</v>
      </c>
      <c r="M149" s="157" t="s">
        <v>651</v>
      </c>
      <c r="N149" s="157" t="s">
        <v>651</v>
      </c>
      <c r="O149" s="157" t="s">
        <v>651</v>
      </c>
    </row>
    <row r="150" spans="2:15" x14ac:dyDescent="0.3">
      <c r="B150" s="154" t="s">
        <v>791</v>
      </c>
      <c r="C150" s="155" t="s">
        <v>651</v>
      </c>
      <c r="D150" s="155" t="s">
        <v>651</v>
      </c>
      <c r="E150" s="155" t="s">
        <v>651</v>
      </c>
      <c r="F150" s="155" t="s">
        <v>651</v>
      </c>
      <c r="G150" s="155" t="s">
        <v>651</v>
      </c>
      <c r="J150" s="156" t="s">
        <v>791</v>
      </c>
      <c r="K150" s="157" t="s">
        <v>651</v>
      </c>
      <c r="L150" s="157" t="s">
        <v>651</v>
      </c>
      <c r="M150" s="157" t="s">
        <v>651</v>
      </c>
      <c r="N150" s="157" t="s">
        <v>651</v>
      </c>
      <c r="O150" s="157" t="s">
        <v>651</v>
      </c>
    </row>
    <row r="151" spans="2:15" x14ac:dyDescent="0.3">
      <c r="B151" s="154" t="s">
        <v>792</v>
      </c>
      <c r="C151" s="155" t="s">
        <v>651</v>
      </c>
      <c r="D151" s="155" t="s">
        <v>651</v>
      </c>
      <c r="E151" s="155" t="s">
        <v>651</v>
      </c>
      <c r="F151" s="155" t="s">
        <v>651</v>
      </c>
      <c r="G151" s="155" t="s">
        <v>651</v>
      </c>
      <c r="J151" s="156" t="s">
        <v>792</v>
      </c>
      <c r="K151" s="157" t="s">
        <v>651</v>
      </c>
      <c r="L151" s="157" t="s">
        <v>651</v>
      </c>
      <c r="M151" s="157" t="s">
        <v>651</v>
      </c>
      <c r="N151" s="157" t="s">
        <v>651</v>
      </c>
      <c r="O151" s="157" t="s">
        <v>651</v>
      </c>
    </row>
    <row r="152" spans="2:15" x14ac:dyDescent="0.3">
      <c r="B152" s="154" t="s">
        <v>793</v>
      </c>
      <c r="C152" s="155" t="s">
        <v>651</v>
      </c>
      <c r="D152" s="155" t="s">
        <v>651</v>
      </c>
      <c r="E152" s="155" t="s">
        <v>651</v>
      </c>
      <c r="F152" s="155" t="s">
        <v>651</v>
      </c>
      <c r="G152" s="155" t="s">
        <v>651</v>
      </c>
      <c r="J152" s="156" t="s">
        <v>793</v>
      </c>
      <c r="K152" s="157" t="s">
        <v>651</v>
      </c>
      <c r="L152" s="157" t="s">
        <v>651</v>
      </c>
      <c r="M152" s="157" t="s">
        <v>651</v>
      </c>
      <c r="N152" s="157" t="s">
        <v>651</v>
      </c>
      <c r="O152" s="157" t="s">
        <v>651</v>
      </c>
    </row>
    <row r="153" spans="2:15" x14ac:dyDescent="0.3">
      <c r="B153" s="154" t="s">
        <v>794</v>
      </c>
      <c r="C153" s="155" t="s">
        <v>651</v>
      </c>
      <c r="D153" s="155" t="s">
        <v>651</v>
      </c>
      <c r="E153" s="155" t="s">
        <v>651</v>
      </c>
      <c r="F153" s="155" t="s">
        <v>651</v>
      </c>
      <c r="G153" s="155" t="s">
        <v>651</v>
      </c>
      <c r="J153" s="156" t="s">
        <v>794</v>
      </c>
      <c r="K153" s="157" t="s">
        <v>651</v>
      </c>
      <c r="L153" s="157" t="s">
        <v>651</v>
      </c>
      <c r="M153" s="157" t="s">
        <v>651</v>
      </c>
      <c r="N153" s="157" t="s">
        <v>651</v>
      </c>
      <c r="O153" s="157" t="s">
        <v>651</v>
      </c>
    </row>
    <row r="154" spans="2:15" x14ac:dyDescent="0.3">
      <c r="B154" s="154" t="s">
        <v>795</v>
      </c>
      <c r="C154" s="155" t="s">
        <v>651</v>
      </c>
      <c r="D154" s="155" t="s">
        <v>651</v>
      </c>
      <c r="E154" s="155" t="s">
        <v>651</v>
      </c>
      <c r="F154" s="155" t="s">
        <v>651</v>
      </c>
      <c r="G154" s="155" t="s">
        <v>651</v>
      </c>
      <c r="J154" s="156" t="s">
        <v>795</v>
      </c>
      <c r="K154" s="157" t="s">
        <v>651</v>
      </c>
      <c r="L154" s="157" t="s">
        <v>651</v>
      </c>
      <c r="M154" s="157" t="s">
        <v>651</v>
      </c>
      <c r="N154" s="157" t="s">
        <v>651</v>
      </c>
      <c r="O154" s="157" t="s">
        <v>651</v>
      </c>
    </row>
    <row r="155" spans="2:15" x14ac:dyDescent="0.3">
      <c r="B155" s="154" t="s">
        <v>796</v>
      </c>
      <c r="C155" s="155" t="s">
        <v>651</v>
      </c>
      <c r="D155" s="155" t="s">
        <v>651</v>
      </c>
      <c r="E155" s="155" t="s">
        <v>651</v>
      </c>
      <c r="F155" s="155" t="s">
        <v>651</v>
      </c>
      <c r="G155" s="155" t="s">
        <v>651</v>
      </c>
      <c r="J155" s="156" t="s">
        <v>796</v>
      </c>
      <c r="K155" s="157" t="s">
        <v>651</v>
      </c>
      <c r="L155" s="157" t="s">
        <v>651</v>
      </c>
      <c r="M155" s="157" t="s">
        <v>651</v>
      </c>
      <c r="N155" s="157" t="s">
        <v>651</v>
      </c>
      <c r="O155" s="157" t="s">
        <v>651</v>
      </c>
    </row>
    <row r="156" spans="2:15" x14ac:dyDescent="0.3">
      <c r="B156" s="154" t="s">
        <v>797</v>
      </c>
      <c r="C156" s="155" t="s">
        <v>651</v>
      </c>
      <c r="D156" s="155" t="s">
        <v>651</v>
      </c>
      <c r="E156" s="155" t="s">
        <v>651</v>
      </c>
      <c r="F156" s="155" t="s">
        <v>651</v>
      </c>
      <c r="G156" s="155" t="s">
        <v>651</v>
      </c>
      <c r="J156" s="156" t="s">
        <v>797</v>
      </c>
      <c r="K156" s="157" t="s">
        <v>651</v>
      </c>
      <c r="L156" s="157" t="s">
        <v>651</v>
      </c>
      <c r="M156" s="157" t="s">
        <v>651</v>
      </c>
      <c r="N156" s="157" t="s">
        <v>651</v>
      </c>
      <c r="O156" s="157" t="s">
        <v>651</v>
      </c>
    </row>
    <row r="157" spans="2:15" x14ac:dyDescent="0.3">
      <c r="B157" s="154" t="s">
        <v>798</v>
      </c>
      <c r="C157" s="155" t="s">
        <v>651</v>
      </c>
      <c r="D157" s="155" t="s">
        <v>651</v>
      </c>
      <c r="E157" s="155" t="s">
        <v>651</v>
      </c>
      <c r="F157" s="155" t="s">
        <v>651</v>
      </c>
      <c r="G157" s="155" t="s">
        <v>651</v>
      </c>
      <c r="J157" s="156" t="s">
        <v>798</v>
      </c>
      <c r="K157" s="157" t="s">
        <v>651</v>
      </c>
      <c r="L157" s="157" t="s">
        <v>651</v>
      </c>
      <c r="M157" s="157" t="s">
        <v>651</v>
      </c>
      <c r="N157" s="157" t="s">
        <v>651</v>
      </c>
      <c r="O157" s="157" t="s">
        <v>651</v>
      </c>
    </row>
    <row r="158" spans="2:15" x14ac:dyDescent="0.3">
      <c r="B158" s="154" t="s">
        <v>799</v>
      </c>
      <c r="C158" s="155" t="s">
        <v>651</v>
      </c>
      <c r="D158" s="155" t="s">
        <v>651</v>
      </c>
      <c r="E158" s="155" t="s">
        <v>651</v>
      </c>
      <c r="F158" s="155" t="s">
        <v>651</v>
      </c>
      <c r="G158" s="155" t="s">
        <v>651</v>
      </c>
      <c r="J158" s="156" t="s">
        <v>799</v>
      </c>
      <c r="K158" s="157" t="s">
        <v>651</v>
      </c>
      <c r="L158" s="157" t="s">
        <v>651</v>
      </c>
      <c r="M158" s="157" t="s">
        <v>651</v>
      </c>
      <c r="N158" s="157" t="s">
        <v>651</v>
      </c>
      <c r="O158" s="157" t="s">
        <v>651</v>
      </c>
    </row>
    <row r="159" spans="2:15" x14ac:dyDescent="0.3">
      <c r="B159" s="154" t="s">
        <v>800</v>
      </c>
      <c r="C159" s="155" t="s">
        <v>651</v>
      </c>
      <c r="D159" s="155" t="s">
        <v>651</v>
      </c>
      <c r="E159" s="155" t="s">
        <v>651</v>
      </c>
      <c r="F159" s="155" t="s">
        <v>651</v>
      </c>
      <c r="G159" s="155" t="s">
        <v>651</v>
      </c>
      <c r="J159" s="156" t="s">
        <v>800</v>
      </c>
      <c r="K159" s="157" t="s">
        <v>651</v>
      </c>
      <c r="L159" s="157" t="s">
        <v>651</v>
      </c>
      <c r="M159" s="157" t="s">
        <v>651</v>
      </c>
      <c r="N159" s="157" t="s">
        <v>651</v>
      </c>
      <c r="O159" s="157" t="s">
        <v>651</v>
      </c>
    </row>
    <row r="160" spans="2:15" x14ac:dyDescent="0.3">
      <c r="B160" s="154" t="s">
        <v>801</v>
      </c>
      <c r="C160" s="155" t="s">
        <v>651</v>
      </c>
      <c r="D160" s="155" t="s">
        <v>651</v>
      </c>
      <c r="E160" s="155" t="s">
        <v>651</v>
      </c>
      <c r="F160" s="155" t="s">
        <v>651</v>
      </c>
      <c r="G160" s="155" t="s">
        <v>651</v>
      </c>
      <c r="J160" s="156" t="s">
        <v>801</v>
      </c>
      <c r="K160" s="157" t="s">
        <v>651</v>
      </c>
      <c r="L160" s="157" t="s">
        <v>651</v>
      </c>
      <c r="M160" s="157" t="s">
        <v>651</v>
      </c>
      <c r="N160" s="157" t="s">
        <v>651</v>
      </c>
      <c r="O160" s="157" t="s">
        <v>651</v>
      </c>
    </row>
    <row r="161" spans="2:15" x14ac:dyDescent="0.3">
      <c r="B161" s="154" t="s">
        <v>802</v>
      </c>
      <c r="C161" s="155" t="s">
        <v>651</v>
      </c>
      <c r="D161" s="155" t="s">
        <v>651</v>
      </c>
      <c r="E161" s="155" t="s">
        <v>651</v>
      </c>
      <c r="F161" s="155" t="s">
        <v>651</v>
      </c>
      <c r="G161" s="155" t="s">
        <v>651</v>
      </c>
      <c r="J161" s="156" t="s">
        <v>802</v>
      </c>
      <c r="K161" s="157" t="s">
        <v>651</v>
      </c>
      <c r="L161" s="157" t="s">
        <v>651</v>
      </c>
      <c r="M161" s="157" t="s">
        <v>651</v>
      </c>
      <c r="N161" s="157" t="s">
        <v>651</v>
      </c>
      <c r="O161" s="157" t="s">
        <v>651</v>
      </c>
    </row>
    <row r="162" spans="2:15" x14ac:dyDescent="0.3">
      <c r="B162" s="154" t="s">
        <v>803</v>
      </c>
      <c r="C162" s="155" t="s">
        <v>651</v>
      </c>
      <c r="D162" s="155" t="s">
        <v>651</v>
      </c>
      <c r="E162" s="155" t="s">
        <v>651</v>
      </c>
      <c r="F162" s="155" t="s">
        <v>651</v>
      </c>
      <c r="G162" s="155" t="s">
        <v>651</v>
      </c>
      <c r="J162" s="156" t="s">
        <v>803</v>
      </c>
      <c r="K162" s="157" t="s">
        <v>651</v>
      </c>
      <c r="L162" s="157" t="s">
        <v>651</v>
      </c>
      <c r="M162" s="157" t="s">
        <v>651</v>
      </c>
      <c r="N162" s="157" t="s">
        <v>651</v>
      </c>
      <c r="O162" s="157" t="s">
        <v>651</v>
      </c>
    </row>
    <row r="163" spans="2:15" x14ac:dyDescent="0.3">
      <c r="B163" s="154" t="s">
        <v>804</v>
      </c>
      <c r="C163" s="155" t="s">
        <v>651</v>
      </c>
      <c r="D163" s="155" t="s">
        <v>651</v>
      </c>
      <c r="E163" s="155" t="s">
        <v>651</v>
      </c>
      <c r="F163" s="155" t="s">
        <v>651</v>
      </c>
      <c r="G163" s="155" t="s">
        <v>651</v>
      </c>
      <c r="J163" s="156" t="s">
        <v>804</v>
      </c>
      <c r="K163" s="157" t="s">
        <v>651</v>
      </c>
      <c r="L163" s="157" t="s">
        <v>651</v>
      </c>
      <c r="M163" s="157" t="s">
        <v>651</v>
      </c>
      <c r="N163" s="157" t="s">
        <v>651</v>
      </c>
      <c r="O163" s="157" t="s">
        <v>651</v>
      </c>
    </row>
    <row r="164" spans="2:15" x14ac:dyDescent="0.3">
      <c r="B164" s="154" t="s">
        <v>805</v>
      </c>
      <c r="C164" s="155" t="s">
        <v>651</v>
      </c>
      <c r="D164" s="155" t="s">
        <v>651</v>
      </c>
      <c r="E164" s="155" t="s">
        <v>651</v>
      </c>
      <c r="F164" s="155" t="s">
        <v>651</v>
      </c>
      <c r="G164" s="155" t="s">
        <v>651</v>
      </c>
      <c r="J164" s="156" t="s">
        <v>805</v>
      </c>
      <c r="K164" s="157" t="s">
        <v>651</v>
      </c>
      <c r="L164" s="157" t="s">
        <v>651</v>
      </c>
      <c r="M164" s="157" t="s">
        <v>651</v>
      </c>
      <c r="N164" s="157" t="s">
        <v>651</v>
      </c>
      <c r="O164" s="157" t="s">
        <v>651</v>
      </c>
    </row>
    <row r="165" spans="2:15" x14ac:dyDescent="0.3">
      <c r="B165" s="154" t="s">
        <v>806</v>
      </c>
      <c r="C165" s="155" t="s">
        <v>651</v>
      </c>
      <c r="D165" s="155" t="s">
        <v>651</v>
      </c>
      <c r="E165" s="155" t="s">
        <v>651</v>
      </c>
      <c r="F165" s="155" t="s">
        <v>651</v>
      </c>
      <c r="G165" s="155" t="s">
        <v>651</v>
      </c>
      <c r="J165" s="156" t="s">
        <v>806</v>
      </c>
      <c r="K165" s="157" t="s">
        <v>651</v>
      </c>
      <c r="L165" s="157" t="s">
        <v>651</v>
      </c>
      <c r="M165" s="157" t="s">
        <v>651</v>
      </c>
      <c r="N165" s="157" t="s">
        <v>651</v>
      </c>
      <c r="O165" s="157" t="s">
        <v>651</v>
      </c>
    </row>
    <row r="166" spans="2:15" x14ac:dyDescent="0.3">
      <c r="B166" s="154" t="s">
        <v>807</v>
      </c>
      <c r="C166" s="155" t="s">
        <v>651</v>
      </c>
      <c r="D166" s="155" t="s">
        <v>651</v>
      </c>
      <c r="E166" s="155" t="s">
        <v>651</v>
      </c>
      <c r="F166" s="155" t="s">
        <v>651</v>
      </c>
      <c r="G166" s="155" t="s">
        <v>651</v>
      </c>
      <c r="J166" s="156" t="s">
        <v>807</v>
      </c>
      <c r="K166" s="157" t="s">
        <v>651</v>
      </c>
      <c r="L166" s="157" t="s">
        <v>651</v>
      </c>
      <c r="M166" s="157" t="s">
        <v>651</v>
      </c>
      <c r="N166" s="157" t="s">
        <v>651</v>
      </c>
      <c r="O166" s="157" t="s">
        <v>651</v>
      </c>
    </row>
    <row r="167" spans="2:15" x14ac:dyDescent="0.3">
      <c r="B167" s="154" t="s">
        <v>808</v>
      </c>
      <c r="C167" s="155" t="s">
        <v>651</v>
      </c>
      <c r="D167" s="155" t="s">
        <v>651</v>
      </c>
      <c r="E167" s="155" t="s">
        <v>651</v>
      </c>
      <c r="F167" s="155" t="s">
        <v>651</v>
      </c>
      <c r="G167" s="155" t="s">
        <v>651</v>
      </c>
      <c r="J167" s="156" t="s">
        <v>808</v>
      </c>
      <c r="K167" s="157" t="s">
        <v>651</v>
      </c>
      <c r="L167" s="157" t="s">
        <v>651</v>
      </c>
      <c r="M167" s="157" t="s">
        <v>651</v>
      </c>
      <c r="N167" s="157" t="s">
        <v>651</v>
      </c>
      <c r="O167" s="157" t="s">
        <v>651</v>
      </c>
    </row>
    <row r="168" spans="2:15" x14ac:dyDescent="0.3">
      <c r="B168" s="154" t="s">
        <v>809</v>
      </c>
      <c r="C168" s="155" t="b">
        <v>1</v>
      </c>
      <c r="D168" s="155" t="b">
        <v>1</v>
      </c>
      <c r="E168" s="155" t="b">
        <v>1</v>
      </c>
      <c r="F168" s="155" t="b">
        <v>0</v>
      </c>
      <c r="G168" s="155" t="b">
        <v>0</v>
      </c>
      <c r="J168" s="156" t="s">
        <v>809</v>
      </c>
      <c r="K168" s="157" t="b">
        <v>1</v>
      </c>
      <c r="L168" s="157" t="b">
        <v>1</v>
      </c>
      <c r="M168" s="157" t="b">
        <v>1</v>
      </c>
      <c r="N168" s="157" t="b">
        <v>0</v>
      </c>
      <c r="O168" s="157" t="b">
        <v>0</v>
      </c>
    </row>
    <row r="169" spans="2:15" x14ac:dyDescent="0.3">
      <c r="B169" s="154" t="s">
        <v>810</v>
      </c>
      <c r="C169" s="155" t="b">
        <v>0</v>
      </c>
      <c r="D169" s="155" t="b">
        <v>0</v>
      </c>
      <c r="E169" s="155" t="b">
        <v>0</v>
      </c>
      <c r="F169" s="155" t="b">
        <v>0</v>
      </c>
      <c r="G169" s="155" t="b">
        <v>0</v>
      </c>
      <c r="J169" s="156" t="s">
        <v>810</v>
      </c>
      <c r="K169" s="157" t="b">
        <v>0</v>
      </c>
      <c r="L169" s="157" t="b">
        <v>0</v>
      </c>
      <c r="M169" s="157" t="b">
        <v>0</v>
      </c>
      <c r="N169" s="157" t="b">
        <v>0</v>
      </c>
      <c r="O169" s="157" t="b">
        <v>0</v>
      </c>
    </row>
    <row r="170" spans="2:15" x14ac:dyDescent="0.3">
      <c r="B170" s="154" t="s">
        <v>811</v>
      </c>
      <c r="C170" s="155" t="b">
        <v>0</v>
      </c>
      <c r="D170" s="155" t="b">
        <v>0</v>
      </c>
      <c r="E170" s="155" t="b">
        <v>0</v>
      </c>
      <c r="F170" s="155" t="b">
        <v>0</v>
      </c>
      <c r="G170" s="155" t="b">
        <v>0</v>
      </c>
      <c r="J170" s="156" t="s">
        <v>811</v>
      </c>
      <c r="K170" s="157" t="b">
        <v>0</v>
      </c>
      <c r="L170" s="157" t="b">
        <v>0</v>
      </c>
      <c r="M170" s="157" t="b">
        <v>0</v>
      </c>
      <c r="N170" s="157" t="b">
        <v>0</v>
      </c>
      <c r="O170" s="157" t="b">
        <v>0</v>
      </c>
    </row>
    <row r="171" spans="2:15" x14ac:dyDescent="0.3">
      <c r="B171" s="154" t="s">
        <v>812</v>
      </c>
      <c r="C171" s="155" t="b">
        <v>0</v>
      </c>
      <c r="D171" s="155" t="b">
        <v>0</v>
      </c>
      <c r="E171" s="155" t="b">
        <v>0</v>
      </c>
      <c r="F171" s="155" t="b">
        <v>0</v>
      </c>
      <c r="G171" s="155" t="b">
        <v>0</v>
      </c>
      <c r="J171" s="156" t="s">
        <v>812</v>
      </c>
      <c r="K171" s="157" t="b">
        <v>0</v>
      </c>
      <c r="L171" s="157" t="b">
        <v>0</v>
      </c>
      <c r="M171" s="157" t="b">
        <v>0</v>
      </c>
      <c r="N171" s="157" t="b">
        <v>0</v>
      </c>
      <c r="O171" s="157" t="b">
        <v>0</v>
      </c>
    </row>
    <row r="172" spans="2:15" x14ac:dyDescent="0.3">
      <c r="B172" s="154" t="s">
        <v>813</v>
      </c>
      <c r="C172" s="155" t="b">
        <v>1</v>
      </c>
      <c r="D172" s="155" t="b">
        <v>0</v>
      </c>
      <c r="E172" s="155" t="b">
        <v>0</v>
      </c>
      <c r="F172" s="155" t="b">
        <v>0</v>
      </c>
      <c r="G172" s="155" t="b">
        <v>0</v>
      </c>
      <c r="J172" s="156" t="s">
        <v>813</v>
      </c>
      <c r="K172" s="157" t="b">
        <v>1</v>
      </c>
      <c r="L172" s="157" t="b">
        <v>1</v>
      </c>
      <c r="M172" s="157" t="b">
        <v>1</v>
      </c>
      <c r="N172" s="157" t="b">
        <v>0</v>
      </c>
      <c r="O172" s="157" t="b">
        <v>0</v>
      </c>
    </row>
    <row r="173" spans="2:15" x14ac:dyDescent="0.3">
      <c r="B173" s="154" t="s">
        <v>814</v>
      </c>
      <c r="C173" s="155" t="b">
        <v>1</v>
      </c>
      <c r="D173" s="155" t="b">
        <v>1</v>
      </c>
      <c r="E173" s="155" t="b">
        <v>1</v>
      </c>
      <c r="F173" s="155" t="b">
        <v>0</v>
      </c>
      <c r="G173" s="155" t="b">
        <v>0</v>
      </c>
      <c r="J173" s="156" t="s">
        <v>814</v>
      </c>
      <c r="K173" s="157" t="b">
        <v>1</v>
      </c>
      <c r="L173" s="157" t="b">
        <v>1</v>
      </c>
      <c r="M173" s="157" t="b">
        <v>1</v>
      </c>
      <c r="N173" s="157" t="b">
        <v>0</v>
      </c>
      <c r="O173" s="157" t="b">
        <v>0</v>
      </c>
    </row>
    <row r="174" spans="2:15" x14ac:dyDescent="0.3">
      <c r="B174" s="154" t="s">
        <v>815</v>
      </c>
      <c r="C174" s="155" t="b">
        <v>1</v>
      </c>
      <c r="D174" s="155" t="b">
        <v>1</v>
      </c>
      <c r="E174" s="155" t="b">
        <v>1</v>
      </c>
      <c r="F174" s="155" t="b">
        <v>0</v>
      </c>
      <c r="G174" s="155" t="b">
        <v>0</v>
      </c>
      <c r="J174" s="156" t="s">
        <v>815</v>
      </c>
      <c r="K174" s="157" t="b">
        <v>1</v>
      </c>
      <c r="L174" s="157" t="b">
        <v>1</v>
      </c>
      <c r="M174" s="157" t="b">
        <v>0</v>
      </c>
      <c r="N174" s="157" t="b">
        <v>0</v>
      </c>
      <c r="O174" s="157" t="b">
        <v>0</v>
      </c>
    </row>
    <row r="175" spans="2:15" x14ac:dyDescent="0.3">
      <c r="B175" s="154" t="s">
        <v>816</v>
      </c>
      <c r="C175" s="155" t="b">
        <v>0</v>
      </c>
      <c r="D175" s="155" t="b">
        <v>0</v>
      </c>
      <c r="E175" s="155" t="b">
        <v>0</v>
      </c>
      <c r="F175" s="155" t="b">
        <v>0</v>
      </c>
      <c r="G175" s="155" t="b">
        <v>0</v>
      </c>
      <c r="J175" s="156" t="s">
        <v>816</v>
      </c>
      <c r="K175" s="157" t="b">
        <v>0</v>
      </c>
      <c r="L175" s="157" t="b">
        <v>0</v>
      </c>
      <c r="M175" s="157" t="b">
        <v>0</v>
      </c>
      <c r="N175" s="157" t="b">
        <v>0</v>
      </c>
      <c r="O175" s="157" t="b">
        <v>0</v>
      </c>
    </row>
    <row r="176" spans="2:15" x14ac:dyDescent="0.3">
      <c r="B176" s="154" t="s">
        <v>817</v>
      </c>
      <c r="C176" s="155">
        <v>855.84</v>
      </c>
      <c r="D176" s="155">
        <v>961.77</v>
      </c>
      <c r="E176" s="155">
        <v>1095.6199999999999</v>
      </c>
      <c r="F176" s="155">
        <v>1156.42</v>
      </c>
      <c r="G176" s="155">
        <v>1227.99</v>
      </c>
      <c r="J176" s="156" t="s">
        <v>817</v>
      </c>
      <c r="K176" s="157">
        <v>95.05</v>
      </c>
      <c r="L176" s="157" t="s">
        <v>651</v>
      </c>
      <c r="M176" s="157">
        <v>130.72999999999999</v>
      </c>
      <c r="N176" s="157">
        <v>163.47</v>
      </c>
      <c r="O176" s="157">
        <v>157.22</v>
      </c>
    </row>
    <row r="177" spans="2:15" x14ac:dyDescent="0.3">
      <c r="B177" s="154" t="s">
        <v>818</v>
      </c>
      <c r="C177" s="155">
        <v>80.05</v>
      </c>
      <c r="D177" s="155">
        <v>100.17</v>
      </c>
      <c r="E177" s="155">
        <v>117.17</v>
      </c>
      <c r="F177" s="155">
        <v>16.03</v>
      </c>
      <c r="G177" s="155">
        <v>17.54</v>
      </c>
      <c r="J177" s="156" t="s">
        <v>818</v>
      </c>
      <c r="K177" s="157">
        <v>1.08</v>
      </c>
      <c r="L177" s="157" t="s">
        <v>651</v>
      </c>
      <c r="M177" s="157">
        <v>1.49</v>
      </c>
      <c r="N177" s="157">
        <v>1.47</v>
      </c>
      <c r="O177" s="157">
        <v>0.99</v>
      </c>
    </row>
    <row r="178" spans="2:15" x14ac:dyDescent="0.3">
      <c r="B178" s="154" t="s">
        <v>819</v>
      </c>
      <c r="C178" s="155">
        <v>8.85</v>
      </c>
      <c r="D178" s="155">
        <v>9.6</v>
      </c>
      <c r="E178" s="155">
        <v>15.72</v>
      </c>
      <c r="F178" s="155">
        <v>3.09</v>
      </c>
      <c r="G178" s="155">
        <v>5.25</v>
      </c>
      <c r="J178" s="156" t="s">
        <v>819</v>
      </c>
      <c r="K178" s="157">
        <v>0.56000000000000005</v>
      </c>
      <c r="L178" s="157" t="s">
        <v>651</v>
      </c>
      <c r="M178" s="157">
        <v>0.61</v>
      </c>
      <c r="N178" s="157">
        <v>0.65</v>
      </c>
      <c r="O178" s="157">
        <v>0.47</v>
      </c>
    </row>
    <row r="179" spans="2:15" x14ac:dyDescent="0.3">
      <c r="B179" s="154" t="s">
        <v>820</v>
      </c>
      <c r="C179" s="155">
        <v>0.02</v>
      </c>
      <c r="D179" s="155">
        <v>0.03</v>
      </c>
      <c r="E179" s="155">
        <v>0.03</v>
      </c>
      <c r="F179" s="155">
        <v>0.04</v>
      </c>
      <c r="G179" s="155">
        <v>0.04</v>
      </c>
      <c r="J179" s="156" t="s">
        <v>820</v>
      </c>
      <c r="K179" s="157">
        <v>0.03</v>
      </c>
      <c r="L179" s="157" t="s">
        <v>651</v>
      </c>
      <c r="M179" s="157">
        <v>0.05</v>
      </c>
      <c r="N179" s="157">
        <v>0.06</v>
      </c>
      <c r="O179" s="157">
        <v>0.06</v>
      </c>
    </row>
    <row r="180" spans="2:15" x14ac:dyDescent="0.3">
      <c r="B180" s="154" t="s">
        <v>821</v>
      </c>
      <c r="C180" s="155" t="s">
        <v>651</v>
      </c>
      <c r="D180" s="155" t="s">
        <v>651</v>
      </c>
      <c r="E180" s="155" t="s">
        <v>651</v>
      </c>
      <c r="F180" s="155" t="s">
        <v>651</v>
      </c>
      <c r="G180" s="155" t="s">
        <v>651</v>
      </c>
      <c r="J180" s="156" t="s">
        <v>821</v>
      </c>
      <c r="K180" s="157" t="s">
        <v>651</v>
      </c>
      <c r="L180" s="157" t="s">
        <v>651</v>
      </c>
      <c r="M180" s="157" t="s">
        <v>651</v>
      </c>
      <c r="N180" s="157" t="s">
        <v>651</v>
      </c>
      <c r="O180" s="157" t="s">
        <v>651</v>
      </c>
    </row>
    <row r="181" spans="2:15" x14ac:dyDescent="0.3">
      <c r="B181" s="154" t="s">
        <v>822</v>
      </c>
      <c r="C181" s="155" t="s">
        <v>651</v>
      </c>
      <c r="D181" s="155" t="s">
        <v>651</v>
      </c>
      <c r="E181" s="155" t="s">
        <v>651</v>
      </c>
      <c r="F181" s="155" t="s">
        <v>651</v>
      </c>
      <c r="G181" s="155" t="s">
        <v>651</v>
      </c>
      <c r="J181" s="156" t="s">
        <v>822</v>
      </c>
      <c r="K181" s="157" t="s">
        <v>651</v>
      </c>
      <c r="L181" s="157" t="s">
        <v>651</v>
      </c>
      <c r="M181" s="157" t="s">
        <v>651</v>
      </c>
      <c r="N181" s="157" t="s">
        <v>651</v>
      </c>
      <c r="O181" s="157" t="s">
        <v>651</v>
      </c>
    </row>
    <row r="182" spans="2:15" x14ac:dyDescent="0.3">
      <c r="B182" s="154" t="s">
        <v>823</v>
      </c>
      <c r="C182" s="155">
        <v>0.09</v>
      </c>
      <c r="D182" s="155">
        <v>0.11</v>
      </c>
      <c r="E182" s="155">
        <v>0.13</v>
      </c>
      <c r="F182" s="155">
        <v>0.14000000000000001</v>
      </c>
      <c r="G182" s="155">
        <v>0.16</v>
      </c>
      <c r="J182" s="156" t="s">
        <v>823</v>
      </c>
      <c r="K182" s="157">
        <v>0</v>
      </c>
      <c r="L182" s="157" t="s">
        <v>651</v>
      </c>
      <c r="M182" s="157">
        <v>0</v>
      </c>
      <c r="N182" s="157">
        <v>0.01</v>
      </c>
      <c r="O182" s="157">
        <v>0.01</v>
      </c>
    </row>
    <row r="183" spans="2:15" x14ac:dyDescent="0.3">
      <c r="B183" s="154" t="s">
        <v>824</v>
      </c>
      <c r="C183" s="155">
        <v>0.02</v>
      </c>
      <c r="D183" s="155">
        <v>0.03</v>
      </c>
      <c r="E183" s="155">
        <v>0.03</v>
      </c>
      <c r="F183" s="155">
        <v>0.03</v>
      </c>
      <c r="G183" s="155">
        <v>0.04</v>
      </c>
      <c r="J183" s="156" t="s">
        <v>824</v>
      </c>
      <c r="K183" s="157">
        <v>0</v>
      </c>
      <c r="L183" s="157" t="s">
        <v>651</v>
      </c>
      <c r="M183" s="157">
        <v>0</v>
      </c>
      <c r="N183" s="157">
        <v>0</v>
      </c>
      <c r="O183" s="157">
        <v>0</v>
      </c>
    </row>
    <row r="184" spans="2:15" x14ac:dyDescent="0.3">
      <c r="B184" s="154" t="s">
        <v>825</v>
      </c>
      <c r="C184" s="155">
        <v>0.24</v>
      </c>
      <c r="D184" s="155">
        <v>0.28000000000000003</v>
      </c>
      <c r="E184" s="155">
        <v>0.35</v>
      </c>
      <c r="F184" s="155" t="s">
        <v>651</v>
      </c>
      <c r="G184" s="155" t="s">
        <v>651</v>
      </c>
      <c r="J184" s="156" t="s">
        <v>825</v>
      </c>
      <c r="K184" s="157" t="s">
        <v>651</v>
      </c>
      <c r="L184" s="157" t="s">
        <v>651</v>
      </c>
      <c r="M184" s="157" t="s">
        <v>651</v>
      </c>
      <c r="N184" s="157" t="s">
        <v>651</v>
      </c>
      <c r="O184" s="157" t="s">
        <v>651</v>
      </c>
    </row>
    <row r="185" spans="2:15" x14ac:dyDescent="0.3">
      <c r="B185" s="154" t="s">
        <v>826</v>
      </c>
      <c r="C185" s="155" t="s">
        <v>651</v>
      </c>
      <c r="D185" s="155" t="s">
        <v>651</v>
      </c>
      <c r="E185" s="155" t="s">
        <v>651</v>
      </c>
      <c r="F185" s="155" t="s">
        <v>651</v>
      </c>
      <c r="G185" s="155" t="s">
        <v>651</v>
      </c>
      <c r="J185" s="156" t="s">
        <v>826</v>
      </c>
      <c r="K185" s="157" t="s">
        <v>651</v>
      </c>
      <c r="L185" s="157" t="s">
        <v>651</v>
      </c>
      <c r="M185" s="157" t="s">
        <v>651</v>
      </c>
      <c r="N185" s="157" t="s">
        <v>651</v>
      </c>
      <c r="O185" s="157" t="s">
        <v>651</v>
      </c>
    </row>
    <row r="186" spans="2:15" x14ac:dyDescent="0.3">
      <c r="B186" s="154" t="s">
        <v>827</v>
      </c>
      <c r="C186" s="155" t="s">
        <v>651</v>
      </c>
      <c r="D186" s="155" t="s">
        <v>651</v>
      </c>
      <c r="E186" s="155" t="s">
        <v>651</v>
      </c>
      <c r="F186" s="155" t="s">
        <v>651</v>
      </c>
      <c r="G186" s="155" t="s">
        <v>651</v>
      </c>
      <c r="J186" s="156" t="s">
        <v>827</v>
      </c>
      <c r="K186" s="157" t="s">
        <v>651</v>
      </c>
      <c r="L186" s="157" t="s">
        <v>651</v>
      </c>
      <c r="M186" s="157" t="s">
        <v>651</v>
      </c>
      <c r="N186" s="157" t="s">
        <v>651</v>
      </c>
      <c r="O186" s="157" t="s">
        <v>651</v>
      </c>
    </row>
    <row r="187" spans="2:15" x14ac:dyDescent="0.3">
      <c r="B187" s="154" t="s">
        <v>828</v>
      </c>
      <c r="C187" s="155" t="s">
        <v>651</v>
      </c>
      <c r="D187" s="155" t="s">
        <v>651</v>
      </c>
      <c r="E187" s="155" t="s">
        <v>651</v>
      </c>
      <c r="F187" s="155" t="s">
        <v>651</v>
      </c>
      <c r="G187" s="155" t="s">
        <v>651</v>
      </c>
      <c r="J187" s="156" t="s">
        <v>828</v>
      </c>
      <c r="K187" s="157" t="s">
        <v>651</v>
      </c>
      <c r="L187" s="157" t="s">
        <v>651</v>
      </c>
      <c r="M187" s="157" t="s">
        <v>651</v>
      </c>
      <c r="N187" s="157" t="s">
        <v>651</v>
      </c>
      <c r="O187" s="157" t="s">
        <v>651</v>
      </c>
    </row>
    <row r="188" spans="2:15" x14ac:dyDescent="0.3">
      <c r="B188" s="154" t="s">
        <v>829</v>
      </c>
      <c r="C188" s="155" t="s">
        <v>651</v>
      </c>
      <c r="D188" s="155" t="s">
        <v>651</v>
      </c>
      <c r="E188" s="155" t="s">
        <v>651</v>
      </c>
      <c r="F188" s="155" t="s">
        <v>651</v>
      </c>
      <c r="G188" s="155" t="s">
        <v>651</v>
      </c>
      <c r="J188" s="156" t="s">
        <v>829</v>
      </c>
      <c r="K188" s="157" t="s">
        <v>651</v>
      </c>
      <c r="L188" s="157" t="s">
        <v>651</v>
      </c>
      <c r="M188" s="157" t="s">
        <v>651</v>
      </c>
      <c r="N188" s="157" t="s">
        <v>651</v>
      </c>
      <c r="O188" s="157" t="s">
        <v>651</v>
      </c>
    </row>
    <row r="189" spans="2:15" x14ac:dyDescent="0.3">
      <c r="B189" s="154" t="s">
        <v>830</v>
      </c>
      <c r="C189" s="155" t="s">
        <v>651</v>
      </c>
      <c r="D189" s="155" t="s">
        <v>651</v>
      </c>
      <c r="E189" s="155" t="s">
        <v>651</v>
      </c>
      <c r="F189" s="155" t="s">
        <v>651</v>
      </c>
      <c r="G189" s="155" t="s">
        <v>651</v>
      </c>
      <c r="J189" s="156" t="s">
        <v>830</v>
      </c>
      <c r="K189" s="157" t="s">
        <v>651</v>
      </c>
      <c r="L189" s="157" t="s">
        <v>651</v>
      </c>
      <c r="M189" s="157" t="s">
        <v>651</v>
      </c>
      <c r="N189" s="157" t="s">
        <v>651</v>
      </c>
      <c r="O189" s="157" t="s">
        <v>651</v>
      </c>
    </row>
    <row r="190" spans="2:15" x14ac:dyDescent="0.3">
      <c r="B190" s="154" t="s">
        <v>831</v>
      </c>
      <c r="C190" s="155" t="s">
        <v>651</v>
      </c>
      <c r="D190" s="155" t="s">
        <v>651</v>
      </c>
      <c r="E190" s="155" t="s">
        <v>651</v>
      </c>
      <c r="F190" s="155" t="s">
        <v>651</v>
      </c>
      <c r="G190" s="155" t="s">
        <v>651</v>
      </c>
      <c r="J190" s="156" t="s">
        <v>831</v>
      </c>
      <c r="K190" s="157" t="s">
        <v>651</v>
      </c>
      <c r="L190" s="157" t="s">
        <v>651</v>
      </c>
      <c r="M190" s="157" t="s">
        <v>651</v>
      </c>
      <c r="N190" s="157" t="s">
        <v>651</v>
      </c>
      <c r="O190" s="157" t="s">
        <v>651</v>
      </c>
    </row>
    <row r="191" spans="2:15" x14ac:dyDescent="0.3">
      <c r="B191" s="154" t="s">
        <v>832</v>
      </c>
      <c r="C191" s="155" t="s">
        <v>651</v>
      </c>
      <c r="D191" s="155" t="s">
        <v>651</v>
      </c>
      <c r="E191" s="155" t="s">
        <v>651</v>
      </c>
      <c r="F191" s="155" t="s">
        <v>651</v>
      </c>
      <c r="G191" s="155" t="s">
        <v>651</v>
      </c>
      <c r="J191" s="156" t="s">
        <v>832</v>
      </c>
      <c r="K191" s="157" t="s">
        <v>651</v>
      </c>
      <c r="L191" s="157" t="s">
        <v>651</v>
      </c>
      <c r="M191" s="157" t="s">
        <v>651</v>
      </c>
      <c r="N191" s="157" t="s">
        <v>651</v>
      </c>
      <c r="O191" s="157" t="s">
        <v>651</v>
      </c>
    </row>
    <row r="192" spans="2:15" x14ac:dyDescent="0.3">
      <c r="B192" s="154" t="s">
        <v>833</v>
      </c>
      <c r="C192" s="155" t="s">
        <v>651</v>
      </c>
      <c r="D192" s="155" t="s">
        <v>651</v>
      </c>
      <c r="E192" s="155" t="s">
        <v>651</v>
      </c>
      <c r="F192" s="155" t="s">
        <v>651</v>
      </c>
      <c r="G192" s="155" t="s">
        <v>651</v>
      </c>
      <c r="J192" s="156" t="s">
        <v>833</v>
      </c>
      <c r="K192" s="157" t="s">
        <v>651</v>
      </c>
      <c r="L192" s="157" t="s">
        <v>651</v>
      </c>
      <c r="M192" s="157" t="s">
        <v>651</v>
      </c>
      <c r="N192" s="157" t="s">
        <v>651</v>
      </c>
      <c r="O192" s="157" t="s">
        <v>651</v>
      </c>
    </row>
    <row r="193" spans="2:15" x14ac:dyDescent="0.3">
      <c r="B193" s="154" t="s">
        <v>834</v>
      </c>
      <c r="C193" s="155" t="s">
        <v>651</v>
      </c>
      <c r="D193" s="155" t="s">
        <v>651</v>
      </c>
      <c r="E193" s="155" t="s">
        <v>651</v>
      </c>
      <c r="F193" s="155" t="s">
        <v>651</v>
      </c>
      <c r="G193" s="155" t="s">
        <v>651</v>
      </c>
      <c r="J193" s="156" t="s">
        <v>834</v>
      </c>
      <c r="K193" s="157" t="s">
        <v>651</v>
      </c>
      <c r="L193" s="157" t="s">
        <v>651</v>
      </c>
      <c r="M193" s="157" t="s">
        <v>651</v>
      </c>
      <c r="N193" s="157" t="s">
        <v>651</v>
      </c>
      <c r="O193" s="157" t="s">
        <v>651</v>
      </c>
    </row>
    <row r="194" spans="2:15" x14ac:dyDescent="0.3">
      <c r="B194" s="154" t="s">
        <v>835</v>
      </c>
      <c r="C194" s="155" t="s">
        <v>651</v>
      </c>
      <c r="D194" s="155" t="s">
        <v>651</v>
      </c>
      <c r="E194" s="155" t="s">
        <v>651</v>
      </c>
      <c r="F194" s="155" t="s">
        <v>651</v>
      </c>
      <c r="G194" s="155" t="s">
        <v>651</v>
      </c>
      <c r="J194" s="156" t="s">
        <v>835</v>
      </c>
      <c r="K194" s="157" t="s">
        <v>651</v>
      </c>
      <c r="L194" s="157" t="s">
        <v>651</v>
      </c>
      <c r="M194" s="157" t="s">
        <v>651</v>
      </c>
      <c r="N194" s="157" t="s">
        <v>651</v>
      </c>
      <c r="O194" s="157" t="s">
        <v>651</v>
      </c>
    </row>
    <row r="195" spans="2:15" x14ac:dyDescent="0.3">
      <c r="B195" s="154" t="s">
        <v>836</v>
      </c>
      <c r="C195" s="155" t="s">
        <v>651</v>
      </c>
      <c r="D195" s="155" t="s">
        <v>651</v>
      </c>
      <c r="E195" s="155" t="s">
        <v>651</v>
      </c>
      <c r="F195" s="155" t="s">
        <v>651</v>
      </c>
      <c r="G195" s="155" t="s">
        <v>651</v>
      </c>
      <c r="J195" s="156" t="s">
        <v>836</v>
      </c>
      <c r="K195" s="157" t="s">
        <v>651</v>
      </c>
      <c r="L195" s="157" t="s">
        <v>651</v>
      </c>
      <c r="M195" s="157" t="s">
        <v>651</v>
      </c>
      <c r="N195" s="157" t="s">
        <v>651</v>
      </c>
      <c r="O195" s="157" t="s">
        <v>651</v>
      </c>
    </row>
    <row r="196" spans="2:15" x14ac:dyDescent="0.3">
      <c r="B196" s="154" t="s">
        <v>837</v>
      </c>
      <c r="C196" s="155" t="s">
        <v>651</v>
      </c>
      <c r="D196" s="155" t="s">
        <v>651</v>
      </c>
      <c r="E196" s="155" t="s">
        <v>651</v>
      </c>
      <c r="F196" s="155" t="s">
        <v>651</v>
      </c>
      <c r="G196" s="155" t="s">
        <v>651</v>
      </c>
      <c r="J196" s="156" t="s">
        <v>837</v>
      </c>
      <c r="K196" s="157" t="s">
        <v>651</v>
      </c>
      <c r="L196" s="157" t="s">
        <v>651</v>
      </c>
      <c r="M196" s="157" t="s">
        <v>651</v>
      </c>
      <c r="N196" s="157" t="s">
        <v>651</v>
      </c>
      <c r="O196" s="157" t="s">
        <v>651</v>
      </c>
    </row>
    <row r="197" spans="2:15" x14ac:dyDescent="0.3">
      <c r="B197" s="154" t="s">
        <v>838</v>
      </c>
      <c r="C197" s="155" t="s">
        <v>651</v>
      </c>
      <c r="D197" s="155" t="s">
        <v>651</v>
      </c>
      <c r="E197" s="155" t="s">
        <v>651</v>
      </c>
      <c r="F197" s="155" t="s">
        <v>651</v>
      </c>
      <c r="G197" s="155" t="s">
        <v>651</v>
      </c>
      <c r="J197" s="156" t="s">
        <v>838</v>
      </c>
      <c r="K197" s="157" t="s">
        <v>651</v>
      </c>
      <c r="L197" s="157" t="s">
        <v>651</v>
      </c>
      <c r="M197" s="157" t="s">
        <v>651</v>
      </c>
      <c r="N197" s="157" t="s">
        <v>651</v>
      </c>
      <c r="O197" s="157" t="s">
        <v>651</v>
      </c>
    </row>
    <row r="198" spans="2:15" x14ac:dyDescent="0.3">
      <c r="B198" s="154" t="s">
        <v>839</v>
      </c>
      <c r="C198" s="155">
        <v>12.47</v>
      </c>
      <c r="D198" s="155">
        <v>11.78</v>
      </c>
      <c r="E198" s="155">
        <v>12.04</v>
      </c>
      <c r="F198" s="155">
        <v>12.9</v>
      </c>
      <c r="G198" s="155" t="s">
        <v>651</v>
      </c>
      <c r="J198" s="156" t="s">
        <v>839</v>
      </c>
      <c r="K198" s="157" t="s">
        <v>651</v>
      </c>
      <c r="L198" s="157" t="s">
        <v>651</v>
      </c>
      <c r="M198" s="157" t="s">
        <v>651</v>
      </c>
      <c r="N198" s="157" t="s">
        <v>651</v>
      </c>
      <c r="O198" s="157" t="s">
        <v>651</v>
      </c>
    </row>
    <row r="199" spans="2:15" x14ac:dyDescent="0.3">
      <c r="B199" s="154" t="s">
        <v>840</v>
      </c>
      <c r="C199" s="155" t="s">
        <v>651</v>
      </c>
      <c r="D199" s="155" t="s">
        <v>651</v>
      </c>
      <c r="E199" s="155" t="s">
        <v>651</v>
      </c>
      <c r="F199" s="155" t="s">
        <v>651</v>
      </c>
      <c r="G199" s="155" t="s">
        <v>651</v>
      </c>
      <c r="J199" s="156" t="s">
        <v>840</v>
      </c>
      <c r="K199" s="157" t="s">
        <v>651</v>
      </c>
      <c r="L199" s="157" t="s">
        <v>651</v>
      </c>
      <c r="M199" s="157" t="s">
        <v>651</v>
      </c>
      <c r="N199" s="157" t="s">
        <v>651</v>
      </c>
      <c r="O199" s="157" t="s">
        <v>651</v>
      </c>
    </row>
    <row r="200" spans="2:15" x14ac:dyDescent="0.3">
      <c r="B200" s="154" t="s">
        <v>841</v>
      </c>
      <c r="C200" s="155" t="s">
        <v>651</v>
      </c>
      <c r="D200" s="155" t="s">
        <v>651</v>
      </c>
      <c r="E200" s="155" t="s">
        <v>651</v>
      </c>
      <c r="F200" s="155" t="s">
        <v>651</v>
      </c>
      <c r="G200" s="155" t="s">
        <v>651</v>
      </c>
      <c r="J200" s="156" t="s">
        <v>841</v>
      </c>
      <c r="K200" s="157" t="s">
        <v>651</v>
      </c>
      <c r="L200" s="157" t="s">
        <v>651</v>
      </c>
      <c r="M200" s="157" t="s">
        <v>651</v>
      </c>
      <c r="N200" s="157" t="s">
        <v>651</v>
      </c>
      <c r="O200" s="157" t="s">
        <v>651</v>
      </c>
    </row>
    <row r="201" spans="2:15" x14ac:dyDescent="0.3">
      <c r="B201" s="154" t="s">
        <v>842</v>
      </c>
      <c r="C201" s="155" t="s">
        <v>651</v>
      </c>
      <c r="D201" s="155" t="s">
        <v>651</v>
      </c>
      <c r="E201" s="155" t="s">
        <v>651</v>
      </c>
      <c r="F201" s="155" t="s">
        <v>651</v>
      </c>
      <c r="G201" s="155" t="s">
        <v>651</v>
      </c>
      <c r="J201" s="156" t="s">
        <v>842</v>
      </c>
      <c r="K201" s="157" t="s">
        <v>651</v>
      </c>
      <c r="L201" s="157" t="s">
        <v>651</v>
      </c>
      <c r="M201" s="157" t="s">
        <v>651</v>
      </c>
      <c r="N201" s="157" t="s">
        <v>651</v>
      </c>
      <c r="O201" s="157" t="s">
        <v>651</v>
      </c>
    </row>
    <row r="202" spans="2:15" x14ac:dyDescent="0.3">
      <c r="B202" s="154" t="s">
        <v>843</v>
      </c>
      <c r="C202" s="155" t="s">
        <v>651</v>
      </c>
      <c r="D202" s="155" t="s">
        <v>651</v>
      </c>
      <c r="E202" s="155" t="s">
        <v>651</v>
      </c>
      <c r="F202" s="155" t="s">
        <v>651</v>
      </c>
      <c r="G202" s="155" t="s">
        <v>651</v>
      </c>
      <c r="J202" s="156" t="s">
        <v>843</v>
      </c>
      <c r="K202" s="157" t="s">
        <v>651</v>
      </c>
      <c r="L202" s="157" t="s">
        <v>651</v>
      </c>
      <c r="M202" s="157" t="s">
        <v>651</v>
      </c>
      <c r="N202" s="157" t="s">
        <v>651</v>
      </c>
      <c r="O202" s="157" t="s">
        <v>651</v>
      </c>
    </row>
    <row r="203" spans="2:15" x14ac:dyDescent="0.3">
      <c r="B203" s="154" t="s">
        <v>844</v>
      </c>
      <c r="C203" s="155" t="s">
        <v>651</v>
      </c>
      <c r="D203" s="155" t="s">
        <v>651</v>
      </c>
      <c r="E203" s="155" t="s">
        <v>651</v>
      </c>
      <c r="F203" s="155" t="s">
        <v>651</v>
      </c>
      <c r="G203" s="155" t="s">
        <v>651</v>
      </c>
      <c r="J203" s="156" t="s">
        <v>844</v>
      </c>
      <c r="K203" s="157" t="s">
        <v>651</v>
      </c>
      <c r="L203" s="157" t="s">
        <v>651</v>
      </c>
      <c r="M203" s="157" t="s">
        <v>651</v>
      </c>
      <c r="N203" s="157" t="s">
        <v>651</v>
      </c>
      <c r="O203" s="157" t="s">
        <v>651</v>
      </c>
    </row>
    <row r="204" spans="2:15" x14ac:dyDescent="0.3">
      <c r="B204" s="154" t="s">
        <v>845</v>
      </c>
      <c r="C204" s="155" t="s">
        <v>651</v>
      </c>
      <c r="D204" s="155" t="s">
        <v>651</v>
      </c>
      <c r="E204" s="155" t="s">
        <v>651</v>
      </c>
      <c r="F204" s="155" t="s">
        <v>651</v>
      </c>
      <c r="G204" s="155" t="s">
        <v>651</v>
      </c>
      <c r="J204" s="156" t="s">
        <v>845</v>
      </c>
      <c r="K204" s="157" t="s">
        <v>651</v>
      </c>
      <c r="L204" s="157" t="s">
        <v>651</v>
      </c>
      <c r="M204" s="157" t="s">
        <v>651</v>
      </c>
      <c r="N204" s="157" t="s">
        <v>651</v>
      </c>
      <c r="O204" s="157" t="s">
        <v>651</v>
      </c>
    </row>
    <row r="205" spans="2:15" x14ac:dyDescent="0.3">
      <c r="B205" s="154" t="s">
        <v>846</v>
      </c>
      <c r="C205" s="155" t="s">
        <v>651</v>
      </c>
      <c r="D205" s="155" t="s">
        <v>651</v>
      </c>
      <c r="E205" s="155" t="s">
        <v>651</v>
      </c>
      <c r="F205" s="155" t="s">
        <v>651</v>
      </c>
      <c r="G205" s="155" t="s">
        <v>651</v>
      </c>
      <c r="J205" s="156" t="s">
        <v>846</v>
      </c>
      <c r="K205" s="157" t="s">
        <v>651</v>
      </c>
      <c r="L205" s="157" t="s">
        <v>651</v>
      </c>
      <c r="M205" s="157" t="s">
        <v>651</v>
      </c>
      <c r="N205" s="157" t="s">
        <v>651</v>
      </c>
      <c r="O205" s="157" t="s">
        <v>651</v>
      </c>
    </row>
    <row r="206" spans="2:15" x14ac:dyDescent="0.3">
      <c r="B206" s="154" t="s">
        <v>847</v>
      </c>
      <c r="C206" s="155" t="s">
        <v>651</v>
      </c>
      <c r="D206" s="155" t="s">
        <v>651</v>
      </c>
      <c r="E206" s="155" t="s">
        <v>651</v>
      </c>
      <c r="F206" s="155" t="s">
        <v>651</v>
      </c>
      <c r="G206" s="155" t="s">
        <v>651</v>
      </c>
      <c r="J206" s="156" t="s">
        <v>847</v>
      </c>
      <c r="K206" s="157" t="s">
        <v>651</v>
      </c>
      <c r="L206" s="157" t="s">
        <v>651</v>
      </c>
      <c r="M206" s="157" t="s">
        <v>651</v>
      </c>
      <c r="N206" s="157" t="s">
        <v>651</v>
      </c>
      <c r="O206" s="157" t="s">
        <v>651</v>
      </c>
    </row>
    <row r="207" spans="2:15" x14ac:dyDescent="0.3">
      <c r="B207" s="154" t="s">
        <v>848</v>
      </c>
      <c r="C207" s="155" t="s">
        <v>651</v>
      </c>
      <c r="D207" s="155" t="s">
        <v>651</v>
      </c>
      <c r="E207" s="155" t="s">
        <v>651</v>
      </c>
      <c r="F207" s="155" t="s">
        <v>651</v>
      </c>
      <c r="G207" s="155" t="s">
        <v>651</v>
      </c>
      <c r="J207" s="156" t="s">
        <v>848</v>
      </c>
      <c r="K207" s="157" t="s">
        <v>651</v>
      </c>
      <c r="L207" s="157" t="s">
        <v>651</v>
      </c>
      <c r="M207" s="157" t="s">
        <v>651</v>
      </c>
      <c r="N207" s="157" t="s">
        <v>651</v>
      </c>
      <c r="O207" s="157" t="s">
        <v>651</v>
      </c>
    </row>
    <row r="208" spans="2:15" x14ac:dyDescent="0.3">
      <c r="B208" s="154" t="s">
        <v>849</v>
      </c>
      <c r="C208" s="155" t="s">
        <v>651</v>
      </c>
      <c r="D208" s="155" t="s">
        <v>651</v>
      </c>
      <c r="E208" s="155" t="s">
        <v>651</v>
      </c>
      <c r="F208" s="155" t="s">
        <v>651</v>
      </c>
      <c r="G208" s="155" t="s">
        <v>651</v>
      </c>
      <c r="J208" s="156" t="s">
        <v>849</v>
      </c>
      <c r="K208" s="157" t="s">
        <v>651</v>
      </c>
      <c r="L208" s="157" t="s">
        <v>651</v>
      </c>
      <c r="M208" s="157" t="s">
        <v>651</v>
      </c>
      <c r="N208" s="157" t="s">
        <v>651</v>
      </c>
      <c r="O208" s="157" t="s">
        <v>651</v>
      </c>
    </row>
    <row r="209" spans="2:15" x14ac:dyDescent="0.3">
      <c r="B209" s="154" t="s">
        <v>850</v>
      </c>
      <c r="C209" s="155" t="s">
        <v>651</v>
      </c>
      <c r="D209" s="155" t="s">
        <v>651</v>
      </c>
      <c r="E209" s="155" t="s">
        <v>651</v>
      </c>
      <c r="F209" s="155" t="s">
        <v>651</v>
      </c>
      <c r="G209" s="155" t="s">
        <v>651</v>
      </c>
      <c r="J209" s="156" t="s">
        <v>850</v>
      </c>
      <c r="K209" s="157" t="s">
        <v>651</v>
      </c>
      <c r="L209" s="157" t="s">
        <v>651</v>
      </c>
      <c r="M209" s="157" t="s">
        <v>651</v>
      </c>
      <c r="N209" s="157" t="s">
        <v>651</v>
      </c>
      <c r="O209" s="157" t="s">
        <v>651</v>
      </c>
    </row>
    <row r="210" spans="2:15" x14ac:dyDescent="0.3">
      <c r="B210" s="154" t="s">
        <v>851</v>
      </c>
      <c r="C210" s="155">
        <v>-690000</v>
      </c>
      <c r="D210" s="155">
        <v>6850000</v>
      </c>
      <c r="E210" s="155">
        <v>-10770000</v>
      </c>
      <c r="F210" s="155">
        <v>1620000</v>
      </c>
      <c r="G210" s="155">
        <v>250000</v>
      </c>
      <c r="J210" s="156" t="s">
        <v>851</v>
      </c>
      <c r="K210" s="157">
        <v>528000</v>
      </c>
      <c r="L210" s="157">
        <v>1384000</v>
      </c>
      <c r="M210" s="157">
        <v>574000</v>
      </c>
      <c r="N210" s="157">
        <v>960000</v>
      </c>
      <c r="O210" s="157">
        <v>562000</v>
      </c>
    </row>
    <row r="211" spans="2:15" x14ac:dyDescent="0.3">
      <c r="B211" s="154" t="s">
        <v>852</v>
      </c>
      <c r="C211" s="155" t="s">
        <v>651</v>
      </c>
      <c r="D211" s="155" t="s">
        <v>651</v>
      </c>
      <c r="E211" s="155" t="s">
        <v>651</v>
      </c>
      <c r="F211" s="155" t="s">
        <v>651</v>
      </c>
      <c r="G211" s="155" t="s">
        <v>651</v>
      </c>
      <c r="J211" s="156" t="s">
        <v>852</v>
      </c>
      <c r="K211" s="157" t="s">
        <v>651</v>
      </c>
      <c r="L211" s="157" t="s">
        <v>651</v>
      </c>
      <c r="M211" s="157" t="s">
        <v>651</v>
      </c>
      <c r="N211" s="157" t="s">
        <v>651</v>
      </c>
      <c r="O211" s="157" t="s">
        <v>651</v>
      </c>
    </row>
    <row r="212" spans="2:15" x14ac:dyDescent="0.3">
      <c r="B212" s="154" t="s">
        <v>853</v>
      </c>
      <c r="C212" s="155">
        <v>11804800</v>
      </c>
      <c r="D212" s="155">
        <v>11325300</v>
      </c>
      <c r="E212" s="155">
        <v>12079200</v>
      </c>
      <c r="F212" s="155">
        <v>11965800</v>
      </c>
      <c r="G212" s="155">
        <v>11948300</v>
      </c>
      <c r="J212" s="156" t="s">
        <v>853</v>
      </c>
      <c r="K212" s="157">
        <v>858410</v>
      </c>
      <c r="L212" s="157">
        <v>761530</v>
      </c>
      <c r="M212" s="157">
        <v>721350</v>
      </c>
      <c r="N212" s="157">
        <v>654150</v>
      </c>
      <c r="O212" s="157">
        <v>614810</v>
      </c>
    </row>
    <row r="213" spans="2:15" x14ac:dyDescent="0.3">
      <c r="B213" s="154" t="s">
        <v>854</v>
      </c>
      <c r="C213" s="155" t="s">
        <v>651</v>
      </c>
      <c r="D213" s="155" t="s">
        <v>651</v>
      </c>
      <c r="E213" s="155" t="s">
        <v>651</v>
      </c>
      <c r="F213" s="155" t="s">
        <v>651</v>
      </c>
      <c r="G213" s="155" t="s">
        <v>651</v>
      </c>
      <c r="J213" s="156" t="s">
        <v>854</v>
      </c>
      <c r="K213" s="157" t="s">
        <v>651</v>
      </c>
      <c r="L213" s="157" t="s">
        <v>651</v>
      </c>
      <c r="M213" s="157" t="s">
        <v>651</v>
      </c>
      <c r="N213" s="157" t="s">
        <v>651</v>
      </c>
      <c r="O213" s="157" t="s">
        <v>651</v>
      </c>
    </row>
    <row r="214" spans="2:15" x14ac:dyDescent="0.3">
      <c r="B214" s="154" t="s">
        <v>855</v>
      </c>
      <c r="C214" s="155">
        <v>26.08</v>
      </c>
      <c r="D214" s="155">
        <v>23.54</v>
      </c>
      <c r="E214" s="155">
        <v>27.99</v>
      </c>
      <c r="F214" s="155">
        <v>37.1</v>
      </c>
      <c r="G214" s="155">
        <v>28.1</v>
      </c>
      <c r="J214" s="156" t="s">
        <v>855</v>
      </c>
      <c r="K214" s="157">
        <v>14.62</v>
      </c>
      <c r="L214" s="157">
        <v>12.44</v>
      </c>
      <c r="M214" s="157">
        <v>18.62</v>
      </c>
      <c r="N214" s="157">
        <v>27.47</v>
      </c>
      <c r="O214" s="157">
        <v>18.350000000000001</v>
      </c>
    </row>
    <row r="215" spans="2:15" x14ac:dyDescent="0.3">
      <c r="B215" s="154" t="s">
        <v>856</v>
      </c>
      <c r="C215" s="155" t="s">
        <v>651</v>
      </c>
      <c r="D215" s="155" t="s">
        <v>651</v>
      </c>
      <c r="E215" s="155" t="s">
        <v>651</v>
      </c>
      <c r="F215" s="155" t="s">
        <v>651</v>
      </c>
      <c r="G215" s="155" t="s">
        <v>651</v>
      </c>
      <c r="J215" s="156" t="s">
        <v>856</v>
      </c>
      <c r="K215" s="157" t="s">
        <v>651</v>
      </c>
      <c r="L215" s="157" t="s">
        <v>651</v>
      </c>
      <c r="M215" s="157" t="s">
        <v>651</v>
      </c>
      <c r="N215" s="157" t="s">
        <v>651</v>
      </c>
      <c r="O215" s="157" t="s">
        <v>651</v>
      </c>
    </row>
    <row r="216" spans="2:15" x14ac:dyDescent="0.3">
      <c r="B216" s="154" t="s">
        <v>857</v>
      </c>
      <c r="C216" s="155">
        <v>6.59</v>
      </c>
      <c r="D216" s="155">
        <v>11.23</v>
      </c>
      <c r="E216" s="155">
        <v>0.76</v>
      </c>
      <c r="F216" s="155">
        <v>7.95</v>
      </c>
      <c r="G216" s="155">
        <v>7.15</v>
      </c>
      <c r="J216" s="156" t="s">
        <v>857</v>
      </c>
      <c r="K216" s="157">
        <v>11.31</v>
      </c>
      <c r="L216" s="157">
        <v>19.72</v>
      </c>
      <c r="M216" s="157">
        <v>12.57</v>
      </c>
      <c r="N216" s="157">
        <v>17.27</v>
      </c>
      <c r="O216" s="157">
        <v>13.4</v>
      </c>
    </row>
    <row r="217" spans="2:15" x14ac:dyDescent="0.3">
      <c r="B217" s="154" t="s">
        <v>858</v>
      </c>
      <c r="C217" s="155" t="s">
        <v>651</v>
      </c>
      <c r="D217" s="155" t="s">
        <v>651</v>
      </c>
      <c r="E217" s="155" t="s">
        <v>651</v>
      </c>
      <c r="F217" s="155" t="s">
        <v>651</v>
      </c>
      <c r="G217" s="155" t="s">
        <v>651</v>
      </c>
      <c r="J217" s="156" t="s">
        <v>858</v>
      </c>
      <c r="K217" s="157" t="s">
        <v>651</v>
      </c>
      <c r="L217" s="157" t="s">
        <v>651</v>
      </c>
      <c r="M217" s="157" t="s">
        <v>651</v>
      </c>
      <c r="N217" s="157" t="s">
        <v>651</v>
      </c>
      <c r="O217" s="157" t="s">
        <v>651</v>
      </c>
    </row>
    <row r="218" spans="2:15" x14ac:dyDescent="0.3">
      <c r="B218" s="154" t="s">
        <v>859</v>
      </c>
      <c r="C218" s="155">
        <v>11114800</v>
      </c>
      <c r="D218" s="155">
        <v>18175300</v>
      </c>
      <c r="E218" s="155">
        <v>1309200</v>
      </c>
      <c r="F218" s="155">
        <v>13585800</v>
      </c>
      <c r="G218" s="155">
        <v>12198300</v>
      </c>
      <c r="J218" s="156" t="s">
        <v>859</v>
      </c>
      <c r="K218" s="157">
        <v>1386410</v>
      </c>
      <c r="L218" s="157">
        <v>2145530</v>
      </c>
      <c r="M218" s="157">
        <v>1295350</v>
      </c>
      <c r="N218" s="157">
        <v>1614150</v>
      </c>
      <c r="O218" s="157">
        <v>1176810</v>
      </c>
    </row>
    <row r="219" spans="2:15" x14ac:dyDescent="0.3">
      <c r="B219" s="154" t="s">
        <v>860</v>
      </c>
      <c r="C219" s="155" t="s">
        <v>651</v>
      </c>
      <c r="D219" s="155" t="s">
        <v>651</v>
      </c>
      <c r="E219" s="155" t="s">
        <v>651</v>
      </c>
      <c r="F219" s="155" t="s">
        <v>651</v>
      </c>
      <c r="G219" s="155" t="s">
        <v>651</v>
      </c>
      <c r="J219" s="156" t="s">
        <v>860</v>
      </c>
      <c r="K219" s="157" t="s">
        <v>651</v>
      </c>
      <c r="L219" s="157" t="s">
        <v>651</v>
      </c>
      <c r="M219" s="157" t="s">
        <v>651</v>
      </c>
      <c r="N219" s="157" t="s">
        <v>651</v>
      </c>
      <c r="O219" s="157" t="s">
        <v>651</v>
      </c>
    </row>
    <row r="220" spans="2:15" x14ac:dyDescent="0.3">
      <c r="B220" s="154" t="s">
        <v>861</v>
      </c>
      <c r="C220" s="155">
        <v>14</v>
      </c>
      <c r="D220" s="155">
        <v>17.8</v>
      </c>
      <c r="E220" s="155">
        <v>-8.91</v>
      </c>
      <c r="F220" s="155">
        <v>-17.54</v>
      </c>
      <c r="G220" s="155">
        <v>39</v>
      </c>
      <c r="J220" s="156" t="s">
        <v>861</v>
      </c>
      <c r="K220" s="157">
        <v>13.27</v>
      </c>
      <c r="L220" s="157">
        <v>24.57</v>
      </c>
      <c r="M220" s="157">
        <v>-26.18</v>
      </c>
      <c r="N220" s="157">
        <v>-25.23</v>
      </c>
      <c r="O220" s="157">
        <v>56.68</v>
      </c>
    </row>
    <row r="221" spans="2:15" x14ac:dyDescent="0.3">
      <c r="B221" s="154" t="s">
        <v>862</v>
      </c>
      <c r="C221" s="155">
        <v>7.0000000000000007E-2</v>
      </c>
      <c r="D221" s="155">
        <v>0.11</v>
      </c>
      <c r="E221" s="155">
        <v>-0.16</v>
      </c>
      <c r="F221" s="155">
        <v>-0.25</v>
      </c>
      <c r="G221" s="155">
        <v>0.32</v>
      </c>
      <c r="J221" s="156" t="s">
        <v>862</v>
      </c>
      <c r="K221" s="157">
        <v>0.06</v>
      </c>
      <c r="L221" s="157">
        <v>0.18</v>
      </c>
      <c r="M221" s="157">
        <v>-0.33</v>
      </c>
      <c r="N221" s="157">
        <v>-0.32</v>
      </c>
      <c r="O221" s="157">
        <v>0.5</v>
      </c>
    </row>
    <row r="222" spans="2:15" x14ac:dyDescent="0.3">
      <c r="B222" s="154" t="s">
        <v>863</v>
      </c>
      <c r="C222" s="155" t="s">
        <v>651</v>
      </c>
      <c r="D222" s="155" t="s">
        <v>651</v>
      </c>
      <c r="E222" s="155" t="s">
        <v>651</v>
      </c>
      <c r="F222" s="155" t="s">
        <v>651</v>
      </c>
      <c r="G222" s="155" t="s">
        <v>651</v>
      </c>
      <c r="J222" s="156" t="s">
        <v>863</v>
      </c>
      <c r="K222" s="157" t="s">
        <v>651</v>
      </c>
      <c r="L222" s="157" t="s">
        <v>651</v>
      </c>
      <c r="M222" s="157" t="s">
        <v>651</v>
      </c>
      <c r="N222" s="157" t="s">
        <v>651</v>
      </c>
      <c r="O222" s="157" t="s">
        <v>651</v>
      </c>
    </row>
    <row r="223" spans="2:15" x14ac:dyDescent="0.3">
      <c r="B223" s="154" t="s">
        <v>864</v>
      </c>
      <c r="C223" s="155" t="s">
        <v>651</v>
      </c>
      <c r="D223" s="155" t="s">
        <v>651</v>
      </c>
      <c r="E223" s="155" t="s">
        <v>651</v>
      </c>
      <c r="F223" s="155" t="s">
        <v>651</v>
      </c>
      <c r="G223" s="155" t="s">
        <v>651</v>
      </c>
      <c r="J223" s="156" t="s">
        <v>864</v>
      </c>
      <c r="K223" s="157" t="s">
        <v>651</v>
      </c>
      <c r="L223" s="157" t="s">
        <v>651</v>
      </c>
      <c r="M223" s="157" t="s">
        <v>651</v>
      </c>
      <c r="N223" s="157" t="s">
        <v>651</v>
      </c>
      <c r="O223" s="157" t="s">
        <v>651</v>
      </c>
    </row>
    <row r="224" spans="2:15" x14ac:dyDescent="0.3">
      <c r="B224" s="154" t="s">
        <v>865</v>
      </c>
      <c r="C224" s="155" t="b">
        <v>0</v>
      </c>
      <c r="D224" s="155" t="b">
        <v>0</v>
      </c>
      <c r="E224" s="155" t="b">
        <v>0</v>
      </c>
      <c r="F224" s="155" t="b">
        <v>0</v>
      </c>
      <c r="G224" s="155" t="b">
        <v>0</v>
      </c>
      <c r="J224" s="156" t="s">
        <v>865</v>
      </c>
      <c r="K224" s="157" t="b">
        <v>0</v>
      </c>
      <c r="L224" s="157" t="b">
        <v>0</v>
      </c>
      <c r="M224" s="157" t="b">
        <v>0</v>
      </c>
      <c r="N224" s="157" t="b">
        <v>0</v>
      </c>
      <c r="O224" s="157" t="b">
        <v>0</v>
      </c>
    </row>
    <row r="225" spans="2:15" x14ac:dyDescent="0.3">
      <c r="B225" s="154" t="s">
        <v>866</v>
      </c>
      <c r="C225" s="155" t="s">
        <v>651</v>
      </c>
      <c r="D225" s="155" t="s">
        <v>651</v>
      </c>
      <c r="E225" s="155" t="s">
        <v>651</v>
      </c>
      <c r="F225" s="155" t="s">
        <v>651</v>
      </c>
      <c r="G225" s="155" t="s">
        <v>651</v>
      </c>
      <c r="J225" s="156" t="s">
        <v>866</v>
      </c>
      <c r="K225" s="157" t="s">
        <v>651</v>
      </c>
      <c r="L225" s="157" t="s">
        <v>651</v>
      </c>
      <c r="M225" s="157" t="s">
        <v>651</v>
      </c>
      <c r="N225" s="157" t="s">
        <v>651</v>
      </c>
      <c r="O225" s="157" t="s">
        <v>651</v>
      </c>
    </row>
    <row r="226" spans="2:15" x14ac:dyDescent="0.3">
      <c r="B226" s="154" t="s">
        <v>867</v>
      </c>
      <c r="C226" s="155" t="b">
        <v>0</v>
      </c>
      <c r="D226" s="155" t="b">
        <v>0</v>
      </c>
      <c r="E226" s="155" t="b">
        <v>1</v>
      </c>
      <c r="F226" s="155" t="b">
        <v>1</v>
      </c>
      <c r="G226" s="155" t="b">
        <v>0</v>
      </c>
      <c r="J226" s="156" t="s">
        <v>867</v>
      </c>
      <c r="K226" s="157" t="b">
        <v>0</v>
      </c>
      <c r="L226" s="157" t="b">
        <v>0</v>
      </c>
      <c r="M226" s="157" t="b">
        <v>1</v>
      </c>
      <c r="N226" s="157" t="b">
        <v>1</v>
      </c>
      <c r="O226" s="157" t="b">
        <v>0</v>
      </c>
    </row>
    <row r="227" spans="2:15" x14ac:dyDescent="0.3">
      <c r="B227" s="154" t="s">
        <v>868</v>
      </c>
      <c r="C227" s="155" t="s">
        <v>651</v>
      </c>
      <c r="D227" s="155" t="s">
        <v>651</v>
      </c>
      <c r="E227" s="155" t="s">
        <v>651</v>
      </c>
      <c r="F227" s="155" t="s">
        <v>651</v>
      </c>
      <c r="G227" s="155" t="s">
        <v>651</v>
      </c>
      <c r="J227" s="156" t="s">
        <v>868</v>
      </c>
      <c r="K227" s="157" t="s">
        <v>651</v>
      </c>
      <c r="L227" s="157" t="s">
        <v>651</v>
      </c>
      <c r="M227" s="157" t="s">
        <v>651</v>
      </c>
      <c r="N227" s="157" t="s">
        <v>651</v>
      </c>
      <c r="O227" s="157" t="s">
        <v>651</v>
      </c>
    </row>
    <row r="228" spans="2:15" x14ac:dyDescent="0.3">
      <c r="B228" s="154" t="s">
        <v>869</v>
      </c>
      <c r="C228" s="155" t="s">
        <v>651</v>
      </c>
      <c r="D228" s="155" t="s">
        <v>651</v>
      </c>
      <c r="E228" s="155" t="s">
        <v>651</v>
      </c>
      <c r="F228" s="155" t="s">
        <v>651</v>
      </c>
      <c r="G228" s="155" t="s">
        <v>651</v>
      </c>
      <c r="J228" s="156" t="s">
        <v>869</v>
      </c>
      <c r="K228" s="157" t="s">
        <v>651</v>
      </c>
      <c r="L228" s="157" t="s">
        <v>651</v>
      </c>
      <c r="M228" s="157" t="s">
        <v>651</v>
      </c>
      <c r="N228" s="157" t="s">
        <v>651</v>
      </c>
      <c r="O228" s="157" t="s">
        <v>651</v>
      </c>
    </row>
    <row r="229" spans="2:15" x14ac:dyDescent="0.3">
      <c r="B229" s="154" t="s">
        <v>870</v>
      </c>
      <c r="C229" s="155" t="s">
        <v>651</v>
      </c>
      <c r="D229" s="155" t="s">
        <v>651</v>
      </c>
      <c r="E229" s="155" t="s">
        <v>651</v>
      </c>
      <c r="F229" s="155" t="s">
        <v>651</v>
      </c>
      <c r="G229" s="155" t="s">
        <v>651</v>
      </c>
      <c r="J229" s="156" t="s">
        <v>870</v>
      </c>
      <c r="K229" s="157" t="s">
        <v>651</v>
      </c>
      <c r="L229" s="157" t="s">
        <v>651</v>
      </c>
      <c r="M229" s="157" t="s">
        <v>651</v>
      </c>
      <c r="N229" s="157" t="s">
        <v>651</v>
      </c>
      <c r="O229" s="157" t="s">
        <v>651</v>
      </c>
    </row>
    <row r="230" spans="2:15" x14ac:dyDescent="0.3">
      <c r="B230" s="154" t="s">
        <v>871</v>
      </c>
      <c r="C230" s="155" t="s">
        <v>651</v>
      </c>
      <c r="D230" s="155" t="s">
        <v>651</v>
      </c>
      <c r="E230" s="155" t="s">
        <v>651</v>
      </c>
      <c r="F230" s="155" t="s">
        <v>651</v>
      </c>
      <c r="G230" s="155" t="s">
        <v>651</v>
      </c>
      <c r="J230" s="156" t="s">
        <v>871</v>
      </c>
      <c r="K230" s="157" t="s">
        <v>651</v>
      </c>
      <c r="L230" s="157" t="s">
        <v>651</v>
      </c>
      <c r="M230" s="157" t="s">
        <v>651</v>
      </c>
      <c r="N230" s="157" t="s">
        <v>651</v>
      </c>
      <c r="O230" s="157" t="s">
        <v>651</v>
      </c>
    </row>
    <row r="231" spans="2:15" x14ac:dyDescent="0.3">
      <c r="B231" s="154" t="s">
        <v>872</v>
      </c>
      <c r="C231" s="155" t="s">
        <v>651</v>
      </c>
      <c r="D231" s="155" t="s">
        <v>651</v>
      </c>
      <c r="E231" s="155" t="s">
        <v>651</v>
      </c>
      <c r="F231" s="155" t="s">
        <v>651</v>
      </c>
      <c r="G231" s="155" t="s">
        <v>651</v>
      </c>
      <c r="J231" s="156" t="s">
        <v>872</v>
      </c>
      <c r="K231" s="157" t="s">
        <v>651</v>
      </c>
      <c r="L231" s="157" t="s">
        <v>651</v>
      </c>
      <c r="M231" s="157" t="s">
        <v>651</v>
      </c>
      <c r="N231" s="157" t="s">
        <v>651</v>
      </c>
      <c r="O231" s="157" t="s">
        <v>651</v>
      </c>
    </row>
    <row r="232" spans="2:15" x14ac:dyDescent="0.3">
      <c r="B232" s="154" t="s">
        <v>873</v>
      </c>
      <c r="C232" s="155">
        <v>330.21</v>
      </c>
      <c r="D232" s="155">
        <v>314.39</v>
      </c>
      <c r="E232" s="155">
        <v>286.27</v>
      </c>
      <c r="F232" s="155">
        <v>343.88</v>
      </c>
      <c r="G232" s="155">
        <v>398.62</v>
      </c>
      <c r="J232" s="156" t="s">
        <v>873</v>
      </c>
      <c r="K232" s="157">
        <v>188.96</v>
      </c>
      <c r="L232" s="157">
        <v>183.64</v>
      </c>
      <c r="M232" s="157">
        <v>159.74</v>
      </c>
      <c r="N232" s="157">
        <v>252.27</v>
      </c>
      <c r="O232" s="157">
        <v>383.13</v>
      </c>
    </row>
    <row r="233" spans="2:15" x14ac:dyDescent="0.3">
      <c r="B233" s="154" t="s">
        <v>874</v>
      </c>
      <c r="C233" s="155" t="s">
        <v>651</v>
      </c>
      <c r="D233" s="155" t="s">
        <v>651</v>
      </c>
      <c r="E233" s="155" t="s">
        <v>651</v>
      </c>
      <c r="F233" s="155" t="s">
        <v>651</v>
      </c>
      <c r="G233" s="155" t="s">
        <v>651</v>
      </c>
      <c r="J233" s="156" t="s">
        <v>874</v>
      </c>
      <c r="K233" s="157" t="s">
        <v>651</v>
      </c>
      <c r="L233" s="157" t="s">
        <v>651</v>
      </c>
      <c r="M233" s="157" t="s">
        <v>651</v>
      </c>
      <c r="N233" s="157" t="s">
        <v>651</v>
      </c>
      <c r="O233" s="157" t="s">
        <v>651</v>
      </c>
    </row>
    <row r="234" spans="2:15" x14ac:dyDescent="0.3">
      <c r="B234" s="154" t="s">
        <v>875</v>
      </c>
      <c r="C234" s="155" t="s">
        <v>651</v>
      </c>
      <c r="D234" s="155" t="s">
        <v>651</v>
      </c>
      <c r="E234" s="155" t="s">
        <v>651</v>
      </c>
      <c r="F234" s="155" t="s">
        <v>651</v>
      </c>
      <c r="G234" s="155" t="s">
        <v>651</v>
      </c>
      <c r="J234" s="156" t="s">
        <v>875</v>
      </c>
      <c r="K234" s="157" t="s">
        <v>651</v>
      </c>
      <c r="L234" s="157" t="s">
        <v>651</v>
      </c>
      <c r="M234" s="157" t="s">
        <v>651</v>
      </c>
      <c r="N234" s="157" t="s">
        <v>651</v>
      </c>
      <c r="O234" s="157" t="s">
        <v>651</v>
      </c>
    </row>
    <row r="235" spans="2:15" x14ac:dyDescent="0.3">
      <c r="B235" s="154" t="s">
        <v>876</v>
      </c>
      <c r="C235" s="155">
        <v>-1.34</v>
      </c>
      <c r="D235" s="155">
        <v>-7.61</v>
      </c>
      <c r="E235" s="155">
        <v>-1.07</v>
      </c>
      <c r="F235" s="155">
        <v>3.99</v>
      </c>
      <c r="G235" s="155">
        <v>5.53</v>
      </c>
      <c r="J235" s="156" t="s">
        <v>876</v>
      </c>
      <c r="K235" s="157">
        <v>-9.18</v>
      </c>
      <c r="L235" s="157">
        <v>-21.74</v>
      </c>
      <c r="M235" s="157">
        <v>-14.62</v>
      </c>
      <c r="N235" s="157">
        <v>4.3899999999999997</v>
      </c>
      <c r="O235" s="157">
        <v>12.37</v>
      </c>
    </row>
    <row r="236" spans="2:15" x14ac:dyDescent="0.3">
      <c r="B236" s="154" t="s">
        <v>877</v>
      </c>
      <c r="C236" s="155">
        <v>2.2400000000000002</v>
      </c>
      <c r="D236" s="155">
        <v>0.56000000000000005</v>
      </c>
      <c r="E236" s="155">
        <v>-3.34</v>
      </c>
      <c r="F236" s="155" t="s">
        <v>651</v>
      </c>
      <c r="G236" s="155" t="s">
        <v>651</v>
      </c>
      <c r="J236" s="156" t="s">
        <v>877</v>
      </c>
      <c r="K236" s="157">
        <v>-5.94</v>
      </c>
      <c r="L236" s="157">
        <v>-3.7</v>
      </c>
      <c r="M236" s="157">
        <v>-9.9700000000000006</v>
      </c>
      <c r="N236" s="157">
        <v>-4.5999999999999996</v>
      </c>
      <c r="O236" s="157" t="s">
        <v>651</v>
      </c>
    </row>
    <row r="237" spans="2:15" x14ac:dyDescent="0.3">
      <c r="B237" s="154" t="s">
        <v>878</v>
      </c>
      <c r="C237" s="155">
        <v>68.52</v>
      </c>
      <c r="D237" s="155">
        <v>58.25</v>
      </c>
      <c r="E237" s="155">
        <v>50.03</v>
      </c>
      <c r="F237" s="155">
        <v>56.04</v>
      </c>
      <c r="G237" s="155">
        <v>131.32</v>
      </c>
      <c r="J237" s="156" t="s">
        <v>878</v>
      </c>
      <c r="K237" s="157">
        <v>33.07</v>
      </c>
      <c r="L237" s="157">
        <v>25.28</v>
      </c>
      <c r="M237" s="157">
        <v>17.989999999999998</v>
      </c>
      <c r="N237" s="157">
        <v>13.71</v>
      </c>
      <c r="O237" s="157">
        <v>9.32</v>
      </c>
    </row>
    <row r="238" spans="2:15" x14ac:dyDescent="0.3">
      <c r="B238" s="154" t="s">
        <v>879</v>
      </c>
      <c r="C238" s="155" t="s">
        <v>651</v>
      </c>
      <c r="D238" s="155" t="s">
        <v>651</v>
      </c>
      <c r="E238" s="155" t="s">
        <v>651</v>
      </c>
      <c r="F238" s="155" t="s">
        <v>651</v>
      </c>
      <c r="G238" s="155" t="s">
        <v>651</v>
      </c>
      <c r="J238" s="156" t="s">
        <v>879</v>
      </c>
      <c r="K238" s="157" t="s">
        <v>651</v>
      </c>
      <c r="L238" s="157" t="s">
        <v>651</v>
      </c>
      <c r="M238" s="157" t="s">
        <v>651</v>
      </c>
      <c r="N238" s="157" t="s">
        <v>651</v>
      </c>
      <c r="O238" s="157" t="s">
        <v>651</v>
      </c>
    </row>
    <row r="239" spans="2:15" x14ac:dyDescent="0.3">
      <c r="B239" s="154" t="s">
        <v>880</v>
      </c>
      <c r="C239" s="155" t="s">
        <v>651</v>
      </c>
      <c r="D239" s="155" t="s">
        <v>651</v>
      </c>
      <c r="E239" s="155" t="s">
        <v>651</v>
      </c>
      <c r="F239" s="155" t="s">
        <v>651</v>
      </c>
      <c r="G239" s="155" t="s">
        <v>651</v>
      </c>
      <c r="J239" s="156" t="s">
        <v>880</v>
      </c>
      <c r="K239" s="157" t="s">
        <v>651</v>
      </c>
      <c r="L239" s="157" t="s">
        <v>651</v>
      </c>
      <c r="M239" s="157" t="s">
        <v>651</v>
      </c>
      <c r="N239" s="157" t="s">
        <v>651</v>
      </c>
      <c r="O239" s="157" t="s">
        <v>651</v>
      </c>
    </row>
    <row r="240" spans="2:15" x14ac:dyDescent="0.3">
      <c r="B240" s="154" t="s">
        <v>881</v>
      </c>
      <c r="C240" s="155">
        <v>6.93</v>
      </c>
      <c r="D240" s="155">
        <v>-23.74</v>
      </c>
      <c r="E240" s="155">
        <v>-22.11</v>
      </c>
      <c r="F240" s="155">
        <v>-18.14</v>
      </c>
      <c r="G240" s="155">
        <v>6.35</v>
      </c>
      <c r="J240" s="156" t="s">
        <v>881</v>
      </c>
      <c r="K240" s="157">
        <v>34.119999999999997</v>
      </c>
      <c r="L240" s="157">
        <v>39.450000000000003</v>
      </c>
      <c r="M240" s="157">
        <v>47.96</v>
      </c>
      <c r="N240" s="157">
        <v>49.81</v>
      </c>
      <c r="O240" s="157">
        <v>42.14</v>
      </c>
    </row>
    <row r="241" spans="2:15" x14ac:dyDescent="0.3">
      <c r="B241" s="154" t="s">
        <v>882</v>
      </c>
      <c r="C241" s="155">
        <v>-8.33</v>
      </c>
      <c r="D241" s="155">
        <v>-10.63</v>
      </c>
      <c r="E241" s="155">
        <v>-14.45</v>
      </c>
      <c r="F241" s="155" t="s">
        <v>651</v>
      </c>
      <c r="G241" s="155" t="s">
        <v>651</v>
      </c>
      <c r="J241" s="156" t="s">
        <v>882</v>
      </c>
      <c r="K241" s="157">
        <v>42.88</v>
      </c>
      <c r="L241" s="157">
        <v>44.05</v>
      </c>
      <c r="M241" s="157">
        <v>40.83</v>
      </c>
      <c r="N241" s="157">
        <v>-4.3</v>
      </c>
      <c r="O241" s="157" t="s">
        <v>651</v>
      </c>
    </row>
    <row r="242" spans="2:15" x14ac:dyDescent="0.3">
      <c r="B242" s="154" t="s">
        <v>883</v>
      </c>
      <c r="C242" s="155" t="s">
        <v>651</v>
      </c>
      <c r="D242" s="155" t="s">
        <v>651</v>
      </c>
      <c r="E242" s="155" t="s">
        <v>651</v>
      </c>
      <c r="F242" s="155" t="s">
        <v>651</v>
      </c>
      <c r="G242" s="155" t="s">
        <v>651</v>
      </c>
      <c r="J242" s="156" t="s">
        <v>883</v>
      </c>
      <c r="K242" s="157" t="s">
        <v>651</v>
      </c>
      <c r="L242" s="157" t="s">
        <v>651</v>
      </c>
      <c r="M242" s="157" t="s">
        <v>651</v>
      </c>
      <c r="N242" s="157" t="s">
        <v>651</v>
      </c>
      <c r="O242" s="157" t="s">
        <v>651</v>
      </c>
    </row>
    <row r="243" spans="2:15" x14ac:dyDescent="0.3">
      <c r="B243" s="154" t="s">
        <v>884</v>
      </c>
      <c r="C243" s="155">
        <v>-0.41</v>
      </c>
      <c r="D243" s="155">
        <v>4.2300000000000004</v>
      </c>
      <c r="E243" s="155">
        <v>-6.24</v>
      </c>
      <c r="F243" s="155">
        <v>0.95</v>
      </c>
      <c r="G243" s="155">
        <v>0.15</v>
      </c>
      <c r="J243" s="156" t="s">
        <v>884</v>
      </c>
      <c r="K243" s="157">
        <v>4.3099999999999996</v>
      </c>
      <c r="L243" s="157">
        <v>12.72</v>
      </c>
      <c r="M243" s="157">
        <v>5.57</v>
      </c>
      <c r="N243" s="157">
        <v>10.27</v>
      </c>
      <c r="O243" s="157">
        <v>6.4</v>
      </c>
    </row>
    <row r="244" spans="2:15" x14ac:dyDescent="0.3">
      <c r="B244" s="154" t="s">
        <v>885</v>
      </c>
      <c r="C244" s="155">
        <v>-2.2400000000000002</v>
      </c>
      <c r="D244" s="155">
        <v>3.31</v>
      </c>
      <c r="E244" s="155">
        <v>-7.18</v>
      </c>
      <c r="F244" s="155">
        <v>15.4</v>
      </c>
      <c r="G244" s="155">
        <v>2.31</v>
      </c>
      <c r="J244" s="156" t="s">
        <v>885</v>
      </c>
      <c r="K244" s="157">
        <v>0.99</v>
      </c>
      <c r="L244" s="157">
        <v>10.23</v>
      </c>
      <c r="M244" s="157">
        <v>0.05</v>
      </c>
      <c r="N244" s="157">
        <v>7.14</v>
      </c>
      <c r="O244" s="157">
        <v>6.12</v>
      </c>
    </row>
    <row r="245" spans="2:15" x14ac:dyDescent="0.3">
      <c r="B245" s="154" t="s">
        <v>886</v>
      </c>
      <c r="C245" s="155">
        <v>9.48</v>
      </c>
      <c r="D245" s="155">
        <v>9.51</v>
      </c>
      <c r="E245" s="155">
        <v>-0.45</v>
      </c>
      <c r="F245" s="155">
        <v>-42.92</v>
      </c>
      <c r="G245" s="155">
        <v>-5.89</v>
      </c>
      <c r="J245" s="156" t="s">
        <v>886</v>
      </c>
      <c r="K245" s="157">
        <v>28.37</v>
      </c>
      <c r="L245" s="157">
        <v>34.79</v>
      </c>
      <c r="M245" s="157">
        <v>107.35</v>
      </c>
      <c r="N245" s="157">
        <v>139.19</v>
      </c>
      <c r="O245" s="157">
        <v>19.350000000000001</v>
      </c>
    </row>
    <row r="246" spans="2:15" x14ac:dyDescent="0.3">
      <c r="B246" s="154" t="s">
        <v>887</v>
      </c>
      <c r="C246" s="155" t="s">
        <v>651</v>
      </c>
      <c r="D246" s="155" t="s">
        <v>651</v>
      </c>
      <c r="E246" s="155" t="s">
        <v>651</v>
      </c>
      <c r="F246" s="155" t="s">
        <v>651</v>
      </c>
      <c r="G246" s="155" t="s">
        <v>651</v>
      </c>
      <c r="J246" s="156" t="s">
        <v>887</v>
      </c>
      <c r="K246" s="157" t="s">
        <v>651</v>
      </c>
      <c r="L246" s="157" t="s">
        <v>651</v>
      </c>
      <c r="M246" s="157" t="s">
        <v>651</v>
      </c>
      <c r="N246" s="157" t="s">
        <v>651</v>
      </c>
      <c r="O246" s="157" t="s">
        <v>651</v>
      </c>
    </row>
    <row r="247" spans="2:15" x14ac:dyDescent="0.3">
      <c r="B247" s="154" t="s">
        <v>888</v>
      </c>
      <c r="C247" s="155" t="s">
        <v>651</v>
      </c>
      <c r="D247" s="155" t="s">
        <v>651</v>
      </c>
      <c r="E247" s="155" t="s">
        <v>651</v>
      </c>
      <c r="F247" s="155" t="s">
        <v>651</v>
      </c>
      <c r="G247" s="155" t="s">
        <v>651</v>
      </c>
      <c r="J247" s="156" t="s">
        <v>888</v>
      </c>
      <c r="K247" s="157" t="s">
        <v>651</v>
      </c>
      <c r="L247" s="157" t="s">
        <v>651</v>
      </c>
      <c r="M247" s="157" t="s">
        <v>651</v>
      </c>
      <c r="N247" s="157" t="s">
        <v>651</v>
      </c>
      <c r="O247" s="157" t="s">
        <v>651</v>
      </c>
    </row>
    <row r="248" spans="2:15" x14ac:dyDescent="0.3">
      <c r="B248" s="154" t="s">
        <v>889</v>
      </c>
      <c r="C248" s="155" t="s">
        <v>651</v>
      </c>
      <c r="D248" s="155" t="s">
        <v>651</v>
      </c>
      <c r="E248" s="155" t="s">
        <v>651</v>
      </c>
      <c r="F248" s="155" t="s">
        <v>651</v>
      </c>
      <c r="G248" s="155" t="s">
        <v>651</v>
      </c>
      <c r="J248" s="156" t="s">
        <v>889</v>
      </c>
      <c r="K248" s="157" t="s">
        <v>651</v>
      </c>
      <c r="L248" s="157" t="s">
        <v>651</v>
      </c>
      <c r="M248" s="157" t="s">
        <v>651</v>
      </c>
      <c r="N248" s="157" t="s">
        <v>651</v>
      </c>
      <c r="O248" s="157" t="s">
        <v>651</v>
      </c>
    </row>
    <row r="249" spans="2:15" x14ac:dyDescent="0.3">
      <c r="B249" s="154" t="s">
        <v>890</v>
      </c>
      <c r="C249" s="155">
        <v>-0.1</v>
      </c>
      <c r="D249" s="155">
        <v>-11.08</v>
      </c>
      <c r="E249" s="155">
        <v>-5.73</v>
      </c>
      <c r="F249" s="155">
        <v>-0.66</v>
      </c>
      <c r="G249" s="155">
        <v>5.73</v>
      </c>
      <c r="J249" s="156" t="s">
        <v>890</v>
      </c>
      <c r="K249" s="157">
        <v>-5.84</v>
      </c>
      <c r="L249" s="157">
        <v>-18.95</v>
      </c>
      <c r="M249" s="157">
        <v>-12.16</v>
      </c>
      <c r="N249" s="157">
        <v>5.6</v>
      </c>
      <c r="O249" s="157">
        <v>12.82</v>
      </c>
    </row>
    <row r="250" spans="2:15" x14ac:dyDescent="0.3">
      <c r="B250" s="154" t="s">
        <v>891</v>
      </c>
      <c r="C250" s="155">
        <v>-0.9</v>
      </c>
      <c r="D250" s="155">
        <v>-0.45</v>
      </c>
      <c r="E250" s="155">
        <v>-1.77</v>
      </c>
      <c r="F250" s="155">
        <v>0.2</v>
      </c>
      <c r="G250" s="155">
        <v>1.67</v>
      </c>
      <c r="J250" s="156" t="s">
        <v>891</v>
      </c>
      <c r="K250" s="157">
        <v>7.47</v>
      </c>
      <c r="L250" s="157">
        <v>9.48</v>
      </c>
      <c r="M250" s="157">
        <v>7.39</v>
      </c>
      <c r="N250" s="157">
        <v>11.27</v>
      </c>
      <c r="O250" s="157">
        <v>6.08</v>
      </c>
    </row>
    <row r="251" spans="2:15" x14ac:dyDescent="0.3">
      <c r="B251" s="154" t="s">
        <v>892</v>
      </c>
      <c r="C251" s="155">
        <v>-2.13</v>
      </c>
      <c r="D251" s="155">
        <v>3.43</v>
      </c>
      <c r="E251" s="155">
        <v>3.1</v>
      </c>
      <c r="F251" s="155">
        <v>4.8899999999999997</v>
      </c>
      <c r="G251" s="155">
        <v>1.48</v>
      </c>
      <c r="J251" s="156" t="s">
        <v>892</v>
      </c>
      <c r="K251" s="157">
        <v>3.66</v>
      </c>
      <c r="L251" s="157">
        <v>5.72</v>
      </c>
      <c r="M251" s="157">
        <v>4.3899999999999997</v>
      </c>
      <c r="N251" s="157">
        <v>9.99</v>
      </c>
      <c r="O251" s="157">
        <v>5.65</v>
      </c>
    </row>
    <row r="252" spans="2:15" x14ac:dyDescent="0.3">
      <c r="B252" s="154" t="s">
        <v>893</v>
      </c>
      <c r="C252" s="155">
        <v>6.08</v>
      </c>
      <c r="D252" s="155">
        <v>-14.63</v>
      </c>
      <c r="E252" s="155">
        <v>-18.829999999999998</v>
      </c>
      <c r="F252" s="155">
        <v>-17.43</v>
      </c>
      <c r="G252" s="155">
        <v>2.2599999999999998</v>
      </c>
      <c r="J252" s="156" t="s">
        <v>893</v>
      </c>
      <c r="K252" s="157">
        <v>53.09</v>
      </c>
      <c r="L252" s="157">
        <v>88.38</v>
      </c>
      <c r="M252" s="157">
        <v>80.89</v>
      </c>
      <c r="N252" s="157">
        <v>57.85</v>
      </c>
      <c r="O252" s="157">
        <v>33.65</v>
      </c>
    </row>
    <row r="253" spans="2:15" x14ac:dyDescent="0.3">
      <c r="B253" s="154" t="s">
        <v>894</v>
      </c>
      <c r="C253" s="155" t="s">
        <v>651</v>
      </c>
      <c r="D253" s="155" t="s">
        <v>651</v>
      </c>
      <c r="E253" s="155" t="s">
        <v>651</v>
      </c>
      <c r="F253" s="155" t="s">
        <v>651</v>
      </c>
      <c r="G253" s="155" t="s">
        <v>651</v>
      </c>
      <c r="J253" s="156" t="s">
        <v>894</v>
      </c>
      <c r="K253" s="157" t="s">
        <v>651</v>
      </c>
      <c r="L253" s="157" t="s">
        <v>651</v>
      </c>
      <c r="M253" s="157" t="s">
        <v>651</v>
      </c>
      <c r="N253" s="157" t="s">
        <v>651</v>
      </c>
      <c r="O253" s="157" t="s">
        <v>651</v>
      </c>
    </row>
    <row r="254" spans="2:15" x14ac:dyDescent="0.3">
      <c r="B254" s="154" t="s">
        <v>895</v>
      </c>
      <c r="C254" s="155" t="s">
        <v>651</v>
      </c>
      <c r="D254" s="155" t="s">
        <v>651</v>
      </c>
      <c r="E254" s="155" t="s">
        <v>651</v>
      </c>
      <c r="F254" s="155" t="s">
        <v>651</v>
      </c>
      <c r="G254" s="155" t="s">
        <v>651</v>
      </c>
      <c r="J254" s="156" t="s">
        <v>895</v>
      </c>
      <c r="K254" s="157" t="s">
        <v>651</v>
      </c>
      <c r="L254" s="157" t="s">
        <v>651</v>
      </c>
      <c r="M254" s="157" t="s">
        <v>651</v>
      </c>
      <c r="N254" s="157" t="s">
        <v>651</v>
      </c>
      <c r="O254" s="157" t="s">
        <v>651</v>
      </c>
    </row>
    <row r="255" spans="2:15" x14ac:dyDescent="0.3">
      <c r="B255" s="154" t="s">
        <v>896</v>
      </c>
      <c r="C255" s="155" t="s">
        <v>651</v>
      </c>
      <c r="D255" s="155" t="s">
        <v>651</v>
      </c>
      <c r="E255" s="155" t="s">
        <v>651</v>
      </c>
      <c r="F255" s="155" t="s">
        <v>651</v>
      </c>
      <c r="G255" s="155" t="s">
        <v>651</v>
      </c>
      <c r="J255" s="156" t="s">
        <v>896</v>
      </c>
      <c r="K255" s="157" t="s">
        <v>651</v>
      </c>
      <c r="L255" s="157" t="s">
        <v>651</v>
      </c>
      <c r="M255" s="157" t="s">
        <v>651</v>
      </c>
      <c r="N255" s="157" t="s">
        <v>651</v>
      </c>
      <c r="O255" s="157" t="s">
        <v>651</v>
      </c>
    </row>
    <row r="256" spans="2:15" x14ac:dyDescent="0.3">
      <c r="B256" s="154" t="s">
        <v>897</v>
      </c>
      <c r="C256" s="155">
        <v>-0.14000000000000001</v>
      </c>
      <c r="D256" s="155">
        <v>-1.79</v>
      </c>
      <c r="E256" s="155">
        <v>-5.59</v>
      </c>
      <c r="F256" s="155" t="s">
        <v>651</v>
      </c>
      <c r="G256" s="155" t="s">
        <v>651</v>
      </c>
      <c r="J256" s="156" t="s">
        <v>897</v>
      </c>
      <c r="K256" s="157">
        <v>-3.27</v>
      </c>
      <c r="L256" s="157">
        <v>-1.55</v>
      </c>
      <c r="M256" s="157">
        <v>-8.25</v>
      </c>
      <c r="N256" s="157">
        <v>-4.58</v>
      </c>
      <c r="O256" s="157">
        <v>31.8</v>
      </c>
    </row>
    <row r="257" spans="2:15" x14ac:dyDescent="0.3">
      <c r="B257" s="154" t="s">
        <v>898</v>
      </c>
      <c r="C257" s="155">
        <v>-0.32</v>
      </c>
      <c r="D257" s="155">
        <v>-0.34</v>
      </c>
      <c r="E257" s="155">
        <v>-0.11</v>
      </c>
      <c r="F257" s="155" t="s">
        <v>651</v>
      </c>
      <c r="G257" s="155" t="s">
        <v>651</v>
      </c>
      <c r="J257" s="156" t="s">
        <v>898</v>
      </c>
      <c r="K257" s="157">
        <v>7.81</v>
      </c>
      <c r="L257" s="157">
        <v>10.39</v>
      </c>
      <c r="M257" s="157">
        <v>6.8</v>
      </c>
      <c r="N257" s="157">
        <v>7.75</v>
      </c>
      <c r="O257" s="157" t="s">
        <v>651</v>
      </c>
    </row>
    <row r="258" spans="2:15" x14ac:dyDescent="0.3">
      <c r="B258" s="154" t="s">
        <v>899</v>
      </c>
      <c r="C258" s="155">
        <v>2.0499999999999998</v>
      </c>
      <c r="D258" s="155">
        <v>2.0499999999999998</v>
      </c>
      <c r="E258" s="155">
        <v>2.2799999999999998</v>
      </c>
      <c r="F258" s="155" t="s">
        <v>651</v>
      </c>
      <c r="G258" s="155" t="s">
        <v>651</v>
      </c>
      <c r="J258" s="156" t="s">
        <v>899</v>
      </c>
      <c r="K258" s="157">
        <v>4.83</v>
      </c>
      <c r="L258" s="157">
        <v>7.97</v>
      </c>
      <c r="M258" s="157">
        <v>4.8</v>
      </c>
      <c r="N258" s="157">
        <v>7.73</v>
      </c>
      <c r="O258" s="157" t="s">
        <v>651</v>
      </c>
    </row>
    <row r="259" spans="2:15" x14ac:dyDescent="0.3">
      <c r="B259" s="154" t="s">
        <v>900</v>
      </c>
      <c r="C259" s="155">
        <v>-8.5</v>
      </c>
      <c r="D259" s="155">
        <v>-9.3000000000000007</v>
      </c>
      <c r="E259" s="155">
        <v>-9.48</v>
      </c>
      <c r="F259" s="155" t="s">
        <v>651</v>
      </c>
      <c r="G259" s="155" t="s">
        <v>651</v>
      </c>
      <c r="J259" s="156" t="s">
        <v>900</v>
      </c>
      <c r="K259" s="157">
        <v>59.25</v>
      </c>
      <c r="L259" s="157">
        <v>61.52</v>
      </c>
      <c r="M259" s="157">
        <v>63.93</v>
      </c>
      <c r="N259" s="157">
        <v>8.07</v>
      </c>
      <c r="O259" s="157" t="s">
        <v>651</v>
      </c>
    </row>
    <row r="260" spans="2:15" x14ac:dyDescent="0.3">
      <c r="B260" s="154" t="s">
        <v>901</v>
      </c>
      <c r="C260" s="155" t="s">
        <v>651</v>
      </c>
      <c r="D260" s="155" t="s">
        <v>651</v>
      </c>
      <c r="E260" s="155" t="s">
        <v>651</v>
      </c>
      <c r="F260" s="155" t="s">
        <v>651</v>
      </c>
      <c r="G260" s="155" t="s">
        <v>651</v>
      </c>
      <c r="J260" s="156" t="s">
        <v>901</v>
      </c>
      <c r="K260" s="157" t="s">
        <v>651</v>
      </c>
      <c r="L260" s="157" t="s">
        <v>651</v>
      </c>
      <c r="M260" s="157" t="s">
        <v>651</v>
      </c>
      <c r="N260" s="157" t="s">
        <v>651</v>
      </c>
      <c r="O260" s="157" t="s">
        <v>651</v>
      </c>
    </row>
    <row r="261" spans="2:15" x14ac:dyDescent="0.3">
      <c r="B261" s="154" t="s">
        <v>902</v>
      </c>
      <c r="C261" s="155" t="s">
        <v>651</v>
      </c>
      <c r="D261" s="155" t="s">
        <v>651</v>
      </c>
      <c r="E261" s="155" t="s">
        <v>651</v>
      </c>
      <c r="F261" s="155" t="s">
        <v>651</v>
      </c>
      <c r="G261" s="155" t="s">
        <v>651</v>
      </c>
      <c r="J261" s="156" t="s">
        <v>902</v>
      </c>
      <c r="K261" s="157" t="s">
        <v>651</v>
      </c>
      <c r="L261" s="157" t="s">
        <v>651</v>
      </c>
      <c r="M261" s="157" t="s">
        <v>651</v>
      </c>
      <c r="N261" s="157" t="s">
        <v>651</v>
      </c>
      <c r="O261" s="157" t="s">
        <v>651</v>
      </c>
    </row>
    <row r="262" spans="2:15" x14ac:dyDescent="0.3">
      <c r="B262" s="154" t="s">
        <v>903</v>
      </c>
      <c r="C262" s="155" t="s">
        <v>651</v>
      </c>
      <c r="D262" s="155" t="s">
        <v>651</v>
      </c>
      <c r="E262" s="155" t="s">
        <v>651</v>
      </c>
      <c r="F262" s="155" t="s">
        <v>651</v>
      </c>
      <c r="G262" s="155" t="s">
        <v>651</v>
      </c>
      <c r="J262" s="156" t="s">
        <v>903</v>
      </c>
      <c r="K262" s="157" t="s">
        <v>651</v>
      </c>
      <c r="L262" s="157" t="s">
        <v>651</v>
      </c>
      <c r="M262" s="157" t="s">
        <v>651</v>
      </c>
      <c r="N262" s="157" t="s">
        <v>651</v>
      </c>
      <c r="O262" s="157" t="s">
        <v>651</v>
      </c>
    </row>
    <row r="263" spans="2:15" x14ac:dyDescent="0.3">
      <c r="B263" s="154" t="s">
        <v>904</v>
      </c>
      <c r="C263" s="155" t="b">
        <v>1</v>
      </c>
      <c r="D263" s="155" t="b">
        <v>1</v>
      </c>
      <c r="E263" s="155" t="b">
        <v>1</v>
      </c>
      <c r="F263" s="155" t="b">
        <v>1</v>
      </c>
      <c r="G263" s="155" t="b">
        <v>1</v>
      </c>
      <c r="J263" s="156" t="s">
        <v>904</v>
      </c>
      <c r="K263" s="157" t="b">
        <v>1</v>
      </c>
      <c r="L263" s="157" t="b">
        <v>1</v>
      </c>
      <c r="M263" s="157" t="b">
        <v>0</v>
      </c>
      <c r="N263" s="157" t="b">
        <v>0</v>
      </c>
      <c r="O263" s="157" t="b">
        <v>0</v>
      </c>
    </row>
    <row r="264" spans="2:15" x14ac:dyDescent="0.3">
      <c r="B264" s="154" t="s">
        <v>905</v>
      </c>
      <c r="C264" s="155" t="b">
        <v>0</v>
      </c>
      <c r="D264" s="155" t="b">
        <v>0</v>
      </c>
      <c r="E264" s="155" t="b">
        <v>0</v>
      </c>
      <c r="F264" s="155" t="b">
        <v>0</v>
      </c>
      <c r="G264" s="155" t="b">
        <v>0</v>
      </c>
      <c r="J264" s="156" t="s">
        <v>905</v>
      </c>
      <c r="K264" s="157" t="b">
        <v>1</v>
      </c>
      <c r="L264" s="157" t="b">
        <v>1</v>
      </c>
      <c r="M264" s="157" t="b">
        <v>1</v>
      </c>
      <c r="N264" s="157" t="b">
        <v>1</v>
      </c>
      <c r="O264" s="157" t="b">
        <v>1</v>
      </c>
    </row>
    <row r="265" spans="2:15" x14ac:dyDescent="0.3">
      <c r="B265" s="154" t="s">
        <v>906</v>
      </c>
      <c r="C265" s="155" t="b">
        <v>1</v>
      </c>
      <c r="D265" s="155" t="b">
        <v>1</v>
      </c>
      <c r="E265" s="155" t="b">
        <v>0</v>
      </c>
      <c r="F265" s="155" t="b">
        <v>0</v>
      </c>
      <c r="G265" s="155" t="b">
        <v>0</v>
      </c>
      <c r="J265" s="156" t="s">
        <v>906</v>
      </c>
      <c r="K265" s="157" t="b">
        <v>0</v>
      </c>
      <c r="L265" s="157" t="b">
        <v>0</v>
      </c>
      <c r="M265" s="157" t="b">
        <v>0</v>
      </c>
      <c r="N265" s="157" t="b">
        <v>0</v>
      </c>
      <c r="O265" s="157" t="b">
        <v>0</v>
      </c>
    </row>
    <row r="266" spans="2:15" x14ac:dyDescent="0.3">
      <c r="B266" s="154" t="s">
        <v>907</v>
      </c>
      <c r="C266" s="155" t="b">
        <v>0</v>
      </c>
      <c r="D266" s="155" t="b">
        <v>0</v>
      </c>
      <c r="E266" s="155" t="b">
        <v>0</v>
      </c>
      <c r="F266" s="155" t="b">
        <v>0</v>
      </c>
      <c r="G266" s="155" t="b">
        <v>0</v>
      </c>
      <c r="J266" s="156" t="s">
        <v>907</v>
      </c>
      <c r="K266" s="157" t="b">
        <v>0</v>
      </c>
      <c r="L266" s="157" t="b">
        <v>0</v>
      </c>
      <c r="M266" s="157" t="b">
        <v>0</v>
      </c>
      <c r="N266" s="157" t="b">
        <v>0</v>
      </c>
      <c r="O266" s="157" t="b">
        <v>0</v>
      </c>
    </row>
    <row r="267" spans="2:15" x14ac:dyDescent="0.3">
      <c r="B267" s="154" t="s">
        <v>908</v>
      </c>
      <c r="C267" s="155" t="b">
        <v>1</v>
      </c>
      <c r="D267" s="155" t="b">
        <v>1</v>
      </c>
      <c r="E267" s="155" t="b">
        <v>1</v>
      </c>
      <c r="F267" s="155" t="b">
        <v>1</v>
      </c>
      <c r="G267" s="155" t="b">
        <v>1</v>
      </c>
      <c r="J267" s="156" t="s">
        <v>908</v>
      </c>
      <c r="K267" s="157" t="b">
        <v>1</v>
      </c>
      <c r="L267" s="157" t="b">
        <v>1</v>
      </c>
      <c r="M267" s="157" t="b">
        <v>1</v>
      </c>
      <c r="N267" s="157" t="b">
        <v>1</v>
      </c>
      <c r="O267" s="157" t="b">
        <v>1</v>
      </c>
    </row>
    <row r="268" spans="2:15" x14ac:dyDescent="0.3">
      <c r="B268" s="154" t="s">
        <v>909</v>
      </c>
      <c r="C268" s="155" t="b">
        <v>1</v>
      </c>
      <c r="D268" s="155" t="b">
        <v>1</v>
      </c>
      <c r="E268" s="155" t="b">
        <v>1</v>
      </c>
      <c r="F268" s="155" t="b">
        <v>1</v>
      </c>
      <c r="G268" s="155" t="b">
        <v>1</v>
      </c>
      <c r="J268" s="156" t="s">
        <v>909</v>
      </c>
      <c r="K268" s="157" t="b">
        <v>0</v>
      </c>
      <c r="L268" s="157" t="b">
        <v>0</v>
      </c>
      <c r="M268" s="157" t="b">
        <v>0</v>
      </c>
      <c r="N268" s="157" t="b">
        <v>0</v>
      </c>
      <c r="O268" s="157" t="b">
        <v>0</v>
      </c>
    </row>
    <row r="269" spans="2:15" x14ac:dyDescent="0.3">
      <c r="B269" s="154" t="s">
        <v>910</v>
      </c>
      <c r="C269" s="155" t="b">
        <v>1</v>
      </c>
      <c r="D269" s="155" t="b">
        <v>0</v>
      </c>
      <c r="E269" s="155" t="b">
        <v>0</v>
      </c>
      <c r="F269" s="155" t="b">
        <v>0</v>
      </c>
      <c r="G269" s="155" t="b">
        <v>0</v>
      </c>
      <c r="J269" s="156" t="s">
        <v>910</v>
      </c>
      <c r="K269" s="157" t="b">
        <v>0</v>
      </c>
      <c r="L269" s="157" t="b">
        <v>0</v>
      </c>
      <c r="M269" s="157" t="b">
        <v>0</v>
      </c>
      <c r="N269" s="157" t="b">
        <v>0</v>
      </c>
      <c r="O269" s="157" t="b">
        <v>0</v>
      </c>
    </row>
    <row r="270" spans="2:15" x14ac:dyDescent="0.3">
      <c r="B270" s="154" t="s">
        <v>911</v>
      </c>
      <c r="C270" s="155" t="b">
        <v>0</v>
      </c>
      <c r="D270" s="155" t="b">
        <v>0</v>
      </c>
      <c r="E270" s="155" t="b">
        <v>0</v>
      </c>
      <c r="F270" s="155" t="b">
        <v>0</v>
      </c>
      <c r="G270" s="155" t="b">
        <v>0</v>
      </c>
      <c r="J270" s="156" t="s">
        <v>911</v>
      </c>
      <c r="K270" s="157" t="b">
        <v>0</v>
      </c>
      <c r="L270" s="157" t="b">
        <v>0</v>
      </c>
      <c r="M270" s="157" t="b">
        <v>0</v>
      </c>
      <c r="N270" s="157" t="b">
        <v>0</v>
      </c>
      <c r="O270" s="157" t="b">
        <v>0</v>
      </c>
    </row>
    <row r="271" spans="2:15" x14ac:dyDescent="0.3">
      <c r="B271" s="154" t="s">
        <v>912</v>
      </c>
      <c r="C271" s="155" t="b">
        <v>1</v>
      </c>
      <c r="D271" s="155" t="b">
        <v>1</v>
      </c>
      <c r="E271" s="155" t="b">
        <v>1</v>
      </c>
      <c r="F271" s="155" t="b">
        <v>1</v>
      </c>
      <c r="G271" s="155" t="b">
        <v>1</v>
      </c>
      <c r="J271" s="156" t="s">
        <v>912</v>
      </c>
      <c r="K271" s="157" t="b">
        <v>1</v>
      </c>
      <c r="L271" s="157" t="b">
        <v>1</v>
      </c>
      <c r="M271" s="157" t="b">
        <v>1</v>
      </c>
      <c r="N271" s="157" t="b">
        <v>1</v>
      </c>
      <c r="O271" s="157" t="b">
        <v>1</v>
      </c>
    </row>
    <row r="272" spans="2:15" x14ac:dyDescent="0.3">
      <c r="B272" s="154" t="s">
        <v>913</v>
      </c>
      <c r="C272" s="155" t="b">
        <v>1</v>
      </c>
      <c r="D272" s="155" t="b">
        <v>1</v>
      </c>
      <c r="E272" s="155" t="b">
        <v>1</v>
      </c>
      <c r="F272" s="155" t="b">
        <v>1</v>
      </c>
      <c r="G272" s="155" t="b">
        <v>1</v>
      </c>
      <c r="J272" s="156" t="s">
        <v>913</v>
      </c>
      <c r="K272" s="157" t="b">
        <v>1</v>
      </c>
      <c r="L272" s="157" t="b">
        <v>1</v>
      </c>
      <c r="M272" s="157" t="b">
        <v>1</v>
      </c>
      <c r="N272" s="157" t="b">
        <v>1</v>
      </c>
      <c r="O272" s="157" t="b">
        <v>1</v>
      </c>
    </row>
    <row r="273" spans="2:15" x14ac:dyDescent="0.3">
      <c r="B273" s="154" t="s">
        <v>914</v>
      </c>
      <c r="C273" s="155" t="b">
        <v>0</v>
      </c>
      <c r="D273" s="155" t="b">
        <v>0</v>
      </c>
      <c r="E273" s="155" t="b">
        <v>0</v>
      </c>
      <c r="F273" s="155" t="b">
        <v>0</v>
      </c>
      <c r="G273" s="155" t="b">
        <v>0</v>
      </c>
      <c r="J273" s="156" t="s">
        <v>914</v>
      </c>
      <c r="K273" s="157" t="b">
        <v>0</v>
      </c>
      <c r="L273" s="157" t="b">
        <v>0</v>
      </c>
      <c r="M273" s="157" t="b">
        <v>0</v>
      </c>
      <c r="N273" s="157" t="b">
        <v>0</v>
      </c>
      <c r="O273" s="157" t="b">
        <v>0</v>
      </c>
    </row>
    <row r="274" spans="2:15" x14ac:dyDescent="0.3">
      <c r="B274" s="154" t="s">
        <v>915</v>
      </c>
      <c r="C274" s="155">
        <v>139090000</v>
      </c>
      <c r="D274" s="155">
        <v>142280000</v>
      </c>
      <c r="E274" s="155">
        <v>137720000</v>
      </c>
      <c r="F274" s="155">
        <v>148380000</v>
      </c>
      <c r="G274" s="155">
        <v>128580000</v>
      </c>
      <c r="J274" s="156" t="s">
        <v>915</v>
      </c>
      <c r="K274" s="157">
        <v>10886000</v>
      </c>
      <c r="L274" s="157">
        <v>10779000</v>
      </c>
      <c r="M274" s="157">
        <v>9779000</v>
      </c>
      <c r="N274" s="157">
        <v>9774000</v>
      </c>
      <c r="O274" s="157">
        <v>9123000</v>
      </c>
    </row>
    <row r="275" spans="2:15" x14ac:dyDescent="0.3">
      <c r="B275" s="154" t="s">
        <v>916</v>
      </c>
      <c r="C275" s="155" t="s">
        <v>917</v>
      </c>
      <c r="D275" s="155" t="s">
        <v>917</v>
      </c>
      <c r="E275" s="155" t="s">
        <v>917</v>
      </c>
      <c r="F275" s="155" t="s">
        <v>917</v>
      </c>
      <c r="G275" s="155" t="s">
        <v>917</v>
      </c>
      <c r="J275" s="156" t="s">
        <v>916</v>
      </c>
      <c r="K275" s="157" t="s">
        <v>917</v>
      </c>
      <c r="L275" s="157" t="s">
        <v>917</v>
      </c>
      <c r="M275" s="157" t="s">
        <v>917</v>
      </c>
      <c r="N275" s="157" t="s">
        <v>917</v>
      </c>
      <c r="O275" s="157" t="s">
        <v>917</v>
      </c>
    </row>
    <row r="276" spans="2:15" x14ac:dyDescent="0.3">
      <c r="B276" s="154" t="s">
        <v>918</v>
      </c>
      <c r="C276" s="155">
        <v>2025</v>
      </c>
      <c r="D276" s="155">
        <v>2025</v>
      </c>
      <c r="E276" s="155">
        <v>2025</v>
      </c>
      <c r="F276" s="155">
        <v>2025</v>
      </c>
      <c r="G276" s="155">
        <v>2025</v>
      </c>
      <c r="J276" s="156" t="s">
        <v>918</v>
      </c>
      <c r="K276" s="157">
        <v>2025</v>
      </c>
      <c r="L276" s="157">
        <v>2025</v>
      </c>
      <c r="M276" s="157">
        <v>2025</v>
      </c>
      <c r="N276" s="157">
        <v>2025</v>
      </c>
      <c r="O276" s="157">
        <v>2025</v>
      </c>
    </row>
    <row r="277" spans="2:15" x14ac:dyDescent="0.3">
      <c r="B277" s="154" t="s">
        <v>919</v>
      </c>
      <c r="C277" s="155">
        <v>28860000</v>
      </c>
      <c r="D277" s="155">
        <v>26360000</v>
      </c>
      <c r="E277" s="155">
        <v>24070000</v>
      </c>
      <c r="F277" s="155">
        <v>44167196.200000003</v>
      </c>
      <c r="G277" s="155">
        <v>42360000</v>
      </c>
      <c r="J277" s="156" t="s">
        <v>919</v>
      </c>
      <c r="K277" s="157">
        <v>1905000</v>
      </c>
      <c r="L277" s="157">
        <v>1484000</v>
      </c>
      <c r="M277" s="157">
        <v>1101000</v>
      </c>
      <c r="N277" s="157">
        <v>531000</v>
      </c>
      <c r="O277" s="157">
        <v>222000</v>
      </c>
    </row>
    <row r="278" spans="2:15" x14ac:dyDescent="0.3">
      <c r="B278" s="154" t="s">
        <v>920</v>
      </c>
      <c r="C278" s="155" t="s">
        <v>917</v>
      </c>
      <c r="D278" s="155" t="s">
        <v>917</v>
      </c>
      <c r="E278" s="155" t="s">
        <v>917</v>
      </c>
      <c r="F278" s="155" t="s">
        <v>921</v>
      </c>
      <c r="G278" s="155" t="s">
        <v>917</v>
      </c>
      <c r="J278" s="156" t="s">
        <v>920</v>
      </c>
      <c r="K278" s="157" t="s">
        <v>917</v>
      </c>
      <c r="L278" s="157" t="s">
        <v>917</v>
      </c>
      <c r="M278" s="157" t="s">
        <v>917</v>
      </c>
      <c r="N278" s="157" t="s">
        <v>917</v>
      </c>
      <c r="O278" s="157" t="s">
        <v>917</v>
      </c>
    </row>
    <row r="279" spans="2:15" x14ac:dyDescent="0.3">
      <c r="B279" s="154" t="s">
        <v>922</v>
      </c>
      <c r="C279" s="155">
        <v>2025</v>
      </c>
      <c r="D279" s="155">
        <v>2025</v>
      </c>
      <c r="E279" s="155">
        <v>2025</v>
      </c>
      <c r="F279" s="155">
        <v>2025</v>
      </c>
      <c r="G279" s="155">
        <v>2025</v>
      </c>
      <c r="J279" s="156" t="s">
        <v>922</v>
      </c>
      <c r="K279" s="157">
        <v>2025</v>
      </c>
      <c r="L279" s="157">
        <v>2025</v>
      </c>
      <c r="M279" s="157">
        <v>2025</v>
      </c>
      <c r="N279" s="157">
        <v>2025</v>
      </c>
      <c r="O279" s="157">
        <v>2025</v>
      </c>
    </row>
    <row r="280" spans="2:15" x14ac:dyDescent="0.3">
      <c r="B280" s="154" t="s">
        <v>923</v>
      </c>
      <c r="C280" s="155">
        <v>167950000</v>
      </c>
      <c r="D280" s="155">
        <v>168640000</v>
      </c>
      <c r="E280" s="155">
        <v>161790000</v>
      </c>
      <c r="F280" s="155">
        <v>192547196.19999999</v>
      </c>
      <c r="G280" s="155">
        <v>170940000</v>
      </c>
      <c r="J280" s="156" t="s">
        <v>923</v>
      </c>
      <c r="K280" s="157">
        <v>12791000</v>
      </c>
      <c r="L280" s="157">
        <v>12263000</v>
      </c>
      <c r="M280" s="157">
        <v>10880000</v>
      </c>
      <c r="N280" s="157">
        <v>10305000</v>
      </c>
      <c r="O280" s="157">
        <v>9345000</v>
      </c>
    </row>
    <row r="281" spans="2:15" x14ac:dyDescent="0.3">
      <c r="B281" s="150" t="s">
        <v>924</v>
      </c>
      <c r="C281" s="151" t="s">
        <v>622</v>
      </c>
      <c r="D281" s="151" t="s">
        <v>622</v>
      </c>
      <c r="E281" s="151" t="s">
        <v>624</v>
      </c>
      <c r="F281" s="151" t="s">
        <v>925</v>
      </c>
      <c r="G281" s="151" t="s">
        <v>925</v>
      </c>
      <c r="J281" s="152" t="s">
        <v>924</v>
      </c>
      <c r="K281" s="153" t="s">
        <v>622</v>
      </c>
      <c r="L281" s="153" t="s">
        <v>622</v>
      </c>
      <c r="M281" s="153" t="s">
        <v>624</v>
      </c>
      <c r="N281" s="153" t="s">
        <v>651</v>
      </c>
      <c r="O281" s="153" t="s">
        <v>651</v>
      </c>
    </row>
    <row r="282" spans="2:15" x14ac:dyDescent="0.3">
      <c r="B282" s="154" t="s">
        <v>926</v>
      </c>
      <c r="C282" s="155" t="b">
        <v>1</v>
      </c>
      <c r="D282" s="155" t="b">
        <v>1</v>
      </c>
      <c r="E282" s="155" t="b">
        <v>1</v>
      </c>
      <c r="F282" s="155" t="b">
        <v>1</v>
      </c>
      <c r="G282" s="155" t="b">
        <v>1</v>
      </c>
      <c r="J282" s="156" t="s">
        <v>926</v>
      </c>
      <c r="K282" s="157" t="b">
        <v>1</v>
      </c>
      <c r="L282" s="157" t="b">
        <v>1</v>
      </c>
      <c r="M282" s="157" t="b">
        <v>1</v>
      </c>
      <c r="N282" s="157" t="b">
        <v>0</v>
      </c>
      <c r="O282" s="157" t="b">
        <v>0</v>
      </c>
    </row>
    <row r="283" spans="2:15" x14ac:dyDescent="0.3">
      <c r="B283" s="154" t="s">
        <v>927</v>
      </c>
      <c r="C283" s="155" t="b">
        <v>1</v>
      </c>
      <c r="D283" s="155" t="b">
        <v>1</v>
      </c>
      <c r="E283" s="155" t="b">
        <v>1</v>
      </c>
      <c r="F283" s="155" t="b">
        <v>1</v>
      </c>
      <c r="G283" s="155" t="b">
        <v>1</v>
      </c>
      <c r="J283" s="156" t="s">
        <v>927</v>
      </c>
      <c r="K283" s="157" t="b">
        <v>0</v>
      </c>
      <c r="L283" s="157" t="b">
        <v>0</v>
      </c>
      <c r="M283" s="157" t="b">
        <v>0</v>
      </c>
      <c r="N283" s="157" t="b">
        <v>0</v>
      </c>
      <c r="O283" s="157" t="b">
        <v>0</v>
      </c>
    </row>
    <row r="284" spans="2:15" x14ac:dyDescent="0.3">
      <c r="B284" s="154" t="s">
        <v>928</v>
      </c>
      <c r="C284" s="155" t="s">
        <v>651</v>
      </c>
      <c r="D284" s="155" t="s">
        <v>651</v>
      </c>
      <c r="E284" s="155" t="s">
        <v>651</v>
      </c>
      <c r="F284" s="155" t="s">
        <v>651</v>
      </c>
      <c r="G284" s="155" t="s">
        <v>651</v>
      </c>
      <c r="J284" s="156" t="s">
        <v>928</v>
      </c>
      <c r="K284" s="157" t="s">
        <v>651</v>
      </c>
      <c r="L284" s="157" t="s">
        <v>651</v>
      </c>
      <c r="M284" s="157" t="s">
        <v>651</v>
      </c>
      <c r="N284" s="157" t="s">
        <v>651</v>
      </c>
      <c r="O284" s="157" t="s">
        <v>651</v>
      </c>
    </row>
    <row r="285" spans="2:15" x14ac:dyDescent="0.3">
      <c r="B285" s="154" t="s">
        <v>929</v>
      </c>
      <c r="C285" s="155" t="s">
        <v>651</v>
      </c>
      <c r="D285" s="155" t="s">
        <v>651</v>
      </c>
      <c r="E285" s="155" t="s">
        <v>651</v>
      </c>
      <c r="F285" s="155" t="s">
        <v>651</v>
      </c>
      <c r="G285" s="155" t="s">
        <v>651</v>
      </c>
      <c r="J285" s="156" t="s">
        <v>929</v>
      </c>
      <c r="K285" s="157" t="s">
        <v>651</v>
      </c>
      <c r="L285" s="157" t="s">
        <v>651</v>
      </c>
      <c r="M285" s="157" t="s">
        <v>651</v>
      </c>
      <c r="N285" s="157" t="s">
        <v>651</v>
      </c>
      <c r="O285" s="157" t="s">
        <v>651</v>
      </c>
    </row>
    <row r="286" spans="2:15" x14ac:dyDescent="0.3">
      <c r="B286" s="154" t="s">
        <v>930</v>
      </c>
      <c r="C286" s="155" t="s">
        <v>651</v>
      </c>
      <c r="D286" s="155" t="s">
        <v>651</v>
      </c>
      <c r="E286" s="155" t="s">
        <v>651</v>
      </c>
      <c r="F286" s="155" t="s">
        <v>651</v>
      </c>
      <c r="G286" s="155" t="s">
        <v>651</v>
      </c>
      <c r="J286" s="156" t="s">
        <v>930</v>
      </c>
      <c r="K286" s="157" t="s">
        <v>651</v>
      </c>
      <c r="L286" s="157" t="s">
        <v>651</v>
      </c>
      <c r="M286" s="157" t="s">
        <v>651</v>
      </c>
      <c r="N286" s="157" t="s">
        <v>651</v>
      </c>
      <c r="O286" s="157" t="s">
        <v>651</v>
      </c>
    </row>
    <row r="287" spans="2:15" x14ac:dyDescent="0.3">
      <c r="B287" s="154" t="s">
        <v>931</v>
      </c>
      <c r="C287" s="155" t="s">
        <v>651</v>
      </c>
      <c r="D287" s="155" t="s">
        <v>651</v>
      </c>
      <c r="E287" s="155" t="s">
        <v>651</v>
      </c>
      <c r="F287" s="155" t="s">
        <v>651</v>
      </c>
      <c r="G287" s="155" t="s">
        <v>651</v>
      </c>
      <c r="J287" s="156" t="s">
        <v>931</v>
      </c>
      <c r="K287" s="157" t="s">
        <v>651</v>
      </c>
      <c r="L287" s="157" t="s">
        <v>651</v>
      </c>
      <c r="M287" s="157" t="s">
        <v>651</v>
      </c>
      <c r="N287" s="157" t="s">
        <v>651</v>
      </c>
      <c r="O287" s="157" t="s">
        <v>651</v>
      </c>
    </row>
    <row r="288" spans="2:15" x14ac:dyDescent="0.3">
      <c r="B288" s="154" t="s">
        <v>932</v>
      </c>
      <c r="C288" s="155" t="b">
        <v>0</v>
      </c>
      <c r="D288" s="155" t="b">
        <v>0</v>
      </c>
      <c r="E288" s="155" t="b">
        <v>0</v>
      </c>
      <c r="F288" s="155" t="b">
        <v>0</v>
      </c>
      <c r="G288" s="155" t="b">
        <v>0</v>
      </c>
      <c r="J288" s="156" t="s">
        <v>932</v>
      </c>
      <c r="K288" s="157" t="b">
        <v>0</v>
      </c>
      <c r="L288" s="157" t="b">
        <v>0</v>
      </c>
      <c r="M288" s="157" t="b">
        <v>0</v>
      </c>
      <c r="N288" s="157" t="b">
        <v>0</v>
      </c>
      <c r="O288" s="157" t="b">
        <v>0</v>
      </c>
    </row>
    <row r="289" spans="2:15" x14ac:dyDescent="0.3">
      <c r="B289" s="154" t="s">
        <v>933</v>
      </c>
      <c r="C289" s="155" t="s">
        <v>651</v>
      </c>
      <c r="D289" s="155" t="s">
        <v>651</v>
      </c>
      <c r="E289" s="155" t="s">
        <v>651</v>
      </c>
      <c r="F289" s="155" t="s">
        <v>651</v>
      </c>
      <c r="G289" s="155" t="s">
        <v>651</v>
      </c>
      <c r="J289" s="156" t="s">
        <v>933</v>
      </c>
      <c r="K289" s="157" t="s">
        <v>651</v>
      </c>
      <c r="L289" s="157" t="s">
        <v>651</v>
      </c>
      <c r="M289" s="157" t="s">
        <v>651</v>
      </c>
      <c r="N289" s="157" t="s">
        <v>651</v>
      </c>
      <c r="O289" s="157" t="s">
        <v>651</v>
      </c>
    </row>
    <row r="290" spans="2:15" x14ac:dyDescent="0.3">
      <c r="B290" s="154" t="s">
        <v>934</v>
      </c>
      <c r="C290" s="155" t="b">
        <v>1</v>
      </c>
      <c r="D290" s="155" t="b">
        <v>1</v>
      </c>
      <c r="E290" s="155" t="b">
        <v>0</v>
      </c>
      <c r="F290" s="155" t="b">
        <v>0</v>
      </c>
      <c r="G290" s="155" t="b">
        <v>0</v>
      </c>
      <c r="J290" s="156" t="s">
        <v>934</v>
      </c>
      <c r="K290" s="157" t="b">
        <v>0</v>
      </c>
      <c r="L290" s="157" t="b">
        <v>0</v>
      </c>
      <c r="M290" s="157" t="b">
        <v>0</v>
      </c>
      <c r="N290" s="157" t="b">
        <v>0</v>
      </c>
      <c r="O290" s="157" t="b">
        <v>0</v>
      </c>
    </row>
    <row r="291" spans="2:15" x14ac:dyDescent="0.3">
      <c r="B291" s="154" t="s">
        <v>935</v>
      </c>
      <c r="C291" s="155" t="s">
        <v>651</v>
      </c>
      <c r="D291" s="155" t="s">
        <v>651</v>
      </c>
      <c r="E291" s="155" t="s">
        <v>651</v>
      </c>
      <c r="F291" s="155" t="s">
        <v>651</v>
      </c>
      <c r="G291" s="155" t="s">
        <v>651</v>
      </c>
      <c r="J291" s="156" t="s">
        <v>935</v>
      </c>
      <c r="K291" s="157" t="s">
        <v>651</v>
      </c>
      <c r="L291" s="157" t="s">
        <v>651</v>
      </c>
      <c r="M291" s="157" t="s">
        <v>651</v>
      </c>
      <c r="N291" s="157" t="s">
        <v>651</v>
      </c>
      <c r="O291" s="157" t="s">
        <v>651</v>
      </c>
    </row>
    <row r="292" spans="2:15" x14ac:dyDescent="0.3">
      <c r="B292" s="154" t="s">
        <v>936</v>
      </c>
      <c r="C292" s="155" t="b">
        <v>0</v>
      </c>
      <c r="D292" s="155" t="b">
        <v>0</v>
      </c>
      <c r="E292" s="155" t="b">
        <v>0</v>
      </c>
      <c r="F292" s="155" t="b">
        <v>0</v>
      </c>
      <c r="G292" s="155" t="b">
        <v>0</v>
      </c>
      <c r="J292" s="156" t="s">
        <v>936</v>
      </c>
      <c r="K292" s="157" t="b">
        <v>0</v>
      </c>
      <c r="L292" s="157" t="b">
        <v>0</v>
      </c>
      <c r="M292" s="157" t="b">
        <v>0</v>
      </c>
      <c r="N292" s="157" t="b">
        <v>0</v>
      </c>
      <c r="O292" s="157" t="b">
        <v>0</v>
      </c>
    </row>
    <row r="293" spans="2:15" x14ac:dyDescent="0.3">
      <c r="B293" s="154" t="s">
        <v>937</v>
      </c>
      <c r="C293" s="155" t="s">
        <v>651</v>
      </c>
      <c r="D293" s="155" t="s">
        <v>651</v>
      </c>
      <c r="E293" s="155" t="s">
        <v>651</v>
      </c>
      <c r="F293" s="155" t="s">
        <v>651</v>
      </c>
      <c r="G293" s="155" t="s">
        <v>651</v>
      </c>
      <c r="J293" s="156" t="s">
        <v>937</v>
      </c>
      <c r="K293" s="157" t="s">
        <v>651</v>
      </c>
      <c r="L293" s="157" t="s">
        <v>651</v>
      </c>
      <c r="M293" s="157" t="s">
        <v>651</v>
      </c>
      <c r="N293" s="157" t="s">
        <v>651</v>
      </c>
      <c r="O293" s="157" t="s">
        <v>651</v>
      </c>
    </row>
    <row r="294" spans="2:15" x14ac:dyDescent="0.3">
      <c r="B294" s="154" t="s">
        <v>938</v>
      </c>
      <c r="C294" s="155" t="b">
        <v>0</v>
      </c>
      <c r="D294" s="155" t="b">
        <v>0</v>
      </c>
      <c r="E294" s="155" t="b">
        <v>0</v>
      </c>
      <c r="F294" s="155" t="b">
        <v>0</v>
      </c>
      <c r="G294" s="155" t="b">
        <v>0</v>
      </c>
      <c r="J294" s="156" t="s">
        <v>938</v>
      </c>
      <c r="K294" s="157" t="b">
        <v>0</v>
      </c>
      <c r="L294" s="157" t="b">
        <v>0</v>
      </c>
      <c r="M294" s="157" t="b">
        <v>0</v>
      </c>
      <c r="N294" s="157" t="b">
        <v>0</v>
      </c>
      <c r="O294" s="157" t="b">
        <v>0</v>
      </c>
    </row>
    <row r="295" spans="2:15" x14ac:dyDescent="0.3">
      <c r="B295" s="154" t="s">
        <v>939</v>
      </c>
      <c r="C295" s="155" t="s">
        <v>651</v>
      </c>
      <c r="D295" s="155" t="s">
        <v>651</v>
      </c>
      <c r="E295" s="155" t="s">
        <v>651</v>
      </c>
      <c r="F295" s="155" t="s">
        <v>651</v>
      </c>
      <c r="G295" s="155" t="s">
        <v>651</v>
      </c>
      <c r="J295" s="156" t="s">
        <v>939</v>
      </c>
      <c r="K295" s="157" t="s">
        <v>651</v>
      </c>
      <c r="L295" s="157" t="s">
        <v>651</v>
      </c>
      <c r="M295" s="157" t="s">
        <v>651</v>
      </c>
      <c r="N295" s="157" t="s">
        <v>651</v>
      </c>
      <c r="O295" s="157" t="s">
        <v>651</v>
      </c>
    </row>
    <row r="296" spans="2:15" x14ac:dyDescent="0.3">
      <c r="B296" s="154" t="s">
        <v>940</v>
      </c>
      <c r="C296" s="155" t="b">
        <v>0</v>
      </c>
      <c r="D296" s="155" t="b">
        <v>0</v>
      </c>
      <c r="E296" s="155" t="b">
        <v>0</v>
      </c>
      <c r="F296" s="155" t="b">
        <v>0</v>
      </c>
      <c r="G296" s="155" t="b">
        <v>0</v>
      </c>
      <c r="J296" s="156" t="s">
        <v>940</v>
      </c>
      <c r="K296" s="157" t="b">
        <v>0</v>
      </c>
      <c r="L296" s="157" t="b">
        <v>0</v>
      </c>
      <c r="M296" s="157" t="b">
        <v>0</v>
      </c>
      <c r="N296" s="157" t="b">
        <v>0</v>
      </c>
      <c r="O296" s="157" t="b">
        <v>0</v>
      </c>
    </row>
    <row r="297" spans="2:15" x14ac:dyDescent="0.3">
      <c r="B297" s="154" t="s">
        <v>941</v>
      </c>
      <c r="C297" s="155" t="b">
        <v>0</v>
      </c>
      <c r="D297" s="155" t="b">
        <v>0</v>
      </c>
      <c r="E297" s="155" t="b">
        <v>0</v>
      </c>
      <c r="F297" s="155" t="b">
        <v>0</v>
      </c>
      <c r="G297" s="155" t="b">
        <v>0</v>
      </c>
      <c r="J297" s="156" t="s">
        <v>941</v>
      </c>
      <c r="K297" s="157" t="b">
        <v>0</v>
      </c>
      <c r="L297" s="157" t="b">
        <v>0</v>
      </c>
      <c r="M297" s="157" t="b">
        <v>0</v>
      </c>
      <c r="N297" s="157" t="b">
        <v>0</v>
      </c>
      <c r="O297" s="157" t="b">
        <v>0</v>
      </c>
    </row>
    <row r="298" spans="2:15" x14ac:dyDescent="0.3">
      <c r="B298" s="154" t="s">
        <v>942</v>
      </c>
      <c r="C298" s="155" t="s">
        <v>943</v>
      </c>
      <c r="D298" s="155" t="s">
        <v>943</v>
      </c>
      <c r="E298" s="155" t="s">
        <v>943</v>
      </c>
      <c r="F298" s="155" t="s">
        <v>651</v>
      </c>
      <c r="G298" s="155" t="s">
        <v>651</v>
      </c>
      <c r="J298" s="156" t="s">
        <v>942</v>
      </c>
      <c r="K298" s="157" t="s">
        <v>943</v>
      </c>
      <c r="L298" s="157" t="s">
        <v>943</v>
      </c>
      <c r="M298" s="157" t="s">
        <v>943</v>
      </c>
      <c r="N298" s="157" t="s">
        <v>651</v>
      </c>
      <c r="O298" s="157" t="s">
        <v>651</v>
      </c>
    </row>
    <row r="299" spans="2:15" x14ac:dyDescent="0.3">
      <c r="B299" s="154" t="s">
        <v>944</v>
      </c>
      <c r="C299" s="155" t="s">
        <v>651</v>
      </c>
      <c r="D299" s="155" t="s">
        <v>651</v>
      </c>
      <c r="E299" s="155" t="s">
        <v>651</v>
      </c>
      <c r="F299" s="155" t="s">
        <v>651</v>
      </c>
      <c r="G299" s="155" t="s">
        <v>651</v>
      </c>
      <c r="J299" s="156" t="s">
        <v>944</v>
      </c>
      <c r="K299" s="157" t="s">
        <v>651</v>
      </c>
      <c r="L299" s="157" t="s">
        <v>651</v>
      </c>
      <c r="M299" s="157" t="s">
        <v>651</v>
      </c>
      <c r="N299" s="157" t="s">
        <v>651</v>
      </c>
      <c r="O299" s="157" t="s">
        <v>651</v>
      </c>
    </row>
    <row r="300" spans="2:15" x14ac:dyDescent="0.3">
      <c r="B300" s="154" t="s">
        <v>945</v>
      </c>
      <c r="C300" s="155" t="b">
        <v>0</v>
      </c>
      <c r="D300" s="155" t="b">
        <v>0</v>
      </c>
      <c r="E300" s="155" t="b">
        <v>0</v>
      </c>
      <c r="F300" s="155" t="b">
        <v>0</v>
      </c>
      <c r="G300" s="155" t="b">
        <v>0</v>
      </c>
      <c r="J300" s="156" t="s">
        <v>945</v>
      </c>
      <c r="K300" s="157" t="b">
        <v>0</v>
      </c>
      <c r="L300" s="157" t="b">
        <v>0</v>
      </c>
      <c r="M300" s="157" t="b">
        <v>0</v>
      </c>
      <c r="N300" s="157" t="b">
        <v>0</v>
      </c>
      <c r="O300" s="157" t="b">
        <v>0</v>
      </c>
    </row>
    <row r="301" spans="2:15" x14ac:dyDescent="0.3">
      <c r="B301" s="154" t="s">
        <v>946</v>
      </c>
      <c r="C301" s="155" t="b">
        <v>0</v>
      </c>
      <c r="D301" s="155" t="b">
        <v>0</v>
      </c>
      <c r="E301" s="155" t="b">
        <v>0</v>
      </c>
      <c r="F301" s="155" t="b">
        <v>0</v>
      </c>
      <c r="G301" s="155" t="b">
        <v>0</v>
      </c>
      <c r="J301" s="156" t="s">
        <v>946</v>
      </c>
      <c r="K301" s="157" t="b">
        <v>0</v>
      </c>
      <c r="L301" s="157" t="b">
        <v>0</v>
      </c>
      <c r="M301" s="157" t="b">
        <v>0</v>
      </c>
      <c r="N301" s="157" t="b">
        <v>0</v>
      </c>
      <c r="O301" s="157" t="b">
        <v>0</v>
      </c>
    </row>
    <row r="302" spans="2:15" x14ac:dyDescent="0.3">
      <c r="B302" s="154" t="s">
        <v>947</v>
      </c>
      <c r="C302" s="155" t="s">
        <v>651</v>
      </c>
      <c r="D302" s="155" t="s">
        <v>651</v>
      </c>
      <c r="E302" s="155" t="s">
        <v>651</v>
      </c>
      <c r="F302" s="155" t="s">
        <v>651</v>
      </c>
      <c r="G302" s="155" t="s">
        <v>651</v>
      </c>
      <c r="J302" s="156" t="s">
        <v>947</v>
      </c>
      <c r="K302" s="157" t="s">
        <v>651</v>
      </c>
      <c r="L302" s="157" t="s">
        <v>651</v>
      </c>
      <c r="M302" s="157" t="s">
        <v>651</v>
      </c>
      <c r="N302" s="157" t="s">
        <v>651</v>
      </c>
      <c r="O302" s="157" t="s">
        <v>651</v>
      </c>
    </row>
    <row r="303" spans="2:15" x14ac:dyDescent="0.3">
      <c r="B303" s="154" t="s">
        <v>948</v>
      </c>
      <c r="C303" s="155" t="b">
        <v>0</v>
      </c>
      <c r="D303" s="155" t="b">
        <v>0</v>
      </c>
      <c r="E303" s="155" t="b">
        <v>0</v>
      </c>
      <c r="F303" s="155" t="b">
        <v>0</v>
      </c>
      <c r="G303" s="155" t="b">
        <v>0</v>
      </c>
      <c r="J303" s="156" t="s">
        <v>948</v>
      </c>
      <c r="K303" s="157" t="b">
        <v>0</v>
      </c>
      <c r="L303" s="157" t="b">
        <v>0</v>
      </c>
      <c r="M303" s="157" t="b">
        <v>0</v>
      </c>
      <c r="N303" s="157" t="b">
        <v>0</v>
      </c>
      <c r="O303" s="157" t="b">
        <v>0</v>
      </c>
    </row>
    <row r="304" spans="2:15" x14ac:dyDescent="0.3">
      <c r="B304" s="154" t="s">
        <v>949</v>
      </c>
      <c r="C304" s="155" t="s">
        <v>651</v>
      </c>
      <c r="D304" s="155" t="s">
        <v>651</v>
      </c>
      <c r="E304" s="155" t="s">
        <v>651</v>
      </c>
      <c r="F304" s="155" t="s">
        <v>651</v>
      </c>
      <c r="G304" s="155" t="s">
        <v>651</v>
      </c>
      <c r="J304" s="156" t="s">
        <v>949</v>
      </c>
      <c r="K304" s="157" t="s">
        <v>651</v>
      </c>
      <c r="L304" s="157" t="s">
        <v>651</v>
      </c>
      <c r="M304" s="157" t="s">
        <v>651</v>
      </c>
      <c r="N304" s="157" t="s">
        <v>651</v>
      </c>
      <c r="O304" s="157" t="s">
        <v>651</v>
      </c>
    </row>
    <row r="305" spans="2:15" x14ac:dyDescent="0.3">
      <c r="B305" s="154" t="s">
        <v>950</v>
      </c>
      <c r="C305" s="155" t="b">
        <v>1</v>
      </c>
      <c r="D305" s="155" t="b">
        <v>1</v>
      </c>
      <c r="E305" s="155" t="b">
        <v>1</v>
      </c>
      <c r="F305" s="155" t="b">
        <v>1</v>
      </c>
      <c r="G305" s="155" t="b">
        <v>1</v>
      </c>
      <c r="J305" s="156" t="s">
        <v>950</v>
      </c>
      <c r="K305" s="157" t="b">
        <v>1</v>
      </c>
      <c r="L305" s="157" t="b">
        <v>1</v>
      </c>
      <c r="M305" s="157" t="b">
        <v>1</v>
      </c>
      <c r="N305" s="157" t="b">
        <v>0</v>
      </c>
      <c r="O305" s="157" t="b">
        <v>0</v>
      </c>
    </row>
    <row r="306" spans="2:15" x14ac:dyDescent="0.3">
      <c r="B306" s="154" t="s">
        <v>951</v>
      </c>
      <c r="C306" s="155" t="b">
        <v>0</v>
      </c>
      <c r="D306" s="155" t="b">
        <v>0</v>
      </c>
      <c r="E306" s="155" t="b">
        <v>0</v>
      </c>
      <c r="F306" s="155" t="b">
        <v>0</v>
      </c>
      <c r="G306" s="155" t="b">
        <v>0</v>
      </c>
      <c r="J306" s="156" t="s">
        <v>951</v>
      </c>
      <c r="K306" s="157" t="b">
        <v>0</v>
      </c>
      <c r="L306" s="157" t="b">
        <v>0</v>
      </c>
      <c r="M306" s="157" t="b">
        <v>0</v>
      </c>
      <c r="N306" s="157" t="b">
        <v>0</v>
      </c>
      <c r="O306" s="157" t="b">
        <v>0</v>
      </c>
    </row>
    <row r="307" spans="2:15" x14ac:dyDescent="0.3">
      <c r="B307" s="154" t="s">
        <v>952</v>
      </c>
      <c r="C307" s="155" t="b">
        <v>0</v>
      </c>
      <c r="D307" s="155" t="b">
        <v>0</v>
      </c>
      <c r="E307" s="155" t="b">
        <v>0</v>
      </c>
      <c r="F307" s="155" t="b">
        <v>0</v>
      </c>
      <c r="G307" s="155" t="b">
        <v>0</v>
      </c>
      <c r="J307" s="156" t="s">
        <v>952</v>
      </c>
      <c r="K307" s="157" t="b">
        <v>0</v>
      </c>
      <c r="L307" s="157" t="b">
        <v>0</v>
      </c>
      <c r="M307" s="157" t="b">
        <v>0</v>
      </c>
      <c r="N307" s="157" t="b">
        <v>0</v>
      </c>
      <c r="O307" s="157" t="b">
        <v>0</v>
      </c>
    </row>
    <row r="308" spans="2:15" x14ac:dyDescent="0.3">
      <c r="B308" s="154" t="s">
        <v>953</v>
      </c>
      <c r="C308" s="155" t="b">
        <v>0</v>
      </c>
      <c r="D308" s="155" t="b">
        <v>0</v>
      </c>
      <c r="E308" s="155" t="b">
        <v>0</v>
      </c>
      <c r="F308" s="155" t="s">
        <v>651</v>
      </c>
      <c r="G308" s="155" t="s">
        <v>651</v>
      </c>
      <c r="J308" s="156" t="s">
        <v>953</v>
      </c>
      <c r="K308" s="157" t="b">
        <v>0</v>
      </c>
      <c r="L308" s="157" t="b">
        <v>0</v>
      </c>
      <c r="M308" s="157" t="b">
        <v>0</v>
      </c>
      <c r="N308" s="157" t="s">
        <v>651</v>
      </c>
      <c r="O308" s="157" t="s">
        <v>651</v>
      </c>
    </row>
    <row r="309" spans="2:15" x14ac:dyDescent="0.3">
      <c r="B309" s="154" t="s">
        <v>954</v>
      </c>
      <c r="C309" s="155" t="b">
        <v>0</v>
      </c>
      <c r="D309" s="155" t="b">
        <v>0</v>
      </c>
      <c r="E309" s="155" t="b">
        <v>0</v>
      </c>
      <c r="F309" s="155" t="b">
        <v>0</v>
      </c>
      <c r="G309" s="155" t="b">
        <v>0</v>
      </c>
      <c r="J309" s="156" t="s">
        <v>954</v>
      </c>
      <c r="K309" s="157" t="b">
        <v>0</v>
      </c>
      <c r="L309" s="157" t="b">
        <v>0</v>
      </c>
      <c r="M309" s="157" t="b">
        <v>0</v>
      </c>
      <c r="N309" s="157" t="b">
        <v>0</v>
      </c>
      <c r="O309" s="157" t="b">
        <v>0</v>
      </c>
    </row>
    <row r="310" spans="2:15" x14ac:dyDescent="0.3">
      <c r="B310" s="154" t="s">
        <v>955</v>
      </c>
      <c r="C310" s="155" t="b">
        <v>0</v>
      </c>
      <c r="D310" s="155" t="b">
        <v>0</v>
      </c>
      <c r="E310" s="155" t="b">
        <v>0</v>
      </c>
      <c r="F310" s="155" t="b">
        <v>0</v>
      </c>
      <c r="G310" s="155" t="b">
        <v>0</v>
      </c>
      <c r="J310" s="156" t="s">
        <v>955</v>
      </c>
      <c r="K310" s="157" t="b">
        <v>0</v>
      </c>
      <c r="L310" s="157" t="b">
        <v>0</v>
      </c>
      <c r="M310" s="157" t="b">
        <v>0</v>
      </c>
      <c r="N310" s="157" t="b">
        <v>0</v>
      </c>
      <c r="O310" s="157" t="b">
        <v>0</v>
      </c>
    </row>
    <row r="311" spans="2:15" x14ac:dyDescent="0.3">
      <c r="B311" s="154" t="s">
        <v>956</v>
      </c>
      <c r="C311" s="155" t="b">
        <v>0</v>
      </c>
      <c r="D311" s="155" t="b">
        <v>0</v>
      </c>
      <c r="E311" s="155" t="b">
        <v>0</v>
      </c>
      <c r="F311" s="155" t="b">
        <v>0</v>
      </c>
      <c r="G311" s="155" t="b">
        <v>0</v>
      </c>
      <c r="J311" s="156" t="s">
        <v>956</v>
      </c>
      <c r="K311" s="157" t="b">
        <v>0</v>
      </c>
      <c r="L311" s="157" t="b">
        <v>0</v>
      </c>
      <c r="M311" s="157" t="b">
        <v>0</v>
      </c>
      <c r="N311" s="157" t="b">
        <v>0</v>
      </c>
      <c r="O311" s="157" t="b">
        <v>0</v>
      </c>
    </row>
    <row r="312" spans="2:15" x14ac:dyDescent="0.3">
      <c r="B312" s="154" t="s">
        <v>957</v>
      </c>
      <c r="C312" s="155" t="b">
        <v>1</v>
      </c>
      <c r="D312" s="155" t="b">
        <v>1</v>
      </c>
      <c r="E312" s="155" t="b">
        <v>1</v>
      </c>
      <c r="F312" s="155" t="b">
        <v>0</v>
      </c>
      <c r="G312" s="155" t="b">
        <v>0</v>
      </c>
      <c r="J312" s="156" t="s">
        <v>957</v>
      </c>
      <c r="K312" s="157" t="b">
        <v>1</v>
      </c>
      <c r="L312" s="157" t="b">
        <v>1</v>
      </c>
      <c r="M312" s="157" t="b">
        <v>1</v>
      </c>
      <c r="N312" s="157" t="b">
        <v>0</v>
      </c>
      <c r="O312" s="157" t="b">
        <v>0</v>
      </c>
    </row>
    <row r="313" spans="2:15" x14ac:dyDescent="0.3">
      <c r="B313" s="154" t="s">
        <v>958</v>
      </c>
      <c r="C313" s="155" t="b">
        <v>0</v>
      </c>
      <c r="D313" s="155" t="b">
        <v>0</v>
      </c>
      <c r="E313" s="155" t="b">
        <v>0</v>
      </c>
      <c r="F313" s="155" t="b">
        <v>0</v>
      </c>
      <c r="G313" s="155" t="b">
        <v>0</v>
      </c>
      <c r="J313" s="156" t="s">
        <v>958</v>
      </c>
      <c r="K313" s="157" t="b">
        <v>0</v>
      </c>
      <c r="L313" s="157" t="b">
        <v>0</v>
      </c>
      <c r="M313" s="157" t="b">
        <v>0</v>
      </c>
      <c r="N313" s="157" t="b">
        <v>0</v>
      </c>
      <c r="O313" s="157" t="b">
        <v>0</v>
      </c>
    </row>
    <row r="314" spans="2:15" x14ac:dyDescent="0.3">
      <c r="B314" s="154" t="s">
        <v>959</v>
      </c>
      <c r="C314" s="155" t="b">
        <v>0</v>
      </c>
      <c r="D314" s="155" t="b">
        <v>0</v>
      </c>
      <c r="E314" s="155" t="b">
        <v>0</v>
      </c>
      <c r="F314" s="155" t="b">
        <v>0</v>
      </c>
      <c r="G314" s="155" t="b">
        <v>0</v>
      </c>
      <c r="J314" s="156" t="s">
        <v>959</v>
      </c>
      <c r="K314" s="157" t="b">
        <v>0</v>
      </c>
      <c r="L314" s="157" t="b">
        <v>0</v>
      </c>
      <c r="M314" s="157" t="b">
        <v>0</v>
      </c>
      <c r="N314" s="157" t="b">
        <v>0</v>
      </c>
      <c r="O314" s="157" t="b">
        <v>0</v>
      </c>
    </row>
    <row r="315" spans="2:15" x14ac:dyDescent="0.3">
      <c r="B315" s="154" t="s">
        <v>960</v>
      </c>
      <c r="C315" s="155" t="s">
        <v>651</v>
      </c>
      <c r="D315" s="155" t="s">
        <v>651</v>
      </c>
      <c r="E315" s="155" t="s">
        <v>651</v>
      </c>
      <c r="F315" s="155" t="s">
        <v>651</v>
      </c>
      <c r="G315" s="155" t="s">
        <v>651</v>
      </c>
      <c r="J315" s="156" t="s">
        <v>960</v>
      </c>
      <c r="K315" s="157" t="s">
        <v>651</v>
      </c>
      <c r="L315" s="157" t="s">
        <v>651</v>
      </c>
      <c r="M315" s="157" t="s">
        <v>651</v>
      </c>
      <c r="N315" s="157" t="s">
        <v>651</v>
      </c>
      <c r="O315" s="157" t="s">
        <v>651</v>
      </c>
    </row>
    <row r="316" spans="2:15" x14ac:dyDescent="0.3">
      <c r="B316" s="154" t="s">
        <v>961</v>
      </c>
      <c r="C316" s="155" t="b">
        <v>0</v>
      </c>
      <c r="D316" s="155" t="b">
        <v>0</v>
      </c>
      <c r="E316" s="155" t="b">
        <v>0</v>
      </c>
      <c r="F316" s="155" t="b">
        <v>0</v>
      </c>
      <c r="G316" s="155" t="b">
        <v>0</v>
      </c>
      <c r="J316" s="156" t="s">
        <v>961</v>
      </c>
      <c r="K316" s="157" t="b">
        <v>0</v>
      </c>
      <c r="L316" s="157" t="b">
        <v>0</v>
      </c>
      <c r="M316" s="157" t="b">
        <v>0</v>
      </c>
      <c r="N316" s="157" t="b">
        <v>0</v>
      </c>
      <c r="O316" s="157" t="b">
        <v>0</v>
      </c>
    </row>
    <row r="317" spans="2:15" x14ac:dyDescent="0.3">
      <c r="B317" s="154" t="s">
        <v>962</v>
      </c>
      <c r="C317" s="155" t="s">
        <v>651</v>
      </c>
      <c r="D317" s="155" t="s">
        <v>651</v>
      </c>
      <c r="E317" s="155" t="s">
        <v>651</v>
      </c>
      <c r="F317" s="155" t="s">
        <v>651</v>
      </c>
      <c r="G317" s="155" t="s">
        <v>651</v>
      </c>
      <c r="J317" s="156" t="s">
        <v>962</v>
      </c>
      <c r="K317" s="157" t="s">
        <v>651</v>
      </c>
      <c r="L317" s="157" t="s">
        <v>651</v>
      </c>
      <c r="M317" s="157" t="s">
        <v>651</v>
      </c>
      <c r="N317" s="157" t="s">
        <v>651</v>
      </c>
      <c r="O317" s="157" t="s">
        <v>651</v>
      </c>
    </row>
    <row r="318" spans="2:15" x14ac:dyDescent="0.3">
      <c r="B318" s="154" t="s">
        <v>963</v>
      </c>
      <c r="C318" s="155" t="b">
        <v>1</v>
      </c>
      <c r="D318" s="155" t="b">
        <v>0</v>
      </c>
      <c r="E318" s="155" t="b">
        <v>0</v>
      </c>
      <c r="F318" s="155" t="b">
        <v>0</v>
      </c>
      <c r="G318" s="155" t="b">
        <v>0</v>
      </c>
      <c r="J318" s="156" t="s">
        <v>963</v>
      </c>
      <c r="K318" s="157" t="b">
        <v>1</v>
      </c>
      <c r="L318" s="157" t="b">
        <v>0</v>
      </c>
      <c r="M318" s="157" t="b">
        <v>0</v>
      </c>
      <c r="N318" s="157" t="b">
        <v>0</v>
      </c>
      <c r="O318" s="157" t="b">
        <v>0</v>
      </c>
    </row>
    <row r="319" spans="2:15" x14ac:dyDescent="0.3">
      <c r="B319" s="154" t="s">
        <v>964</v>
      </c>
      <c r="C319" s="155" t="b">
        <v>1</v>
      </c>
      <c r="D319" s="155" t="b">
        <v>0</v>
      </c>
      <c r="E319" s="155" t="b">
        <v>0</v>
      </c>
      <c r="F319" s="155" t="b">
        <v>0</v>
      </c>
      <c r="G319" s="155" t="b">
        <v>0</v>
      </c>
      <c r="J319" s="156" t="s">
        <v>964</v>
      </c>
      <c r="K319" s="157" t="b">
        <v>0</v>
      </c>
      <c r="L319" s="157" t="b">
        <v>0</v>
      </c>
      <c r="M319" s="157" t="b">
        <v>0</v>
      </c>
      <c r="N319" s="157" t="b">
        <v>0</v>
      </c>
      <c r="O319" s="157" t="b">
        <v>0</v>
      </c>
    </row>
    <row r="320" spans="2:15" x14ac:dyDescent="0.3">
      <c r="B320" s="154" t="s">
        <v>965</v>
      </c>
      <c r="C320" s="155" t="b">
        <v>0</v>
      </c>
      <c r="D320" s="155" t="b">
        <v>0</v>
      </c>
      <c r="E320" s="155" t="b">
        <v>0</v>
      </c>
      <c r="F320" s="155" t="b">
        <v>0</v>
      </c>
      <c r="G320" s="155" t="b">
        <v>0</v>
      </c>
      <c r="J320" s="156" t="s">
        <v>965</v>
      </c>
      <c r="K320" s="157" t="b">
        <v>0</v>
      </c>
      <c r="L320" s="157" t="b">
        <v>0</v>
      </c>
      <c r="M320" s="157" t="b">
        <v>0</v>
      </c>
      <c r="N320" s="157" t="b">
        <v>0</v>
      </c>
      <c r="O320" s="157" t="b">
        <v>0</v>
      </c>
    </row>
    <row r="321" spans="2:15" x14ac:dyDescent="0.3">
      <c r="B321" s="154" t="s">
        <v>966</v>
      </c>
      <c r="C321" s="155" t="b">
        <v>0</v>
      </c>
      <c r="D321" s="155" t="b">
        <v>0</v>
      </c>
      <c r="E321" s="155" t="b">
        <v>0</v>
      </c>
      <c r="F321" s="155" t="b">
        <v>0</v>
      </c>
      <c r="G321" s="155" t="b">
        <v>0</v>
      </c>
      <c r="J321" s="156" t="s">
        <v>966</v>
      </c>
      <c r="K321" s="157" t="b">
        <v>0</v>
      </c>
      <c r="L321" s="157" t="b">
        <v>0</v>
      </c>
      <c r="M321" s="157" t="b">
        <v>0</v>
      </c>
      <c r="N321" s="157" t="b">
        <v>0</v>
      </c>
      <c r="O321" s="157" t="b">
        <v>0</v>
      </c>
    </row>
    <row r="322" spans="2:15" x14ac:dyDescent="0.3">
      <c r="B322" s="154" t="s">
        <v>967</v>
      </c>
      <c r="C322" s="155" t="b">
        <v>0</v>
      </c>
      <c r="D322" s="155" t="b">
        <v>0</v>
      </c>
      <c r="E322" s="155" t="b">
        <v>0</v>
      </c>
      <c r="F322" s="155" t="b">
        <v>0</v>
      </c>
      <c r="G322" s="155" t="b">
        <v>0</v>
      </c>
      <c r="J322" s="156" t="s">
        <v>967</v>
      </c>
      <c r="K322" s="157" t="b">
        <v>0</v>
      </c>
      <c r="L322" s="157" t="b">
        <v>0</v>
      </c>
      <c r="M322" s="157" t="b">
        <v>0</v>
      </c>
      <c r="N322" s="157" t="b">
        <v>0</v>
      </c>
      <c r="O322" s="157" t="b">
        <v>0</v>
      </c>
    </row>
    <row r="323" spans="2:15" x14ac:dyDescent="0.3">
      <c r="B323" s="154" t="s">
        <v>968</v>
      </c>
      <c r="C323" s="155" t="b">
        <v>0</v>
      </c>
      <c r="D323" s="155" t="b">
        <v>0</v>
      </c>
      <c r="E323" s="155" t="b">
        <v>0</v>
      </c>
      <c r="F323" s="155" t="b">
        <v>0</v>
      </c>
      <c r="G323" s="155" t="b">
        <v>0</v>
      </c>
      <c r="J323" s="156" t="s">
        <v>968</v>
      </c>
      <c r="K323" s="157" t="b">
        <v>0</v>
      </c>
      <c r="L323" s="157" t="b">
        <v>0</v>
      </c>
      <c r="M323" s="157" t="b">
        <v>0</v>
      </c>
      <c r="N323" s="157" t="b">
        <v>0</v>
      </c>
      <c r="O323" s="157" t="b">
        <v>0</v>
      </c>
    </row>
    <row r="324" spans="2:15" x14ac:dyDescent="0.3">
      <c r="B324" s="154" t="s">
        <v>969</v>
      </c>
      <c r="C324" s="155" t="b">
        <v>1</v>
      </c>
      <c r="D324" s="155" t="b">
        <v>1</v>
      </c>
      <c r="E324" s="155" t="b">
        <v>1</v>
      </c>
      <c r="F324" s="155" t="b">
        <v>0</v>
      </c>
      <c r="G324" s="155" t="b">
        <v>0</v>
      </c>
      <c r="J324" s="156" t="s">
        <v>969</v>
      </c>
      <c r="K324" s="157" t="b">
        <v>0</v>
      </c>
      <c r="L324" s="157" t="b">
        <v>0</v>
      </c>
      <c r="M324" s="157" t="b">
        <v>0</v>
      </c>
      <c r="N324" s="157" t="b">
        <v>0</v>
      </c>
      <c r="O324" s="157" t="b">
        <v>0</v>
      </c>
    </row>
    <row r="325" spans="2:15" x14ac:dyDescent="0.3">
      <c r="B325" s="154" t="s">
        <v>970</v>
      </c>
      <c r="C325" s="155" t="s">
        <v>651</v>
      </c>
      <c r="D325" s="155" t="s">
        <v>651</v>
      </c>
      <c r="E325" s="155" t="s">
        <v>651</v>
      </c>
      <c r="F325" s="155" t="s">
        <v>651</v>
      </c>
      <c r="G325" s="155" t="s">
        <v>651</v>
      </c>
      <c r="J325" s="156" t="s">
        <v>970</v>
      </c>
      <c r="K325" s="157" t="s">
        <v>651</v>
      </c>
      <c r="L325" s="157" t="s">
        <v>651</v>
      </c>
      <c r="M325" s="157" t="s">
        <v>651</v>
      </c>
      <c r="N325" s="157" t="s">
        <v>651</v>
      </c>
      <c r="O325" s="157" t="s">
        <v>651</v>
      </c>
    </row>
    <row r="326" spans="2:15" x14ac:dyDescent="0.3">
      <c r="B326" s="154" t="s">
        <v>971</v>
      </c>
      <c r="C326" s="155" t="s">
        <v>651</v>
      </c>
      <c r="D326" s="155" t="s">
        <v>651</v>
      </c>
      <c r="E326" s="155" t="s">
        <v>651</v>
      </c>
      <c r="F326" s="155" t="s">
        <v>651</v>
      </c>
      <c r="G326" s="155" t="s">
        <v>651</v>
      </c>
      <c r="J326" s="156" t="s">
        <v>971</v>
      </c>
      <c r="K326" s="157" t="s">
        <v>651</v>
      </c>
      <c r="L326" s="157" t="s">
        <v>651</v>
      </c>
      <c r="M326" s="157" t="s">
        <v>651</v>
      </c>
      <c r="N326" s="157" t="s">
        <v>651</v>
      </c>
      <c r="O326" s="157" t="s">
        <v>651</v>
      </c>
    </row>
    <row r="327" spans="2:15" x14ac:dyDescent="0.3">
      <c r="B327" s="154" t="s">
        <v>972</v>
      </c>
      <c r="C327" s="155" t="s">
        <v>651</v>
      </c>
      <c r="D327" s="155" t="s">
        <v>651</v>
      </c>
      <c r="E327" s="155" t="s">
        <v>651</v>
      </c>
      <c r="F327" s="155" t="s">
        <v>651</v>
      </c>
      <c r="G327" s="155" t="s">
        <v>651</v>
      </c>
      <c r="J327" s="156" t="s">
        <v>972</v>
      </c>
      <c r="K327" s="157" t="s">
        <v>651</v>
      </c>
      <c r="L327" s="157" t="s">
        <v>651</v>
      </c>
      <c r="M327" s="157" t="s">
        <v>651</v>
      </c>
      <c r="N327" s="157" t="s">
        <v>651</v>
      </c>
      <c r="O327" s="157" t="s">
        <v>651</v>
      </c>
    </row>
    <row r="328" spans="2:15" x14ac:dyDescent="0.3">
      <c r="B328" s="154" t="s">
        <v>973</v>
      </c>
      <c r="C328" s="155" t="s">
        <v>651</v>
      </c>
      <c r="D328" s="155" t="s">
        <v>651</v>
      </c>
      <c r="E328" s="155" t="s">
        <v>651</v>
      </c>
      <c r="F328" s="155" t="s">
        <v>651</v>
      </c>
      <c r="G328" s="155" t="s">
        <v>651</v>
      </c>
      <c r="J328" s="156" t="s">
        <v>973</v>
      </c>
      <c r="K328" s="157" t="s">
        <v>651</v>
      </c>
      <c r="L328" s="157" t="s">
        <v>651</v>
      </c>
      <c r="M328" s="157" t="s">
        <v>651</v>
      </c>
      <c r="N328" s="157" t="s">
        <v>651</v>
      </c>
      <c r="O328" s="157" t="s">
        <v>651</v>
      </c>
    </row>
    <row r="331" spans="2:15" ht="17.25" x14ac:dyDescent="0.3">
      <c r="B331" s="1" t="s">
        <v>974</v>
      </c>
      <c r="J331" s="1" t="s">
        <v>974</v>
      </c>
    </row>
    <row r="333" spans="2:15" x14ac:dyDescent="0.3">
      <c r="B333" s="136"/>
      <c r="C333" s="137">
        <v>2024</v>
      </c>
      <c r="D333" s="137">
        <v>2023</v>
      </c>
      <c r="E333" s="137">
        <v>2022</v>
      </c>
      <c r="F333" s="137">
        <v>2021</v>
      </c>
      <c r="G333" s="137">
        <v>2020</v>
      </c>
      <c r="J333" s="138"/>
      <c r="K333" s="139">
        <v>2024</v>
      </c>
      <c r="L333" s="139">
        <v>2023</v>
      </c>
      <c r="M333" s="139">
        <v>2022</v>
      </c>
      <c r="N333" s="139">
        <v>2021</v>
      </c>
      <c r="O333" s="139">
        <v>2020</v>
      </c>
    </row>
    <row r="334" spans="2:15" x14ac:dyDescent="0.3">
      <c r="B334" s="140" t="s">
        <v>605</v>
      </c>
      <c r="C334" s="141">
        <v>45657</v>
      </c>
      <c r="D334" s="141">
        <v>45291</v>
      </c>
      <c r="E334" s="141">
        <v>44926</v>
      </c>
      <c r="F334" s="141">
        <v>44561</v>
      </c>
      <c r="G334" s="141">
        <v>44196</v>
      </c>
      <c r="J334" s="142" t="s">
        <v>605</v>
      </c>
      <c r="K334" s="143">
        <v>45657</v>
      </c>
      <c r="L334" s="143">
        <v>45291</v>
      </c>
      <c r="M334" s="143">
        <v>44926</v>
      </c>
      <c r="N334" s="143">
        <v>44561</v>
      </c>
      <c r="O334" s="143">
        <v>44196</v>
      </c>
    </row>
    <row r="335" spans="2:15" x14ac:dyDescent="0.3">
      <c r="B335" s="140" t="s">
        <v>606</v>
      </c>
      <c r="C335" s="144" t="s">
        <v>607</v>
      </c>
      <c r="D335" s="144" t="s">
        <v>607</v>
      </c>
      <c r="E335" s="144" t="s">
        <v>607</v>
      </c>
      <c r="F335" s="144" t="s">
        <v>607</v>
      </c>
      <c r="G335" s="144" t="s">
        <v>607</v>
      </c>
      <c r="J335" s="142" t="s">
        <v>606</v>
      </c>
      <c r="K335" s="145" t="s">
        <v>607</v>
      </c>
      <c r="L335" s="145" t="s">
        <v>607</v>
      </c>
      <c r="M335" s="145" t="s">
        <v>607</v>
      </c>
      <c r="N335" s="145" t="s">
        <v>607</v>
      </c>
      <c r="O335" s="145" t="s">
        <v>607</v>
      </c>
    </row>
    <row r="336" spans="2:15" x14ac:dyDescent="0.3">
      <c r="B336" s="140" t="s">
        <v>608</v>
      </c>
      <c r="C336" s="144" t="s">
        <v>609</v>
      </c>
      <c r="D336" s="144" t="s">
        <v>609</v>
      </c>
      <c r="E336" s="144" t="s">
        <v>609</v>
      </c>
      <c r="F336" s="144" t="s">
        <v>609</v>
      </c>
      <c r="G336" s="144" t="s">
        <v>609</v>
      </c>
      <c r="J336" s="142" t="s">
        <v>608</v>
      </c>
      <c r="K336" s="145" t="s">
        <v>609</v>
      </c>
      <c r="L336" s="145" t="s">
        <v>609</v>
      </c>
      <c r="M336" s="145" t="s">
        <v>609</v>
      </c>
      <c r="N336" s="145" t="s">
        <v>609</v>
      </c>
      <c r="O336" s="145" t="s">
        <v>609</v>
      </c>
    </row>
    <row r="337" spans="2:15" x14ac:dyDescent="0.3">
      <c r="B337" s="140" t="s">
        <v>610</v>
      </c>
      <c r="C337" s="144" t="s">
        <v>611</v>
      </c>
      <c r="D337" s="144" t="s">
        <v>611</v>
      </c>
      <c r="E337" s="144" t="s">
        <v>611</v>
      </c>
      <c r="F337" s="144" t="s">
        <v>611</v>
      </c>
      <c r="G337" s="144" t="s">
        <v>611</v>
      </c>
      <c r="J337" s="142" t="s">
        <v>610</v>
      </c>
      <c r="K337" s="145" t="s">
        <v>611</v>
      </c>
      <c r="L337" s="145" t="s">
        <v>611</v>
      </c>
      <c r="M337" s="145" t="s">
        <v>611</v>
      </c>
      <c r="N337" s="145" t="s">
        <v>611</v>
      </c>
      <c r="O337" s="145" t="s">
        <v>611</v>
      </c>
    </row>
    <row r="338" spans="2:15" x14ac:dyDescent="0.3">
      <c r="B338" s="140" t="s">
        <v>612</v>
      </c>
      <c r="C338" s="144" t="s">
        <v>613</v>
      </c>
      <c r="D338" s="144" t="s">
        <v>613</v>
      </c>
      <c r="E338" s="144" t="s">
        <v>613</v>
      </c>
      <c r="F338" s="144" t="s">
        <v>614</v>
      </c>
      <c r="G338" s="144" t="s">
        <v>614</v>
      </c>
      <c r="J338" s="142" t="s">
        <v>612</v>
      </c>
      <c r="K338" s="145" t="s">
        <v>614</v>
      </c>
      <c r="L338" s="145" t="s">
        <v>614</v>
      </c>
      <c r="M338" s="145" t="s">
        <v>614</v>
      </c>
      <c r="N338" s="145" t="s">
        <v>614</v>
      </c>
      <c r="O338" s="145" t="s">
        <v>614</v>
      </c>
    </row>
    <row r="339" spans="2:15" x14ac:dyDescent="0.3">
      <c r="B339" s="140" t="s">
        <v>615</v>
      </c>
      <c r="C339" s="144" t="s">
        <v>616</v>
      </c>
      <c r="D339" s="144" t="s">
        <v>616</v>
      </c>
      <c r="E339" s="144" t="s">
        <v>616</v>
      </c>
      <c r="F339" s="144" t="s">
        <v>616</v>
      </c>
      <c r="G339" s="144" t="s">
        <v>617</v>
      </c>
      <c r="J339" s="142" t="s">
        <v>615</v>
      </c>
      <c r="K339" s="145" t="s">
        <v>618</v>
      </c>
      <c r="L339" s="145" t="s">
        <v>619</v>
      </c>
      <c r="M339" s="145" t="s">
        <v>619</v>
      </c>
      <c r="N339" s="145" t="s">
        <v>620</v>
      </c>
      <c r="O339" s="145" t="s">
        <v>620</v>
      </c>
    </row>
    <row r="340" spans="2:15" x14ac:dyDescent="0.3">
      <c r="B340" s="146" t="s">
        <v>621</v>
      </c>
      <c r="C340" s="147" t="s">
        <v>622</v>
      </c>
      <c r="D340" s="147" t="s">
        <v>622</v>
      </c>
      <c r="E340" s="147" t="s">
        <v>622</v>
      </c>
      <c r="F340" s="147" t="s">
        <v>623</v>
      </c>
      <c r="G340" s="147" t="s">
        <v>623</v>
      </c>
      <c r="J340" s="148" t="s">
        <v>621</v>
      </c>
      <c r="K340" s="149" t="s">
        <v>624</v>
      </c>
      <c r="L340" s="149" t="s">
        <v>624</v>
      </c>
      <c r="M340" s="149" t="s">
        <v>623</v>
      </c>
      <c r="N340" s="149" t="s">
        <v>625</v>
      </c>
      <c r="O340" s="149" t="s">
        <v>626</v>
      </c>
    </row>
    <row r="341" spans="2:15" x14ac:dyDescent="0.3">
      <c r="B341" s="146" t="s">
        <v>627</v>
      </c>
      <c r="C341" s="147" t="s">
        <v>622</v>
      </c>
      <c r="D341" s="147" t="s">
        <v>622</v>
      </c>
      <c r="E341" s="147" t="s">
        <v>622</v>
      </c>
      <c r="F341" s="147" t="s">
        <v>623</v>
      </c>
      <c r="G341" s="147" t="s">
        <v>623</v>
      </c>
      <c r="J341" s="148" t="s">
        <v>627</v>
      </c>
      <c r="K341" s="149" t="s">
        <v>624</v>
      </c>
      <c r="L341" s="149" t="s">
        <v>624</v>
      </c>
      <c r="M341" s="149" t="s">
        <v>623</v>
      </c>
      <c r="N341" s="149" t="s">
        <v>625</v>
      </c>
      <c r="O341" s="149" t="s">
        <v>626</v>
      </c>
    </row>
    <row r="342" spans="2:15" x14ac:dyDescent="0.3">
      <c r="B342" s="146" t="s">
        <v>628</v>
      </c>
      <c r="C342" s="147" t="s">
        <v>629</v>
      </c>
      <c r="D342" s="147" t="s">
        <v>629</v>
      </c>
      <c r="E342" s="147" t="s">
        <v>629</v>
      </c>
      <c r="F342" s="147" t="s">
        <v>622</v>
      </c>
      <c r="G342" s="147" t="s">
        <v>622</v>
      </c>
      <c r="J342" s="148" t="s">
        <v>628</v>
      </c>
      <c r="K342" s="149" t="s">
        <v>629</v>
      </c>
      <c r="L342" s="149" t="s">
        <v>629</v>
      </c>
      <c r="M342" s="149" t="s">
        <v>629</v>
      </c>
      <c r="N342" s="149" t="s">
        <v>625</v>
      </c>
      <c r="O342" s="149" t="s">
        <v>626</v>
      </c>
    </row>
    <row r="343" spans="2:15" x14ac:dyDescent="0.3">
      <c r="B343" s="146" t="s">
        <v>630</v>
      </c>
      <c r="C343" s="147" t="s">
        <v>626</v>
      </c>
      <c r="D343" s="147" t="s">
        <v>626</v>
      </c>
      <c r="E343" s="147" t="s">
        <v>626</v>
      </c>
      <c r="F343" s="147" t="s">
        <v>626</v>
      </c>
      <c r="G343" s="147" t="s">
        <v>625</v>
      </c>
      <c r="J343" s="148" t="s">
        <v>630</v>
      </c>
      <c r="K343" s="149" t="s">
        <v>622</v>
      </c>
      <c r="L343" s="149" t="s">
        <v>622</v>
      </c>
      <c r="M343" s="149" t="s">
        <v>623</v>
      </c>
      <c r="N343" s="149" t="s">
        <v>626</v>
      </c>
      <c r="O343" s="149" t="s">
        <v>626</v>
      </c>
    </row>
    <row r="344" spans="2:15" x14ac:dyDescent="0.3">
      <c r="B344" s="146" t="s">
        <v>631</v>
      </c>
      <c r="C344" s="147" t="s">
        <v>623</v>
      </c>
      <c r="D344" s="147" t="s">
        <v>624</v>
      </c>
      <c r="E344" s="147" t="s">
        <v>629</v>
      </c>
      <c r="F344" s="147" t="s">
        <v>624</v>
      </c>
      <c r="G344" s="147" t="s">
        <v>624</v>
      </c>
      <c r="J344" s="148" t="s">
        <v>631</v>
      </c>
      <c r="K344" s="149" t="s">
        <v>624</v>
      </c>
      <c r="L344" s="149" t="s">
        <v>624</v>
      </c>
      <c r="M344" s="149" t="s">
        <v>626</v>
      </c>
      <c r="N344" s="149" t="s">
        <v>625</v>
      </c>
      <c r="O344" s="149" t="s">
        <v>623</v>
      </c>
    </row>
    <row r="345" spans="2:15" x14ac:dyDescent="0.3">
      <c r="B345" s="146" t="s">
        <v>632</v>
      </c>
      <c r="C345" s="147" t="s">
        <v>624</v>
      </c>
      <c r="D345" s="147" t="s">
        <v>633</v>
      </c>
      <c r="E345" s="147" t="s">
        <v>624</v>
      </c>
      <c r="F345" s="147" t="s">
        <v>633</v>
      </c>
      <c r="G345" s="147" t="s">
        <v>633</v>
      </c>
      <c r="J345" s="148" t="s">
        <v>632</v>
      </c>
      <c r="K345" s="149" t="s">
        <v>633</v>
      </c>
      <c r="L345" s="149" t="s">
        <v>633</v>
      </c>
      <c r="M345" s="149" t="s">
        <v>633</v>
      </c>
      <c r="N345" s="149" t="s">
        <v>633</v>
      </c>
      <c r="O345" s="149" t="s">
        <v>633</v>
      </c>
    </row>
    <row r="346" spans="2:15" x14ac:dyDescent="0.3">
      <c r="B346" s="150" t="s">
        <v>975</v>
      </c>
      <c r="C346" s="151" t="s">
        <v>629</v>
      </c>
      <c r="D346" s="151" t="s">
        <v>629</v>
      </c>
      <c r="E346" s="151" t="s">
        <v>624</v>
      </c>
      <c r="F346" s="151" t="s">
        <v>629</v>
      </c>
      <c r="G346" s="151" t="s">
        <v>624</v>
      </c>
      <c r="J346" s="152" t="s">
        <v>975</v>
      </c>
      <c r="K346" s="153" t="s">
        <v>622</v>
      </c>
      <c r="L346" s="153" t="s">
        <v>622</v>
      </c>
      <c r="M346" s="153" t="s">
        <v>624</v>
      </c>
      <c r="N346" s="153" t="s">
        <v>624</v>
      </c>
      <c r="O346" s="153" t="s">
        <v>629</v>
      </c>
    </row>
    <row r="347" spans="2:15" x14ac:dyDescent="0.3">
      <c r="B347" s="154" t="s">
        <v>976</v>
      </c>
      <c r="C347" s="155" t="b">
        <v>1</v>
      </c>
      <c r="D347" s="155" t="b">
        <v>1</v>
      </c>
      <c r="E347" s="155" t="b">
        <v>1</v>
      </c>
      <c r="F347" s="155" t="b">
        <v>1</v>
      </c>
      <c r="G347" s="155" t="b">
        <v>1</v>
      </c>
      <c r="J347" s="156" t="s">
        <v>976</v>
      </c>
      <c r="K347" s="157" t="b">
        <v>1</v>
      </c>
      <c r="L347" s="157" t="b">
        <v>1</v>
      </c>
      <c r="M347" s="157" t="b">
        <v>1</v>
      </c>
      <c r="N347" s="157" t="b">
        <v>1</v>
      </c>
      <c r="O347" s="157" t="b">
        <v>1</v>
      </c>
    </row>
    <row r="348" spans="2:15" x14ac:dyDescent="0.3">
      <c r="B348" s="154" t="s">
        <v>977</v>
      </c>
      <c r="C348" s="155" t="b">
        <v>1</v>
      </c>
      <c r="D348" s="155" t="b">
        <v>1</v>
      </c>
      <c r="E348" s="155" t="b">
        <v>1</v>
      </c>
      <c r="F348" s="155" t="b">
        <v>1</v>
      </c>
      <c r="G348" s="155" t="b">
        <v>1</v>
      </c>
      <c r="J348" s="156" t="s">
        <v>977</v>
      </c>
      <c r="K348" s="157" t="b">
        <v>1</v>
      </c>
      <c r="L348" s="157" t="b">
        <v>0</v>
      </c>
      <c r="M348" s="157" t="b">
        <v>0</v>
      </c>
      <c r="N348" s="157" t="b">
        <v>0</v>
      </c>
      <c r="O348" s="157" t="b">
        <v>1</v>
      </c>
    </row>
    <row r="349" spans="2:15" x14ac:dyDescent="0.3">
      <c r="B349" s="154" t="s">
        <v>978</v>
      </c>
      <c r="C349" s="155" t="b">
        <v>1</v>
      </c>
      <c r="D349" s="155" t="b">
        <v>1</v>
      </c>
      <c r="E349" s="155" t="b">
        <v>1</v>
      </c>
      <c r="F349" s="155" t="b">
        <v>1</v>
      </c>
      <c r="G349" s="155" t="b">
        <v>1</v>
      </c>
      <c r="J349" s="156" t="s">
        <v>978</v>
      </c>
      <c r="K349" s="157" t="b">
        <v>0</v>
      </c>
      <c r="L349" s="157" t="b">
        <v>0</v>
      </c>
      <c r="M349" s="157" t="b">
        <v>0</v>
      </c>
      <c r="N349" s="157" t="b">
        <v>0</v>
      </c>
      <c r="O349" s="157" t="b">
        <v>0</v>
      </c>
    </row>
    <row r="350" spans="2:15" x14ac:dyDescent="0.3">
      <c r="B350" s="154" t="s">
        <v>979</v>
      </c>
      <c r="C350" s="155" t="b">
        <v>1</v>
      </c>
      <c r="D350" s="155" t="b">
        <v>1</v>
      </c>
      <c r="E350" s="155" t="b">
        <v>1</v>
      </c>
      <c r="F350" s="155" t="b">
        <v>1</v>
      </c>
      <c r="G350" s="155" t="b">
        <v>1</v>
      </c>
      <c r="J350" s="156" t="s">
        <v>979</v>
      </c>
      <c r="K350" s="157" t="b">
        <v>1</v>
      </c>
      <c r="L350" s="157" t="b">
        <v>1</v>
      </c>
      <c r="M350" s="157" t="b">
        <v>1</v>
      </c>
      <c r="N350" s="157" t="b">
        <v>1</v>
      </c>
      <c r="O350" s="157" t="b">
        <v>1</v>
      </c>
    </row>
    <row r="351" spans="2:15" x14ac:dyDescent="0.3">
      <c r="B351" s="154" t="s">
        <v>980</v>
      </c>
      <c r="C351" s="155" t="b">
        <v>1</v>
      </c>
      <c r="D351" s="155" t="b">
        <v>1</v>
      </c>
      <c r="E351" s="155" t="b">
        <v>1</v>
      </c>
      <c r="F351" s="155" t="b">
        <v>1</v>
      </c>
      <c r="G351" s="155" t="b">
        <v>1</v>
      </c>
      <c r="J351" s="156" t="s">
        <v>980</v>
      </c>
      <c r="K351" s="157" t="b">
        <v>1</v>
      </c>
      <c r="L351" s="157" t="b">
        <v>1</v>
      </c>
      <c r="M351" s="157" t="b">
        <v>1</v>
      </c>
      <c r="N351" s="157" t="b">
        <v>1</v>
      </c>
      <c r="O351" s="157" t="b">
        <v>1</v>
      </c>
    </row>
    <row r="352" spans="2:15" x14ac:dyDescent="0.3">
      <c r="B352" s="154" t="s">
        <v>981</v>
      </c>
      <c r="C352" s="155" t="b">
        <v>1</v>
      </c>
      <c r="D352" s="155" t="b">
        <v>1</v>
      </c>
      <c r="E352" s="155" t="b">
        <v>1</v>
      </c>
      <c r="F352" s="155" t="b">
        <v>1</v>
      </c>
      <c r="G352" s="155" t="b">
        <v>1</v>
      </c>
      <c r="J352" s="156" t="s">
        <v>981</v>
      </c>
      <c r="K352" s="157" t="b">
        <v>1</v>
      </c>
      <c r="L352" s="157" t="b">
        <v>1</v>
      </c>
      <c r="M352" s="157" t="b">
        <v>1</v>
      </c>
      <c r="N352" s="157" t="b">
        <v>1</v>
      </c>
      <c r="O352" s="157" t="b">
        <v>1</v>
      </c>
    </row>
    <row r="353" spans="2:15" x14ac:dyDescent="0.3">
      <c r="B353" s="154" t="s">
        <v>982</v>
      </c>
      <c r="C353" s="155" t="b">
        <v>1</v>
      </c>
      <c r="D353" s="155" t="b">
        <v>1</v>
      </c>
      <c r="E353" s="155" t="b">
        <v>1</v>
      </c>
      <c r="F353" s="155" t="b">
        <v>1</v>
      </c>
      <c r="G353" s="155" t="b">
        <v>1</v>
      </c>
      <c r="J353" s="156" t="s">
        <v>982</v>
      </c>
      <c r="K353" s="157" t="b">
        <v>1</v>
      </c>
      <c r="L353" s="157" t="b">
        <v>1</v>
      </c>
      <c r="M353" s="157" t="b">
        <v>1</v>
      </c>
      <c r="N353" s="157" t="b">
        <v>1</v>
      </c>
      <c r="O353" s="157" t="b">
        <v>1</v>
      </c>
    </row>
    <row r="354" spans="2:15" x14ac:dyDescent="0.3">
      <c r="B354" s="154" t="s">
        <v>983</v>
      </c>
      <c r="C354" s="155" t="b">
        <v>0</v>
      </c>
      <c r="D354" s="155" t="b">
        <v>0</v>
      </c>
      <c r="E354" s="155" t="b">
        <v>0</v>
      </c>
      <c r="F354" s="155" t="b">
        <v>0</v>
      </c>
      <c r="G354" s="155" t="b">
        <v>0</v>
      </c>
      <c r="J354" s="156" t="s">
        <v>983</v>
      </c>
      <c r="K354" s="157" t="b">
        <v>0</v>
      </c>
      <c r="L354" s="157" t="b">
        <v>0</v>
      </c>
      <c r="M354" s="157" t="b">
        <v>0</v>
      </c>
      <c r="N354" s="157" t="b">
        <v>0</v>
      </c>
      <c r="O354" s="157" t="b">
        <v>0</v>
      </c>
    </row>
    <row r="355" spans="2:15" x14ac:dyDescent="0.3">
      <c r="B355" s="154" t="s">
        <v>984</v>
      </c>
      <c r="C355" s="155" t="b">
        <v>1</v>
      </c>
      <c r="D355" s="155" t="b">
        <v>1</v>
      </c>
      <c r="E355" s="155" t="b">
        <v>1</v>
      </c>
      <c r="F355" s="155" t="b">
        <v>1</v>
      </c>
      <c r="G355" s="155" t="b">
        <v>1</v>
      </c>
      <c r="J355" s="156" t="s">
        <v>984</v>
      </c>
      <c r="K355" s="157" t="b">
        <v>1</v>
      </c>
      <c r="L355" s="157" t="b">
        <v>1</v>
      </c>
      <c r="M355" s="157" t="b">
        <v>1</v>
      </c>
      <c r="N355" s="157" t="b">
        <v>1</v>
      </c>
      <c r="O355" s="157" t="b">
        <v>1</v>
      </c>
    </row>
    <row r="356" spans="2:15" x14ac:dyDescent="0.3">
      <c r="B356" s="154" t="s">
        <v>985</v>
      </c>
      <c r="C356" s="155" t="b">
        <v>1</v>
      </c>
      <c r="D356" s="155" t="b">
        <v>1</v>
      </c>
      <c r="E356" s="155" t="b">
        <v>1</v>
      </c>
      <c r="F356" s="155" t="b">
        <v>1</v>
      </c>
      <c r="G356" s="155" t="b">
        <v>1</v>
      </c>
      <c r="J356" s="156" t="s">
        <v>985</v>
      </c>
      <c r="K356" s="157" t="b">
        <v>1</v>
      </c>
      <c r="L356" s="157" t="b">
        <v>1</v>
      </c>
      <c r="M356" s="157" t="b">
        <v>1</v>
      </c>
      <c r="N356" s="157" t="b">
        <v>1</v>
      </c>
      <c r="O356" s="157" t="b">
        <v>1</v>
      </c>
    </row>
    <row r="357" spans="2:15" x14ac:dyDescent="0.3">
      <c r="B357" s="154" t="s">
        <v>986</v>
      </c>
      <c r="C357" s="155" t="b">
        <v>1</v>
      </c>
      <c r="D357" s="155" t="b">
        <v>1</v>
      </c>
      <c r="E357" s="155" t="b">
        <v>1</v>
      </c>
      <c r="F357" s="155" t="b">
        <v>1</v>
      </c>
      <c r="G357" s="155" t="b">
        <v>1</v>
      </c>
      <c r="J357" s="156" t="s">
        <v>986</v>
      </c>
      <c r="K357" s="157" t="b">
        <v>0</v>
      </c>
      <c r="L357" s="157" t="b">
        <v>0</v>
      </c>
      <c r="M357" s="157" t="b">
        <v>0</v>
      </c>
      <c r="N357" s="157" t="b">
        <v>0</v>
      </c>
      <c r="O357" s="157" t="b">
        <v>0</v>
      </c>
    </row>
    <row r="358" spans="2:15" x14ac:dyDescent="0.3">
      <c r="B358" s="154" t="s">
        <v>987</v>
      </c>
      <c r="C358" s="155" t="b">
        <v>0</v>
      </c>
      <c r="D358" s="155" t="b">
        <v>0</v>
      </c>
      <c r="E358" s="155" t="b">
        <v>0</v>
      </c>
      <c r="F358" s="155" t="b">
        <v>0</v>
      </c>
      <c r="G358" s="155" t="b">
        <v>0</v>
      </c>
      <c r="J358" s="156" t="s">
        <v>987</v>
      </c>
      <c r="K358" s="157" t="b">
        <v>0</v>
      </c>
      <c r="L358" s="157" t="b">
        <v>0</v>
      </c>
      <c r="M358" s="157" t="b">
        <v>0</v>
      </c>
      <c r="N358" s="157" t="b">
        <v>0</v>
      </c>
      <c r="O358" s="157" t="b">
        <v>0</v>
      </c>
    </row>
    <row r="359" spans="2:15" x14ac:dyDescent="0.3">
      <c r="B359" s="154" t="s">
        <v>988</v>
      </c>
      <c r="C359" s="155" t="b">
        <v>1</v>
      </c>
      <c r="D359" s="155" t="b">
        <v>1</v>
      </c>
      <c r="E359" s="155" t="b">
        <v>1</v>
      </c>
      <c r="F359" s="155" t="b">
        <v>1</v>
      </c>
      <c r="G359" s="155" t="b">
        <v>1</v>
      </c>
      <c r="J359" s="156" t="s">
        <v>988</v>
      </c>
      <c r="K359" s="157" t="b">
        <v>1</v>
      </c>
      <c r="L359" s="157" t="b">
        <v>1</v>
      </c>
      <c r="M359" s="157" t="b">
        <v>1</v>
      </c>
      <c r="N359" s="157" t="b">
        <v>1</v>
      </c>
      <c r="O359" s="157" t="b">
        <v>1</v>
      </c>
    </row>
    <row r="360" spans="2:15" x14ac:dyDescent="0.3">
      <c r="B360" s="154" t="s">
        <v>989</v>
      </c>
      <c r="C360" s="155" t="s">
        <v>651</v>
      </c>
      <c r="D360" s="155" t="s">
        <v>651</v>
      </c>
      <c r="E360" s="155" t="s">
        <v>651</v>
      </c>
      <c r="F360" s="155" t="s">
        <v>651</v>
      </c>
      <c r="G360" s="155" t="s">
        <v>651</v>
      </c>
      <c r="J360" s="156" t="s">
        <v>989</v>
      </c>
      <c r="K360" s="157" t="s">
        <v>651</v>
      </c>
      <c r="L360" s="157" t="s">
        <v>651</v>
      </c>
      <c r="M360" s="157" t="s">
        <v>651</v>
      </c>
      <c r="N360" s="157" t="s">
        <v>651</v>
      </c>
      <c r="O360" s="157" t="s">
        <v>651</v>
      </c>
    </row>
    <row r="361" spans="2:15" x14ac:dyDescent="0.3">
      <c r="B361" s="154" t="s">
        <v>990</v>
      </c>
      <c r="C361" s="155" t="s">
        <v>991</v>
      </c>
      <c r="D361" s="155" t="s">
        <v>651</v>
      </c>
      <c r="E361" s="155" t="s">
        <v>651</v>
      </c>
      <c r="F361" s="155" t="s">
        <v>992</v>
      </c>
      <c r="G361" s="155" t="s">
        <v>651</v>
      </c>
      <c r="J361" s="156" t="s">
        <v>990</v>
      </c>
      <c r="K361" s="157" t="s">
        <v>651</v>
      </c>
      <c r="L361" s="157" t="s">
        <v>651</v>
      </c>
      <c r="M361" s="157" t="s">
        <v>651</v>
      </c>
      <c r="N361" s="157" t="s">
        <v>651</v>
      </c>
      <c r="O361" s="157" t="s">
        <v>651</v>
      </c>
    </row>
    <row r="362" spans="2:15" x14ac:dyDescent="0.3">
      <c r="B362" s="154" t="s">
        <v>993</v>
      </c>
      <c r="C362" s="155" t="s">
        <v>651</v>
      </c>
      <c r="D362" s="155" t="s">
        <v>651</v>
      </c>
      <c r="E362" s="155" t="s">
        <v>651</v>
      </c>
      <c r="F362" s="155" t="s">
        <v>651</v>
      </c>
      <c r="G362" s="155" t="s">
        <v>651</v>
      </c>
      <c r="J362" s="156" t="s">
        <v>993</v>
      </c>
      <c r="K362" s="157">
        <v>7</v>
      </c>
      <c r="L362" s="157">
        <v>10</v>
      </c>
      <c r="M362" s="157">
        <v>3</v>
      </c>
      <c r="N362" s="157">
        <v>2</v>
      </c>
      <c r="O362" s="157">
        <v>2</v>
      </c>
    </row>
    <row r="363" spans="2:15" x14ac:dyDescent="0.3">
      <c r="B363" s="154" t="s">
        <v>994</v>
      </c>
      <c r="C363" s="155" t="s">
        <v>651</v>
      </c>
      <c r="D363" s="155" t="s">
        <v>651</v>
      </c>
      <c r="E363" s="155" t="s">
        <v>651</v>
      </c>
      <c r="F363" s="155" t="s">
        <v>651</v>
      </c>
      <c r="G363" s="155" t="s">
        <v>651</v>
      </c>
      <c r="J363" s="156" t="s">
        <v>994</v>
      </c>
      <c r="K363" s="157" t="s">
        <v>651</v>
      </c>
      <c r="L363" s="157" t="s">
        <v>651</v>
      </c>
      <c r="M363" s="157" t="s">
        <v>651</v>
      </c>
      <c r="N363" s="157" t="s">
        <v>651</v>
      </c>
      <c r="O363" s="157" t="s">
        <v>651</v>
      </c>
    </row>
    <row r="364" spans="2:15" x14ac:dyDescent="0.3">
      <c r="B364" s="154" t="s">
        <v>995</v>
      </c>
      <c r="C364" s="155" t="s">
        <v>996</v>
      </c>
      <c r="D364" s="155" t="s">
        <v>997</v>
      </c>
      <c r="E364" s="155" t="s">
        <v>998</v>
      </c>
      <c r="F364" s="155" t="s">
        <v>999</v>
      </c>
      <c r="G364" s="155" t="s">
        <v>1000</v>
      </c>
      <c r="J364" s="156" t="s">
        <v>995</v>
      </c>
      <c r="K364" s="157" t="s">
        <v>1001</v>
      </c>
      <c r="L364" s="157" t="s">
        <v>1002</v>
      </c>
      <c r="M364" s="157" t="s">
        <v>1003</v>
      </c>
      <c r="N364" s="157" t="s">
        <v>1004</v>
      </c>
      <c r="O364" s="157" t="s">
        <v>1005</v>
      </c>
    </row>
    <row r="365" spans="2:15" x14ac:dyDescent="0.3">
      <c r="B365" s="154" t="s">
        <v>1006</v>
      </c>
      <c r="C365" s="155">
        <v>355952</v>
      </c>
      <c r="D365" s="155">
        <v>368009</v>
      </c>
      <c r="E365" s="155">
        <v>374791</v>
      </c>
      <c r="F365" s="155">
        <v>385751</v>
      </c>
      <c r="G365" s="155">
        <v>384065</v>
      </c>
      <c r="J365" s="156" t="s">
        <v>1006</v>
      </c>
      <c r="K365" s="157">
        <v>22393</v>
      </c>
      <c r="L365" s="157">
        <v>21993</v>
      </c>
      <c r="M365" s="157">
        <v>21452</v>
      </c>
      <c r="N365" s="157">
        <v>19086</v>
      </c>
      <c r="O365" s="157">
        <v>18353</v>
      </c>
    </row>
    <row r="366" spans="2:15" x14ac:dyDescent="0.3">
      <c r="B366" s="154" t="s">
        <v>1007</v>
      </c>
      <c r="C366" s="155" t="s">
        <v>1008</v>
      </c>
      <c r="D366" s="155" t="s">
        <v>1008</v>
      </c>
      <c r="E366" s="155" t="s">
        <v>1008</v>
      </c>
      <c r="F366" s="155" t="s">
        <v>1008</v>
      </c>
      <c r="G366" s="155" t="s">
        <v>1008</v>
      </c>
      <c r="J366" s="156" t="s">
        <v>1007</v>
      </c>
      <c r="K366" s="157" t="s">
        <v>651</v>
      </c>
      <c r="L366" s="157" t="s">
        <v>651</v>
      </c>
      <c r="M366" s="157" t="s">
        <v>651</v>
      </c>
      <c r="N366" s="157" t="s">
        <v>651</v>
      </c>
      <c r="O366" s="157" t="s">
        <v>651</v>
      </c>
    </row>
    <row r="367" spans="2:15" x14ac:dyDescent="0.3">
      <c r="B367" s="154" t="s">
        <v>1009</v>
      </c>
      <c r="C367" s="155" t="s">
        <v>651</v>
      </c>
      <c r="D367" s="155" t="s">
        <v>651</v>
      </c>
      <c r="E367" s="155" t="s">
        <v>651</v>
      </c>
      <c r="F367" s="155" t="s">
        <v>651</v>
      </c>
      <c r="G367" s="155" t="s">
        <v>651</v>
      </c>
      <c r="J367" s="156" t="s">
        <v>1009</v>
      </c>
      <c r="K367" s="157" t="s">
        <v>651</v>
      </c>
      <c r="L367" s="157" t="s">
        <v>651</v>
      </c>
      <c r="M367" s="157" t="s">
        <v>651</v>
      </c>
      <c r="N367" s="157" t="s">
        <v>651</v>
      </c>
      <c r="O367" s="157" t="s">
        <v>651</v>
      </c>
    </row>
    <row r="368" spans="2:15" x14ac:dyDescent="0.3">
      <c r="B368" s="154" t="s">
        <v>1010</v>
      </c>
      <c r="C368" s="155" t="s">
        <v>1011</v>
      </c>
      <c r="D368" s="155" t="s">
        <v>1012</v>
      </c>
      <c r="E368" s="155" t="s">
        <v>1013</v>
      </c>
      <c r="F368" s="155" t="s">
        <v>1014</v>
      </c>
      <c r="G368" s="155" t="s">
        <v>1013</v>
      </c>
      <c r="J368" s="156" t="s">
        <v>1010</v>
      </c>
      <c r="K368" s="157" t="s">
        <v>1015</v>
      </c>
      <c r="L368" s="157" t="s">
        <v>659</v>
      </c>
      <c r="M368" s="157" t="s">
        <v>1016</v>
      </c>
      <c r="N368" s="157" t="s">
        <v>1017</v>
      </c>
      <c r="O368" s="157" t="s">
        <v>1018</v>
      </c>
    </row>
    <row r="369" spans="2:15" x14ac:dyDescent="0.3">
      <c r="B369" s="154" t="s">
        <v>1019</v>
      </c>
      <c r="C369" s="155">
        <v>0.55000000000000004</v>
      </c>
      <c r="D369" s="155">
        <v>0.5</v>
      </c>
      <c r="E369" s="155">
        <v>0.69</v>
      </c>
      <c r="F369" s="155">
        <v>0.64</v>
      </c>
      <c r="G369" s="155">
        <v>0.69</v>
      </c>
      <c r="J369" s="156" t="s">
        <v>1019</v>
      </c>
      <c r="K369" s="157">
        <v>0.46</v>
      </c>
      <c r="L369" s="157" t="s">
        <v>651</v>
      </c>
      <c r="M369" s="157" t="s">
        <v>651</v>
      </c>
      <c r="N369" s="157" t="s">
        <v>651</v>
      </c>
      <c r="O369" s="157" t="s">
        <v>651</v>
      </c>
    </row>
    <row r="370" spans="2:15" x14ac:dyDescent="0.3">
      <c r="B370" s="154" t="s">
        <v>1020</v>
      </c>
      <c r="C370" s="155" t="s">
        <v>651</v>
      </c>
      <c r="D370" s="155" t="s">
        <v>651</v>
      </c>
      <c r="E370" s="155" t="s">
        <v>651</v>
      </c>
      <c r="F370" s="155" t="s">
        <v>651</v>
      </c>
      <c r="G370" s="155" t="s">
        <v>651</v>
      </c>
      <c r="J370" s="156" t="s">
        <v>1020</v>
      </c>
      <c r="K370" s="157">
        <v>0</v>
      </c>
      <c r="L370" s="157" t="s">
        <v>651</v>
      </c>
      <c r="M370" s="157" t="s">
        <v>651</v>
      </c>
      <c r="N370" s="157" t="s">
        <v>651</v>
      </c>
      <c r="O370" s="157" t="s">
        <v>651</v>
      </c>
    </row>
    <row r="371" spans="2:15" x14ac:dyDescent="0.3">
      <c r="B371" s="154" t="s">
        <v>1021</v>
      </c>
      <c r="C371" s="155" t="s">
        <v>943</v>
      </c>
      <c r="D371" s="155" t="s">
        <v>943</v>
      </c>
      <c r="E371" s="155" t="s">
        <v>943</v>
      </c>
      <c r="F371" s="155" t="s">
        <v>943</v>
      </c>
      <c r="G371" s="155" t="s">
        <v>943</v>
      </c>
      <c r="J371" s="156" t="s">
        <v>1021</v>
      </c>
      <c r="K371" s="157" t="s">
        <v>943</v>
      </c>
      <c r="L371" s="157" t="s">
        <v>943</v>
      </c>
      <c r="M371" s="157" t="s">
        <v>943</v>
      </c>
      <c r="N371" s="157" t="s">
        <v>943</v>
      </c>
      <c r="O371" s="157" t="s">
        <v>943</v>
      </c>
    </row>
    <row r="372" spans="2:15" x14ac:dyDescent="0.3">
      <c r="B372" s="154" t="s">
        <v>1022</v>
      </c>
      <c r="C372" s="155" t="s">
        <v>651</v>
      </c>
      <c r="D372" s="155" t="s">
        <v>651</v>
      </c>
      <c r="E372" s="155" t="s">
        <v>651</v>
      </c>
      <c r="F372" s="155" t="s">
        <v>651</v>
      </c>
      <c r="G372" s="155" t="s">
        <v>651</v>
      </c>
      <c r="J372" s="156" t="s">
        <v>1022</v>
      </c>
      <c r="K372" s="157" t="s">
        <v>651</v>
      </c>
      <c r="L372" s="157" t="s">
        <v>651</v>
      </c>
      <c r="M372" s="157" t="s">
        <v>651</v>
      </c>
      <c r="N372" s="157" t="s">
        <v>651</v>
      </c>
      <c r="O372" s="157" t="s">
        <v>651</v>
      </c>
    </row>
    <row r="373" spans="2:15" x14ac:dyDescent="0.3">
      <c r="B373" s="154" t="s">
        <v>1023</v>
      </c>
      <c r="C373" s="155" t="s">
        <v>651</v>
      </c>
      <c r="D373" s="155" t="s">
        <v>651</v>
      </c>
      <c r="E373" s="155" t="s">
        <v>651</v>
      </c>
      <c r="F373" s="155" t="s">
        <v>651</v>
      </c>
      <c r="G373" s="155" t="s">
        <v>651</v>
      </c>
      <c r="J373" s="156" t="s">
        <v>1023</v>
      </c>
      <c r="K373" s="157" t="s">
        <v>651</v>
      </c>
      <c r="L373" s="157" t="s">
        <v>651</v>
      </c>
      <c r="M373" s="157" t="s">
        <v>651</v>
      </c>
      <c r="N373" s="157" t="s">
        <v>651</v>
      </c>
      <c r="O373" s="157" t="s">
        <v>651</v>
      </c>
    </row>
    <row r="374" spans="2:15" x14ac:dyDescent="0.3">
      <c r="B374" s="154" t="s">
        <v>1024</v>
      </c>
      <c r="C374" s="155" t="s">
        <v>1025</v>
      </c>
      <c r="D374" s="155" t="s">
        <v>1026</v>
      </c>
      <c r="E374" s="155" t="s">
        <v>1027</v>
      </c>
      <c r="F374" s="155" t="s">
        <v>1028</v>
      </c>
      <c r="G374" s="155" t="s">
        <v>1029</v>
      </c>
      <c r="J374" s="156" t="s">
        <v>1024</v>
      </c>
      <c r="K374" s="157" t="s">
        <v>1030</v>
      </c>
      <c r="L374" s="157" t="s">
        <v>1031</v>
      </c>
      <c r="M374" s="157" t="s">
        <v>1031</v>
      </c>
      <c r="N374" s="157" t="s">
        <v>1032</v>
      </c>
      <c r="O374" s="157" t="s">
        <v>1033</v>
      </c>
    </row>
    <row r="375" spans="2:15" x14ac:dyDescent="0.3">
      <c r="B375" s="154" t="s">
        <v>1034</v>
      </c>
      <c r="C375" s="155" t="s">
        <v>1035</v>
      </c>
      <c r="D375" s="155" t="s">
        <v>1036</v>
      </c>
      <c r="E375" s="155" t="s">
        <v>1037</v>
      </c>
      <c r="F375" s="155" t="s">
        <v>651</v>
      </c>
      <c r="G375" s="155" t="s">
        <v>651</v>
      </c>
      <c r="J375" s="156" t="s">
        <v>1034</v>
      </c>
      <c r="K375" s="157" t="s">
        <v>651</v>
      </c>
      <c r="L375" s="157" t="s">
        <v>651</v>
      </c>
      <c r="M375" s="157" t="s">
        <v>651</v>
      </c>
      <c r="N375" s="157" t="s">
        <v>651</v>
      </c>
      <c r="O375" s="157" t="s">
        <v>651</v>
      </c>
    </row>
    <row r="376" spans="2:15" x14ac:dyDescent="0.3">
      <c r="B376" s="154" t="s">
        <v>1038</v>
      </c>
      <c r="C376" s="155" t="s">
        <v>1039</v>
      </c>
      <c r="D376" s="155" t="s">
        <v>1040</v>
      </c>
      <c r="E376" s="155" t="s">
        <v>1041</v>
      </c>
      <c r="F376" s="155" t="s">
        <v>1042</v>
      </c>
      <c r="G376" s="155" t="s">
        <v>1043</v>
      </c>
      <c r="J376" s="156" t="s">
        <v>1038</v>
      </c>
      <c r="K376" s="157" t="s">
        <v>1032</v>
      </c>
      <c r="L376" s="157" t="s">
        <v>1031</v>
      </c>
      <c r="M376" s="157" t="s">
        <v>1031</v>
      </c>
      <c r="N376" s="157" t="s">
        <v>1032</v>
      </c>
      <c r="O376" s="157" t="s">
        <v>1032</v>
      </c>
    </row>
    <row r="377" spans="2:15" x14ac:dyDescent="0.3">
      <c r="B377" s="154" t="s">
        <v>1044</v>
      </c>
      <c r="C377" s="155" t="s">
        <v>651</v>
      </c>
      <c r="D377" s="155" t="s">
        <v>651</v>
      </c>
      <c r="E377" s="155" t="s">
        <v>651</v>
      </c>
      <c r="F377" s="155" t="s">
        <v>651</v>
      </c>
      <c r="G377" s="155" t="s">
        <v>651</v>
      </c>
      <c r="J377" s="156" t="s">
        <v>1044</v>
      </c>
      <c r="K377" s="157" t="s">
        <v>651</v>
      </c>
      <c r="L377" s="157" t="s">
        <v>651</v>
      </c>
      <c r="M377" s="157" t="s">
        <v>651</v>
      </c>
      <c r="N377" s="157" t="s">
        <v>651</v>
      </c>
      <c r="O377" s="157" t="s">
        <v>651</v>
      </c>
    </row>
    <row r="378" spans="2:15" x14ac:dyDescent="0.3">
      <c r="B378" s="154" t="s">
        <v>1045</v>
      </c>
      <c r="C378" s="155" t="b">
        <v>1</v>
      </c>
      <c r="D378" s="155" t="b">
        <v>1</v>
      </c>
      <c r="E378" s="155" t="b">
        <v>0</v>
      </c>
      <c r="F378" s="155" t="b">
        <v>0</v>
      </c>
      <c r="G378" s="155" t="b">
        <v>0</v>
      </c>
      <c r="J378" s="156" t="s">
        <v>1045</v>
      </c>
      <c r="K378" s="157" t="b">
        <v>0</v>
      </c>
      <c r="L378" s="157" t="b">
        <v>0</v>
      </c>
      <c r="M378" s="157" t="b">
        <v>0</v>
      </c>
      <c r="N378" s="157" t="b">
        <v>0</v>
      </c>
      <c r="O378" s="157" t="b">
        <v>0</v>
      </c>
    </row>
    <row r="379" spans="2:15" x14ac:dyDescent="0.3">
      <c r="B379" s="154" t="s">
        <v>1046</v>
      </c>
      <c r="C379" s="155" t="b">
        <v>0</v>
      </c>
      <c r="D379" s="155" t="b">
        <v>0</v>
      </c>
      <c r="E379" s="155" t="b">
        <v>0</v>
      </c>
      <c r="F379" s="155" t="b">
        <v>0</v>
      </c>
      <c r="G379" s="155" t="b">
        <v>0</v>
      </c>
      <c r="J379" s="156" t="s">
        <v>1046</v>
      </c>
      <c r="K379" s="157" t="b">
        <v>1</v>
      </c>
      <c r="L379" s="157" t="b">
        <v>1</v>
      </c>
      <c r="M379" s="157" t="b">
        <v>1</v>
      </c>
      <c r="N379" s="157" t="b">
        <v>1</v>
      </c>
      <c r="O379" s="157" t="b">
        <v>1</v>
      </c>
    </row>
    <row r="380" spans="2:15" x14ac:dyDescent="0.3">
      <c r="B380" s="154" t="s">
        <v>1047</v>
      </c>
      <c r="C380" s="155" t="s">
        <v>651</v>
      </c>
      <c r="D380" s="155" t="s">
        <v>651</v>
      </c>
      <c r="E380" s="155" t="s">
        <v>651</v>
      </c>
      <c r="F380" s="155" t="s">
        <v>651</v>
      </c>
      <c r="G380" s="155" t="s">
        <v>651</v>
      </c>
      <c r="J380" s="156" t="s">
        <v>1047</v>
      </c>
      <c r="K380" s="157" t="s">
        <v>651</v>
      </c>
      <c r="L380" s="157" t="s">
        <v>651</v>
      </c>
      <c r="M380" s="157" t="s">
        <v>651</v>
      </c>
      <c r="N380" s="157" t="s">
        <v>651</v>
      </c>
      <c r="O380" s="157" t="s">
        <v>651</v>
      </c>
    </row>
    <row r="381" spans="2:15" x14ac:dyDescent="0.3">
      <c r="B381" s="154" t="s">
        <v>1048</v>
      </c>
      <c r="C381" s="155" t="s">
        <v>651</v>
      </c>
      <c r="D381" s="155" t="s">
        <v>651</v>
      </c>
      <c r="E381" s="155" t="s">
        <v>651</v>
      </c>
      <c r="F381" s="155" t="s">
        <v>651</v>
      </c>
      <c r="G381" s="155" t="s">
        <v>651</v>
      </c>
      <c r="J381" s="156" t="s">
        <v>1048</v>
      </c>
      <c r="K381" s="157" t="s">
        <v>651</v>
      </c>
      <c r="L381" s="157" t="s">
        <v>651</v>
      </c>
      <c r="M381" s="157" t="s">
        <v>651</v>
      </c>
      <c r="N381" s="157" t="s">
        <v>651</v>
      </c>
      <c r="O381" s="157" t="s">
        <v>651</v>
      </c>
    </row>
    <row r="382" spans="2:15" x14ac:dyDescent="0.3">
      <c r="B382" s="154" t="s">
        <v>1049</v>
      </c>
      <c r="C382" s="155">
        <v>0.21</v>
      </c>
      <c r="D382" s="155">
        <v>0.25</v>
      </c>
      <c r="E382" s="155">
        <v>0.35</v>
      </c>
      <c r="F382" s="155">
        <v>0.56999999999999995</v>
      </c>
      <c r="G382" s="155">
        <v>0.53</v>
      </c>
      <c r="J382" s="156" t="s">
        <v>1049</v>
      </c>
      <c r="K382" s="157">
        <v>7.0000000000000007E-2</v>
      </c>
      <c r="L382" s="157">
        <v>0.05</v>
      </c>
      <c r="M382" s="157">
        <v>0.11</v>
      </c>
      <c r="N382" s="157">
        <v>0.18</v>
      </c>
      <c r="O382" s="157">
        <v>0.16</v>
      </c>
    </row>
    <row r="383" spans="2:15" x14ac:dyDescent="0.3">
      <c r="B383" s="154" t="s">
        <v>1050</v>
      </c>
      <c r="C383" s="155" t="s">
        <v>651</v>
      </c>
      <c r="D383" s="155" t="s">
        <v>651</v>
      </c>
      <c r="E383" s="155" t="s">
        <v>651</v>
      </c>
      <c r="F383" s="155" t="s">
        <v>651</v>
      </c>
      <c r="G383" s="155" t="s">
        <v>651</v>
      </c>
      <c r="J383" s="156" t="s">
        <v>1050</v>
      </c>
      <c r="K383" s="157">
        <v>7.0000000000000007E-2</v>
      </c>
      <c r="L383" s="157">
        <v>0.05</v>
      </c>
      <c r="M383" s="157">
        <v>0.11</v>
      </c>
      <c r="N383" s="157">
        <v>0.18</v>
      </c>
      <c r="O383" s="157">
        <v>0.16</v>
      </c>
    </row>
    <row r="384" spans="2:15" x14ac:dyDescent="0.3">
      <c r="B384" s="154" t="s">
        <v>1051</v>
      </c>
      <c r="C384" s="155" t="s">
        <v>651</v>
      </c>
      <c r="D384" s="155" t="s">
        <v>651</v>
      </c>
      <c r="E384" s="155" t="s">
        <v>651</v>
      </c>
      <c r="F384" s="155" t="s">
        <v>651</v>
      </c>
      <c r="G384" s="155" t="s">
        <v>651</v>
      </c>
      <c r="J384" s="156" t="s">
        <v>1051</v>
      </c>
      <c r="K384" s="157">
        <v>0.08</v>
      </c>
      <c r="L384" s="157">
        <v>0.05</v>
      </c>
      <c r="M384" s="157">
        <v>0.13</v>
      </c>
      <c r="N384" s="157">
        <v>0.17</v>
      </c>
      <c r="O384" s="157">
        <v>0.25</v>
      </c>
    </row>
    <row r="385" spans="2:15" x14ac:dyDescent="0.3">
      <c r="B385" s="154" t="s">
        <v>1052</v>
      </c>
      <c r="C385" s="155">
        <v>0.21</v>
      </c>
      <c r="D385" s="155">
        <v>0.25</v>
      </c>
      <c r="E385" s="155">
        <v>0.35</v>
      </c>
      <c r="F385" s="155">
        <v>0.56999999999999995</v>
      </c>
      <c r="G385" s="155">
        <v>0.53</v>
      </c>
      <c r="J385" s="156" t="s">
        <v>1052</v>
      </c>
      <c r="K385" s="157">
        <v>0.06</v>
      </c>
      <c r="L385" s="157">
        <v>0.04</v>
      </c>
      <c r="M385" s="157">
        <v>0.02</v>
      </c>
      <c r="N385" s="157">
        <v>0.21</v>
      </c>
      <c r="O385" s="157">
        <v>0.02</v>
      </c>
    </row>
    <row r="386" spans="2:15" x14ac:dyDescent="0.3">
      <c r="B386" s="154" t="s">
        <v>1053</v>
      </c>
      <c r="C386" s="155" t="s">
        <v>651</v>
      </c>
      <c r="D386" s="155" t="s">
        <v>651</v>
      </c>
      <c r="E386" s="155" t="s">
        <v>651</v>
      </c>
      <c r="F386" s="155" t="s">
        <v>651</v>
      </c>
      <c r="G386" s="155" t="s">
        <v>651</v>
      </c>
      <c r="J386" s="156" t="s">
        <v>1053</v>
      </c>
      <c r="K386" s="157">
        <v>15</v>
      </c>
      <c r="L386" s="157">
        <v>10</v>
      </c>
      <c r="M386" s="157">
        <v>19</v>
      </c>
      <c r="N386" s="157">
        <v>29</v>
      </c>
      <c r="O386" s="157">
        <v>25</v>
      </c>
    </row>
    <row r="387" spans="2:15" x14ac:dyDescent="0.3">
      <c r="B387" s="154" t="s">
        <v>1054</v>
      </c>
      <c r="C387" s="155" t="s">
        <v>651</v>
      </c>
      <c r="D387" s="155" t="s">
        <v>651</v>
      </c>
      <c r="E387" s="155" t="s">
        <v>651</v>
      </c>
      <c r="F387" s="155" t="s">
        <v>651</v>
      </c>
      <c r="G387" s="155" t="s">
        <v>651</v>
      </c>
      <c r="J387" s="156" t="s">
        <v>1054</v>
      </c>
      <c r="K387" s="157">
        <v>12</v>
      </c>
      <c r="L387" s="157">
        <v>8</v>
      </c>
      <c r="M387" s="157">
        <v>18</v>
      </c>
      <c r="N387" s="157">
        <v>21</v>
      </c>
      <c r="O387" s="157">
        <v>24</v>
      </c>
    </row>
    <row r="388" spans="2:15" x14ac:dyDescent="0.3">
      <c r="B388" s="154" t="s">
        <v>1055</v>
      </c>
      <c r="C388" s="155">
        <v>152</v>
      </c>
      <c r="D388" s="155">
        <v>186</v>
      </c>
      <c r="E388" s="155">
        <v>264</v>
      </c>
      <c r="F388" s="155">
        <v>442</v>
      </c>
      <c r="G388" s="155">
        <v>408</v>
      </c>
      <c r="J388" s="156" t="s">
        <v>1055</v>
      </c>
      <c r="K388" s="157">
        <v>3</v>
      </c>
      <c r="L388" s="157">
        <v>2</v>
      </c>
      <c r="M388" s="157">
        <v>1</v>
      </c>
      <c r="N388" s="157">
        <v>8</v>
      </c>
      <c r="O388" s="157">
        <v>1</v>
      </c>
    </row>
    <row r="389" spans="2:15" x14ac:dyDescent="0.3">
      <c r="B389" s="154" t="s">
        <v>1056</v>
      </c>
      <c r="C389" s="155">
        <v>0</v>
      </c>
      <c r="D389" s="155">
        <v>0.01</v>
      </c>
      <c r="E389" s="155">
        <v>0.01</v>
      </c>
      <c r="F389" s="155">
        <v>0.02</v>
      </c>
      <c r="G389" s="155">
        <v>0.01</v>
      </c>
      <c r="J389" s="156" t="s">
        <v>1056</v>
      </c>
      <c r="K389" s="157" t="s">
        <v>651</v>
      </c>
      <c r="L389" s="157" t="s">
        <v>651</v>
      </c>
      <c r="M389" s="157" t="s">
        <v>651</v>
      </c>
      <c r="N389" s="157" t="s">
        <v>651</v>
      </c>
      <c r="O389" s="157" t="s">
        <v>651</v>
      </c>
    </row>
    <row r="390" spans="2:15" x14ac:dyDescent="0.3">
      <c r="B390" s="154" t="s">
        <v>1057</v>
      </c>
      <c r="C390" s="155">
        <v>0</v>
      </c>
      <c r="D390" s="155">
        <v>1</v>
      </c>
      <c r="E390" s="155">
        <v>2</v>
      </c>
      <c r="F390" s="155">
        <v>2</v>
      </c>
      <c r="G390" s="155">
        <v>3</v>
      </c>
      <c r="J390" s="156" t="s">
        <v>1057</v>
      </c>
      <c r="K390" s="157">
        <v>0</v>
      </c>
      <c r="L390" s="157">
        <v>0</v>
      </c>
      <c r="M390" s="157">
        <v>0</v>
      </c>
      <c r="N390" s="157">
        <v>0</v>
      </c>
      <c r="O390" s="157">
        <v>0</v>
      </c>
    </row>
    <row r="391" spans="2:15" x14ac:dyDescent="0.3">
      <c r="B391" s="154" t="s">
        <v>1058</v>
      </c>
      <c r="C391" s="155" t="s">
        <v>651</v>
      </c>
      <c r="D391" s="155" t="s">
        <v>651</v>
      </c>
      <c r="E391" s="155" t="s">
        <v>651</v>
      </c>
      <c r="F391" s="155" t="s">
        <v>651</v>
      </c>
      <c r="G391" s="155" t="s">
        <v>651</v>
      </c>
      <c r="J391" s="156" t="s">
        <v>1058</v>
      </c>
      <c r="K391" s="157">
        <v>0</v>
      </c>
      <c r="L391" s="157">
        <v>0</v>
      </c>
      <c r="M391" s="157">
        <v>2</v>
      </c>
      <c r="N391" s="157">
        <v>5</v>
      </c>
      <c r="O391" s="157">
        <v>1</v>
      </c>
    </row>
    <row r="392" spans="2:15" x14ac:dyDescent="0.3">
      <c r="B392" s="154" t="s">
        <v>1059</v>
      </c>
      <c r="C392" s="155">
        <v>68</v>
      </c>
      <c r="D392" s="155">
        <v>61</v>
      </c>
      <c r="E392" s="155" t="s">
        <v>651</v>
      </c>
      <c r="F392" s="155" t="s">
        <v>651</v>
      </c>
      <c r="G392" s="155" t="s">
        <v>651</v>
      </c>
      <c r="J392" s="156" t="s">
        <v>1059</v>
      </c>
      <c r="K392" s="157">
        <v>42</v>
      </c>
      <c r="L392" s="157">
        <v>42</v>
      </c>
      <c r="M392" s="157">
        <v>173</v>
      </c>
      <c r="N392" s="157">
        <v>532</v>
      </c>
      <c r="O392" s="157">
        <v>0</v>
      </c>
    </row>
    <row r="393" spans="2:15" x14ac:dyDescent="0.3">
      <c r="B393" s="154" t="s">
        <v>1060</v>
      </c>
      <c r="C393" s="155" t="s">
        <v>651</v>
      </c>
      <c r="D393" s="155" t="s">
        <v>651</v>
      </c>
      <c r="E393" s="155" t="s">
        <v>651</v>
      </c>
      <c r="F393" s="155" t="s">
        <v>651</v>
      </c>
      <c r="G393" s="155" t="s">
        <v>651</v>
      </c>
      <c r="J393" s="156" t="s">
        <v>1060</v>
      </c>
      <c r="K393" s="157">
        <v>0.02</v>
      </c>
      <c r="L393" s="157">
        <v>0.02</v>
      </c>
      <c r="M393" s="157">
        <v>0.05</v>
      </c>
      <c r="N393" s="157">
        <v>0.11</v>
      </c>
      <c r="O393" s="157">
        <v>0.1</v>
      </c>
    </row>
    <row r="394" spans="2:15" x14ac:dyDescent="0.3">
      <c r="B394" s="154" t="s">
        <v>1061</v>
      </c>
      <c r="C394" s="155" t="s">
        <v>651</v>
      </c>
      <c r="D394" s="155" t="s">
        <v>651</v>
      </c>
      <c r="E394" s="155" t="s">
        <v>651</v>
      </c>
      <c r="F394" s="155" t="s">
        <v>651</v>
      </c>
      <c r="G394" s="155" t="s">
        <v>651</v>
      </c>
      <c r="J394" s="156" t="s">
        <v>1061</v>
      </c>
      <c r="K394" s="157">
        <v>0.03</v>
      </c>
      <c r="L394" s="157">
        <v>0.02</v>
      </c>
      <c r="M394" s="157">
        <v>0.06</v>
      </c>
      <c r="N394" s="157">
        <v>0.12</v>
      </c>
      <c r="O394" s="157">
        <v>0.17</v>
      </c>
    </row>
    <row r="395" spans="2:15" x14ac:dyDescent="0.3">
      <c r="B395" s="154" t="s">
        <v>1062</v>
      </c>
      <c r="C395" s="155" t="s">
        <v>651</v>
      </c>
      <c r="D395" s="155" t="s">
        <v>651</v>
      </c>
      <c r="E395" s="155" t="s">
        <v>651</v>
      </c>
      <c r="F395" s="155" t="s">
        <v>651</v>
      </c>
      <c r="G395" s="155" t="s">
        <v>651</v>
      </c>
      <c r="J395" s="156" t="s">
        <v>1062</v>
      </c>
      <c r="K395" s="157">
        <v>0</v>
      </c>
      <c r="L395" s="157">
        <v>0.04</v>
      </c>
      <c r="M395" s="157">
        <v>0.02</v>
      </c>
      <c r="N395" s="157">
        <v>0.08</v>
      </c>
      <c r="O395" s="157">
        <v>0</v>
      </c>
    </row>
    <row r="396" spans="2:15" x14ac:dyDescent="0.3">
      <c r="B396" s="154" t="s">
        <v>1063</v>
      </c>
      <c r="C396" s="155" t="s">
        <v>651</v>
      </c>
      <c r="D396" s="155" t="s">
        <v>651</v>
      </c>
      <c r="E396" s="155" t="s">
        <v>651</v>
      </c>
      <c r="F396" s="155" t="s">
        <v>651</v>
      </c>
      <c r="G396" s="155" t="s">
        <v>651</v>
      </c>
      <c r="J396" s="156" t="s">
        <v>1063</v>
      </c>
      <c r="K396" s="157">
        <v>235</v>
      </c>
      <c r="L396" s="157">
        <v>229</v>
      </c>
      <c r="M396" s="157">
        <v>923</v>
      </c>
      <c r="N396" s="157">
        <v>2510</v>
      </c>
      <c r="O396" s="157" t="s">
        <v>651</v>
      </c>
    </row>
    <row r="397" spans="2:15" x14ac:dyDescent="0.3">
      <c r="B397" s="154" t="s">
        <v>1064</v>
      </c>
      <c r="C397" s="155">
        <v>5992</v>
      </c>
      <c r="D397" s="155">
        <v>5586</v>
      </c>
      <c r="E397" s="155" t="s">
        <v>651</v>
      </c>
      <c r="F397" s="155" t="s">
        <v>651</v>
      </c>
      <c r="G397" s="155" t="s">
        <v>651</v>
      </c>
      <c r="J397" s="156" t="s">
        <v>1064</v>
      </c>
      <c r="K397" s="157">
        <v>0</v>
      </c>
      <c r="L397" s="157">
        <v>65</v>
      </c>
      <c r="M397" s="157">
        <v>11</v>
      </c>
      <c r="N397" s="157">
        <v>108</v>
      </c>
      <c r="O397" s="157">
        <v>0</v>
      </c>
    </row>
    <row r="398" spans="2:15" x14ac:dyDescent="0.3">
      <c r="B398" s="154" t="s">
        <v>1065</v>
      </c>
      <c r="C398" s="155" t="s">
        <v>651</v>
      </c>
      <c r="D398" s="155" t="s">
        <v>651</v>
      </c>
      <c r="E398" s="155" t="s">
        <v>651</v>
      </c>
      <c r="F398" s="155" t="s">
        <v>651</v>
      </c>
      <c r="G398" s="155" t="s">
        <v>651</v>
      </c>
      <c r="J398" s="156" t="s">
        <v>1065</v>
      </c>
      <c r="K398" s="157">
        <v>235</v>
      </c>
      <c r="L398" s="157">
        <v>164</v>
      </c>
      <c r="M398" s="157">
        <v>912</v>
      </c>
      <c r="N398" s="157">
        <v>2402</v>
      </c>
      <c r="O398" s="157" t="s">
        <v>651</v>
      </c>
    </row>
    <row r="399" spans="2:15" x14ac:dyDescent="0.3">
      <c r="B399" s="154" t="s">
        <v>1066</v>
      </c>
      <c r="C399" s="155" t="b">
        <v>0</v>
      </c>
      <c r="D399" s="155" t="b">
        <v>0</v>
      </c>
      <c r="E399" s="155" t="b">
        <v>0</v>
      </c>
      <c r="F399" s="155" t="b">
        <v>0</v>
      </c>
      <c r="G399" s="155" t="b">
        <v>0</v>
      </c>
      <c r="J399" s="156" t="s">
        <v>1066</v>
      </c>
      <c r="K399" s="157" t="b">
        <v>0</v>
      </c>
      <c r="L399" s="157" t="b">
        <v>0</v>
      </c>
      <c r="M399" s="157" t="b">
        <v>0</v>
      </c>
      <c r="N399" s="157" t="b">
        <v>1</v>
      </c>
      <c r="O399" s="157" t="b">
        <v>1</v>
      </c>
    </row>
    <row r="400" spans="2:15" x14ac:dyDescent="0.3">
      <c r="B400" s="154" t="s">
        <v>1067</v>
      </c>
      <c r="C400" s="155">
        <v>66.63</v>
      </c>
      <c r="D400" s="155">
        <v>56.18</v>
      </c>
      <c r="E400" s="155">
        <v>39.53</v>
      </c>
      <c r="F400" s="155">
        <v>37.950000000000003</v>
      </c>
      <c r="G400" s="155">
        <v>33.47</v>
      </c>
      <c r="J400" s="156" t="s">
        <v>1067</v>
      </c>
      <c r="K400" s="157">
        <v>333.97</v>
      </c>
      <c r="L400" s="157">
        <v>259.18</v>
      </c>
      <c r="M400" s="157">
        <v>252.7</v>
      </c>
      <c r="N400" s="157">
        <v>201.73</v>
      </c>
      <c r="O400" s="157">
        <v>162.38</v>
      </c>
    </row>
    <row r="401" spans="2:15" x14ac:dyDescent="0.3">
      <c r="B401" s="154" t="s">
        <v>1068</v>
      </c>
      <c r="C401" s="155">
        <v>23719149</v>
      </c>
      <c r="D401" s="155">
        <v>20675680</v>
      </c>
      <c r="E401" s="155">
        <v>14815488</v>
      </c>
      <c r="F401" s="155">
        <v>14637601</v>
      </c>
      <c r="G401" s="155">
        <v>12853165</v>
      </c>
      <c r="J401" s="156" t="s">
        <v>1068</v>
      </c>
      <c r="K401" s="157">
        <v>7478499</v>
      </c>
      <c r="L401" s="157">
        <v>5700234</v>
      </c>
      <c r="M401" s="157">
        <v>5420872</v>
      </c>
      <c r="N401" s="157">
        <v>3850251</v>
      </c>
      <c r="O401" s="157">
        <v>2980200</v>
      </c>
    </row>
    <row r="402" spans="2:15" x14ac:dyDescent="0.3">
      <c r="B402" s="154" t="s">
        <v>1069</v>
      </c>
      <c r="C402" s="155" t="s">
        <v>1070</v>
      </c>
      <c r="D402" s="155" t="s">
        <v>1071</v>
      </c>
      <c r="E402" s="155" t="s">
        <v>1072</v>
      </c>
      <c r="F402" s="155" t="s">
        <v>1073</v>
      </c>
      <c r="G402" s="155" t="s">
        <v>1074</v>
      </c>
      <c r="J402" s="156" t="s">
        <v>1069</v>
      </c>
      <c r="K402" s="157" t="s">
        <v>651</v>
      </c>
      <c r="L402" s="157" t="s">
        <v>651</v>
      </c>
      <c r="M402" s="157" t="s">
        <v>651</v>
      </c>
      <c r="N402" s="157" t="s">
        <v>651</v>
      </c>
      <c r="O402" s="157" t="s">
        <v>651</v>
      </c>
    </row>
    <row r="403" spans="2:15" x14ac:dyDescent="0.3">
      <c r="B403" s="154" t="s">
        <v>1075</v>
      </c>
      <c r="C403" s="155" t="s">
        <v>1076</v>
      </c>
      <c r="D403" s="155" t="s">
        <v>1077</v>
      </c>
      <c r="E403" s="155" t="s">
        <v>1078</v>
      </c>
      <c r="F403" s="155" t="s">
        <v>1079</v>
      </c>
      <c r="G403" s="155" t="s">
        <v>1080</v>
      </c>
      <c r="J403" s="156" t="s">
        <v>1075</v>
      </c>
      <c r="K403" s="157" t="s">
        <v>651</v>
      </c>
      <c r="L403" s="157" t="s">
        <v>651</v>
      </c>
      <c r="M403" s="157" t="s">
        <v>651</v>
      </c>
      <c r="N403" s="157" t="s">
        <v>651</v>
      </c>
      <c r="O403" s="157" t="s">
        <v>651</v>
      </c>
    </row>
    <row r="404" spans="2:15" x14ac:dyDescent="0.3">
      <c r="B404" s="154" t="s">
        <v>1081</v>
      </c>
      <c r="C404" s="155" t="b">
        <v>1</v>
      </c>
      <c r="D404" s="155" t="b">
        <v>1</v>
      </c>
      <c r="E404" s="155" t="b">
        <v>1</v>
      </c>
      <c r="F404" s="155" t="b">
        <v>1</v>
      </c>
      <c r="G404" s="155" t="b">
        <v>1</v>
      </c>
      <c r="J404" s="156" t="s">
        <v>1081</v>
      </c>
      <c r="K404" s="157" t="b">
        <v>1</v>
      </c>
      <c r="L404" s="157" t="b">
        <v>1</v>
      </c>
      <c r="M404" s="157" t="b">
        <v>1</v>
      </c>
      <c r="N404" s="157" t="b">
        <v>1</v>
      </c>
      <c r="O404" s="157" t="b">
        <v>1</v>
      </c>
    </row>
    <row r="405" spans="2:15" x14ac:dyDescent="0.3">
      <c r="B405" s="154" t="s">
        <v>1082</v>
      </c>
      <c r="C405" s="155" t="b">
        <v>1</v>
      </c>
      <c r="D405" s="155" t="b">
        <v>1</v>
      </c>
      <c r="E405" s="155" t="b">
        <v>1</v>
      </c>
      <c r="F405" s="155" t="b">
        <v>1</v>
      </c>
      <c r="G405" s="155" t="b">
        <v>1</v>
      </c>
      <c r="J405" s="156" t="s">
        <v>1082</v>
      </c>
      <c r="K405" s="157" t="b">
        <v>1</v>
      </c>
      <c r="L405" s="157" t="b">
        <v>1</v>
      </c>
      <c r="M405" s="157" t="b">
        <v>1</v>
      </c>
      <c r="N405" s="157" t="b">
        <v>1</v>
      </c>
      <c r="O405" s="157" t="b">
        <v>0</v>
      </c>
    </row>
    <row r="406" spans="2:15" x14ac:dyDescent="0.3">
      <c r="B406" s="154" t="s">
        <v>1083</v>
      </c>
      <c r="C406" s="155" t="b">
        <v>1</v>
      </c>
      <c r="D406" s="155" t="b">
        <v>1</v>
      </c>
      <c r="E406" s="155" t="b">
        <v>1</v>
      </c>
      <c r="F406" s="155" t="b">
        <v>1</v>
      </c>
      <c r="G406" s="155" t="b">
        <v>1</v>
      </c>
      <c r="J406" s="156" t="s">
        <v>1083</v>
      </c>
      <c r="K406" s="157" t="b">
        <v>0</v>
      </c>
      <c r="L406" s="157" t="b">
        <v>0</v>
      </c>
      <c r="M406" s="157" t="b">
        <v>0</v>
      </c>
      <c r="N406" s="157" t="b">
        <v>0</v>
      </c>
      <c r="O406" s="157" t="b">
        <v>0</v>
      </c>
    </row>
    <row r="407" spans="2:15" x14ac:dyDescent="0.3">
      <c r="B407" s="154" t="s">
        <v>1084</v>
      </c>
      <c r="C407" s="155" t="b">
        <v>0</v>
      </c>
      <c r="D407" s="155" t="b">
        <v>0</v>
      </c>
      <c r="E407" s="155" t="b">
        <v>0</v>
      </c>
      <c r="F407" s="155" t="b">
        <v>0</v>
      </c>
      <c r="G407" s="155" t="b">
        <v>0</v>
      </c>
      <c r="J407" s="156" t="s">
        <v>1084</v>
      </c>
      <c r="K407" s="157" t="b">
        <v>0</v>
      </c>
      <c r="L407" s="157" t="b">
        <v>0</v>
      </c>
      <c r="M407" s="157" t="b">
        <v>0</v>
      </c>
      <c r="N407" s="157" t="b">
        <v>0</v>
      </c>
      <c r="O407" s="157" t="b">
        <v>0</v>
      </c>
    </row>
    <row r="408" spans="2:15" x14ac:dyDescent="0.3">
      <c r="B408" s="154" t="s">
        <v>1085</v>
      </c>
      <c r="C408" s="155" t="s">
        <v>651</v>
      </c>
      <c r="D408" s="155" t="s">
        <v>651</v>
      </c>
      <c r="E408" s="155" t="s">
        <v>651</v>
      </c>
      <c r="F408" s="155" t="s">
        <v>651</v>
      </c>
      <c r="G408" s="155" t="s">
        <v>651</v>
      </c>
      <c r="J408" s="156" t="s">
        <v>1085</v>
      </c>
      <c r="K408" s="157" t="s">
        <v>651</v>
      </c>
      <c r="L408" s="157" t="s">
        <v>651</v>
      </c>
      <c r="M408" s="157" t="s">
        <v>651</v>
      </c>
      <c r="N408" s="157" t="s">
        <v>651</v>
      </c>
      <c r="O408" s="157" t="s">
        <v>651</v>
      </c>
    </row>
    <row r="409" spans="2:15" x14ac:dyDescent="0.3">
      <c r="B409" s="154" t="s">
        <v>1086</v>
      </c>
      <c r="C409" s="155">
        <v>4.53</v>
      </c>
      <c r="D409" s="155">
        <v>4.3600000000000003</v>
      </c>
      <c r="E409" s="155">
        <v>4.2</v>
      </c>
      <c r="F409" s="155">
        <v>4</v>
      </c>
      <c r="G409" s="155">
        <v>3.8</v>
      </c>
      <c r="J409" s="156" t="s">
        <v>1086</v>
      </c>
      <c r="K409" s="157">
        <v>4</v>
      </c>
      <c r="L409" s="157">
        <v>4</v>
      </c>
      <c r="M409" s="157">
        <v>4</v>
      </c>
      <c r="N409" s="157">
        <v>3.53</v>
      </c>
      <c r="O409" s="157">
        <v>3.4</v>
      </c>
    </row>
    <row r="410" spans="2:15" x14ac:dyDescent="0.3">
      <c r="B410" s="154" t="s">
        <v>1087</v>
      </c>
      <c r="C410" s="155" t="s">
        <v>651</v>
      </c>
      <c r="D410" s="155" t="s">
        <v>651</v>
      </c>
      <c r="E410" s="155" t="s">
        <v>651</v>
      </c>
      <c r="F410" s="155" t="s">
        <v>651</v>
      </c>
      <c r="G410" s="155" t="s">
        <v>651</v>
      </c>
      <c r="J410" s="156" t="s">
        <v>1087</v>
      </c>
      <c r="K410" s="157" t="s">
        <v>651</v>
      </c>
      <c r="L410" s="157" t="s">
        <v>651</v>
      </c>
      <c r="M410" s="157" t="s">
        <v>651</v>
      </c>
      <c r="N410" s="157" t="s">
        <v>651</v>
      </c>
      <c r="O410" s="157" t="s">
        <v>651</v>
      </c>
    </row>
    <row r="411" spans="2:15" x14ac:dyDescent="0.3">
      <c r="B411" s="154" t="s">
        <v>1088</v>
      </c>
      <c r="C411" s="155" t="s">
        <v>651</v>
      </c>
      <c r="D411" s="155" t="s">
        <v>651</v>
      </c>
      <c r="E411" s="155" t="s">
        <v>651</v>
      </c>
      <c r="F411" s="155" t="s">
        <v>651</v>
      </c>
      <c r="G411" s="155" t="s">
        <v>651</v>
      </c>
      <c r="J411" s="156" t="s">
        <v>1088</v>
      </c>
      <c r="K411" s="157" t="s">
        <v>651</v>
      </c>
      <c r="L411" s="157" t="s">
        <v>651</v>
      </c>
      <c r="M411" s="157" t="s">
        <v>651</v>
      </c>
      <c r="N411" s="157" t="s">
        <v>651</v>
      </c>
      <c r="O411" s="157" t="s">
        <v>651</v>
      </c>
    </row>
    <row r="412" spans="2:15" x14ac:dyDescent="0.3">
      <c r="B412" s="154" t="s">
        <v>1089</v>
      </c>
      <c r="C412" s="155" t="s">
        <v>651</v>
      </c>
      <c r="D412" s="155" t="s">
        <v>651</v>
      </c>
      <c r="E412" s="155" t="s">
        <v>651</v>
      </c>
      <c r="F412" s="155" t="s">
        <v>651</v>
      </c>
      <c r="G412" s="155" t="s">
        <v>651</v>
      </c>
      <c r="J412" s="156" t="s">
        <v>1089</v>
      </c>
      <c r="K412" s="157" t="s">
        <v>651</v>
      </c>
      <c r="L412" s="157" t="s">
        <v>651</v>
      </c>
      <c r="M412" s="157" t="s">
        <v>651</v>
      </c>
      <c r="N412" s="157" t="s">
        <v>651</v>
      </c>
      <c r="O412" s="157" t="s">
        <v>651</v>
      </c>
    </row>
    <row r="413" spans="2:15" x14ac:dyDescent="0.3">
      <c r="B413" s="154" t="s">
        <v>1090</v>
      </c>
      <c r="C413" s="155" t="s">
        <v>651</v>
      </c>
      <c r="D413" s="155" t="s">
        <v>651</v>
      </c>
      <c r="E413" s="155" t="s">
        <v>651</v>
      </c>
      <c r="F413" s="155" t="s">
        <v>651</v>
      </c>
      <c r="G413" s="155" t="s">
        <v>651</v>
      </c>
      <c r="J413" s="156" t="s">
        <v>1090</v>
      </c>
      <c r="K413" s="157" t="s">
        <v>651</v>
      </c>
      <c r="L413" s="157" t="s">
        <v>651</v>
      </c>
      <c r="M413" s="157" t="s">
        <v>651</v>
      </c>
      <c r="N413" s="157" t="s">
        <v>651</v>
      </c>
      <c r="O413" s="157" t="s">
        <v>651</v>
      </c>
    </row>
    <row r="414" spans="2:15" x14ac:dyDescent="0.3">
      <c r="B414" s="154" t="s">
        <v>1091</v>
      </c>
      <c r="C414" s="155" t="s">
        <v>651</v>
      </c>
      <c r="D414" s="155" t="s">
        <v>651</v>
      </c>
      <c r="E414" s="155" t="s">
        <v>651</v>
      </c>
      <c r="F414" s="155" t="s">
        <v>651</v>
      </c>
      <c r="G414" s="155" t="s">
        <v>651</v>
      </c>
      <c r="J414" s="156" t="s">
        <v>1091</v>
      </c>
      <c r="K414" s="157" t="s">
        <v>651</v>
      </c>
      <c r="L414" s="157" t="s">
        <v>651</v>
      </c>
      <c r="M414" s="157" t="s">
        <v>651</v>
      </c>
      <c r="N414" s="157" t="s">
        <v>651</v>
      </c>
      <c r="O414" s="157" t="s">
        <v>651</v>
      </c>
    </row>
    <row r="415" spans="2:15" x14ac:dyDescent="0.3">
      <c r="B415" s="154" t="s">
        <v>1092</v>
      </c>
      <c r="C415" s="155" t="s">
        <v>651</v>
      </c>
      <c r="D415" s="155" t="s">
        <v>651</v>
      </c>
      <c r="E415" s="155" t="s">
        <v>651</v>
      </c>
      <c r="F415" s="155" t="s">
        <v>651</v>
      </c>
      <c r="G415" s="155" t="s">
        <v>651</v>
      </c>
      <c r="J415" s="156" t="s">
        <v>1092</v>
      </c>
      <c r="K415" s="157" t="s">
        <v>651</v>
      </c>
      <c r="L415" s="157" t="s">
        <v>651</v>
      </c>
      <c r="M415" s="157" t="s">
        <v>651</v>
      </c>
      <c r="N415" s="157" t="s">
        <v>651</v>
      </c>
      <c r="O415" s="157" t="s">
        <v>651</v>
      </c>
    </row>
    <row r="416" spans="2:15" x14ac:dyDescent="0.3">
      <c r="B416" s="154" t="s">
        <v>1093</v>
      </c>
      <c r="C416" s="155" t="s">
        <v>651</v>
      </c>
      <c r="D416" s="155" t="s">
        <v>651</v>
      </c>
      <c r="E416" s="155" t="s">
        <v>651</v>
      </c>
      <c r="F416" s="155" t="s">
        <v>651</v>
      </c>
      <c r="G416" s="155" t="s">
        <v>651</v>
      </c>
      <c r="J416" s="156" t="s">
        <v>1093</v>
      </c>
      <c r="K416" s="157" t="s">
        <v>651</v>
      </c>
      <c r="L416" s="157" t="s">
        <v>651</v>
      </c>
      <c r="M416" s="157" t="s">
        <v>651</v>
      </c>
      <c r="N416" s="157" t="s">
        <v>651</v>
      </c>
      <c r="O416" s="157" t="s">
        <v>651</v>
      </c>
    </row>
    <row r="417" spans="2:15" x14ac:dyDescent="0.3">
      <c r="B417" s="154" t="s">
        <v>1094</v>
      </c>
      <c r="C417" s="155" t="s">
        <v>651</v>
      </c>
      <c r="D417" s="155" t="s">
        <v>651</v>
      </c>
      <c r="E417" s="155" t="s">
        <v>651</v>
      </c>
      <c r="F417" s="155" t="s">
        <v>651</v>
      </c>
      <c r="G417" s="155" t="s">
        <v>651</v>
      </c>
      <c r="J417" s="156" t="s">
        <v>1094</v>
      </c>
      <c r="K417" s="157" t="s">
        <v>651</v>
      </c>
      <c r="L417" s="157" t="s">
        <v>651</v>
      </c>
      <c r="M417" s="157" t="s">
        <v>651</v>
      </c>
      <c r="N417" s="157" t="s">
        <v>651</v>
      </c>
      <c r="O417" s="157" t="s">
        <v>651</v>
      </c>
    </row>
    <row r="418" spans="2:15" x14ac:dyDescent="0.3">
      <c r="B418" s="154" t="s">
        <v>1095</v>
      </c>
      <c r="C418" s="155" t="s">
        <v>651</v>
      </c>
      <c r="D418" s="155" t="s">
        <v>651</v>
      </c>
      <c r="E418" s="155" t="s">
        <v>651</v>
      </c>
      <c r="F418" s="155" t="s">
        <v>651</v>
      </c>
      <c r="G418" s="155" t="s">
        <v>651</v>
      </c>
      <c r="J418" s="156" t="s">
        <v>1095</v>
      </c>
      <c r="K418" s="157" t="s">
        <v>651</v>
      </c>
      <c r="L418" s="157" t="s">
        <v>651</v>
      </c>
      <c r="M418" s="157" t="s">
        <v>651</v>
      </c>
      <c r="N418" s="157" t="s">
        <v>651</v>
      </c>
      <c r="O418" s="157" t="s">
        <v>651</v>
      </c>
    </row>
    <row r="419" spans="2:15" x14ac:dyDescent="0.3">
      <c r="B419" s="154" t="s">
        <v>1096</v>
      </c>
      <c r="C419" s="155" t="s">
        <v>651</v>
      </c>
      <c r="D419" s="155" t="s">
        <v>651</v>
      </c>
      <c r="E419" s="155" t="s">
        <v>651</v>
      </c>
      <c r="F419" s="155" t="s">
        <v>651</v>
      </c>
      <c r="G419" s="155" t="s">
        <v>651</v>
      </c>
      <c r="J419" s="156" t="s">
        <v>1096</v>
      </c>
      <c r="K419" s="157" t="s">
        <v>651</v>
      </c>
      <c r="L419" s="157" t="s">
        <v>651</v>
      </c>
      <c r="M419" s="157" t="s">
        <v>651</v>
      </c>
      <c r="N419" s="157" t="s">
        <v>651</v>
      </c>
      <c r="O419" s="157" t="s">
        <v>651</v>
      </c>
    </row>
    <row r="420" spans="2:15" x14ac:dyDescent="0.3">
      <c r="B420" s="154" t="s">
        <v>1097</v>
      </c>
      <c r="C420" s="155" t="s">
        <v>651</v>
      </c>
      <c r="D420" s="155" t="s">
        <v>651</v>
      </c>
      <c r="E420" s="155" t="s">
        <v>651</v>
      </c>
      <c r="F420" s="155" t="s">
        <v>651</v>
      </c>
      <c r="G420" s="155" t="s">
        <v>651</v>
      </c>
      <c r="J420" s="156" t="s">
        <v>1097</v>
      </c>
      <c r="K420" s="157" t="s">
        <v>651</v>
      </c>
      <c r="L420" s="157" t="s">
        <v>651</v>
      </c>
      <c r="M420" s="157" t="s">
        <v>651</v>
      </c>
      <c r="N420" s="157" t="s">
        <v>651</v>
      </c>
      <c r="O420" s="157" t="s">
        <v>651</v>
      </c>
    </row>
    <row r="421" spans="2:15" x14ac:dyDescent="0.3">
      <c r="B421" s="154" t="s">
        <v>1098</v>
      </c>
      <c r="C421" s="155" t="s">
        <v>651</v>
      </c>
      <c r="D421" s="155" t="s">
        <v>651</v>
      </c>
      <c r="E421" s="155" t="s">
        <v>651</v>
      </c>
      <c r="F421" s="155" t="s">
        <v>651</v>
      </c>
      <c r="G421" s="155" t="s">
        <v>651</v>
      </c>
      <c r="J421" s="156" t="s">
        <v>1098</v>
      </c>
      <c r="K421" s="157" t="s">
        <v>651</v>
      </c>
      <c r="L421" s="157" t="s">
        <v>651</v>
      </c>
      <c r="M421" s="157" t="s">
        <v>651</v>
      </c>
      <c r="N421" s="157" t="s">
        <v>651</v>
      </c>
      <c r="O421" s="157" t="s">
        <v>651</v>
      </c>
    </row>
    <row r="422" spans="2:15" x14ac:dyDescent="0.3">
      <c r="B422" s="154" t="s">
        <v>1099</v>
      </c>
      <c r="C422" s="155">
        <v>355952</v>
      </c>
      <c r="D422" s="155">
        <v>368009</v>
      </c>
      <c r="E422" s="155">
        <v>374791</v>
      </c>
      <c r="F422" s="155">
        <v>385691</v>
      </c>
      <c r="G422" s="155">
        <v>384065</v>
      </c>
      <c r="J422" s="156" t="s">
        <v>1099</v>
      </c>
      <c r="K422" s="157">
        <v>22393</v>
      </c>
      <c r="L422" s="157">
        <v>21993</v>
      </c>
      <c r="M422" s="157">
        <v>21452</v>
      </c>
      <c r="N422" s="157">
        <v>18887</v>
      </c>
      <c r="O422" s="157">
        <v>18151</v>
      </c>
    </row>
    <row r="423" spans="2:15" x14ac:dyDescent="0.3">
      <c r="B423" s="154" t="s">
        <v>1100</v>
      </c>
      <c r="C423" s="155" t="s">
        <v>651</v>
      </c>
      <c r="D423" s="155" t="s">
        <v>651</v>
      </c>
      <c r="E423" s="155" t="s">
        <v>651</v>
      </c>
      <c r="F423" s="155" t="s">
        <v>651</v>
      </c>
      <c r="G423" s="155" t="s">
        <v>651</v>
      </c>
      <c r="J423" s="156" t="s">
        <v>1100</v>
      </c>
      <c r="K423" s="157" t="s">
        <v>651</v>
      </c>
      <c r="L423" s="157" t="s">
        <v>651</v>
      </c>
      <c r="M423" s="157" t="s">
        <v>651</v>
      </c>
      <c r="N423" s="157" t="s">
        <v>651</v>
      </c>
      <c r="O423" s="157" t="s">
        <v>651</v>
      </c>
    </row>
    <row r="424" spans="2:15" x14ac:dyDescent="0.3">
      <c r="B424" s="154" t="s">
        <v>1101</v>
      </c>
      <c r="C424" s="155" t="b">
        <v>1</v>
      </c>
      <c r="D424" s="155" t="b">
        <v>0</v>
      </c>
      <c r="E424" s="155" t="b">
        <v>0</v>
      </c>
      <c r="F424" s="155" t="b">
        <v>0</v>
      </c>
      <c r="G424" s="155" t="b">
        <v>0</v>
      </c>
      <c r="J424" s="156" t="s">
        <v>1101</v>
      </c>
      <c r="K424" s="157" t="b">
        <v>0</v>
      </c>
      <c r="L424" s="157" t="b">
        <v>0</v>
      </c>
      <c r="M424" s="157" t="b">
        <v>0</v>
      </c>
      <c r="N424" s="157" t="b">
        <v>0</v>
      </c>
      <c r="O424" s="157" t="b">
        <v>0</v>
      </c>
    </row>
    <row r="425" spans="2:15" x14ac:dyDescent="0.3">
      <c r="B425" s="154" t="s">
        <v>1102</v>
      </c>
      <c r="C425" s="155" t="b">
        <v>1</v>
      </c>
      <c r="D425" s="155" t="b">
        <v>1</v>
      </c>
      <c r="E425" s="155" t="b">
        <v>1</v>
      </c>
      <c r="F425" s="155" t="b">
        <v>1</v>
      </c>
      <c r="G425" s="155" t="b">
        <v>1</v>
      </c>
      <c r="J425" s="156" t="s">
        <v>1102</v>
      </c>
      <c r="K425" s="157" t="b">
        <v>0</v>
      </c>
      <c r="L425" s="157" t="b">
        <v>0</v>
      </c>
      <c r="M425" s="157" t="b">
        <v>0</v>
      </c>
      <c r="N425" s="157" t="b">
        <v>0</v>
      </c>
      <c r="O425" s="157" t="b">
        <v>0</v>
      </c>
    </row>
    <row r="426" spans="2:15" x14ac:dyDescent="0.3">
      <c r="B426" s="154" t="s">
        <v>1103</v>
      </c>
      <c r="C426" s="155" t="b">
        <v>1</v>
      </c>
      <c r="D426" s="155" t="b">
        <v>1</v>
      </c>
      <c r="E426" s="155" t="b">
        <v>1</v>
      </c>
      <c r="F426" s="155" t="b">
        <v>1</v>
      </c>
      <c r="G426" s="155" t="b">
        <v>1</v>
      </c>
      <c r="J426" s="156" t="s">
        <v>1103</v>
      </c>
      <c r="K426" s="157" t="b">
        <v>0</v>
      </c>
      <c r="L426" s="157" t="b">
        <v>0</v>
      </c>
      <c r="M426" s="157" t="b">
        <v>0</v>
      </c>
      <c r="N426" s="157" t="b">
        <v>0</v>
      </c>
      <c r="O426" s="157" t="b">
        <v>0</v>
      </c>
    </row>
    <row r="427" spans="2:15" x14ac:dyDescent="0.3">
      <c r="B427" s="154" t="s">
        <v>1104</v>
      </c>
      <c r="C427" s="155" t="b">
        <v>0</v>
      </c>
      <c r="D427" s="155" t="b">
        <v>0</v>
      </c>
      <c r="E427" s="155" t="b">
        <v>0</v>
      </c>
      <c r="F427" s="155" t="b">
        <v>0</v>
      </c>
      <c r="G427" s="155" t="b">
        <v>0</v>
      </c>
      <c r="J427" s="156" t="s">
        <v>1104</v>
      </c>
      <c r="K427" s="157" t="b">
        <v>0</v>
      </c>
      <c r="L427" s="157" t="b">
        <v>0</v>
      </c>
      <c r="M427" s="157" t="b">
        <v>0</v>
      </c>
      <c r="N427" s="157" t="b">
        <v>0</v>
      </c>
      <c r="O427" s="157" t="b">
        <v>0</v>
      </c>
    </row>
    <row r="428" spans="2:15" x14ac:dyDescent="0.3">
      <c r="B428" s="154" t="s">
        <v>1105</v>
      </c>
      <c r="C428" s="155" t="b">
        <v>0</v>
      </c>
      <c r="D428" s="155" t="b">
        <v>0</v>
      </c>
      <c r="E428" s="155" t="b">
        <v>0</v>
      </c>
      <c r="F428" s="155" t="b">
        <v>0</v>
      </c>
      <c r="G428" s="155" t="b">
        <v>0</v>
      </c>
      <c r="J428" s="156" t="s">
        <v>1105</v>
      </c>
      <c r="K428" s="157" t="b">
        <v>0</v>
      </c>
      <c r="L428" s="157" t="b">
        <v>0</v>
      </c>
      <c r="M428" s="157" t="b">
        <v>0</v>
      </c>
      <c r="N428" s="157" t="b">
        <v>0</v>
      </c>
      <c r="O428" s="157" t="b">
        <v>0</v>
      </c>
    </row>
    <row r="429" spans="2:15" x14ac:dyDescent="0.3">
      <c r="B429" s="154" t="s">
        <v>1106</v>
      </c>
      <c r="C429" s="155" t="b">
        <v>0</v>
      </c>
      <c r="D429" s="155" t="b">
        <v>0</v>
      </c>
      <c r="E429" s="155" t="b">
        <v>0</v>
      </c>
      <c r="F429" s="155" t="b">
        <v>0</v>
      </c>
      <c r="G429" s="155" t="b">
        <v>0</v>
      </c>
      <c r="J429" s="156" t="s">
        <v>1106</v>
      </c>
      <c r="K429" s="157" t="b">
        <v>0</v>
      </c>
      <c r="L429" s="157" t="b">
        <v>0</v>
      </c>
      <c r="M429" s="157" t="b">
        <v>0</v>
      </c>
      <c r="N429" s="157" t="b">
        <v>0</v>
      </c>
      <c r="O429" s="157" t="b">
        <v>0</v>
      </c>
    </row>
    <row r="430" spans="2:15" x14ac:dyDescent="0.3">
      <c r="B430" s="154" t="s">
        <v>1107</v>
      </c>
      <c r="C430" s="155" t="b">
        <v>1</v>
      </c>
      <c r="D430" s="155" t="b">
        <v>1</v>
      </c>
      <c r="E430" s="155" t="b">
        <v>1</v>
      </c>
      <c r="F430" s="155" t="b">
        <v>0</v>
      </c>
      <c r="G430" s="155" t="b">
        <v>0</v>
      </c>
      <c r="J430" s="156" t="s">
        <v>1107</v>
      </c>
      <c r="K430" s="157" t="b">
        <v>0</v>
      </c>
      <c r="L430" s="157" t="b">
        <v>0</v>
      </c>
      <c r="M430" s="157" t="b">
        <v>0</v>
      </c>
      <c r="N430" s="157" t="b">
        <v>0</v>
      </c>
      <c r="O430" s="157" t="b">
        <v>0</v>
      </c>
    </row>
    <row r="431" spans="2:15" x14ac:dyDescent="0.3">
      <c r="B431" s="154" t="s">
        <v>1108</v>
      </c>
      <c r="C431" s="155" t="b">
        <v>0</v>
      </c>
      <c r="D431" s="155" t="b">
        <v>0</v>
      </c>
      <c r="E431" s="155" t="b">
        <v>0</v>
      </c>
      <c r="F431" s="155" t="b">
        <v>0</v>
      </c>
      <c r="G431" s="155" t="b">
        <v>0</v>
      </c>
      <c r="J431" s="156" t="s">
        <v>1108</v>
      </c>
      <c r="K431" s="157" t="b">
        <v>0</v>
      </c>
      <c r="L431" s="157" t="b">
        <v>0</v>
      </c>
      <c r="M431" s="157" t="b">
        <v>0</v>
      </c>
      <c r="N431" s="157" t="b">
        <v>0</v>
      </c>
      <c r="O431" s="157" t="b">
        <v>0</v>
      </c>
    </row>
    <row r="432" spans="2:15" x14ac:dyDescent="0.3">
      <c r="B432" s="154" t="s">
        <v>1109</v>
      </c>
      <c r="C432" s="155" t="b">
        <v>0</v>
      </c>
      <c r="D432" s="155" t="b">
        <v>0</v>
      </c>
      <c r="E432" s="155" t="b">
        <v>0</v>
      </c>
      <c r="F432" s="155" t="b">
        <v>0</v>
      </c>
      <c r="G432" s="155" t="b">
        <v>0</v>
      </c>
      <c r="J432" s="156" t="s">
        <v>1109</v>
      </c>
      <c r="K432" s="157" t="b">
        <v>1</v>
      </c>
      <c r="L432" s="157" t="b">
        <v>1</v>
      </c>
      <c r="M432" s="157" t="b">
        <v>1</v>
      </c>
      <c r="N432" s="157" t="b">
        <v>1</v>
      </c>
      <c r="O432" s="157" t="b">
        <v>1</v>
      </c>
    </row>
    <row r="433" spans="2:15" x14ac:dyDescent="0.3">
      <c r="B433" s="154" t="s">
        <v>1110</v>
      </c>
      <c r="C433" s="155" t="b">
        <v>1</v>
      </c>
      <c r="D433" s="155" t="b">
        <v>1</v>
      </c>
      <c r="E433" s="155" t="b">
        <v>1</v>
      </c>
      <c r="F433" s="155" t="b">
        <v>1</v>
      </c>
      <c r="G433" s="155" t="b">
        <v>1</v>
      </c>
      <c r="J433" s="156" t="s">
        <v>1110</v>
      </c>
      <c r="K433" s="157" t="b">
        <v>1</v>
      </c>
      <c r="L433" s="157" t="b">
        <v>1</v>
      </c>
      <c r="M433" s="157" t="b">
        <v>1</v>
      </c>
      <c r="N433" s="157" t="b">
        <v>1</v>
      </c>
      <c r="O433" s="157" t="b">
        <v>1</v>
      </c>
    </row>
    <row r="434" spans="2:15" x14ac:dyDescent="0.3">
      <c r="B434" s="154" t="s">
        <v>1111</v>
      </c>
      <c r="C434" s="155" t="s">
        <v>651</v>
      </c>
      <c r="D434" s="155" t="s">
        <v>651</v>
      </c>
      <c r="E434" s="155" t="s">
        <v>651</v>
      </c>
      <c r="F434" s="155" t="s">
        <v>651</v>
      </c>
      <c r="G434" s="155" t="s">
        <v>651</v>
      </c>
      <c r="J434" s="156" t="s">
        <v>1111</v>
      </c>
      <c r="K434" s="157">
        <v>0</v>
      </c>
      <c r="L434" s="157">
        <v>0</v>
      </c>
      <c r="M434" s="157">
        <v>0</v>
      </c>
      <c r="N434" s="157">
        <v>0</v>
      </c>
      <c r="O434" s="157">
        <v>0</v>
      </c>
    </row>
    <row r="435" spans="2:15" x14ac:dyDescent="0.3">
      <c r="B435" s="150" t="s">
        <v>1112</v>
      </c>
      <c r="C435" s="151" t="s">
        <v>1113</v>
      </c>
      <c r="D435" s="151" t="s">
        <v>925</v>
      </c>
      <c r="E435" s="151" t="s">
        <v>1114</v>
      </c>
      <c r="F435" s="151" t="s">
        <v>1114</v>
      </c>
      <c r="G435" s="151" t="s">
        <v>1114</v>
      </c>
      <c r="J435" s="152" t="s">
        <v>1112</v>
      </c>
      <c r="K435" s="153" t="s">
        <v>623</v>
      </c>
      <c r="L435" s="153" t="s">
        <v>623</v>
      </c>
      <c r="M435" s="153" t="s">
        <v>1113</v>
      </c>
      <c r="N435" s="153" t="s">
        <v>925</v>
      </c>
      <c r="O435" s="153" t="s">
        <v>1113</v>
      </c>
    </row>
    <row r="436" spans="2:15" x14ac:dyDescent="0.3">
      <c r="B436" s="154" t="s">
        <v>1115</v>
      </c>
      <c r="C436" s="155" t="b">
        <v>1</v>
      </c>
      <c r="D436" s="155" t="b">
        <v>1</v>
      </c>
      <c r="E436" s="155" t="b">
        <v>1</v>
      </c>
      <c r="F436" s="155" t="b">
        <v>1</v>
      </c>
      <c r="G436" s="155" t="b">
        <v>1</v>
      </c>
      <c r="J436" s="156" t="s">
        <v>1115</v>
      </c>
      <c r="K436" s="157" t="b">
        <v>1</v>
      </c>
      <c r="L436" s="157" t="b">
        <v>1</v>
      </c>
      <c r="M436" s="157" t="b">
        <v>1</v>
      </c>
      <c r="N436" s="157" t="b">
        <v>1</v>
      </c>
      <c r="O436" s="157" t="b">
        <v>1</v>
      </c>
    </row>
    <row r="437" spans="2:15" x14ac:dyDescent="0.3">
      <c r="B437" s="154" t="s">
        <v>1116</v>
      </c>
      <c r="C437" s="155" t="b">
        <v>0</v>
      </c>
      <c r="D437" s="155" t="b">
        <v>0</v>
      </c>
      <c r="E437" s="155" t="b">
        <v>0</v>
      </c>
      <c r="F437" s="155" t="b">
        <v>0</v>
      </c>
      <c r="G437" s="155" t="b">
        <v>0</v>
      </c>
      <c r="J437" s="156" t="s">
        <v>1116</v>
      </c>
      <c r="K437" s="157" t="b">
        <v>1</v>
      </c>
      <c r="L437" s="157" t="b">
        <v>1</v>
      </c>
      <c r="M437" s="157" t="b">
        <v>1</v>
      </c>
      <c r="N437" s="157" t="b">
        <v>1</v>
      </c>
      <c r="O437" s="157" t="b">
        <v>1</v>
      </c>
    </row>
    <row r="438" spans="2:15" x14ac:dyDescent="0.3">
      <c r="B438" s="154" t="s">
        <v>1117</v>
      </c>
      <c r="C438" s="155" t="b">
        <v>1</v>
      </c>
      <c r="D438" s="155" t="b">
        <v>1</v>
      </c>
      <c r="E438" s="155" t="b">
        <v>1</v>
      </c>
      <c r="F438" s="155" t="b">
        <v>1</v>
      </c>
      <c r="G438" s="155" t="b">
        <v>1</v>
      </c>
      <c r="J438" s="156" t="s">
        <v>1117</v>
      </c>
      <c r="K438" s="157" t="b">
        <v>1</v>
      </c>
      <c r="L438" s="157" t="b">
        <v>1</v>
      </c>
      <c r="M438" s="157" t="b">
        <v>1</v>
      </c>
      <c r="N438" s="157" t="b">
        <v>1</v>
      </c>
      <c r="O438" s="157" t="b">
        <v>1</v>
      </c>
    </row>
    <row r="439" spans="2:15" x14ac:dyDescent="0.3">
      <c r="B439" s="154" t="s">
        <v>1118</v>
      </c>
      <c r="C439" s="155" t="b">
        <v>1</v>
      </c>
      <c r="D439" s="155" t="b">
        <v>1</v>
      </c>
      <c r="E439" s="155" t="b">
        <v>1</v>
      </c>
      <c r="F439" s="155" t="b">
        <v>1</v>
      </c>
      <c r="G439" s="155" t="b">
        <v>1</v>
      </c>
      <c r="J439" s="156" t="s">
        <v>1118</v>
      </c>
      <c r="K439" s="157" t="b">
        <v>1</v>
      </c>
      <c r="L439" s="157" t="b">
        <v>1</v>
      </c>
      <c r="M439" s="157" t="b">
        <v>1</v>
      </c>
      <c r="N439" s="157" t="b">
        <v>1</v>
      </c>
      <c r="O439" s="157" t="b">
        <v>1</v>
      </c>
    </row>
    <row r="440" spans="2:15" x14ac:dyDescent="0.3">
      <c r="B440" s="154" t="s">
        <v>1119</v>
      </c>
      <c r="C440" s="155" t="b">
        <v>1</v>
      </c>
      <c r="D440" s="155" t="b">
        <v>1</v>
      </c>
      <c r="E440" s="155" t="b">
        <v>1</v>
      </c>
      <c r="F440" s="155" t="b">
        <v>1</v>
      </c>
      <c r="G440" s="155" t="b">
        <v>1</v>
      </c>
      <c r="J440" s="156" t="s">
        <v>1119</v>
      </c>
      <c r="K440" s="157" t="b">
        <v>1</v>
      </c>
      <c r="L440" s="157" t="b">
        <v>1</v>
      </c>
      <c r="M440" s="157" t="b">
        <v>1</v>
      </c>
      <c r="N440" s="157" t="b">
        <v>1</v>
      </c>
      <c r="O440" s="157" t="b">
        <v>1</v>
      </c>
    </row>
    <row r="441" spans="2:15" x14ac:dyDescent="0.3">
      <c r="B441" s="154" t="s">
        <v>1120</v>
      </c>
      <c r="C441" s="155" t="b">
        <v>1</v>
      </c>
      <c r="D441" s="155" t="b">
        <v>1</v>
      </c>
      <c r="E441" s="155" t="b">
        <v>0</v>
      </c>
      <c r="F441" s="155" t="b">
        <v>0</v>
      </c>
      <c r="G441" s="155" t="b">
        <v>0</v>
      </c>
      <c r="J441" s="156" t="s">
        <v>1120</v>
      </c>
      <c r="K441" s="157" t="b">
        <v>1</v>
      </c>
      <c r="L441" s="157" t="b">
        <v>1</v>
      </c>
      <c r="M441" s="157" t="b">
        <v>0</v>
      </c>
      <c r="N441" s="157" t="b">
        <v>0</v>
      </c>
      <c r="O441" s="157" t="b">
        <v>0</v>
      </c>
    </row>
    <row r="442" spans="2:15" x14ac:dyDescent="0.3">
      <c r="B442" s="154" t="s">
        <v>1121</v>
      </c>
      <c r="C442" s="155" t="b">
        <v>1</v>
      </c>
      <c r="D442" s="155" t="b">
        <v>0</v>
      </c>
      <c r="E442" s="155" t="b">
        <v>0</v>
      </c>
      <c r="F442" s="155" t="b">
        <v>0</v>
      </c>
      <c r="G442" s="155" t="b">
        <v>0</v>
      </c>
      <c r="J442" s="156" t="s">
        <v>1121</v>
      </c>
      <c r="K442" s="157" t="b">
        <v>1</v>
      </c>
      <c r="L442" s="157" t="b">
        <v>1</v>
      </c>
      <c r="M442" s="157" t="b">
        <v>0</v>
      </c>
      <c r="N442" s="157" t="b">
        <v>0</v>
      </c>
      <c r="O442" s="157" t="b">
        <v>0</v>
      </c>
    </row>
    <row r="443" spans="2:15" x14ac:dyDescent="0.3">
      <c r="B443" s="154" t="s">
        <v>1122</v>
      </c>
      <c r="C443" s="155" t="b">
        <v>0</v>
      </c>
      <c r="D443" s="155" t="b">
        <v>0</v>
      </c>
      <c r="E443" s="155" t="b">
        <v>0</v>
      </c>
      <c r="F443" s="155" t="b">
        <v>0</v>
      </c>
      <c r="G443" s="155" t="b">
        <v>0</v>
      </c>
      <c r="J443" s="156" t="s">
        <v>1122</v>
      </c>
      <c r="K443" s="157" t="b">
        <v>0</v>
      </c>
      <c r="L443" s="157" t="b">
        <v>0</v>
      </c>
      <c r="M443" s="157" t="b">
        <v>0</v>
      </c>
      <c r="N443" s="157" t="b">
        <v>0</v>
      </c>
      <c r="O443" s="157" t="b">
        <v>0</v>
      </c>
    </row>
    <row r="444" spans="2:15" x14ac:dyDescent="0.3">
      <c r="B444" s="154" t="s">
        <v>1123</v>
      </c>
      <c r="C444" s="155" t="b">
        <v>0</v>
      </c>
      <c r="D444" s="155" t="b">
        <v>0</v>
      </c>
      <c r="E444" s="155" t="b">
        <v>0</v>
      </c>
      <c r="F444" s="155" t="b">
        <v>0</v>
      </c>
      <c r="G444" s="155" t="b">
        <v>0</v>
      </c>
      <c r="J444" s="156" t="s">
        <v>1123</v>
      </c>
      <c r="K444" s="157" t="b">
        <v>0</v>
      </c>
      <c r="L444" s="157" t="b">
        <v>0</v>
      </c>
      <c r="M444" s="157" t="b">
        <v>0</v>
      </c>
      <c r="N444" s="157" t="b">
        <v>0</v>
      </c>
      <c r="O444" s="157" t="b">
        <v>0</v>
      </c>
    </row>
    <row r="445" spans="2:15" x14ac:dyDescent="0.3">
      <c r="B445" s="154" t="s">
        <v>1124</v>
      </c>
      <c r="C445" s="155" t="b">
        <v>1</v>
      </c>
      <c r="D445" s="155" t="b">
        <v>1</v>
      </c>
      <c r="E445" s="155" t="b">
        <v>1</v>
      </c>
      <c r="F445" s="155" t="b">
        <v>1</v>
      </c>
      <c r="G445" s="155" t="b">
        <v>1</v>
      </c>
      <c r="J445" s="156" t="s">
        <v>1124</v>
      </c>
      <c r="K445" s="157" t="b">
        <v>1</v>
      </c>
      <c r="L445" s="157" t="b">
        <v>1</v>
      </c>
      <c r="M445" s="157" t="b">
        <v>0</v>
      </c>
      <c r="N445" s="157" t="b">
        <v>0</v>
      </c>
      <c r="O445" s="157" t="b">
        <v>0</v>
      </c>
    </row>
    <row r="446" spans="2:15" x14ac:dyDescent="0.3">
      <c r="B446" s="154" t="s">
        <v>1125</v>
      </c>
      <c r="C446" s="155" t="b">
        <v>1</v>
      </c>
      <c r="D446" s="155" t="b">
        <v>0</v>
      </c>
      <c r="E446" s="155" t="b">
        <v>0</v>
      </c>
      <c r="F446" s="155" t="b">
        <v>0</v>
      </c>
      <c r="G446" s="155" t="b">
        <v>0</v>
      </c>
      <c r="J446" s="156" t="s">
        <v>1125</v>
      </c>
      <c r="K446" s="157" t="b">
        <v>0</v>
      </c>
      <c r="L446" s="157" t="b">
        <v>0</v>
      </c>
      <c r="M446" s="157" t="b">
        <v>0</v>
      </c>
      <c r="N446" s="157" t="b">
        <v>0</v>
      </c>
      <c r="O446" s="157" t="b">
        <v>0</v>
      </c>
    </row>
    <row r="447" spans="2:15" x14ac:dyDescent="0.3">
      <c r="B447" s="154" t="s">
        <v>1126</v>
      </c>
      <c r="C447" s="155" t="b">
        <v>0</v>
      </c>
      <c r="D447" s="155" t="b">
        <v>0</v>
      </c>
      <c r="E447" s="155" t="b">
        <v>0</v>
      </c>
      <c r="F447" s="155" t="b">
        <v>0</v>
      </c>
      <c r="G447" s="155" t="b">
        <v>0</v>
      </c>
      <c r="J447" s="156" t="s">
        <v>1126</v>
      </c>
      <c r="K447" s="157" t="b">
        <v>1</v>
      </c>
      <c r="L447" s="157" t="b">
        <v>1</v>
      </c>
      <c r="M447" s="157" t="b">
        <v>1</v>
      </c>
      <c r="N447" s="157" t="b">
        <v>1</v>
      </c>
      <c r="O447" s="157" t="b">
        <v>1</v>
      </c>
    </row>
    <row r="448" spans="2:15" x14ac:dyDescent="0.3">
      <c r="B448" s="154" t="s">
        <v>1127</v>
      </c>
      <c r="C448" s="155" t="b">
        <v>0</v>
      </c>
      <c r="D448" s="155" t="b">
        <v>0</v>
      </c>
      <c r="E448" s="155" t="b">
        <v>0</v>
      </c>
      <c r="F448" s="155" t="b">
        <v>0</v>
      </c>
      <c r="G448" s="155" t="b">
        <v>0</v>
      </c>
      <c r="J448" s="156" t="s">
        <v>1127</v>
      </c>
      <c r="K448" s="157" t="b">
        <v>0</v>
      </c>
      <c r="L448" s="157" t="b">
        <v>0</v>
      </c>
      <c r="M448" s="157" t="b">
        <v>0</v>
      </c>
      <c r="N448" s="157" t="b">
        <v>0</v>
      </c>
      <c r="O448" s="157" t="b">
        <v>0</v>
      </c>
    </row>
    <row r="449" spans="2:15" x14ac:dyDescent="0.3">
      <c r="B449" s="154" t="s">
        <v>1128</v>
      </c>
      <c r="C449" s="155" t="b">
        <v>0</v>
      </c>
      <c r="D449" s="155" t="b">
        <v>0</v>
      </c>
      <c r="E449" s="155" t="b">
        <v>0</v>
      </c>
      <c r="F449" s="155" t="b">
        <v>1</v>
      </c>
      <c r="G449" s="155" t="b">
        <v>1</v>
      </c>
      <c r="J449" s="156" t="s">
        <v>1128</v>
      </c>
      <c r="K449" s="157" t="b">
        <v>1</v>
      </c>
      <c r="L449" s="157" t="b">
        <v>0</v>
      </c>
      <c r="M449" s="157" t="b">
        <v>0</v>
      </c>
      <c r="N449" s="157" t="b">
        <v>0</v>
      </c>
      <c r="O449" s="157" t="b">
        <v>0</v>
      </c>
    </row>
    <row r="450" spans="2:15" x14ac:dyDescent="0.3">
      <c r="B450" s="154" t="s">
        <v>1129</v>
      </c>
      <c r="C450" s="155" t="b">
        <v>0</v>
      </c>
      <c r="D450" s="155" t="b">
        <v>0</v>
      </c>
      <c r="E450" s="155" t="b">
        <v>0</v>
      </c>
      <c r="F450" s="155" t="b">
        <v>0</v>
      </c>
      <c r="G450" s="155" t="b">
        <v>0</v>
      </c>
      <c r="J450" s="156" t="s">
        <v>1129</v>
      </c>
      <c r="K450" s="157" t="b">
        <v>0</v>
      </c>
      <c r="L450" s="157" t="b">
        <v>0</v>
      </c>
      <c r="M450" s="157" t="b">
        <v>0</v>
      </c>
      <c r="N450" s="157" t="b">
        <v>0</v>
      </c>
      <c r="O450" s="157" t="b">
        <v>0</v>
      </c>
    </row>
    <row r="451" spans="2:15" x14ac:dyDescent="0.3">
      <c r="B451" s="154" t="s">
        <v>1130</v>
      </c>
      <c r="C451" s="155" t="b">
        <v>0</v>
      </c>
      <c r="D451" s="155" t="b">
        <v>0</v>
      </c>
      <c r="E451" s="155" t="b">
        <v>0</v>
      </c>
      <c r="F451" s="155" t="b">
        <v>0</v>
      </c>
      <c r="G451" s="155" t="b">
        <v>0</v>
      </c>
      <c r="J451" s="156" t="s">
        <v>1130</v>
      </c>
      <c r="K451" s="157" t="b">
        <v>0</v>
      </c>
      <c r="L451" s="157" t="b">
        <v>0</v>
      </c>
      <c r="M451" s="157" t="b">
        <v>0</v>
      </c>
      <c r="N451" s="157" t="b">
        <v>0</v>
      </c>
      <c r="O451" s="157" t="b">
        <v>0</v>
      </c>
    </row>
    <row r="452" spans="2:15" x14ac:dyDescent="0.3">
      <c r="B452" s="154" t="s">
        <v>1131</v>
      </c>
      <c r="C452" s="155" t="b">
        <v>0</v>
      </c>
      <c r="D452" s="155" t="b">
        <v>0</v>
      </c>
      <c r="E452" s="155" t="b">
        <v>0</v>
      </c>
      <c r="F452" s="155" t="b">
        <v>0</v>
      </c>
      <c r="G452" s="155" t="b">
        <v>0</v>
      </c>
      <c r="J452" s="156" t="s">
        <v>1131</v>
      </c>
      <c r="K452" s="157" t="b">
        <v>0</v>
      </c>
      <c r="L452" s="157" t="b">
        <v>0</v>
      </c>
      <c r="M452" s="157" t="b">
        <v>0</v>
      </c>
      <c r="N452" s="157" t="b">
        <v>0</v>
      </c>
      <c r="O452" s="157" t="b">
        <v>0</v>
      </c>
    </row>
    <row r="453" spans="2:15" x14ac:dyDescent="0.3">
      <c r="B453" s="154" t="s">
        <v>1132</v>
      </c>
      <c r="C453" s="155" t="b">
        <v>0</v>
      </c>
      <c r="D453" s="155" t="b">
        <v>0</v>
      </c>
      <c r="E453" s="155" t="b">
        <v>0</v>
      </c>
      <c r="F453" s="155" t="b">
        <v>0</v>
      </c>
      <c r="G453" s="155" t="b">
        <v>0</v>
      </c>
      <c r="J453" s="156" t="s">
        <v>1132</v>
      </c>
      <c r="K453" s="157" t="b">
        <v>0</v>
      </c>
      <c r="L453" s="157" t="b">
        <v>0</v>
      </c>
      <c r="M453" s="157" t="b">
        <v>0</v>
      </c>
      <c r="N453" s="157" t="b">
        <v>0</v>
      </c>
      <c r="O453" s="157" t="b">
        <v>0</v>
      </c>
    </row>
    <row r="454" spans="2:15" x14ac:dyDescent="0.3">
      <c r="B454" s="154" t="s">
        <v>1133</v>
      </c>
      <c r="C454" s="155" t="b">
        <v>1</v>
      </c>
      <c r="D454" s="155" t="b">
        <v>1</v>
      </c>
      <c r="E454" s="155" t="b">
        <v>0</v>
      </c>
      <c r="F454" s="155" t="b">
        <v>0</v>
      </c>
      <c r="G454" s="155" t="b">
        <v>0</v>
      </c>
      <c r="J454" s="156" t="s">
        <v>1133</v>
      </c>
      <c r="K454" s="157" t="b">
        <v>0</v>
      </c>
      <c r="L454" s="157" t="b">
        <v>0</v>
      </c>
      <c r="M454" s="157" t="b">
        <v>0</v>
      </c>
      <c r="N454" s="157" t="b">
        <v>0</v>
      </c>
      <c r="O454" s="157" t="b">
        <v>0</v>
      </c>
    </row>
    <row r="455" spans="2:15" x14ac:dyDescent="0.3">
      <c r="B455" s="154" t="s">
        <v>1134</v>
      </c>
      <c r="C455" s="155" t="b">
        <v>0</v>
      </c>
      <c r="D455" s="155" t="b">
        <v>0</v>
      </c>
      <c r="E455" s="155" t="b">
        <v>0</v>
      </c>
      <c r="F455" s="155" t="b">
        <v>0</v>
      </c>
      <c r="G455" s="155" t="b">
        <v>0</v>
      </c>
      <c r="J455" s="156" t="s">
        <v>1134</v>
      </c>
      <c r="K455" s="157" t="b">
        <v>0</v>
      </c>
      <c r="L455" s="157" t="b">
        <v>0</v>
      </c>
      <c r="M455" s="157" t="b">
        <v>0</v>
      </c>
      <c r="N455" s="157" t="b">
        <v>0</v>
      </c>
      <c r="O455" s="157" t="b">
        <v>0</v>
      </c>
    </row>
    <row r="456" spans="2:15" x14ac:dyDescent="0.3">
      <c r="B456" s="154" t="s">
        <v>1135</v>
      </c>
      <c r="C456" s="155" t="b">
        <v>1</v>
      </c>
      <c r="D456" s="155" t="b">
        <v>1</v>
      </c>
      <c r="E456" s="155" t="b">
        <v>0</v>
      </c>
      <c r="F456" s="155" t="b">
        <v>0</v>
      </c>
      <c r="G456" s="155" t="b">
        <v>0</v>
      </c>
      <c r="J456" s="156" t="s">
        <v>1135</v>
      </c>
      <c r="K456" s="157" t="b">
        <v>1</v>
      </c>
      <c r="L456" s="157" t="b">
        <v>1</v>
      </c>
      <c r="M456" s="157" t="b">
        <v>1</v>
      </c>
      <c r="N456" s="157" t="b">
        <v>1</v>
      </c>
      <c r="O456" s="157" t="b">
        <v>0</v>
      </c>
    </row>
    <row r="457" spans="2:15" x14ac:dyDescent="0.3">
      <c r="B457" s="154" t="s">
        <v>1136</v>
      </c>
      <c r="C457" s="155" t="b">
        <v>0</v>
      </c>
      <c r="D457" s="155" t="b">
        <v>0</v>
      </c>
      <c r="E457" s="155" t="b">
        <v>0</v>
      </c>
      <c r="F457" s="155" t="b">
        <v>0</v>
      </c>
      <c r="G457" s="155" t="b">
        <v>0</v>
      </c>
      <c r="J457" s="156" t="s">
        <v>1136</v>
      </c>
      <c r="K457" s="157" t="b">
        <v>0</v>
      </c>
      <c r="L457" s="157" t="b">
        <v>0</v>
      </c>
      <c r="M457" s="157" t="b">
        <v>0</v>
      </c>
      <c r="N457" s="157" t="b">
        <v>0</v>
      </c>
      <c r="O457" s="157" t="b">
        <v>0</v>
      </c>
    </row>
    <row r="458" spans="2:15" x14ac:dyDescent="0.3">
      <c r="B458" s="154" t="s">
        <v>1137</v>
      </c>
      <c r="C458" s="155" t="b">
        <v>1</v>
      </c>
      <c r="D458" s="155" t="b">
        <v>1</v>
      </c>
      <c r="E458" s="155" t="b">
        <v>1</v>
      </c>
      <c r="F458" s="155" t="b">
        <v>0</v>
      </c>
      <c r="G458" s="155" t="b">
        <v>0</v>
      </c>
      <c r="J458" s="156" t="s">
        <v>1137</v>
      </c>
      <c r="K458" s="157" t="b">
        <v>0</v>
      </c>
      <c r="L458" s="157" t="b">
        <v>0</v>
      </c>
      <c r="M458" s="157" t="b">
        <v>0</v>
      </c>
      <c r="N458" s="157" t="b">
        <v>0</v>
      </c>
      <c r="O458" s="157" t="b">
        <v>0</v>
      </c>
    </row>
    <row r="459" spans="2:15" x14ac:dyDescent="0.3">
      <c r="B459" s="154" t="s">
        <v>1138</v>
      </c>
      <c r="C459" s="155" t="b">
        <v>0</v>
      </c>
      <c r="D459" s="155" t="b">
        <v>0</v>
      </c>
      <c r="E459" s="155" t="b">
        <v>0</v>
      </c>
      <c r="F459" s="155" t="b">
        <v>0</v>
      </c>
      <c r="G459" s="155" t="b">
        <v>0</v>
      </c>
      <c r="J459" s="156" t="s">
        <v>1138</v>
      </c>
      <c r="K459" s="157" t="b">
        <v>0</v>
      </c>
      <c r="L459" s="157" t="b">
        <v>0</v>
      </c>
      <c r="M459" s="157" t="b">
        <v>0</v>
      </c>
      <c r="N459" s="157" t="b">
        <v>0</v>
      </c>
      <c r="O459" s="157" t="b">
        <v>0</v>
      </c>
    </row>
    <row r="460" spans="2:15" x14ac:dyDescent="0.3">
      <c r="B460" s="154" t="s">
        <v>1139</v>
      </c>
      <c r="C460" s="155" t="b">
        <v>1</v>
      </c>
      <c r="D460" s="155" t="b">
        <v>1</v>
      </c>
      <c r="E460" s="155" t="b">
        <v>0</v>
      </c>
      <c r="F460" s="155" t="b">
        <v>0</v>
      </c>
      <c r="G460" s="155" t="b">
        <v>0</v>
      </c>
      <c r="J460" s="156" t="s">
        <v>1139</v>
      </c>
      <c r="K460" s="157" t="b">
        <v>1</v>
      </c>
      <c r="L460" s="157" t="b">
        <v>1</v>
      </c>
      <c r="M460" s="157" t="b">
        <v>1</v>
      </c>
      <c r="N460" s="157" t="b">
        <v>0</v>
      </c>
      <c r="O460" s="157" t="b">
        <v>0</v>
      </c>
    </row>
    <row r="461" spans="2:15" x14ac:dyDescent="0.3">
      <c r="B461" s="154" t="s">
        <v>1140</v>
      </c>
      <c r="C461" s="155" t="b">
        <v>0</v>
      </c>
      <c r="D461" s="155" t="b">
        <v>0</v>
      </c>
      <c r="E461" s="155" t="b">
        <v>0</v>
      </c>
      <c r="F461" s="155" t="b">
        <v>0</v>
      </c>
      <c r="G461" s="155" t="b">
        <v>0</v>
      </c>
      <c r="J461" s="156" t="s">
        <v>1140</v>
      </c>
      <c r="K461" s="157" t="b">
        <v>1</v>
      </c>
      <c r="L461" s="157" t="b">
        <v>1</v>
      </c>
      <c r="M461" s="157" t="b">
        <v>1</v>
      </c>
      <c r="N461" s="157" t="b">
        <v>0</v>
      </c>
      <c r="O461" s="157" t="b">
        <v>0</v>
      </c>
    </row>
    <row r="462" spans="2:15" x14ac:dyDescent="0.3">
      <c r="B462" s="154" t="s">
        <v>1141</v>
      </c>
      <c r="C462" s="155" t="b">
        <v>0</v>
      </c>
      <c r="D462" s="155" t="b">
        <v>0</v>
      </c>
      <c r="E462" s="155" t="b">
        <v>0</v>
      </c>
      <c r="F462" s="155" t="b">
        <v>0</v>
      </c>
      <c r="G462" s="155" t="b">
        <v>0</v>
      </c>
      <c r="J462" s="156" t="s">
        <v>1141</v>
      </c>
      <c r="K462" s="157" t="b">
        <v>0</v>
      </c>
      <c r="L462" s="157" t="b">
        <v>0</v>
      </c>
      <c r="M462" s="157" t="b">
        <v>0</v>
      </c>
      <c r="N462" s="157" t="b">
        <v>0</v>
      </c>
      <c r="O462" s="157" t="b">
        <v>0</v>
      </c>
    </row>
    <row r="463" spans="2:15" x14ac:dyDescent="0.3">
      <c r="B463" s="154" t="s">
        <v>1142</v>
      </c>
      <c r="C463" s="155" t="b">
        <v>0</v>
      </c>
      <c r="D463" s="155" t="b">
        <v>0</v>
      </c>
      <c r="E463" s="155" t="b">
        <v>0</v>
      </c>
      <c r="F463" s="155" t="b">
        <v>0</v>
      </c>
      <c r="G463" s="155" t="b">
        <v>1</v>
      </c>
      <c r="J463" s="156" t="s">
        <v>1142</v>
      </c>
      <c r="K463" s="157" t="b">
        <v>0</v>
      </c>
      <c r="L463" s="157" t="b">
        <v>0</v>
      </c>
      <c r="M463" s="157" t="b">
        <v>0</v>
      </c>
      <c r="N463" s="157" t="b">
        <v>0</v>
      </c>
      <c r="O463" s="157" t="b">
        <v>0</v>
      </c>
    </row>
    <row r="464" spans="2:15" x14ac:dyDescent="0.3">
      <c r="B464" s="154" t="s">
        <v>1143</v>
      </c>
      <c r="C464" s="155" t="b">
        <v>0</v>
      </c>
      <c r="D464" s="155" t="b">
        <v>0</v>
      </c>
      <c r="E464" s="155" t="b">
        <v>0</v>
      </c>
      <c r="F464" s="155" t="b">
        <v>0</v>
      </c>
      <c r="G464" s="155" t="b">
        <v>0</v>
      </c>
      <c r="J464" s="156" t="s">
        <v>1143</v>
      </c>
      <c r="K464" s="157" t="b">
        <v>0</v>
      </c>
      <c r="L464" s="157" t="b">
        <v>0</v>
      </c>
      <c r="M464" s="157" t="b">
        <v>0</v>
      </c>
      <c r="N464" s="157" t="b">
        <v>0</v>
      </c>
      <c r="O464" s="157" t="b">
        <v>0</v>
      </c>
    </row>
    <row r="465" spans="2:15" x14ac:dyDescent="0.3">
      <c r="B465" s="154" t="s">
        <v>1144</v>
      </c>
      <c r="C465" s="155" t="b">
        <v>0</v>
      </c>
      <c r="D465" s="155" t="b">
        <v>0</v>
      </c>
      <c r="E465" s="155" t="b">
        <v>0</v>
      </c>
      <c r="F465" s="155" t="b">
        <v>0</v>
      </c>
      <c r="G465" s="155" t="b">
        <v>0</v>
      </c>
      <c r="J465" s="156" t="s">
        <v>1144</v>
      </c>
      <c r="K465" s="157" t="b">
        <v>0</v>
      </c>
      <c r="L465" s="157" t="b">
        <v>0</v>
      </c>
      <c r="M465" s="157" t="b">
        <v>0</v>
      </c>
      <c r="N465" s="157" t="b">
        <v>0</v>
      </c>
      <c r="O465" s="157" t="b">
        <v>0</v>
      </c>
    </row>
    <row r="466" spans="2:15" x14ac:dyDescent="0.3">
      <c r="B466" s="154" t="s">
        <v>1145</v>
      </c>
      <c r="C466" s="155" t="b">
        <v>0</v>
      </c>
      <c r="D466" s="155" t="b">
        <v>0</v>
      </c>
      <c r="E466" s="155" t="b">
        <v>0</v>
      </c>
      <c r="F466" s="155" t="b">
        <v>0</v>
      </c>
      <c r="G466" s="155" t="b">
        <v>0</v>
      </c>
      <c r="J466" s="156" t="s">
        <v>1145</v>
      </c>
      <c r="K466" s="157" t="b">
        <v>0</v>
      </c>
      <c r="L466" s="157" t="b">
        <v>0</v>
      </c>
      <c r="M466" s="157" t="b">
        <v>0</v>
      </c>
      <c r="N466" s="157" t="b">
        <v>0</v>
      </c>
      <c r="O466" s="157" t="b">
        <v>0</v>
      </c>
    </row>
    <row r="467" spans="2:15" x14ac:dyDescent="0.3">
      <c r="B467" s="154" t="s">
        <v>1146</v>
      </c>
      <c r="C467" s="155" t="b">
        <v>0</v>
      </c>
      <c r="D467" s="155" t="b">
        <v>0</v>
      </c>
      <c r="E467" s="155" t="b">
        <v>0</v>
      </c>
      <c r="F467" s="155" t="b">
        <v>0</v>
      </c>
      <c r="G467" s="155" t="b">
        <v>0</v>
      </c>
      <c r="J467" s="156" t="s">
        <v>1146</v>
      </c>
      <c r="K467" s="157" t="b">
        <v>0</v>
      </c>
      <c r="L467" s="157" t="b">
        <v>0</v>
      </c>
      <c r="M467" s="157" t="b">
        <v>0</v>
      </c>
      <c r="N467" s="157" t="b">
        <v>0</v>
      </c>
      <c r="O467" s="157" t="b">
        <v>0</v>
      </c>
    </row>
    <row r="468" spans="2:15" x14ac:dyDescent="0.3">
      <c r="B468" s="154" t="s">
        <v>1147</v>
      </c>
      <c r="C468" s="155" t="b">
        <v>1</v>
      </c>
      <c r="D468" s="155" t="b">
        <v>1</v>
      </c>
      <c r="E468" s="155" t="b">
        <v>0</v>
      </c>
      <c r="F468" s="155" t="b">
        <v>0</v>
      </c>
      <c r="G468" s="155" t="b">
        <v>0</v>
      </c>
      <c r="J468" s="156" t="s">
        <v>1147</v>
      </c>
      <c r="K468" s="157" t="b">
        <v>0</v>
      </c>
      <c r="L468" s="157" t="b">
        <v>0</v>
      </c>
      <c r="M468" s="157" t="b">
        <v>0</v>
      </c>
      <c r="N468" s="157" t="b">
        <v>0</v>
      </c>
      <c r="O468" s="157" t="b">
        <v>0</v>
      </c>
    </row>
    <row r="469" spans="2:15" x14ac:dyDescent="0.3">
      <c r="B469" s="154" t="s">
        <v>1148</v>
      </c>
      <c r="C469" s="155" t="b">
        <v>1</v>
      </c>
      <c r="D469" s="155" t="b">
        <v>1</v>
      </c>
      <c r="E469" s="155" t="b">
        <v>1</v>
      </c>
      <c r="F469" s="155" t="b">
        <v>0</v>
      </c>
      <c r="G469" s="155" t="b">
        <v>0</v>
      </c>
      <c r="J469" s="156" t="s">
        <v>1148</v>
      </c>
      <c r="K469" s="157" t="b">
        <v>0</v>
      </c>
      <c r="L469" s="157" t="b">
        <v>0</v>
      </c>
      <c r="M469" s="157" t="b">
        <v>0</v>
      </c>
      <c r="N469" s="157" t="b">
        <v>0</v>
      </c>
      <c r="O469" s="157" t="b">
        <v>0</v>
      </c>
    </row>
    <row r="470" spans="2:15" x14ac:dyDescent="0.3">
      <c r="B470" s="150" t="s">
        <v>1149</v>
      </c>
      <c r="C470" s="151" t="s">
        <v>625</v>
      </c>
      <c r="D470" s="151" t="s">
        <v>1114</v>
      </c>
      <c r="E470" s="151" t="s">
        <v>626</v>
      </c>
      <c r="F470" s="151" t="s">
        <v>626</v>
      </c>
      <c r="G470" s="151" t="s">
        <v>925</v>
      </c>
      <c r="J470" s="152" t="s">
        <v>1149</v>
      </c>
      <c r="K470" s="153" t="s">
        <v>624</v>
      </c>
      <c r="L470" s="153" t="s">
        <v>624</v>
      </c>
      <c r="M470" s="153" t="s">
        <v>624</v>
      </c>
      <c r="N470" s="153" t="s">
        <v>624</v>
      </c>
      <c r="O470" s="153" t="s">
        <v>624</v>
      </c>
    </row>
    <row r="471" spans="2:15" x14ac:dyDescent="0.3">
      <c r="B471" s="154" t="s">
        <v>1150</v>
      </c>
      <c r="C471" s="155" t="b">
        <v>1</v>
      </c>
      <c r="D471" s="155" t="b">
        <v>0</v>
      </c>
      <c r="E471" s="155" t="b">
        <v>0</v>
      </c>
      <c r="F471" s="155" t="b">
        <v>0</v>
      </c>
      <c r="G471" s="155" t="b">
        <v>0</v>
      </c>
      <c r="J471" s="156" t="s">
        <v>1150</v>
      </c>
      <c r="K471" s="157" t="b">
        <v>1</v>
      </c>
      <c r="L471" s="157" t="b">
        <v>1</v>
      </c>
      <c r="M471" s="157" t="b">
        <v>1</v>
      </c>
      <c r="N471" s="157" t="b">
        <v>1</v>
      </c>
      <c r="O471" s="157" t="b">
        <v>1</v>
      </c>
    </row>
    <row r="472" spans="2:15" x14ac:dyDescent="0.3">
      <c r="B472" s="154" t="s">
        <v>1151</v>
      </c>
      <c r="C472" s="155" t="b">
        <v>1</v>
      </c>
      <c r="D472" s="155" t="b">
        <v>1</v>
      </c>
      <c r="E472" s="155" t="b">
        <v>1</v>
      </c>
      <c r="F472" s="155" t="b">
        <v>1</v>
      </c>
      <c r="G472" s="155" t="b">
        <v>1</v>
      </c>
      <c r="J472" s="156" t="s">
        <v>1151</v>
      </c>
      <c r="K472" s="157" t="b">
        <v>1</v>
      </c>
      <c r="L472" s="157" t="b">
        <v>1</v>
      </c>
      <c r="M472" s="157" t="b">
        <v>1</v>
      </c>
      <c r="N472" s="157" t="b">
        <v>1</v>
      </c>
      <c r="O472" s="157" t="b">
        <v>1</v>
      </c>
    </row>
    <row r="473" spans="2:15" x14ac:dyDescent="0.3">
      <c r="B473" s="154" t="s">
        <v>1152</v>
      </c>
      <c r="C473" s="155" t="b">
        <v>1</v>
      </c>
      <c r="D473" s="155" t="b">
        <v>1</v>
      </c>
      <c r="E473" s="155" t="b">
        <v>1</v>
      </c>
      <c r="F473" s="155" t="b">
        <v>1</v>
      </c>
      <c r="G473" s="155" t="b">
        <v>1</v>
      </c>
      <c r="J473" s="156" t="s">
        <v>1152</v>
      </c>
      <c r="K473" s="157" t="b">
        <v>1</v>
      </c>
      <c r="L473" s="157" t="b">
        <v>1</v>
      </c>
      <c r="M473" s="157" t="b">
        <v>1</v>
      </c>
      <c r="N473" s="157" t="b">
        <v>1</v>
      </c>
      <c r="O473" s="157" t="b">
        <v>1</v>
      </c>
    </row>
    <row r="474" spans="2:15" x14ac:dyDescent="0.3">
      <c r="B474" s="154" t="s">
        <v>1153</v>
      </c>
      <c r="C474" s="155" t="b">
        <v>1</v>
      </c>
      <c r="D474" s="155" t="b">
        <v>1</v>
      </c>
      <c r="E474" s="155" t="b">
        <v>1</v>
      </c>
      <c r="F474" s="155" t="b">
        <v>1</v>
      </c>
      <c r="G474" s="155" t="b">
        <v>1</v>
      </c>
      <c r="J474" s="156" t="s">
        <v>1153</v>
      </c>
      <c r="K474" s="157" t="b">
        <v>1</v>
      </c>
      <c r="L474" s="157" t="b">
        <v>1</v>
      </c>
      <c r="M474" s="157" t="b">
        <v>1</v>
      </c>
      <c r="N474" s="157" t="b">
        <v>1</v>
      </c>
      <c r="O474" s="157" t="b">
        <v>1</v>
      </c>
    </row>
    <row r="475" spans="2:15" x14ac:dyDescent="0.3">
      <c r="B475" s="154" t="s">
        <v>1154</v>
      </c>
      <c r="C475" s="155" t="b">
        <v>0</v>
      </c>
      <c r="D475" s="155" t="b">
        <v>0</v>
      </c>
      <c r="E475" s="155" t="b">
        <v>1</v>
      </c>
      <c r="F475" s="155" t="b">
        <v>1</v>
      </c>
      <c r="G475" s="155" t="b">
        <v>1</v>
      </c>
      <c r="J475" s="156" t="s">
        <v>1154</v>
      </c>
      <c r="K475" s="157" t="b">
        <v>1</v>
      </c>
      <c r="L475" s="157" t="b">
        <v>1</v>
      </c>
      <c r="M475" s="157" t="b">
        <v>1</v>
      </c>
      <c r="N475" s="157" t="b">
        <v>1</v>
      </c>
      <c r="O475" s="157" t="b">
        <v>1</v>
      </c>
    </row>
    <row r="476" spans="2:15" x14ac:dyDescent="0.3">
      <c r="B476" s="154" t="s">
        <v>1155</v>
      </c>
      <c r="C476" s="155" t="b">
        <v>1</v>
      </c>
      <c r="D476" s="155" t="b">
        <v>1</v>
      </c>
      <c r="E476" s="155" t="b">
        <v>1</v>
      </c>
      <c r="F476" s="155" t="b">
        <v>1</v>
      </c>
      <c r="G476" s="155" t="s">
        <v>651</v>
      </c>
      <c r="J476" s="156" t="s">
        <v>1155</v>
      </c>
      <c r="K476" s="157" t="b">
        <v>1</v>
      </c>
      <c r="L476" s="157" t="b">
        <v>1</v>
      </c>
      <c r="M476" s="157" t="b">
        <v>1</v>
      </c>
      <c r="N476" s="157" t="b">
        <v>1</v>
      </c>
      <c r="O476" s="157" t="b">
        <v>1</v>
      </c>
    </row>
    <row r="477" spans="2:15" x14ac:dyDescent="0.3">
      <c r="B477" s="154" t="s">
        <v>1156</v>
      </c>
      <c r="C477" s="155" t="b">
        <v>0</v>
      </c>
      <c r="D477" s="155" t="b">
        <v>0</v>
      </c>
      <c r="E477" s="155" t="b">
        <v>0</v>
      </c>
      <c r="F477" s="155" t="b">
        <v>0</v>
      </c>
      <c r="G477" s="155" t="b">
        <v>0</v>
      </c>
      <c r="J477" s="156" t="s">
        <v>1156</v>
      </c>
      <c r="K477" s="157" t="b">
        <v>0</v>
      </c>
      <c r="L477" s="157" t="b">
        <v>0</v>
      </c>
      <c r="M477" s="157" t="b">
        <v>0</v>
      </c>
      <c r="N477" s="157" t="b">
        <v>0</v>
      </c>
      <c r="O477" s="157" t="b">
        <v>0</v>
      </c>
    </row>
    <row r="478" spans="2:15" x14ac:dyDescent="0.3">
      <c r="B478" s="154" t="s">
        <v>1157</v>
      </c>
      <c r="C478" s="155" t="b">
        <v>0</v>
      </c>
      <c r="D478" s="155" t="b">
        <v>0</v>
      </c>
      <c r="E478" s="155" t="b">
        <v>0</v>
      </c>
      <c r="F478" s="155" t="b">
        <v>0</v>
      </c>
      <c r="G478" s="155" t="b">
        <v>0</v>
      </c>
      <c r="J478" s="156" t="s">
        <v>1157</v>
      </c>
      <c r="K478" s="157" t="b">
        <v>0</v>
      </c>
      <c r="L478" s="157" t="b">
        <v>0</v>
      </c>
      <c r="M478" s="157" t="b">
        <v>0</v>
      </c>
      <c r="N478" s="157" t="b">
        <v>0</v>
      </c>
      <c r="O478" s="157" t="b">
        <v>0</v>
      </c>
    </row>
    <row r="479" spans="2:15" x14ac:dyDescent="0.3">
      <c r="B479" s="154" t="s">
        <v>1158</v>
      </c>
      <c r="C479" s="155">
        <v>95.3</v>
      </c>
      <c r="D479" s="155">
        <v>96.51</v>
      </c>
      <c r="E479" s="155">
        <v>134.71</v>
      </c>
      <c r="F479" s="155">
        <v>60.2</v>
      </c>
      <c r="G479" s="155">
        <v>143.01</v>
      </c>
      <c r="J479" s="156" t="s">
        <v>1158</v>
      </c>
      <c r="K479" s="157">
        <v>316.57</v>
      </c>
      <c r="L479" s="157">
        <v>379.59</v>
      </c>
      <c r="M479" s="157">
        <v>227.41</v>
      </c>
      <c r="N479" s="157">
        <v>389.3</v>
      </c>
      <c r="O479" s="157">
        <v>600.49</v>
      </c>
    </row>
    <row r="480" spans="2:15" x14ac:dyDescent="0.3">
      <c r="B480" s="154" t="s">
        <v>1159</v>
      </c>
      <c r="C480" s="155" t="s">
        <v>1160</v>
      </c>
      <c r="D480" s="155" t="s">
        <v>1161</v>
      </c>
      <c r="E480" s="155" t="s">
        <v>1162</v>
      </c>
      <c r="F480" s="155" t="s">
        <v>1163</v>
      </c>
      <c r="G480" s="155" t="s">
        <v>1164</v>
      </c>
      <c r="J480" s="156" t="s">
        <v>1159</v>
      </c>
      <c r="K480" s="157" t="s">
        <v>1165</v>
      </c>
      <c r="L480" s="157" t="s">
        <v>1166</v>
      </c>
      <c r="M480" s="157" t="s">
        <v>1167</v>
      </c>
      <c r="N480" s="157" t="s">
        <v>1168</v>
      </c>
      <c r="O480" s="157" t="s">
        <v>1169</v>
      </c>
    </row>
    <row r="481" spans="2:15" x14ac:dyDescent="0.3">
      <c r="B481" s="154" t="s">
        <v>1170</v>
      </c>
      <c r="C481" s="155" t="s">
        <v>651</v>
      </c>
      <c r="D481" s="155" t="s">
        <v>651</v>
      </c>
      <c r="E481" s="155" t="s">
        <v>651</v>
      </c>
      <c r="F481" s="155" t="s">
        <v>651</v>
      </c>
      <c r="G481" s="155" t="s">
        <v>651</v>
      </c>
      <c r="J481" s="156" t="s">
        <v>1170</v>
      </c>
      <c r="K481" s="157" t="s">
        <v>651</v>
      </c>
      <c r="L481" s="157" t="s">
        <v>651</v>
      </c>
      <c r="M481" s="157" t="s">
        <v>651</v>
      </c>
      <c r="N481" s="157" t="s">
        <v>651</v>
      </c>
      <c r="O481" s="157" t="s">
        <v>651</v>
      </c>
    </row>
    <row r="482" spans="2:15" x14ac:dyDescent="0.3">
      <c r="B482" s="154" t="s">
        <v>1171</v>
      </c>
      <c r="C482" s="155" t="s">
        <v>651</v>
      </c>
      <c r="D482" s="155" t="s">
        <v>651</v>
      </c>
      <c r="E482" s="155" t="s">
        <v>651</v>
      </c>
      <c r="F482" s="155" t="s">
        <v>651</v>
      </c>
      <c r="G482" s="155" t="s">
        <v>651</v>
      </c>
      <c r="J482" s="156" t="s">
        <v>1171</v>
      </c>
      <c r="K482" s="157" t="s">
        <v>651</v>
      </c>
      <c r="L482" s="157" t="s">
        <v>651</v>
      </c>
      <c r="M482" s="157" t="s">
        <v>651</v>
      </c>
      <c r="N482" s="157" t="s">
        <v>651</v>
      </c>
      <c r="O482" s="157" t="s">
        <v>651</v>
      </c>
    </row>
    <row r="483" spans="2:15" x14ac:dyDescent="0.3">
      <c r="B483" s="154" t="s">
        <v>1172</v>
      </c>
      <c r="C483" s="155" t="s">
        <v>651</v>
      </c>
      <c r="D483" s="155" t="s">
        <v>651</v>
      </c>
      <c r="E483" s="155" t="s">
        <v>651</v>
      </c>
      <c r="F483" s="155" t="s">
        <v>651</v>
      </c>
      <c r="G483" s="155" t="s">
        <v>651</v>
      </c>
      <c r="J483" s="156" t="s">
        <v>1172</v>
      </c>
      <c r="K483" s="157" t="s">
        <v>651</v>
      </c>
      <c r="L483" s="157" t="s">
        <v>651</v>
      </c>
      <c r="M483" s="157" t="s">
        <v>651</v>
      </c>
      <c r="N483" s="157" t="s">
        <v>651</v>
      </c>
      <c r="O483" s="157" t="s">
        <v>651</v>
      </c>
    </row>
    <row r="484" spans="2:15" x14ac:dyDescent="0.3">
      <c r="B484" s="154" t="s">
        <v>1173</v>
      </c>
      <c r="C484" s="155" t="b">
        <v>1</v>
      </c>
      <c r="D484" s="155" t="b">
        <v>1</v>
      </c>
      <c r="E484" s="155" t="b">
        <v>1</v>
      </c>
      <c r="F484" s="155" t="b">
        <v>1</v>
      </c>
      <c r="G484" s="155" t="b">
        <v>1</v>
      </c>
      <c r="J484" s="156" t="s">
        <v>1173</v>
      </c>
      <c r="K484" s="157" t="b">
        <v>1</v>
      </c>
      <c r="L484" s="157" t="b">
        <v>1</v>
      </c>
      <c r="M484" s="157" t="b">
        <v>1</v>
      </c>
      <c r="N484" s="157" t="b">
        <v>1</v>
      </c>
      <c r="O484" s="157" t="b">
        <v>1</v>
      </c>
    </row>
    <row r="485" spans="2:15" x14ac:dyDescent="0.3">
      <c r="B485" s="154" t="s">
        <v>1174</v>
      </c>
      <c r="C485" s="155" t="b">
        <v>1</v>
      </c>
      <c r="D485" s="155" t="b">
        <v>1</v>
      </c>
      <c r="E485" s="155" t="b">
        <v>1</v>
      </c>
      <c r="F485" s="155" t="b">
        <v>1</v>
      </c>
      <c r="G485" s="155" t="b">
        <v>1</v>
      </c>
      <c r="J485" s="156" t="s">
        <v>1174</v>
      </c>
      <c r="K485" s="157" t="b">
        <v>1</v>
      </c>
      <c r="L485" s="157" t="b">
        <v>1</v>
      </c>
      <c r="M485" s="157" t="b">
        <v>1</v>
      </c>
      <c r="N485" s="157" t="b">
        <v>1</v>
      </c>
      <c r="O485" s="157" t="b">
        <v>1</v>
      </c>
    </row>
    <row r="486" spans="2:15" x14ac:dyDescent="0.3">
      <c r="B486" s="154" t="s">
        <v>1175</v>
      </c>
      <c r="C486" s="155" t="b">
        <v>0</v>
      </c>
      <c r="D486" s="155" t="b">
        <v>0</v>
      </c>
      <c r="E486" s="155" t="b">
        <v>0</v>
      </c>
      <c r="F486" s="155" t="b">
        <v>0</v>
      </c>
      <c r="G486" s="155" t="b">
        <v>0</v>
      </c>
      <c r="J486" s="156" t="s">
        <v>1175</v>
      </c>
      <c r="K486" s="157" t="b">
        <v>0</v>
      </c>
      <c r="L486" s="157" t="b">
        <v>0</v>
      </c>
      <c r="M486" s="157" t="b">
        <v>0</v>
      </c>
      <c r="N486" s="157" t="b">
        <v>0</v>
      </c>
      <c r="O486" s="157" t="b">
        <v>0</v>
      </c>
    </row>
    <row r="487" spans="2:15" x14ac:dyDescent="0.3">
      <c r="B487" s="154" t="s">
        <v>1176</v>
      </c>
      <c r="C487" s="155" t="b">
        <v>0</v>
      </c>
      <c r="D487" s="155" t="b">
        <v>0</v>
      </c>
      <c r="E487" s="155" t="b">
        <v>0</v>
      </c>
      <c r="F487" s="155" t="b">
        <v>0</v>
      </c>
      <c r="G487" s="155" t="b">
        <v>0</v>
      </c>
      <c r="J487" s="156" t="s">
        <v>1176</v>
      </c>
      <c r="K487" s="157" t="b">
        <v>0</v>
      </c>
      <c r="L487" s="157" t="b">
        <v>0</v>
      </c>
      <c r="M487" s="157" t="b">
        <v>0</v>
      </c>
      <c r="N487" s="157" t="b">
        <v>0</v>
      </c>
      <c r="O487" s="157" t="b">
        <v>0</v>
      </c>
    </row>
    <row r="488" spans="2:15" x14ac:dyDescent="0.3">
      <c r="B488" s="154" t="s">
        <v>1177</v>
      </c>
      <c r="C488" s="155" t="b">
        <v>1</v>
      </c>
      <c r="D488" s="155" t="b">
        <v>1</v>
      </c>
      <c r="E488" s="155" t="b">
        <v>1</v>
      </c>
      <c r="F488" s="155" t="b">
        <v>1</v>
      </c>
      <c r="G488" s="155" t="b">
        <v>1</v>
      </c>
      <c r="J488" s="156" t="s">
        <v>1177</v>
      </c>
      <c r="K488" s="157" t="b">
        <v>1</v>
      </c>
      <c r="L488" s="157" t="b">
        <v>1</v>
      </c>
      <c r="M488" s="157" t="b">
        <v>1</v>
      </c>
      <c r="N488" s="157" t="b">
        <v>1</v>
      </c>
      <c r="O488" s="157" t="b">
        <v>1</v>
      </c>
    </row>
    <row r="489" spans="2:15" x14ac:dyDescent="0.3">
      <c r="B489" s="154" t="s">
        <v>1178</v>
      </c>
      <c r="C489" s="155" t="s">
        <v>651</v>
      </c>
      <c r="D489" s="155" t="s">
        <v>651</v>
      </c>
      <c r="E489" s="155" t="s">
        <v>651</v>
      </c>
      <c r="F489" s="155" t="s">
        <v>651</v>
      </c>
      <c r="G489" s="155" t="s">
        <v>651</v>
      </c>
      <c r="J489" s="156" t="s">
        <v>1178</v>
      </c>
      <c r="K489" s="157" t="s">
        <v>651</v>
      </c>
      <c r="L489" s="157" t="s">
        <v>651</v>
      </c>
      <c r="M489" s="157" t="s">
        <v>651</v>
      </c>
      <c r="N489" s="157" t="s">
        <v>651</v>
      </c>
      <c r="O489" s="157" t="s">
        <v>651</v>
      </c>
    </row>
    <row r="490" spans="2:15" x14ac:dyDescent="0.3">
      <c r="B490" s="154" t="s">
        <v>1179</v>
      </c>
      <c r="C490" s="155" t="s">
        <v>651</v>
      </c>
      <c r="D490" s="155" t="s">
        <v>651</v>
      </c>
      <c r="E490" s="155" t="s">
        <v>651</v>
      </c>
      <c r="F490" s="155" t="s">
        <v>651</v>
      </c>
      <c r="G490" s="155" t="s">
        <v>651</v>
      </c>
      <c r="J490" s="156" t="s">
        <v>1179</v>
      </c>
      <c r="K490" s="157" t="s">
        <v>651</v>
      </c>
      <c r="L490" s="157" t="s">
        <v>651</v>
      </c>
      <c r="M490" s="157" t="s">
        <v>651</v>
      </c>
      <c r="N490" s="157" t="s">
        <v>651</v>
      </c>
      <c r="O490" s="157" t="s">
        <v>651</v>
      </c>
    </row>
    <row r="491" spans="2:15" x14ac:dyDescent="0.3">
      <c r="B491" s="154" t="s">
        <v>1180</v>
      </c>
      <c r="C491" s="155" t="s">
        <v>651</v>
      </c>
      <c r="D491" s="155" t="s">
        <v>651</v>
      </c>
      <c r="E491" s="155" t="s">
        <v>651</v>
      </c>
      <c r="F491" s="155" t="s">
        <v>651</v>
      </c>
      <c r="G491" s="155" t="s">
        <v>651</v>
      </c>
      <c r="J491" s="156" t="s">
        <v>1180</v>
      </c>
      <c r="K491" s="157" t="s">
        <v>651</v>
      </c>
      <c r="L491" s="157" t="s">
        <v>651</v>
      </c>
      <c r="M491" s="157" t="s">
        <v>651</v>
      </c>
      <c r="N491" s="157" t="s">
        <v>651</v>
      </c>
      <c r="O491" s="157" t="s">
        <v>651</v>
      </c>
    </row>
    <row r="492" spans="2:15" x14ac:dyDescent="0.3">
      <c r="B492" s="154" t="s">
        <v>1181</v>
      </c>
      <c r="C492" s="155" t="s">
        <v>651</v>
      </c>
      <c r="D492" s="155" t="s">
        <v>651</v>
      </c>
      <c r="E492" s="155" t="s">
        <v>651</v>
      </c>
      <c r="F492" s="155" t="s">
        <v>651</v>
      </c>
      <c r="G492" s="155" t="s">
        <v>651</v>
      </c>
      <c r="J492" s="156" t="s">
        <v>1181</v>
      </c>
      <c r="K492" s="157" t="s">
        <v>651</v>
      </c>
      <c r="L492" s="157" t="s">
        <v>651</v>
      </c>
      <c r="M492" s="157" t="s">
        <v>651</v>
      </c>
      <c r="N492" s="157" t="s">
        <v>651</v>
      </c>
      <c r="O492" s="157" t="s">
        <v>651</v>
      </c>
    </row>
    <row r="493" spans="2:15" x14ac:dyDescent="0.3">
      <c r="B493" s="154" t="s">
        <v>1182</v>
      </c>
      <c r="C493" s="155" t="s">
        <v>651</v>
      </c>
      <c r="D493" s="155" t="s">
        <v>651</v>
      </c>
      <c r="E493" s="155" t="s">
        <v>651</v>
      </c>
      <c r="F493" s="155" t="s">
        <v>651</v>
      </c>
      <c r="G493" s="155" t="s">
        <v>651</v>
      </c>
      <c r="J493" s="156" t="s">
        <v>1182</v>
      </c>
      <c r="K493" s="157" t="s">
        <v>651</v>
      </c>
      <c r="L493" s="157" t="s">
        <v>651</v>
      </c>
      <c r="M493" s="157" t="s">
        <v>651</v>
      </c>
      <c r="N493" s="157" t="s">
        <v>651</v>
      </c>
      <c r="O493" s="157" t="s">
        <v>651</v>
      </c>
    </row>
    <row r="494" spans="2:15" x14ac:dyDescent="0.3">
      <c r="B494" s="154" t="s">
        <v>1183</v>
      </c>
      <c r="C494" s="155" t="b">
        <v>0</v>
      </c>
      <c r="D494" s="155" t="b">
        <v>0</v>
      </c>
      <c r="E494" s="155" t="b">
        <v>0</v>
      </c>
      <c r="F494" s="155" t="b">
        <v>0</v>
      </c>
      <c r="G494" s="155" t="b">
        <v>0</v>
      </c>
      <c r="J494" s="156" t="s">
        <v>1183</v>
      </c>
      <c r="K494" s="157" t="b">
        <v>0</v>
      </c>
      <c r="L494" s="157" t="b">
        <v>0</v>
      </c>
      <c r="M494" s="157" t="b">
        <v>0</v>
      </c>
      <c r="N494" s="157" t="b">
        <v>0</v>
      </c>
      <c r="O494" s="157" t="b">
        <v>0</v>
      </c>
    </row>
    <row r="495" spans="2:15" x14ac:dyDescent="0.3">
      <c r="B495" s="154" t="s">
        <v>1184</v>
      </c>
      <c r="C495" s="155" t="b">
        <v>0</v>
      </c>
      <c r="D495" s="155" t="b">
        <v>0</v>
      </c>
      <c r="E495" s="155" t="b">
        <v>0</v>
      </c>
      <c r="F495" s="155" t="b">
        <v>0</v>
      </c>
      <c r="G495" s="155" t="b">
        <v>0</v>
      </c>
      <c r="J495" s="156" t="s">
        <v>1184</v>
      </c>
      <c r="K495" s="157" t="b">
        <v>0</v>
      </c>
      <c r="L495" s="157" t="b">
        <v>0</v>
      </c>
      <c r="M495" s="157" t="b">
        <v>0</v>
      </c>
      <c r="N495" s="157" t="b">
        <v>0</v>
      </c>
      <c r="O495" s="157" t="b">
        <v>0</v>
      </c>
    </row>
    <row r="496" spans="2:15" x14ac:dyDescent="0.3">
      <c r="B496" s="154" t="s">
        <v>1185</v>
      </c>
      <c r="C496" s="155" t="b">
        <v>1</v>
      </c>
      <c r="D496" s="155" t="b">
        <v>1</v>
      </c>
      <c r="E496" s="155" t="b">
        <v>1</v>
      </c>
      <c r="F496" s="155" t="b">
        <v>1</v>
      </c>
      <c r="G496" s="155" t="b">
        <v>1</v>
      </c>
      <c r="J496" s="156" t="s">
        <v>1185</v>
      </c>
      <c r="K496" s="157" t="b">
        <v>1</v>
      </c>
      <c r="L496" s="157" t="b">
        <v>1</v>
      </c>
      <c r="M496" s="157" t="b">
        <v>1</v>
      </c>
      <c r="N496" s="157" t="b">
        <v>1</v>
      </c>
      <c r="O496" s="157" t="b">
        <v>1</v>
      </c>
    </row>
    <row r="497" spans="2:15" x14ac:dyDescent="0.3">
      <c r="B497" s="154" t="s">
        <v>1186</v>
      </c>
      <c r="C497" s="155" t="b">
        <v>0</v>
      </c>
      <c r="D497" s="155" t="b">
        <v>0</v>
      </c>
      <c r="E497" s="155" t="b">
        <v>0</v>
      </c>
      <c r="F497" s="155" t="b">
        <v>0</v>
      </c>
      <c r="G497" s="155" t="b">
        <v>0</v>
      </c>
      <c r="J497" s="156" t="s">
        <v>1186</v>
      </c>
      <c r="K497" s="157" t="b">
        <v>0</v>
      </c>
      <c r="L497" s="157" t="b">
        <v>0</v>
      </c>
      <c r="M497" s="157" t="b">
        <v>0</v>
      </c>
      <c r="N497" s="157" t="b">
        <v>0</v>
      </c>
      <c r="O497" s="157" t="b">
        <v>0</v>
      </c>
    </row>
    <row r="498" spans="2:15" x14ac:dyDescent="0.3">
      <c r="B498" s="154" t="s">
        <v>1187</v>
      </c>
      <c r="C498" s="155" t="b">
        <v>1</v>
      </c>
      <c r="D498" s="155" t="b">
        <v>1</v>
      </c>
      <c r="E498" s="155" t="b">
        <v>1</v>
      </c>
      <c r="F498" s="155" t="b">
        <v>1</v>
      </c>
      <c r="G498" s="155" t="b">
        <v>1</v>
      </c>
      <c r="J498" s="156" t="s">
        <v>1187</v>
      </c>
      <c r="K498" s="157" t="b">
        <v>0</v>
      </c>
      <c r="L498" s="157" t="b">
        <v>0</v>
      </c>
      <c r="M498" s="157" t="b">
        <v>0</v>
      </c>
      <c r="N498" s="157" t="b">
        <v>0</v>
      </c>
      <c r="O498" s="157" t="b">
        <v>0</v>
      </c>
    </row>
    <row r="499" spans="2:15" x14ac:dyDescent="0.3">
      <c r="B499" s="154" t="s">
        <v>1188</v>
      </c>
      <c r="C499" s="155" t="b">
        <v>1</v>
      </c>
      <c r="D499" s="155" t="b">
        <v>1</v>
      </c>
      <c r="E499" s="155" t="b">
        <v>1</v>
      </c>
      <c r="F499" s="155" t="b">
        <v>1</v>
      </c>
      <c r="G499" s="155" t="b">
        <v>1</v>
      </c>
      <c r="J499" s="156" t="s">
        <v>1188</v>
      </c>
      <c r="K499" s="157" t="b">
        <v>1</v>
      </c>
      <c r="L499" s="157" t="b">
        <v>1</v>
      </c>
      <c r="M499" s="157" t="b">
        <v>0</v>
      </c>
      <c r="N499" s="157" t="b">
        <v>0</v>
      </c>
      <c r="O499" s="157" t="b">
        <v>0</v>
      </c>
    </row>
    <row r="500" spans="2:15" x14ac:dyDescent="0.3">
      <c r="B500" s="154" t="s">
        <v>1189</v>
      </c>
      <c r="C500" s="155" t="b">
        <v>1</v>
      </c>
      <c r="D500" s="155" t="b">
        <v>1</v>
      </c>
      <c r="E500" s="155" t="b">
        <v>1</v>
      </c>
      <c r="F500" s="155" t="b">
        <v>1</v>
      </c>
      <c r="G500" s="155" t="b">
        <v>1</v>
      </c>
      <c r="J500" s="156" t="s">
        <v>1189</v>
      </c>
      <c r="K500" s="157" t="b">
        <v>1</v>
      </c>
      <c r="L500" s="157" t="b">
        <v>1</v>
      </c>
      <c r="M500" s="157" t="b">
        <v>1</v>
      </c>
      <c r="N500" s="157" t="b">
        <v>1</v>
      </c>
      <c r="O500" s="157" t="b">
        <v>1</v>
      </c>
    </row>
    <row r="501" spans="2:15" x14ac:dyDescent="0.3">
      <c r="B501" s="154" t="s">
        <v>1190</v>
      </c>
      <c r="C501" s="155" t="b">
        <v>0</v>
      </c>
      <c r="D501" s="155" t="b">
        <v>0</v>
      </c>
      <c r="E501" s="155" t="b">
        <v>0</v>
      </c>
      <c r="F501" s="155" t="b">
        <v>0</v>
      </c>
      <c r="G501" s="155" t="b">
        <v>0</v>
      </c>
      <c r="J501" s="156" t="s">
        <v>1190</v>
      </c>
      <c r="K501" s="157" t="b">
        <v>0</v>
      </c>
      <c r="L501" s="157" t="b">
        <v>0</v>
      </c>
      <c r="M501" s="157" t="b">
        <v>0</v>
      </c>
      <c r="N501" s="157" t="b">
        <v>0</v>
      </c>
      <c r="O501" s="157" t="b">
        <v>0</v>
      </c>
    </row>
    <row r="502" spans="2:15" x14ac:dyDescent="0.3">
      <c r="B502" s="154" t="s">
        <v>1191</v>
      </c>
      <c r="C502" s="155">
        <v>0</v>
      </c>
      <c r="D502" s="155">
        <v>0</v>
      </c>
      <c r="E502" s="155" t="s">
        <v>651</v>
      </c>
      <c r="F502" s="155" t="s">
        <v>651</v>
      </c>
      <c r="G502" s="155" t="s">
        <v>651</v>
      </c>
      <c r="J502" s="156" t="s">
        <v>1191</v>
      </c>
      <c r="K502" s="157" t="s">
        <v>651</v>
      </c>
      <c r="L502" s="157" t="s">
        <v>651</v>
      </c>
      <c r="M502" s="157" t="s">
        <v>651</v>
      </c>
      <c r="N502" s="157" t="s">
        <v>651</v>
      </c>
      <c r="O502" s="157" t="s">
        <v>651</v>
      </c>
    </row>
    <row r="503" spans="2:15" x14ac:dyDescent="0.3">
      <c r="B503" s="150" t="s">
        <v>1192</v>
      </c>
      <c r="C503" s="151" t="s">
        <v>623</v>
      </c>
      <c r="D503" s="151" t="s">
        <v>623</v>
      </c>
      <c r="E503" s="151" t="s">
        <v>624</v>
      </c>
      <c r="F503" s="151" t="s">
        <v>622</v>
      </c>
      <c r="G503" s="151" t="s">
        <v>622</v>
      </c>
      <c r="J503" s="152" t="s">
        <v>1192</v>
      </c>
      <c r="K503" s="153" t="s">
        <v>623</v>
      </c>
      <c r="L503" s="153" t="s">
        <v>623</v>
      </c>
      <c r="M503" s="153" t="s">
        <v>623</v>
      </c>
      <c r="N503" s="153" t="s">
        <v>651</v>
      </c>
      <c r="O503" s="153" t="s">
        <v>651</v>
      </c>
    </row>
    <row r="504" spans="2:15" x14ac:dyDescent="0.3">
      <c r="B504" s="154" t="s">
        <v>1193</v>
      </c>
      <c r="C504" s="155" t="b">
        <v>0</v>
      </c>
      <c r="D504" s="155" t="b">
        <v>0</v>
      </c>
      <c r="E504" s="155" t="b">
        <v>0</v>
      </c>
      <c r="F504" s="155" t="b">
        <v>0</v>
      </c>
      <c r="G504" s="155" t="b">
        <v>0</v>
      </c>
      <c r="J504" s="156" t="s">
        <v>1193</v>
      </c>
      <c r="K504" s="157" t="b">
        <v>0</v>
      </c>
      <c r="L504" s="157" t="b">
        <v>0</v>
      </c>
      <c r="M504" s="157" t="b">
        <v>0</v>
      </c>
      <c r="N504" s="157" t="b">
        <v>0</v>
      </c>
      <c r="O504" s="157" t="b">
        <v>0</v>
      </c>
    </row>
    <row r="505" spans="2:15" x14ac:dyDescent="0.3">
      <c r="B505" s="154" t="s">
        <v>1194</v>
      </c>
      <c r="C505" s="155" t="b">
        <v>1</v>
      </c>
      <c r="D505" s="155" t="b">
        <v>1</v>
      </c>
      <c r="E505" s="155" t="b">
        <v>1</v>
      </c>
      <c r="F505" s="155" t="b">
        <v>1</v>
      </c>
      <c r="G505" s="155" t="b">
        <v>1</v>
      </c>
      <c r="J505" s="156" t="s">
        <v>1194</v>
      </c>
      <c r="K505" s="157" t="b">
        <v>1</v>
      </c>
      <c r="L505" s="157" t="b">
        <v>1</v>
      </c>
      <c r="M505" s="157" t="b">
        <v>1</v>
      </c>
      <c r="N505" s="157" t="b">
        <v>0</v>
      </c>
      <c r="O505" s="157" t="b">
        <v>0</v>
      </c>
    </row>
    <row r="506" spans="2:15" x14ac:dyDescent="0.3">
      <c r="B506" s="154" t="s">
        <v>1195</v>
      </c>
      <c r="C506" s="155" t="b">
        <v>1</v>
      </c>
      <c r="D506" s="155" t="b">
        <v>1</v>
      </c>
      <c r="E506" s="155" t="b">
        <v>1</v>
      </c>
      <c r="F506" s="155" t="b">
        <v>1</v>
      </c>
      <c r="G506" s="155" t="b">
        <v>1</v>
      </c>
      <c r="J506" s="156" t="s">
        <v>1195</v>
      </c>
      <c r="K506" s="157" t="b">
        <v>1</v>
      </c>
      <c r="L506" s="157" t="b">
        <v>1</v>
      </c>
      <c r="M506" s="157" t="b">
        <v>1</v>
      </c>
      <c r="N506" s="157" t="b">
        <v>1</v>
      </c>
      <c r="O506" s="157" t="b">
        <v>1</v>
      </c>
    </row>
    <row r="507" spans="2:15" x14ac:dyDescent="0.3">
      <c r="B507" s="154" t="s">
        <v>1196</v>
      </c>
      <c r="C507" s="155" t="b">
        <v>0</v>
      </c>
      <c r="D507" s="155" t="b">
        <v>0</v>
      </c>
      <c r="E507" s="155" t="b">
        <v>0</v>
      </c>
      <c r="F507" s="155" t="b">
        <v>0</v>
      </c>
      <c r="G507" s="155" t="b">
        <v>0</v>
      </c>
      <c r="J507" s="156" t="s">
        <v>1196</v>
      </c>
      <c r="K507" s="157" t="b">
        <v>0</v>
      </c>
      <c r="L507" s="157" t="b">
        <v>0</v>
      </c>
      <c r="M507" s="157" t="b">
        <v>0</v>
      </c>
      <c r="N507" s="157" t="b">
        <v>0</v>
      </c>
      <c r="O507" s="157" t="b">
        <v>0</v>
      </c>
    </row>
    <row r="508" spans="2:15" x14ac:dyDescent="0.3">
      <c r="B508" s="154" t="s">
        <v>1197</v>
      </c>
      <c r="C508" s="155" t="b">
        <v>0</v>
      </c>
      <c r="D508" s="155" t="b">
        <v>0</v>
      </c>
      <c r="E508" s="155" t="b">
        <v>0</v>
      </c>
      <c r="F508" s="155" t="b">
        <v>0</v>
      </c>
      <c r="G508" s="155" t="b">
        <v>0</v>
      </c>
      <c r="J508" s="156" t="s">
        <v>1197</v>
      </c>
      <c r="K508" s="157" t="b">
        <v>0</v>
      </c>
      <c r="L508" s="157" t="b">
        <v>0</v>
      </c>
      <c r="M508" s="157" t="b">
        <v>0</v>
      </c>
      <c r="N508" s="157" t="b">
        <v>0</v>
      </c>
      <c r="O508" s="157" t="b">
        <v>0</v>
      </c>
    </row>
    <row r="509" spans="2:15" x14ac:dyDescent="0.3">
      <c r="B509" s="154" t="s">
        <v>1198</v>
      </c>
      <c r="C509" s="155" t="b">
        <v>0</v>
      </c>
      <c r="D509" s="155" t="b">
        <v>0</v>
      </c>
      <c r="E509" s="155" t="b">
        <v>0</v>
      </c>
      <c r="F509" s="155" t="b">
        <v>0</v>
      </c>
      <c r="G509" s="155" t="b">
        <v>0</v>
      </c>
      <c r="J509" s="156" t="s">
        <v>1198</v>
      </c>
      <c r="K509" s="157" t="b">
        <v>0</v>
      </c>
      <c r="L509" s="157" t="b">
        <v>0</v>
      </c>
      <c r="M509" s="157" t="b">
        <v>0</v>
      </c>
      <c r="N509" s="157" t="b">
        <v>0</v>
      </c>
      <c r="O509" s="157" t="b">
        <v>0</v>
      </c>
    </row>
    <row r="510" spans="2:15" x14ac:dyDescent="0.3">
      <c r="B510" s="154" t="s">
        <v>1199</v>
      </c>
      <c r="C510" s="155" t="b">
        <v>1</v>
      </c>
      <c r="D510" s="155" t="b">
        <v>1</v>
      </c>
      <c r="E510" s="155" t="b">
        <v>1</v>
      </c>
      <c r="F510" s="155" t="b">
        <v>1</v>
      </c>
      <c r="G510" s="155" t="b">
        <v>1</v>
      </c>
      <c r="J510" s="156" t="s">
        <v>1199</v>
      </c>
      <c r="K510" s="157" t="b">
        <v>1</v>
      </c>
      <c r="L510" s="157" t="b">
        <v>1</v>
      </c>
      <c r="M510" s="157" t="b">
        <v>1</v>
      </c>
      <c r="N510" s="157" t="b">
        <v>0</v>
      </c>
      <c r="O510" s="157" t="b">
        <v>0</v>
      </c>
    </row>
    <row r="511" spans="2:15" x14ac:dyDescent="0.3">
      <c r="B511" s="154" t="s">
        <v>1200</v>
      </c>
      <c r="C511" s="155" t="b">
        <v>1</v>
      </c>
      <c r="D511" s="155" t="b">
        <v>1</v>
      </c>
      <c r="E511" s="155" t="b">
        <v>1</v>
      </c>
      <c r="F511" s="155" t="b">
        <v>1</v>
      </c>
      <c r="G511" s="155" t="b">
        <v>1</v>
      </c>
      <c r="J511" s="156" t="s">
        <v>1200</v>
      </c>
      <c r="K511" s="157" t="b">
        <v>1</v>
      </c>
      <c r="L511" s="157" t="b">
        <v>0</v>
      </c>
      <c r="M511" s="157" t="b">
        <v>0</v>
      </c>
      <c r="N511" s="157" t="b">
        <v>0</v>
      </c>
      <c r="O511" s="157" t="b">
        <v>0</v>
      </c>
    </row>
    <row r="512" spans="2:15" x14ac:dyDescent="0.3">
      <c r="B512" s="154" t="s">
        <v>1201</v>
      </c>
      <c r="C512" s="155" t="b">
        <v>1</v>
      </c>
      <c r="D512" s="155" t="b">
        <v>1</v>
      </c>
      <c r="E512" s="155" t="b">
        <v>1</v>
      </c>
      <c r="F512" s="155" t="b">
        <v>1</v>
      </c>
      <c r="G512" s="155" t="b">
        <v>1</v>
      </c>
      <c r="J512" s="156" t="s">
        <v>1201</v>
      </c>
      <c r="K512" s="157" t="b">
        <v>1</v>
      </c>
      <c r="L512" s="157" t="b">
        <v>1</v>
      </c>
      <c r="M512" s="157" t="b">
        <v>1</v>
      </c>
      <c r="N512" s="157" t="b">
        <v>0</v>
      </c>
      <c r="O512" s="157" t="b">
        <v>0</v>
      </c>
    </row>
    <row r="513" spans="2:15" x14ac:dyDescent="0.3">
      <c r="B513" s="154" t="s">
        <v>1202</v>
      </c>
      <c r="C513" s="155" t="s">
        <v>651</v>
      </c>
      <c r="D513" s="155" t="s">
        <v>651</v>
      </c>
      <c r="E513" s="155" t="s">
        <v>651</v>
      </c>
      <c r="F513" s="155" t="s">
        <v>651</v>
      </c>
      <c r="G513" s="155" t="s">
        <v>651</v>
      </c>
      <c r="J513" s="156" t="s">
        <v>1202</v>
      </c>
      <c r="K513" s="157" t="s">
        <v>651</v>
      </c>
      <c r="L513" s="157" t="s">
        <v>651</v>
      </c>
      <c r="M513" s="157" t="s">
        <v>651</v>
      </c>
      <c r="N513" s="157" t="s">
        <v>651</v>
      </c>
      <c r="O513" s="157" t="s">
        <v>651</v>
      </c>
    </row>
    <row r="514" spans="2:15" x14ac:dyDescent="0.3">
      <c r="B514" s="154" t="s">
        <v>1203</v>
      </c>
      <c r="C514" s="155" t="s">
        <v>651</v>
      </c>
      <c r="D514" s="155" t="s">
        <v>651</v>
      </c>
      <c r="E514" s="155" t="s">
        <v>1204</v>
      </c>
      <c r="F514" s="155" t="s">
        <v>651</v>
      </c>
      <c r="G514" s="155" t="s">
        <v>651</v>
      </c>
      <c r="J514" s="156" t="s">
        <v>1203</v>
      </c>
      <c r="K514" s="157" t="s">
        <v>651</v>
      </c>
      <c r="L514" s="157" t="s">
        <v>651</v>
      </c>
      <c r="M514" s="157" t="s">
        <v>651</v>
      </c>
      <c r="N514" s="157" t="s">
        <v>651</v>
      </c>
      <c r="O514" s="157" t="s">
        <v>651</v>
      </c>
    </row>
    <row r="515" spans="2:15" x14ac:dyDescent="0.3">
      <c r="B515" s="154" t="s">
        <v>1205</v>
      </c>
      <c r="C515" s="155" t="b">
        <v>0</v>
      </c>
      <c r="D515" s="155" t="b">
        <v>0</v>
      </c>
      <c r="E515" s="155" t="b">
        <v>0</v>
      </c>
      <c r="F515" s="155" t="b">
        <v>0</v>
      </c>
      <c r="G515" s="155" t="b">
        <v>0</v>
      </c>
      <c r="J515" s="156" t="s">
        <v>1205</v>
      </c>
      <c r="K515" s="157" t="b">
        <v>0</v>
      </c>
      <c r="L515" s="157" t="b">
        <v>0</v>
      </c>
      <c r="M515" s="157" t="b">
        <v>0</v>
      </c>
      <c r="N515" s="157" t="b">
        <v>0</v>
      </c>
      <c r="O515" s="157" t="b">
        <v>0</v>
      </c>
    </row>
    <row r="516" spans="2:15" x14ac:dyDescent="0.3">
      <c r="B516" s="154" t="s">
        <v>1206</v>
      </c>
      <c r="C516" s="155" t="b">
        <v>0</v>
      </c>
      <c r="D516" s="155" t="b">
        <v>0</v>
      </c>
      <c r="E516" s="155" t="b">
        <v>0</v>
      </c>
      <c r="F516" s="155" t="b">
        <v>0</v>
      </c>
      <c r="G516" s="155" t="b">
        <v>0</v>
      </c>
      <c r="J516" s="156" t="s">
        <v>1206</v>
      </c>
      <c r="K516" s="157" t="b">
        <v>0</v>
      </c>
      <c r="L516" s="157" t="b">
        <v>0</v>
      </c>
      <c r="M516" s="157" t="b">
        <v>0</v>
      </c>
      <c r="N516" s="157" t="b">
        <v>0</v>
      </c>
      <c r="O516" s="157" t="b">
        <v>0</v>
      </c>
    </row>
    <row r="517" spans="2:15" x14ac:dyDescent="0.3">
      <c r="B517" s="154" t="s">
        <v>1207</v>
      </c>
      <c r="C517" s="155" t="s">
        <v>651</v>
      </c>
      <c r="D517" s="155" t="s">
        <v>651</v>
      </c>
      <c r="E517" s="155" t="s">
        <v>651</v>
      </c>
      <c r="F517" s="155" t="s">
        <v>651</v>
      </c>
      <c r="G517" s="155" t="s">
        <v>651</v>
      </c>
      <c r="J517" s="156" t="s">
        <v>1207</v>
      </c>
      <c r="K517" s="157" t="s">
        <v>651</v>
      </c>
      <c r="L517" s="157" t="s">
        <v>651</v>
      </c>
      <c r="M517" s="157" t="s">
        <v>651</v>
      </c>
      <c r="N517" s="157" t="s">
        <v>651</v>
      </c>
      <c r="O517" s="157" t="s">
        <v>651</v>
      </c>
    </row>
    <row r="518" spans="2:15" x14ac:dyDescent="0.3">
      <c r="B518" s="154" t="s">
        <v>1208</v>
      </c>
      <c r="C518" s="155" t="b">
        <v>0</v>
      </c>
      <c r="D518" s="155" t="b">
        <v>0</v>
      </c>
      <c r="E518" s="155" t="b">
        <v>0</v>
      </c>
      <c r="F518" s="155" t="b">
        <v>0</v>
      </c>
      <c r="G518" s="155" t="b">
        <v>0</v>
      </c>
      <c r="J518" s="156" t="s">
        <v>1208</v>
      </c>
      <c r="K518" s="157" t="b">
        <v>0</v>
      </c>
      <c r="L518" s="157" t="b">
        <v>0</v>
      </c>
      <c r="M518" s="157" t="b">
        <v>0</v>
      </c>
      <c r="N518" s="157" t="b">
        <v>0</v>
      </c>
      <c r="O518" s="157" t="b">
        <v>0</v>
      </c>
    </row>
    <row r="519" spans="2:15" x14ac:dyDescent="0.3">
      <c r="B519" s="154" t="s">
        <v>1209</v>
      </c>
      <c r="C519" s="155" t="b">
        <v>0</v>
      </c>
      <c r="D519" s="155" t="b">
        <v>0</v>
      </c>
      <c r="E519" s="155" t="b">
        <v>0</v>
      </c>
      <c r="F519" s="155" t="b">
        <v>0</v>
      </c>
      <c r="G519" s="155" t="b">
        <v>0</v>
      </c>
      <c r="J519" s="156" t="s">
        <v>1209</v>
      </c>
      <c r="K519" s="157" t="b">
        <v>0</v>
      </c>
      <c r="L519" s="157" t="b">
        <v>0</v>
      </c>
      <c r="M519" s="157" t="b">
        <v>0</v>
      </c>
      <c r="N519" s="157" t="b">
        <v>0</v>
      </c>
      <c r="O519" s="157" t="b">
        <v>0</v>
      </c>
    </row>
    <row r="520" spans="2:15" x14ac:dyDescent="0.3">
      <c r="B520" s="154" t="s">
        <v>1210</v>
      </c>
      <c r="C520" s="155" t="s">
        <v>778</v>
      </c>
      <c r="D520" s="155" t="s">
        <v>778</v>
      </c>
      <c r="E520" s="155" t="s">
        <v>778</v>
      </c>
      <c r="F520" s="155" t="s">
        <v>651</v>
      </c>
      <c r="G520" s="155" t="s">
        <v>651</v>
      </c>
      <c r="J520" s="156" t="s">
        <v>1210</v>
      </c>
      <c r="K520" s="157" t="s">
        <v>778</v>
      </c>
      <c r="L520" s="157" t="s">
        <v>778</v>
      </c>
      <c r="M520" s="157" t="s">
        <v>778</v>
      </c>
      <c r="N520" s="157" t="s">
        <v>651</v>
      </c>
      <c r="O520" s="157" t="s">
        <v>651</v>
      </c>
    </row>
    <row r="521" spans="2:15" x14ac:dyDescent="0.3">
      <c r="B521" s="154" t="s">
        <v>1211</v>
      </c>
      <c r="C521" s="155" t="b">
        <v>0</v>
      </c>
      <c r="D521" s="155" t="b">
        <v>0</v>
      </c>
      <c r="E521" s="155" t="b">
        <v>0</v>
      </c>
      <c r="F521" s="155" t="s">
        <v>651</v>
      </c>
      <c r="G521" s="155" t="s">
        <v>651</v>
      </c>
      <c r="J521" s="156" t="s">
        <v>1211</v>
      </c>
      <c r="K521" s="157" t="b">
        <v>0</v>
      </c>
      <c r="L521" s="157" t="b">
        <v>0</v>
      </c>
      <c r="M521" s="157" t="b">
        <v>0</v>
      </c>
      <c r="N521" s="157" t="s">
        <v>651</v>
      </c>
      <c r="O521" s="157" t="s">
        <v>651</v>
      </c>
    </row>
    <row r="522" spans="2:15" x14ac:dyDescent="0.3">
      <c r="B522" s="154" t="s">
        <v>1212</v>
      </c>
      <c r="C522" s="155" t="b">
        <v>0</v>
      </c>
      <c r="D522" s="155" t="b">
        <v>0</v>
      </c>
      <c r="E522" s="155" t="b">
        <v>0</v>
      </c>
      <c r="F522" s="155" t="b">
        <v>0</v>
      </c>
      <c r="G522" s="155" t="b">
        <v>0</v>
      </c>
      <c r="J522" s="156" t="s">
        <v>1212</v>
      </c>
      <c r="K522" s="157" t="b">
        <v>0</v>
      </c>
      <c r="L522" s="157" t="b">
        <v>0</v>
      </c>
      <c r="M522" s="157" t="b">
        <v>0</v>
      </c>
      <c r="N522" s="157" t="b">
        <v>0</v>
      </c>
      <c r="O522" s="157" t="b">
        <v>0</v>
      </c>
    </row>
    <row r="523" spans="2:15" x14ac:dyDescent="0.3">
      <c r="B523" s="154" t="s">
        <v>1213</v>
      </c>
      <c r="C523" s="155" t="s">
        <v>778</v>
      </c>
      <c r="D523" s="155" t="s">
        <v>778</v>
      </c>
      <c r="E523" s="155" t="s">
        <v>778</v>
      </c>
      <c r="F523" s="155" t="s">
        <v>651</v>
      </c>
      <c r="G523" s="155" t="s">
        <v>651</v>
      </c>
      <c r="J523" s="156" t="s">
        <v>1213</v>
      </c>
      <c r="K523" s="157" t="s">
        <v>778</v>
      </c>
      <c r="L523" s="157" t="s">
        <v>778</v>
      </c>
      <c r="M523" s="157" t="s">
        <v>778</v>
      </c>
      <c r="N523" s="157" t="s">
        <v>651</v>
      </c>
      <c r="O523" s="157" t="s">
        <v>651</v>
      </c>
    </row>
    <row r="524" spans="2:15" x14ac:dyDescent="0.3">
      <c r="B524" s="154" t="s">
        <v>1214</v>
      </c>
      <c r="C524" s="155" t="b">
        <v>0</v>
      </c>
      <c r="D524" s="155" t="b">
        <v>0</v>
      </c>
      <c r="E524" s="155" t="b">
        <v>0</v>
      </c>
      <c r="F524" s="155" t="s">
        <v>651</v>
      </c>
      <c r="G524" s="155" t="s">
        <v>651</v>
      </c>
      <c r="J524" s="156" t="s">
        <v>1214</v>
      </c>
      <c r="K524" s="157" t="b">
        <v>0</v>
      </c>
      <c r="L524" s="157" t="b">
        <v>0</v>
      </c>
      <c r="M524" s="157" t="b">
        <v>0</v>
      </c>
      <c r="N524" s="157" t="s">
        <v>651</v>
      </c>
      <c r="O524" s="157" t="s">
        <v>651</v>
      </c>
    </row>
    <row r="525" spans="2:15" x14ac:dyDescent="0.3">
      <c r="B525" s="154" t="s">
        <v>1215</v>
      </c>
      <c r="C525" s="155" t="b">
        <v>0</v>
      </c>
      <c r="D525" s="155" t="b">
        <v>0</v>
      </c>
      <c r="E525" s="155" t="b">
        <v>0</v>
      </c>
      <c r="F525" s="155" t="b">
        <v>0</v>
      </c>
      <c r="G525" s="155" t="b">
        <v>0</v>
      </c>
      <c r="J525" s="156" t="s">
        <v>1215</v>
      </c>
      <c r="K525" s="157" t="b">
        <v>0</v>
      </c>
      <c r="L525" s="157" t="b">
        <v>0</v>
      </c>
      <c r="M525" s="157" t="b">
        <v>0</v>
      </c>
      <c r="N525" s="157" t="b">
        <v>0</v>
      </c>
      <c r="O525" s="157" t="b">
        <v>0</v>
      </c>
    </row>
    <row r="526" spans="2:15" x14ac:dyDescent="0.3">
      <c r="B526" s="154" t="s">
        <v>1216</v>
      </c>
      <c r="C526" s="155" t="s">
        <v>778</v>
      </c>
      <c r="D526" s="155" t="s">
        <v>778</v>
      </c>
      <c r="E526" s="155" t="s">
        <v>778</v>
      </c>
      <c r="F526" s="155" t="s">
        <v>651</v>
      </c>
      <c r="G526" s="155" t="s">
        <v>651</v>
      </c>
      <c r="J526" s="156" t="s">
        <v>1216</v>
      </c>
      <c r="K526" s="157" t="s">
        <v>778</v>
      </c>
      <c r="L526" s="157" t="s">
        <v>778</v>
      </c>
      <c r="M526" s="157" t="s">
        <v>778</v>
      </c>
      <c r="N526" s="157" t="s">
        <v>651</v>
      </c>
      <c r="O526" s="157" t="s">
        <v>651</v>
      </c>
    </row>
    <row r="527" spans="2:15" x14ac:dyDescent="0.3">
      <c r="B527" s="154" t="s">
        <v>1217</v>
      </c>
      <c r="C527" s="155" t="b">
        <v>0</v>
      </c>
      <c r="D527" s="155" t="b">
        <v>0</v>
      </c>
      <c r="E527" s="155" t="b">
        <v>0</v>
      </c>
      <c r="F527" s="155" t="s">
        <v>651</v>
      </c>
      <c r="G527" s="155" t="s">
        <v>651</v>
      </c>
      <c r="J527" s="156" t="s">
        <v>1217</v>
      </c>
      <c r="K527" s="157" t="b">
        <v>0</v>
      </c>
      <c r="L527" s="157" t="b">
        <v>0</v>
      </c>
      <c r="M527" s="157" t="b">
        <v>0</v>
      </c>
      <c r="N527" s="157" t="s">
        <v>651</v>
      </c>
      <c r="O527" s="157" t="s">
        <v>651</v>
      </c>
    </row>
    <row r="528" spans="2:15" x14ac:dyDescent="0.3">
      <c r="B528" s="154" t="s">
        <v>1218</v>
      </c>
      <c r="C528" s="155" t="b">
        <v>0</v>
      </c>
      <c r="D528" s="155" t="b">
        <v>0</v>
      </c>
      <c r="E528" s="155" t="b">
        <v>0</v>
      </c>
      <c r="F528" s="155" t="b">
        <v>0</v>
      </c>
      <c r="G528" s="155" t="b">
        <v>0</v>
      </c>
      <c r="J528" s="156" t="s">
        <v>1218</v>
      </c>
      <c r="K528" s="157" t="b">
        <v>0</v>
      </c>
      <c r="L528" s="157" t="b">
        <v>0</v>
      </c>
      <c r="M528" s="157" t="b">
        <v>0</v>
      </c>
      <c r="N528" s="157" t="b">
        <v>0</v>
      </c>
      <c r="O528" s="157" t="b">
        <v>0</v>
      </c>
    </row>
    <row r="529" spans="2:15" x14ac:dyDescent="0.3">
      <c r="B529" s="154" t="s">
        <v>1219</v>
      </c>
      <c r="C529" s="155" t="b">
        <v>0</v>
      </c>
      <c r="D529" s="155" t="b">
        <v>0</v>
      </c>
      <c r="E529" s="155" t="b">
        <v>0</v>
      </c>
      <c r="F529" s="155" t="b">
        <v>0</v>
      </c>
      <c r="G529" s="155" t="b">
        <v>0</v>
      </c>
      <c r="J529" s="156" t="s">
        <v>1219</v>
      </c>
      <c r="K529" s="157" t="b">
        <v>0</v>
      </c>
      <c r="L529" s="157" t="b">
        <v>0</v>
      </c>
      <c r="M529" s="157" t="b">
        <v>0</v>
      </c>
      <c r="N529" s="157" t="b">
        <v>0</v>
      </c>
      <c r="O529" s="157" t="b">
        <v>0</v>
      </c>
    </row>
    <row r="530" spans="2:15" x14ac:dyDescent="0.3">
      <c r="B530" s="154" t="s">
        <v>1220</v>
      </c>
      <c r="C530" s="155" t="b">
        <v>0</v>
      </c>
      <c r="D530" s="155" t="b">
        <v>0</v>
      </c>
      <c r="E530" s="155" t="b">
        <v>0</v>
      </c>
      <c r="F530" s="155" t="b">
        <v>0</v>
      </c>
      <c r="G530" s="155" t="b">
        <v>0</v>
      </c>
      <c r="J530" s="156" t="s">
        <v>1220</v>
      </c>
      <c r="K530" s="157" t="b">
        <v>0</v>
      </c>
      <c r="L530" s="157" t="b">
        <v>0</v>
      </c>
      <c r="M530" s="157" t="b">
        <v>0</v>
      </c>
      <c r="N530" s="157" t="b">
        <v>0</v>
      </c>
      <c r="O530" s="157" t="b">
        <v>0</v>
      </c>
    </row>
    <row r="531" spans="2:15" x14ac:dyDescent="0.3">
      <c r="B531" s="154" t="s">
        <v>1221</v>
      </c>
      <c r="C531" s="155" t="s">
        <v>778</v>
      </c>
      <c r="D531" s="155" t="s">
        <v>778</v>
      </c>
      <c r="E531" s="155" t="s">
        <v>778</v>
      </c>
      <c r="F531" s="155" t="s">
        <v>651</v>
      </c>
      <c r="G531" s="155" t="s">
        <v>651</v>
      </c>
      <c r="J531" s="156" t="s">
        <v>1221</v>
      </c>
      <c r="K531" s="157" t="s">
        <v>778</v>
      </c>
      <c r="L531" s="157" t="s">
        <v>778</v>
      </c>
      <c r="M531" s="157" t="s">
        <v>778</v>
      </c>
      <c r="N531" s="157" t="s">
        <v>651</v>
      </c>
      <c r="O531" s="157" t="s">
        <v>651</v>
      </c>
    </row>
    <row r="532" spans="2:15" x14ac:dyDescent="0.3">
      <c r="B532" s="154" t="s">
        <v>1222</v>
      </c>
      <c r="C532" s="155" t="b">
        <v>0</v>
      </c>
      <c r="D532" s="155" t="b">
        <v>0</v>
      </c>
      <c r="E532" s="155" t="b">
        <v>0</v>
      </c>
      <c r="F532" s="155" t="s">
        <v>651</v>
      </c>
      <c r="G532" s="155" t="s">
        <v>651</v>
      </c>
      <c r="J532" s="156" t="s">
        <v>1222</v>
      </c>
      <c r="K532" s="157" t="b">
        <v>0</v>
      </c>
      <c r="L532" s="157" t="b">
        <v>0</v>
      </c>
      <c r="M532" s="157" t="b">
        <v>0</v>
      </c>
      <c r="N532" s="157" t="s">
        <v>651</v>
      </c>
      <c r="O532" s="157" t="s">
        <v>651</v>
      </c>
    </row>
    <row r="533" spans="2:15" x14ac:dyDescent="0.3">
      <c r="B533" s="154" t="s">
        <v>1223</v>
      </c>
      <c r="C533" s="155" t="b">
        <v>0</v>
      </c>
      <c r="D533" s="155" t="b">
        <v>0</v>
      </c>
      <c r="E533" s="155" t="b">
        <v>0</v>
      </c>
      <c r="F533" s="155" t="s">
        <v>651</v>
      </c>
      <c r="G533" s="155" t="s">
        <v>651</v>
      </c>
      <c r="J533" s="156" t="s">
        <v>1223</v>
      </c>
      <c r="K533" s="157" t="b">
        <v>0</v>
      </c>
      <c r="L533" s="157" t="b">
        <v>0</v>
      </c>
      <c r="M533" s="157" t="b">
        <v>0</v>
      </c>
      <c r="N533" s="157" t="s">
        <v>651</v>
      </c>
      <c r="O533" s="157" t="s">
        <v>651</v>
      </c>
    </row>
    <row r="534" spans="2:15" x14ac:dyDescent="0.3">
      <c r="B534" s="154" t="s">
        <v>1224</v>
      </c>
      <c r="C534" s="155" t="b">
        <v>0</v>
      </c>
      <c r="D534" s="155" t="b">
        <v>0</v>
      </c>
      <c r="E534" s="155" t="b">
        <v>0</v>
      </c>
      <c r="F534" s="155" t="b">
        <v>0</v>
      </c>
      <c r="G534" s="155" t="b">
        <v>0</v>
      </c>
      <c r="J534" s="156" t="s">
        <v>1224</v>
      </c>
      <c r="K534" s="157" t="b">
        <v>0</v>
      </c>
      <c r="L534" s="157" t="b">
        <v>0</v>
      </c>
      <c r="M534" s="157" t="b">
        <v>0</v>
      </c>
      <c r="N534" s="157" t="b">
        <v>0</v>
      </c>
      <c r="O534" s="157" t="b">
        <v>0</v>
      </c>
    </row>
    <row r="535" spans="2:15" x14ac:dyDescent="0.3">
      <c r="B535" s="154" t="s">
        <v>1225</v>
      </c>
      <c r="C535" s="155" t="b">
        <v>0</v>
      </c>
      <c r="D535" s="155" t="b">
        <v>0</v>
      </c>
      <c r="E535" s="155" t="b">
        <v>0</v>
      </c>
      <c r="F535" s="155" t="b">
        <v>0</v>
      </c>
      <c r="G535" s="155" t="b">
        <v>0</v>
      </c>
      <c r="J535" s="156" t="s">
        <v>1225</v>
      </c>
      <c r="K535" s="157" t="b">
        <v>0</v>
      </c>
      <c r="L535" s="157" t="b">
        <v>0</v>
      </c>
      <c r="M535" s="157" t="b">
        <v>0</v>
      </c>
      <c r="N535" s="157" t="b">
        <v>0</v>
      </c>
      <c r="O535" s="157" t="b">
        <v>0</v>
      </c>
    </row>
    <row r="536" spans="2:15" x14ac:dyDescent="0.3">
      <c r="B536" s="154" t="s">
        <v>1226</v>
      </c>
      <c r="C536" s="155" t="b">
        <v>0</v>
      </c>
      <c r="D536" s="155" t="b">
        <v>0</v>
      </c>
      <c r="E536" s="155" t="b">
        <v>0</v>
      </c>
      <c r="F536" s="155" t="b">
        <v>0</v>
      </c>
      <c r="G536" s="155" t="b">
        <v>0</v>
      </c>
      <c r="J536" s="156" t="s">
        <v>1226</v>
      </c>
      <c r="K536" s="157" t="b">
        <v>0</v>
      </c>
      <c r="L536" s="157" t="b">
        <v>0</v>
      </c>
      <c r="M536" s="157" t="b">
        <v>0</v>
      </c>
      <c r="N536" s="157" t="b">
        <v>0</v>
      </c>
      <c r="O536" s="157" t="b">
        <v>0</v>
      </c>
    </row>
    <row r="537" spans="2:15" x14ac:dyDescent="0.3">
      <c r="B537" s="154" t="s">
        <v>1227</v>
      </c>
      <c r="C537" s="155" t="b">
        <v>0</v>
      </c>
      <c r="D537" s="155" t="b">
        <v>0</v>
      </c>
      <c r="E537" s="155" t="b">
        <v>0</v>
      </c>
      <c r="F537" s="155" t="b">
        <v>0</v>
      </c>
      <c r="G537" s="155" t="b">
        <v>0</v>
      </c>
      <c r="J537" s="156" t="s">
        <v>1227</v>
      </c>
      <c r="K537" s="157" t="b">
        <v>0</v>
      </c>
      <c r="L537" s="157" t="b">
        <v>0</v>
      </c>
      <c r="M537" s="157" t="b">
        <v>0</v>
      </c>
      <c r="N537" s="157" t="b">
        <v>0</v>
      </c>
      <c r="O537" s="157" t="b">
        <v>0</v>
      </c>
    </row>
    <row r="538" spans="2:15" x14ac:dyDescent="0.3">
      <c r="B538" s="154" t="s">
        <v>1228</v>
      </c>
      <c r="C538" s="155" t="b">
        <v>0</v>
      </c>
      <c r="D538" s="155" t="b">
        <v>0</v>
      </c>
      <c r="E538" s="155" t="b">
        <v>0</v>
      </c>
      <c r="F538" s="155" t="b">
        <v>0</v>
      </c>
      <c r="G538" s="155" t="b">
        <v>0</v>
      </c>
      <c r="J538" s="156" t="s">
        <v>1228</v>
      </c>
      <c r="K538" s="157" t="b">
        <v>0</v>
      </c>
      <c r="L538" s="157" t="b">
        <v>0</v>
      </c>
      <c r="M538" s="157" t="b">
        <v>0</v>
      </c>
      <c r="N538" s="157" t="b">
        <v>0</v>
      </c>
      <c r="O538" s="157" t="b">
        <v>0</v>
      </c>
    </row>
    <row r="539" spans="2:15" x14ac:dyDescent="0.3">
      <c r="B539" s="154" t="s">
        <v>1229</v>
      </c>
      <c r="C539" s="155" t="b">
        <v>0</v>
      </c>
      <c r="D539" s="155" t="b">
        <v>0</v>
      </c>
      <c r="E539" s="155" t="b">
        <v>0</v>
      </c>
      <c r="F539" s="155" t="b">
        <v>0</v>
      </c>
      <c r="G539" s="155" t="b">
        <v>0</v>
      </c>
      <c r="J539" s="156" t="s">
        <v>1229</v>
      </c>
      <c r="K539" s="157" t="b">
        <v>0</v>
      </c>
      <c r="L539" s="157" t="b">
        <v>0</v>
      </c>
      <c r="M539" s="157" t="b">
        <v>0</v>
      </c>
      <c r="N539" s="157" t="b">
        <v>0</v>
      </c>
      <c r="O539" s="157" t="b">
        <v>0</v>
      </c>
    </row>
    <row r="540" spans="2:15" x14ac:dyDescent="0.3">
      <c r="B540" s="154" t="s">
        <v>1230</v>
      </c>
      <c r="C540" s="155" t="b">
        <v>0</v>
      </c>
      <c r="D540" s="155" t="b">
        <v>0</v>
      </c>
      <c r="E540" s="155" t="b">
        <v>0</v>
      </c>
      <c r="F540" s="155" t="b">
        <v>0</v>
      </c>
      <c r="G540" s="155" t="b">
        <v>0</v>
      </c>
      <c r="J540" s="156" t="s">
        <v>1230</v>
      </c>
      <c r="K540" s="157" t="b">
        <v>0</v>
      </c>
      <c r="L540" s="157" t="b">
        <v>0</v>
      </c>
      <c r="M540" s="157" t="b">
        <v>0</v>
      </c>
      <c r="N540" s="157" t="b">
        <v>0</v>
      </c>
      <c r="O540" s="157" t="b">
        <v>0</v>
      </c>
    </row>
    <row r="541" spans="2:15" x14ac:dyDescent="0.3">
      <c r="B541" s="154" t="s">
        <v>1231</v>
      </c>
      <c r="C541" s="155" t="b">
        <v>0</v>
      </c>
      <c r="D541" s="155" t="b">
        <v>0</v>
      </c>
      <c r="E541" s="155" t="b">
        <v>0</v>
      </c>
      <c r="F541" s="155" t="b">
        <v>0</v>
      </c>
      <c r="G541" s="155" t="b">
        <v>0</v>
      </c>
      <c r="J541" s="156" t="s">
        <v>1231</v>
      </c>
      <c r="K541" s="157" t="b">
        <v>0</v>
      </c>
      <c r="L541" s="157" t="b">
        <v>0</v>
      </c>
      <c r="M541" s="157" t="b">
        <v>0</v>
      </c>
      <c r="N541" s="157" t="b">
        <v>0</v>
      </c>
      <c r="O541" s="157" t="b">
        <v>0</v>
      </c>
    </row>
    <row r="542" spans="2:15" x14ac:dyDescent="0.3">
      <c r="B542" s="154" t="s">
        <v>1232</v>
      </c>
      <c r="C542" s="155">
        <v>0</v>
      </c>
      <c r="D542" s="155">
        <v>0</v>
      </c>
      <c r="E542" s="155">
        <v>0</v>
      </c>
      <c r="F542" s="155" t="s">
        <v>651</v>
      </c>
      <c r="G542" s="155" t="s">
        <v>651</v>
      </c>
      <c r="J542" s="156" t="s">
        <v>1232</v>
      </c>
      <c r="K542" s="157">
        <v>0</v>
      </c>
      <c r="L542" s="157">
        <v>0</v>
      </c>
      <c r="M542" s="157">
        <v>0</v>
      </c>
      <c r="N542" s="157" t="s">
        <v>651</v>
      </c>
      <c r="O542" s="157" t="s">
        <v>651</v>
      </c>
    </row>
    <row r="543" spans="2:15" x14ac:dyDescent="0.3">
      <c r="B543" s="154" t="s">
        <v>1233</v>
      </c>
      <c r="C543" s="155" t="b">
        <v>0</v>
      </c>
      <c r="D543" s="155" t="b">
        <v>0</v>
      </c>
      <c r="E543" s="155" t="b">
        <v>0</v>
      </c>
      <c r="F543" s="155" t="b">
        <v>0</v>
      </c>
      <c r="G543" s="155" t="b">
        <v>0</v>
      </c>
      <c r="J543" s="156" t="s">
        <v>1233</v>
      </c>
      <c r="K543" s="157" t="b">
        <v>0</v>
      </c>
      <c r="L543" s="157" t="b">
        <v>0</v>
      </c>
      <c r="M543" s="157" t="b">
        <v>0</v>
      </c>
      <c r="N543" s="157" t="b">
        <v>0</v>
      </c>
      <c r="O543" s="157" t="b">
        <v>0</v>
      </c>
    </row>
    <row r="544" spans="2:15" x14ac:dyDescent="0.3">
      <c r="B544" s="154" t="s">
        <v>1234</v>
      </c>
      <c r="C544" s="155" t="b">
        <v>0</v>
      </c>
      <c r="D544" s="155" t="b">
        <v>0</v>
      </c>
      <c r="E544" s="155" t="b">
        <v>0</v>
      </c>
      <c r="F544" s="155" t="b">
        <v>0</v>
      </c>
      <c r="G544" s="155" t="b">
        <v>0</v>
      </c>
      <c r="J544" s="156" t="s">
        <v>1234</v>
      </c>
      <c r="K544" s="157" t="b">
        <v>0</v>
      </c>
      <c r="L544" s="157" t="b">
        <v>0</v>
      </c>
      <c r="M544" s="157" t="b">
        <v>0</v>
      </c>
      <c r="N544" s="157" t="b">
        <v>0</v>
      </c>
      <c r="O544" s="157" t="b">
        <v>0</v>
      </c>
    </row>
    <row r="545" spans="2:15" x14ac:dyDescent="0.3">
      <c r="B545" s="154" t="s">
        <v>1235</v>
      </c>
      <c r="C545" s="155" t="s">
        <v>651</v>
      </c>
      <c r="D545" s="155" t="s">
        <v>651</v>
      </c>
      <c r="E545" s="155" t="s">
        <v>651</v>
      </c>
      <c r="F545" s="155" t="s">
        <v>651</v>
      </c>
      <c r="G545" s="155" t="s">
        <v>651</v>
      </c>
      <c r="J545" s="156" t="s">
        <v>1235</v>
      </c>
      <c r="K545" s="157" t="s">
        <v>651</v>
      </c>
      <c r="L545" s="157" t="s">
        <v>651</v>
      </c>
      <c r="M545" s="157" t="s">
        <v>651</v>
      </c>
      <c r="N545" s="157" t="s">
        <v>651</v>
      </c>
      <c r="O545" s="157" t="s">
        <v>651</v>
      </c>
    </row>
    <row r="546" spans="2:15" x14ac:dyDescent="0.3">
      <c r="B546" s="154" t="s">
        <v>1236</v>
      </c>
      <c r="C546" s="155" t="s">
        <v>651</v>
      </c>
      <c r="D546" s="155" t="s">
        <v>651</v>
      </c>
      <c r="E546" s="155" t="s">
        <v>651</v>
      </c>
      <c r="F546" s="155" t="s">
        <v>651</v>
      </c>
      <c r="G546" s="155" t="s">
        <v>651</v>
      </c>
      <c r="J546" s="156" t="s">
        <v>1236</v>
      </c>
      <c r="K546" s="157" t="s">
        <v>651</v>
      </c>
      <c r="L546" s="157" t="s">
        <v>651</v>
      </c>
      <c r="M546" s="157" t="s">
        <v>651</v>
      </c>
      <c r="N546" s="157" t="s">
        <v>651</v>
      </c>
      <c r="O546" s="157" t="s">
        <v>651</v>
      </c>
    </row>
    <row r="547" spans="2:15" x14ac:dyDescent="0.3">
      <c r="B547" s="154" t="s">
        <v>1237</v>
      </c>
      <c r="C547" s="155" t="s">
        <v>651</v>
      </c>
      <c r="D547" s="155" t="s">
        <v>651</v>
      </c>
      <c r="E547" s="155" t="s">
        <v>651</v>
      </c>
      <c r="F547" s="155" t="s">
        <v>651</v>
      </c>
      <c r="G547" s="155" t="s">
        <v>651</v>
      </c>
      <c r="J547" s="156" t="s">
        <v>1237</v>
      </c>
      <c r="K547" s="157" t="s">
        <v>651</v>
      </c>
      <c r="L547" s="157" t="s">
        <v>651</v>
      </c>
      <c r="M547" s="157" t="s">
        <v>651</v>
      </c>
      <c r="N547" s="157" t="s">
        <v>651</v>
      </c>
      <c r="O547" s="157" t="s">
        <v>651</v>
      </c>
    </row>
    <row r="548" spans="2:15" x14ac:dyDescent="0.3">
      <c r="B548" s="154" t="s">
        <v>1238</v>
      </c>
      <c r="C548" s="155" t="b">
        <v>0</v>
      </c>
      <c r="D548" s="155" t="b">
        <v>0</v>
      </c>
      <c r="E548" s="155" t="b">
        <v>0</v>
      </c>
      <c r="F548" s="155" t="b">
        <v>0</v>
      </c>
      <c r="G548" s="155" t="b">
        <v>0</v>
      </c>
      <c r="J548" s="156" t="s">
        <v>1238</v>
      </c>
      <c r="K548" s="157" t="b">
        <v>0</v>
      </c>
      <c r="L548" s="157" t="b">
        <v>0</v>
      </c>
      <c r="M548" s="157" t="b">
        <v>0</v>
      </c>
      <c r="N548" s="157" t="b">
        <v>0</v>
      </c>
      <c r="O548" s="157" t="b">
        <v>0</v>
      </c>
    </row>
    <row r="549" spans="2:15" x14ac:dyDescent="0.3">
      <c r="B549" s="154" t="s">
        <v>1239</v>
      </c>
      <c r="C549" s="155" t="s">
        <v>651</v>
      </c>
      <c r="D549" s="155" t="s">
        <v>651</v>
      </c>
      <c r="E549" s="155" t="s">
        <v>651</v>
      </c>
      <c r="F549" s="155" t="s">
        <v>651</v>
      </c>
      <c r="G549" s="155" t="s">
        <v>651</v>
      </c>
      <c r="J549" s="156" t="s">
        <v>1239</v>
      </c>
      <c r="K549" s="157" t="s">
        <v>651</v>
      </c>
      <c r="L549" s="157" t="s">
        <v>651</v>
      </c>
      <c r="M549" s="157" t="s">
        <v>651</v>
      </c>
      <c r="N549" s="157" t="s">
        <v>651</v>
      </c>
      <c r="O549" s="157" t="s">
        <v>651</v>
      </c>
    </row>
    <row r="550" spans="2:15" x14ac:dyDescent="0.3">
      <c r="B550" s="154" t="s">
        <v>1240</v>
      </c>
      <c r="C550" s="155" t="b">
        <v>0</v>
      </c>
      <c r="D550" s="155" t="b">
        <v>0</v>
      </c>
      <c r="E550" s="155" t="b">
        <v>0</v>
      </c>
      <c r="F550" s="155" t="b">
        <v>0</v>
      </c>
      <c r="G550" s="155" t="b">
        <v>0</v>
      </c>
      <c r="J550" s="156" t="s">
        <v>1240</v>
      </c>
      <c r="K550" s="157" t="b">
        <v>0</v>
      </c>
      <c r="L550" s="157" t="b">
        <v>0</v>
      </c>
      <c r="M550" s="157" t="b">
        <v>0</v>
      </c>
      <c r="N550" s="157" t="b">
        <v>0</v>
      </c>
      <c r="O550" s="157" t="b">
        <v>0</v>
      </c>
    </row>
    <row r="551" spans="2:15" x14ac:dyDescent="0.3">
      <c r="B551" s="154" t="s">
        <v>1241</v>
      </c>
      <c r="C551" s="155" t="s">
        <v>651</v>
      </c>
      <c r="D551" s="155" t="s">
        <v>651</v>
      </c>
      <c r="E551" s="155" t="s">
        <v>651</v>
      </c>
      <c r="F551" s="155" t="s">
        <v>651</v>
      </c>
      <c r="G551" s="155" t="s">
        <v>651</v>
      </c>
      <c r="J551" s="156" t="s">
        <v>1241</v>
      </c>
      <c r="K551" s="157" t="s">
        <v>651</v>
      </c>
      <c r="L551" s="157" t="s">
        <v>651</v>
      </c>
      <c r="M551" s="157" t="s">
        <v>651</v>
      </c>
      <c r="N551" s="157" t="s">
        <v>651</v>
      </c>
      <c r="O551" s="157" t="s">
        <v>651</v>
      </c>
    </row>
    <row r="552" spans="2:15" x14ac:dyDescent="0.3">
      <c r="B552" s="154" t="s">
        <v>1242</v>
      </c>
      <c r="C552" s="155" t="s">
        <v>778</v>
      </c>
      <c r="D552" s="155" t="s">
        <v>778</v>
      </c>
      <c r="E552" s="155" t="s">
        <v>778</v>
      </c>
      <c r="F552" s="155" t="s">
        <v>651</v>
      </c>
      <c r="G552" s="155" t="s">
        <v>651</v>
      </c>
      <c r="J552" s="156" t="s">
        <v>1242</v>
      </c>
      <c r="K552" s="157" t="s">
        <v>778</v>
      </c>
      <c r="L552" s="157" t="s">
        <v>778</v>
      </c>
      <c r="M552" s="157" t="s">
        <v>778</v>
      </c>
      <c r="N552" s="157" t="s">
        <v>651</v>
      </c>
      <c r="O552" s="157" t="s">
        <v>651</v>
      </c>
    </row>
    <row r="553" spans="2:15" x14ac:dyDescent="0.3">
      <c r="B553" s="154" t="s">
        <v>1243</v>
      </c>
      <c r="C553" s="155" t="s">
        <v>614</v>
      </c>
      <c r="D553" s="155" t="s">
        <v>614</v>
      </c>
      <c r="E553" s="155" t="s">
        <v>614</v>
      </c>
      <c r="F553" s="155" t="s">
        <v>651</v>
      </c>
      <c r="G553" s="155" t="s">
        <v>651</v>
      </c>
      <c r="J553" s="156" t="s">
        <v>1243</v>
      </c>
      <c r="K553" s="157" t="s">
        <v>614</v>
      </c>
      <c r="L553" s="157" t="s">
        <v>614</v>
      </c>
      <c r="M553" s="157" t="s">
        <v>614</v>
      </c>
      <c r="N553" s="157" t="s">
        <v>651</v>
      </c>
      <c r="O553" s="157" t="s">
        <v>651</v>
      </c>
    </row>
    <row r="554" spans="2:15" x14ac:dyDescent="0.3">
      <c r="B554" s="154" t="s">
        <v>1244</v>
      </c>
      <c r="C554" s="155" t="b">
        <v>0</v>
      </c>
      <c r="D554" s="155" t="b">
        <v>0</v>
      </c>
      <c r="E554" s="155" t="b">
        <v>0</v>
      </c>
      <c r="F554" s="155" t="b">
        <v>0</v>
      </c>
      <c r="G554" s="155" t="b">
        <v>0</v>
      </c>
      <c r="J554" s="156" t="s">
        <v>1244</v>
      </c>
      <c r="K554" s="157" t="b">
        <v>0</v>
      </c>
      <c r="L554" s="157" t="b">
        <v>0</v>
      </c>
      <c r="M554" s="157" t="b">
        <v>0</v>
      </c>
      <c r="N554" s="157" t="b">
        <v>0</v>
      </c>
      <c r="O554" s="157" t="b">
        <v>0</v>
      </c>
    </row>
    <row r="555" spans="2:15" x14ac:dyDescent="0.3">
      <c r="B555" s="154" t="s">
        <v>1245</v>
      </c>
      <c r="C555" s="155" t="s">
        <v>651</v>
      </c>
      <c r="D555" s="155" t="s">
        <v>651</v>
      </c>
      <c r="E555" s="155" t="s">
        <v>651</v>
      </c>
      <c r="F555" s="155" t="s">
        <v>651</v>
      </c>
      <c r="G555" s="155" t="s">
        <v>651</v>
      </c>
      <c r="J555" s="156" t="s">
        <v>1245</v>
      </c>
      <c r="K555" s="157" t="s">
        <v>651</v>
      </c>
      <c r="L555" s="157" t="s">
        <v>651</v>
      </c>
      <c r="M555" s="157" t="s">
        <v>651</v>
      </c>
      <c r="N555" s="157" t="s">
        <v>651</v>
      </c>
      <c r="O555" s="157" t="s">
        <v>651</v>
      </c>
    </row>
    <row r="556" spans="2:15" x14ac:dyDescent="0.3">
      <c r="B556" s="154" t="s">
        <v>1246</v>
      </c>
      <c r="C556" s="155" t="s">
        <v>778</v>
      </c>
      <c r="D556" s="155" t="s">
        <v>778</v>
      </c>
      <c r="E556" s="155" t="s">
        <v>778</v>
      </c>
      <c r="F556" s="155" t="s">
        <v>651</v>
      </c>
      <c r="G556" s="155" t="s">
        <v>651</v>
      </c>
      <c r="J556" s="156" t="s">
        <v>1246</v>
      </c>
      <c r="K556" s="157" t="s">
        <v>778</v>
      </c>
      <c r="L556" s="157" t="s">
        <v>778</v>
      </c>
      <c r="M556" s="157" t="s">
        <v>778</v>
      </c>
      <c r="N556" s="157" t="s">
        <v>651</v>
      </c>
      <c r="O556" s="157" t="s">
        <v>651</v>
      </c>
    </row>
    <row r="557" spans="2:15" x14ac:dyDescent="0.3">
      <c r="B557" s="154" t="s">
        <v>1247</v>
      </c>
      <c r="C557" s="155" t="s">
        <v>651</v>
      </c>
      <c r="D557" s="155" t="s">
        <v>651</v>
      </c>
      <c r="E557" s="155" t="s">
        <v>651</v>
      </c>
      <c r="F557" s="155" t="s">
        <v>651</v>
      </c>
      <c r="G557" s="155" t="s">
        <v>651</v>
      </c>
      <c r="J557" s="156" t="s">
        <v>1247</v>
      </c>
      <c r="K557" s="157" t="s">
        <v>614</v>
      </c>
      <c r="L557" s="157" t="s">
        <v>651</v>
      </c>
      <c r="M557" s="157" t="s">
        <v>651</v>
      </c>
      <c r="N557" s="157" t="s">
        <v>651</v>
      </c>
      <c r="O557" s="157" t="s">
        <v>651</v>
      </c>
    </row>
    <row r="558" spans="2:15" x14ac:dyDescent="0.3">
      <c r="B558" s="154" t="s">
        <v>1248</v>
      </c>
      <c r="C558" s="155" t="b">
        <v>0</v>
      </c>
      <c r="D558" s="155" t="b">
        <v>0</v>
      </c>
      <c r="E558" s="155" t="b">
        <v>0</v>
      </c>
      <c r="F558" s="155" t="b">
        <v>0</v>
      </c>
      <c r="G558" s="155" t="b">
        <v>0</v>
      </c>
      <c r="J558" s="156" t="s">
        <v>1248</v>
      </c>
      <c r="K558" s="157" t="b">
        <v>0</v>
      </c>
      <c r="L558" s="157" t="b">
        <v>0</v>
      </c>
      <c r="M558" s="157" t="b">
        <v>0</v>
      </c>
      <c r="N558" s="157" t="b">
        <v>0</v>
      </c>
      <c r="O558" s="157" t="b">
        <v>0</v>
      </c>
    </row>
    <row r="559" spans="2:15" x14ac:dyDescent="0.3">
      <c r="B559" s="154" t="s">
        <v>1249</v>
      </c>
      <c r="C559" s="155" t="s">
        <v>651</v>
      </c>
      <c r="D559" s="155" t="s">
        <v>651</v>
      </c>
      <c r="E559" s="155" t="s">
        <v>651</v>
      </c>
      <c r="F559" s="155" t="s">
        <v>651</v>
      </c>
      <c r="G559" s="155" t="s">
        <v>651</v>
      </c>
      <c r="J559" s="156" t="s">
        <v>1249</v>
      </c>
      <c r="K559" s="157" t="s">
        <v>651</v>
      </c>
      <c r="L559" s="157" t="s">
        <v>651</v>
      </c>
      <c r="M559" s="157" t="s">
        <v>651</v>
      </c>
      <c r="N559" s="157" t="s">
        <v>651</v>
      </c>
      <c r="O559" s="157" t="s">
        <v>651</v>
      </c>
    </row>
    <row r="560" spans="2:15" x14ac:dyDescent="0.3">
      <c r="B560" s="154" t="s">
        <v>1250</v>
      </c>
      <c r="C560" s="155" t="s">
        <v>778</v>
      </c>
      <c r="D560" s="155" t="s">
        <v>778</v>
      </c>
      <c r="E560" s="155" t="s">
        <v>778</v>
      </c>
      <c r="F560" s="155" t="s">
        <v>651</v>
      </c>
      <c r="G560" s="155" t="s">
        <v>651</v>
      </c>
      <c r="J560" s="156" t="s">
        <v>1250</v>
      </c>
      <c r="K560" s="157" t="s">
        <v>778</v>
      </c>
      <c r="L560" s="157" t="s">
        <v>778</v>
      </c>
      <c r="M560" s="157" t="s">
        <v>778</v>
      </c>
      <c r="N560" s="157" t="s">
        <v>651</v>
      </c>
      <c r="O560" s="157" t="s">
        <v>651</v>
      </c>
    </row>
    <row r="561" spans="2:15" x14ac:dyDescent="0.3">
      <c r="B561" s="154" t="s">
        <v>1251</v>
      </c>
      <c r="C561" s="155" t="s">
        <v>651</v>
      </c>
      <c r="D561" s="155" t="s">
        <v>651</v>
      </c>
      <c r="E561" s="155" t="s">
        <v>651</v>
      </c>
      <c r="F561" s="155" t="s">
        <v>651</v>
      </c>
      <c r="G561" s="155" t="s">
        <v>651</v>
      </c>
      <c r="J561" s="156" t="s">
        <v>1251</v>
      </c>
      <c r="K561" s="157" t="s">
        <v>1252</v>
      </c>
      <c r="L561" s="157" t="s">
        <v>651</v>
      </c>
      <c r="M561" s="157" t="s">
        <v>651</v>
      </c>
      <c r="N561" s="157" t="s">
        <v>651</v>
      </c>
      <c r="O561" s="157" t="s">
        <v>651</v>
      </c>
    </row>
    <row r="562" spans="2:15" x14ac:dyDescent="0.3">
      <c r="B562" s="154" t="s">
        <v>1253</v>
      </c>
      <c r="C562" s="155" t="b">
        <v>0</v>
      </c>
      <c r="D562" s="155" t="b">
        <v>0</v>
      </c>
      <c r="E562" s="155" t="b">
        <v>0</v>
      </c>
      <c r="F562" s="155" t="b">
        <v>0</v>
      </c>
      <c r="G562" s="155" t="b">
        <v>0</v>
      </c>
      <c r="J562" s="156" t="s">
        <v>1253</v>
      </c>
      <c r="K562" s="157" t="b">
        <v>0</v>
      </c>
      <c r="L562" s="157" t="b">
        <v>0</v>
      </c>
      <c r="M562" s="157" t="b">
        <v>0</v>
      </c>
      <c r="N562" s="157" t="b">
        <v>0</v>
      </c>
      <c r="O562" s="157" t="b">
        <v>0</v>
      </c>
    </row>
    <row r="563" spans="2:15" x14ac:dyDescent="0.3">
      <c r="B563" s="154" t="s">
        <v>1254</v>
      </c>
      <c r="C563" s="155" t="s">
        <v>651</v>
      </c>
      <c r="D563" s="155" t="s">
        <v>651</v>
      </c>
      <c r="E563" s="155" t="s">
        <v>651</v>
      </c>
      <c r="F563" s="155" t="s">
        <v>651</v>
      </c>
      <c r="G563" s="155" t="s">
        <v>651</v>
      </c>
      <c r="J563" s="156" t="s">
        <v>1254</v>
      </c>
      <c r="K563" s="157" t="s">
        <v>651</v>
      </c>
      <c r="L563" s="157" t="s">
        <v>651</v>
      </c>
      <c r="M563" s="157" t="s">
        <v>651</v>
      </c>
      <c r="N563" s="157" t="s">
        <v>651</v>
      </c>
      <c r="O563" s="157" t="s">
        <v>651</v>
      </c>
    </row>
    <row r="564" spans="2:15" x14ac:dyDescent="0.3">
      <c r="B564" s="154" t="s">
        <v>1255</v>
      </c>
      <c r="C564" s="155" t="b">
        <v>0</v>
      </c>
      <c r="D564" s="155" t="b">
        <v>0</v>
      </c>
      <c r="E564" s="155" t="b">
        <v>0</v>
      </c>
      <c r="F564" s="155" t="b">
        <v>0</v>
      </c>
      <c r="G564" s="155" t="b">
        <v>0</v>
      </c>
      <c r="J564" s="156" t="s">
        <v>1255</v>
      </c>
      <c r="K564" s="157" t="b">
        <v>0</v>
      </c>
      <c r="L564" s="157" t="b">
        <v>0</v>
      </c>
      <c r="M564" s="157" t="b">
        <v>0</v>
      </c>
      <c r="N564" s="157" t="b">
        <v>0</v>
      </c>
      <c r="O564" s="157" t="b">
        <v>0</v>
      </c>
    </row>
    <row r="565" spans="2:15" x14ac:dyDescent="0.3">
      <c r="B565" s="154" t="s">
        <v>1256</v>
      </c>
      <c r="C565" s="155" t="s">
        <v>651</v>
      </c>
      <c r="D565" s="155" t="s">
        <v>651</v>
      </c>
      <c r="E565" s="155" t="s">
        <v>651</v>
      </c>
      <c r="F565" s="155" t="s">
        <v>651</v>
      </c>
      <c r="G565" s="155" t="s">
        <v>651</v>
      </c>
      <c r="J565" s="156" t="s">
        <v>1256</v>
      </c>
      <c r="K565" s="157" t="s">
        <v>651</v>
      </c>
      <c r="L565" s="157" t="s">
        <v>651</v>
      </c>
      <c r="M565" s="157" t="s">
        <v>651</v>
      </c>
      <c r="N565" s="157" t="s">
        <v>651</v>
      </c>
      <c r="O565" s="157" t="s">
        <v>651</v>
      </c>
    </row>
    <row r="566" spans="2:15" x14ac:dyDescent="0.3">
      <c r="B566" s="154" t="s">
        <v>1257</v>
      </c>
      <c r="C566" s="155" t="b">
        <v>0</v>
      </c>
      <c r="D566" s="155" t="b">
        <v>0</v>
      </c>
      <c r="E566" s="155" t="b">
        <v>0</v>
      </c>
      <c r="F566" s="155" t="b">
        <v>0</v>
      </c>
      <c r="G566" s="155" t="b">
        <v>0</v>
      </c>
      <c r="J566" s="156" t="s">
        <v>1257</v>
      </c>
      <c r="K566" s="157" t="b">
        <v>0</v>
      </c>
      <c r="L566" s="157" t="b">
        <v>0</v>
      </c>
      <c r="M566" s="157" t="b">
        <v>0</v>
      </c>
      <c r="N566" s="157" t="b">
        <v>0</v>
      </c>
      <c r="O566" s="157" t="b">
        <v>0</v>
      </c>
    </row>
    <row r="567" spans="2:15" x14ac:dyDescent="0.3">
      <c r="B567" s="154" t="s">
        <v>1258</v>
      </c>
      <c r="C567" s="155" t="s">
        <v>651</v>
      </c>
      <c r="D567" s="155" t="s">
        <v>651</v>
      </c>
      <c r="E567" s="155" t="s">
        <v>651</v>
      </c>
      <c r="F567" s="155" t="s">
        <v>651</v>
      </c>
      <c r="G567" s="155" t="s">
        <v>651</v>
      </c>
      <c r="J567" s="156" t="s">
        <v>1258</v>
      </c>
      <c r="K567" s="157" t="s">
        <v>651</v>
      </c>
      <c r="L567" s="157" t="s">
        <v>651</v>
      </c>
      <c r="M567" s="157" t="s">
        <v>651</v>
      </c>
      <c r="N567" s="157" t="s">
        <v>651</v>
      </c>
      <c r="O567" s="157" t="s">
        <v>651</v>
      </c>
    </row>
    <row r="568" spans="2:15" x14ac:dyDescent="0.3">
      <c r="B568" s="154" t="s">
        <v>1259</v>
      </c>
      <c r="C568" s="155" t="s">
        <v>778</v>
      </c>
      <c r="D568" s="155" t="s">
        <v>778</v>
      </c>
      <c r="E568" s="155" t="s">
        <v>778</v>
      </c>
      <c r="F568" s="155" t="s">
        <v>651</v>
      </c>
      <c r="G568" s="155" t="s">
        <v>651</v>
      </c>
      <c r="J568" s="156" t="s">
        <v>1259</v>
      </c>
      <c r="K568" s="157" t="s">
        <v>778</v>
      </c>
      <c r="L568" s="157" t="s">
        <v>778</v>
      </c>
      <c r="M568" s="157" t="s">
        <v>778</v>
      </c>
      <c r="N568" s="157" t="s">
        <v>651</v>
      </c>
      <c r="O568" s="157" t="s">
        <v>651</v>
      </c>
    </row>
    <row r="569" spans="2:15" x14ac:dyDescent="0.3">
      <c r="B569" s="154" t="s">
        <v>1260</v>
      </c>
      <c r="C569" s="155" t="s">
        <v>614</v>
      </c>
      <c r="D569" s="155" t="s">
        <v>614</v>
      </c>
      <c r="E569" s="155" t="s">
        <v>614</v>
      </c>
      <c r="F569" s="155" t="s">
        <v>651</v>
      </c>
      <c r="G569" s="155" t="s">
        <v>651</v>
      </c>
      <c r="J569" s="156" t="s">
        <v>1260</v>
      </c>
      <c r="K569" s="157" t="s">
        <v>614</v>
      </c>
      <c r="L569" s="157" t="s">
        <v>651</v>
      </c>
      <c r="M569" s="157" t="s">
        <v>651</v>
      </c>
      <c r="N569" s="157" t="s">
        <v>651</v>
      </c>
      <c r="O569" s="157" t="s">
        <v>651</v>
      </c>
    </row>
    <row r="570" spans="2:15" x14ac:dyDescent="0.3">
      <c r="B570" s="154" t="s">
        <v>1261</v>
      </c>
      <c r="C570" s="155" t="s">
        <v>651</v>
      </c>
      <c r="D570" s="155" t="s">
        <v>651</v>
      </c>
      <c r="E570" s="155" t="s">
        <v>651</v>
      </c>
      <c r="F570" s="155" t="s">
        <v>651</v>
      </c>
      <c r="G570" s="155" t="s">
        <v>651</v>
      </c>
      <c r="J570" s="156" t="s">
        <v>1261</v>
      </c>
      <c r="K570" s="157" t="s">
        <v>651</v>
      </c>
      <c r="L570" s="157" t="s">
        <v>651</v>
      </c>
      <c r="M570" s="157" t="s">
        <v>651</v>
      </c>
      <c r="N570" s="157" t="s">
        <v>651</v>
      </c>
      <c r="O570" s="157" t="s">
        <v>651</v>
      </c>
    </row>
    <row r="571" spans="2:15" x14ac:dyDescent="0.3">
      <c r="B571" s="154" t="s">
        <v>1262</v>
      </c>
      <c r="C571" s="155" t="s">
        <v>778</v>
      </c>
      <c r="D571" s="155" t="s">
        <v>778</v>
      </c>
      <c r="E571" s="155" t="s">
        <v>778</v>
      </c>
      <c r="F571" s="155" t="s">
        <v>651</v>
      </c>
      <c r="G571" s="155" t="s">
        <v>651</v>
      </c>
      <c r="J571" s="156" t="s">
        <v>1262</v>
      </c>
      <c r="K571" s="157" t="s">
        <v>778</v>
      </c>
      <c r="L571" s="157" t="s">
        <v>778</v>
      </c>
      <c r="M571" s="157" t="s">
        <v>778</v>
      </c>
      <c r="N571" s="157" t="s">
        <v>651</v>
      </c>
      <c r="O571" s="157" t="s">
        <v>651</v>
      </c>
    </row>
    <row r="572" spans="2:15" x14ac:dyDescent="0.3">
      <c r="B572" s="154" t="s">
        <v>1263</v>
      </c>
      <c r="C572" s="155" t="s">
        <v>651</v>
      </c>
      <c r="D572" s="155" t="s">
        <v>651</v>
      </c>
      <c r="E572" s="155" t="s">
        <v>651</v>
      </c>
      <c r="F572" s="155" t="s">
        <v>651</v>
      </c>
      <c r="G572" s="155" t="s">
        <v>651</v>
      </c>
      <c r="J572" s="156" t="s">
        <v>1263</v>
      </c>
      <c r="K572" s="157" t="s">
        <v>651</v>
      </c>
      <c r="L572" s="157" t="s">
        <v>651</v>
      </c>
      <c r="M572" s="157" t="s">
        <v>651</v>
      </c>
      <c r="N572" s="157" t="s">
        <v>651</v>
      </c>
      <c r="O572" s="157" t="s">
        <v>651</v>
      </c>
    </row>
    <row r="573" spans="2:15" x14ac:dyDescent="0.3">
      <c r="B573" s="154" t="s">
        <v>1264</v>
      </c>
      <c r="C573" s="155" t="b">
        <v>0</v>
      </c>
      <c r="D573" s="155" t="b">
        <v>0</v>
      </c>
      <c r="E573" s="155" t="b">
        <v>0</v>
      </c>
      <c r="F573" s="155" t="b">
        <v>0</v>
      </c>
      <c r="G573" s="155" t="b">
        <v>0</v>
      </c>
      <c r="J573" s="156" t="s">
        <v>1264</v>
      </c>
      <c r="K573" s="157" t="b">
        <v>0</v>
      </c>
      <c r="L573" s="157" t="b">
        <v>0</v>
      </c>
      <c r="M573" s="157" t="b">
        <v>0</v>
      </c>
      <c r="N573" s="157" t="b">
        <v>0</v>
      </c>
      <c r="O573" s="157" t="b">
        <v>0</v>
      </c>
    </row>
    <row r="574" spans="2:15" x14ac:dyDescent="0.3">
      <c r="B574" s="154" t="s">
        <v>1265</v>
      </c>
      <c r="C574" s="155" t="s">
        <v>651</v>
      </c>
      <c r="D574" s="155" t="s">
        <v>651</v>
      </c>
      <c r="E574" s="155" t="s">
        <v>651</v>
      </c>
      <c r="F574" s="155" t="s">
        <v>651</v>
      </c>
      <c r="G574" s="155" t="s">
        <v>651</v>
      </c>
      <c r="J574" s="156" t="s">
        <v>1265</v>
      </c>
      <c r="K574" s="157" t="s">
        <v>651</v>
      </c>
      <c r="L574" s="157" t="s">
        <v>651</v>
      </c>
      <c r="M574" s="157" t="s">
        <v>651</v>
      </c>
      <c r="N574" s="157" t="s">
        <v>651</v>
      </c>
      <c r="O574" s="157" t="s">
        <v>651</v>
      </c>
    </row>
    <row r="575" spans="2:15" x14ac:dyDescent="0.3">
      <c r="B575" s="154" t="s">
        <v>1266</v>
      </c>
      <c r="C575" s="155" t="s">
        <v>778</v>
      </c>
      <c r="D575" s="155" t="s">
        <v>778</v>
      </c>
      <c r="E575" s="155" t="s">
        <v>778</v>
      </c>
      <c r="F575" s="155" t="s">
        <v>651</v>
      </c>
      <c r="G575" s="155" t="s">
        <v>651</v>
      </c>
      <c r="J575" s="156" t="s">
        <v>1266</v>
      </c>
      <c r="K575" s="157" t="s">
        <v>778</v>
      </c>
      <c r="L575" s="157" t="s">
        <v>778</v>
      </c>
      <c r="M575" s="157" t="s">
        <v>778</v>
      </c>
      <c r="N575" s="157" t="s">
        <v>651</v>
      </c>
      <c r="O575" s="157" t="s">
        <v>651</v>
      </c>
    </row>
    <row r="576" spans="2:15" x14ac:dyDescent="0.3">
      <c r="B576" s="154" t="s">
        <v>1267</v>
      </c>
      <c r="C576" s="155" t="s">
        <v>651</v>
      </c>
      <c r="D576" s="155" t="s">
        <v>651</v>
      </c>
      <c r="E576" s="155" t="s">
        <v>651</v>
      </c>
      <c r="F576" s="155" t="s">
        <v>651</v>
      </c>
      <c r="G576" s="155" t="s">
        <v>651</v>
      </c>
      <c r="J576" s="156" t="s">
        <v>1267</v>
      </c>
      <c r="K576" s="157" t="s">
        <v>651</v>
      </c>
      <c r="L576" s="157" t="s">
        <v>651</v>
      </c>
      <c r="M576" s="157" t="s">
        <v>651</v>
      </c>
      <c r="N576" s="157" t="s">
        <v>651</v>
      </c>
      <c r="O576" s="157" t="s">
        <v>651</v>
      </c>
    </row>
    <row r="577" spans="2:15" x14ac:dyDescent="0.3">
      <c r="B577" s="154" t="s">
        <v>1268</v>
      </c>
      <c r="C577" s="155" t="s">
        <v>651</v>
      </c>
      <c r="D577" s="155" t="s">
        <v>651</v>
      </c>
      <c r="E577" s="155" t="s">
        <v>651</v>
      </c>
      <c r="F577" s="155" t="s">
        <v>651</v>
      </c>
      <c r="G577" s="155" t="s">
        <v>651</v>
      </c>
      <c r="J577" s="156" t="s">
        <v>1268</v>
      </c>
      <c r="K577" s="157" t="s">
        <v>651</v>
      </c>
      <c r="L577" s="157" t="s">
        <v>651</v>
      </c>
      <c r="M577" s="157" t="s">
        <v>651</v>
      </c>
      <c r="N577" s="157" t="s">
        <v>651</v>
      </c>
      <c r="O577" s="157" t="s">
        <v>651</v>
      </c>
    </row>
    <row r="578" spans="2:15" x14ac:dyDescent="0.3">
      <c r="B578" s="154" t="s">
        <v>1269</v>
      </c>
      <c r="C578" s="155" t="s">
        <v>778</v>
      </c>
      <c r="D578" s="155" t="s">
        <v>778</v>
      </c>
      <c r="E578" s="155" t="s">
        <v>778</v>
      </c>
      <c r="F578" s="155" t="s">
        <v>651</v>
      </c>
      <c r="G578" s="155" t="s">
        <v>651</v>
      </c>
      <c r="J578" s="156" t="s">
        <v>1269</v>
      </c>
      <c r="K578" s="157" t="s">
        <v>778</v>
      </c>
      <c r="L578" s="157" t="s">
        <v>778</v>
      </c>
      <c r="M578" s="157" t="s">
        <v>778</v>
      </c>
      <c r="N578" s="157" t="s">
        <v>651</v>
      </c>
      <c r="O578" s="157" t="s">
        <v>651</v>
      </c>
    </row>
    <row r="579" spans="2:15" x14ac:dyDescent="0.3">
      <c r="B579" s="154" t="s">
        <v>1270</v>
      </c>
      <c r="C579" s="155">
        <v>0</v>
      </c>
      <c r="D579" s="155">
        <v>0</v>
      </c>
      <c r="E579" s="155">
        <v>0</v>
      </c>
      <c r="F579" s="155" t="s">
        <v>651</v>
      </c>
      <c r="G579" s="155" t="s">
        <v>651</v>
      </c>
      <c r="J579" s="156" t="s">
        <v>1270</v>
      </c>
      <c r="K579" s="157">
        <v>0</v>
      </c>
      <c r="L579" s="157">
        <v>0</v>
      </c>
      <c r="M579" s="157">
        <v>0</v>
      </c>
      <c r="N579" s="157" t="s">
        <v>651</v>
      </c>
      <c r="O579" s="157" t="s">
        <v>651</v>
      </c>
    </row>
    <row r="580" spans="2:15" x14ac:dyDescent="0.3">
      <c r="B580" s="154" t="s">
        <v>1271</v>
      </c>
      <c r="C580" s="155" t="b">
        <v>0</v>
      </c>
      <c r="D580" s="155" t="b">
        <v>0</v>
      </c>
      <c r="E580" s="155" t="b">
        <v>0</v>
      </c>
      <c r="F580" s="155" t="b">
        <v>0</v>
      </c>
      <c r="G580" s="155" t="b">
        <v>0</v>
      </c>
      <c r="J580" s="156" t="s">
        <v>1271</v>
      </c>
      <c r="K580" s="157" t="b">
        <v>0</v>
      </c>
      <c r="L580" s="157" t="b">
        <v>0</v>
      </c>
      <c r="M580" s="157" t="b">
        <v>0</v>
      </c>
      <c r="N580" s="157" t="b">
        <v>0</v>
      </c>
      <c r="O580" s="157" t="b">
        <v>0</v>
      </c>
    </row>
    <row r="581" spans="2:15" x14ac:dyDescent="0.3">
      <c r="B581" s="154" t="s">
        <v>1272</v>
      </c>
      <c r="C581" s="155" t="s">
        <v>651</v>
      </c>
      <c r="D581" s="155" t="s">
        <v>651</v>
      </c>
      <c r="E581" s="155" t="s">
        <v>651</v>
      </c>
      <c r="F581" s="155" t="s">
        <v>651</v>
      </c>
      <c r="G581" s="155" t="s">
        <v>651</v>
      </c>
      <c r="J581" s="156" t="s">
        <v>1272</v>
      </c>
      <c r="K581" s="157" t="s">
        <v>651</v>
      </c>
      <c r="L581" s="157" t="s">
        <v>651</v>
      </c>
      <c r="M581" s="157" t="s">
        <v>651</v>
      </c>
      <c r="N581" s="157" t="s">
        <v>651</v>
      </c>
      <c r="O581" s="157" t="s">
        <v>651</v>
      </c>
    </row>
    <row r="582" spans="2:15" x14ac:dyDescent="0.3">
      <c r="B582" s="154" t="s">
        <v>1273</v>
      </c>
      <c r="C582" s="155" t="s">
        <v>778</v>
      </c>
      <c r="D582" s="155" t="s">
        <v>778</v>
      </c>
      <c r="E582" s="155" t="s">
        <v>778</v>
      </c>
      <c r="F582" s="155" t="s">
        <v>651</v>
      </c>
      <c r="G582" s="155" t="s">
        <v>651</v>
      </c>
      <c r="J582" s="156" t="s">
        <v>1273</v>
      </c>
      <c r="K582" s="157" t="s">
        <v>778</v>
      </c>
      <c r="L582" s="157" t="s">
        <v>778</v>
      </c>
      <c r="M582" s="157" t="s">
        <v>778</v>
      </c>
      <c r="N582" s="157" t="s">
        <v>651</v>
      </c>
      <c r="O582" s="157" t="s">
        <v>651</v>
      </c>
    </row>
    <row r="583" spans="2:15" x14ac:dyDescent="0.3">
      <c r="B583" s="154" t="s">
        <v>1274</v>
      </c>
      <c r="C583" s="155">
        <v>0</v>
      </c>
      <c r="D583" s="155">
        <v>0</v>
      </c>
      <c r="E583" s="155">
        <v>0</v>
      </c>
      <c r="F583" s="155" t="s">
        <v>651</v>
      </c>
      <c r="G583" s="155" t="s">
        <v>651</v>
      </c>
      <c r="J583" s="156" t="s">
        <v>1274</v>
      </c>
      <c r="K583" s="157">
        <v>0</v>
      </c>
      <c r="L583" s="157">
        <v>0</v>
      </c>
      <c r="M583" s="157">
        <v>0</v>
      </c>
      <c r="N583" s="157" t="s">
        <v>651</v>
      </c>
      <c r="O583" s="157" t="s">
        <v>651</v>
      </c>
    </row>
    <row r="584" spans="2:15" x14ac:dyDescent="0.3">
      <c r="B584" s="154" t="s">
        <v>1275</v>
      </c>
      <c r="C584" s="155" t="b">
        <v>0</v>
      </c>
      <c r="D584" s="155" t="b">
        <v>0</v>
      </c>
      <c r="E584" s="155" t="b">
        <v>0</v>
      </c>
      <c r="F584" s="155" t="b">
        <v>0</v>
      </c>
      <c r="G584" s="155" t="b">
        <v>0</v>
      </c>
      <c r="J584" s="156" t="s">
        <v>1275</v>
      </c>
      <c r="K584" s="157" t="b">
        <v>0</v>
      </c>
      <c r="L584" s="157" t="b">
        <v>0</v>
      </c>
      <c r="M584" s="157" t="b">
        <v>0</v>
      </c>
      <c r="N584" s="157" t="b">
        <v>0</v>
      </c>
      <c r="O584" s="157" t="b">
        <v>0</v>
      </c>
    </row>
    <row r="585" spans="2:15" x14ac:dyDescent="0.3">
      <c r="B585" s="154" t="s">
        <v>1276</v>
      </c>
      <c r="C585" s="155" t="s">
        <v>651</v>
      </c>
      <c r="D585" s="155" t="s">
        <v>651</v>
      </c>
      <c r="E585" s="155" t="s">
        <v>651</v>
      </c>
      <c r="F585" s="155" t="s">
        <v>651</v>
      </c>
      <c r="G585" s="155" t="s">
        <v>651</v>
      </c>
      <c r="J585" s="156" t="s">
        <v>1276</v>
      </c>
      <c r="K585" s="157" t="s">
        <v>651</v>
      </c>
      <c r="L585" s="157" t="s">
        <v>651</v>
      </c>
      <c r="M585" s="157" t="s">
        <v>651</v>
      </c>
      <c r="N585" s="157" t="s">
        <v>651</v>
      </c>
      <c r="O585" s="157" t="s">
        <v>651</v>
      </c>
    </row>
    <row r="586" spans="2:15" x14ac:dyDescent="0.3">
      <c r="B586" s="154" t="s">
        <v>1277</v>
      </c>
      <c r="C586" s="155" t="s">
        <v>778</v>
      </c>
      <c r="D586" s="155" t="s">
        <v>778</v>
      </c>
      <c r="E586" s="155" t="s">
        <v>778</v>
      </c>
      <c r="F586" s="155" t="s">
        <v>651</v>
      </c>
      <c r="G586" s="155" t="s">
        <v>651</v>
      </c>
      <c r="J586" s="156" t="s">
        <v>1277</v>
      </c>
      <c r="K586" s="157" t="s">
        <v>778</v>
      </c>
      <c r="L586" s="157" t="s">
        <v>778</v>
      </c>
      <c r="M586" s="157" t="s">
        <v>778</v>
      </c>
      <c r="N586" s="157" t="s">
        <v>651</v>
      </c>
      <c r="O586" s="157" t="s">
        <v>651</v>
      </c>
    </row>
    <row r="587" spans="2:15" x14ac:dyDescent="0.3">
      <c r="B587" s="154" t="s">
        <v>1278</v>
      </c>
      <c r="C587" s="155">
        <v>0</v>
      </c>
      <c r="D587" s="155">
        <v>0</v>
      </c>
      <c r="E587" s="155">
        <v>0</v>
      </c>
      <c r="F587" s="155" t="s">
        <v>651</v>
      </c>
      <c r="G587" s="155" t="s">
        <v>651</v>
      </c>
      <c r="J587" s="156" t="s">
        <v>1278</v>
      </c>
      <c r="K587" s="157">
        <v>0</v>
      </c>
      <c r="L587" s="157">
        <v>0</v>
      </c>
      <c r="M587" s="157">
        <v>0</v>
      </c>
      <c r="N587" s="157" t="s">
        <v>651</v>
      </c>
      <c r="O587" s="157" t="s">
        <v>651</v>
      </c>
    </row>
    <row r="588" spans="2:15" x14ac:dyDescent="0.3">
      <c r="B588" s="154" t="s">
        <v>1279</v>
      </c>
      <c r="C588" s="155" t="b">
        <v>0</v>
      </c>
      <c r="D588" s="155" t="b">
        <v>0</v>
      </c>
      <c r="E588" s="155" t="b">
        <v>0</v>
      </c>
      <c r="F588" s="155" t="b">
        <v>0</v>
      </c>
      <c r="G588" s="155" t="b">
        <v>0</v>
      </c>
      <c r="J588" s="156" t="s">
        <v>1279</v>
      </c>
      <c r="K588" s="157" t="b">
        <v>0</v>
      </c>
      <c r="L588" s="157" t="b">
        <v>0</v>
      </c>
      <c r="M588" s="157" t="b">
        <v>0</v>
      </c>
      <c r="N588" s="157" t="b">
        <v>0</v>
      </c>
      <c r="O588" s="157" t="b">
        <v>0</v>
      </c>
    </row>
    <row r="589" spans="2:15" x14ac:dyDescent="0.3">
      <c r="B589" s="154" t="s">
        <v>1280</v>
      </c>
      <c r="C589" s="155" t="s">
        <v>651</v>
      </c>
      <c r="D589" s="155" t="s">
        <v>651</v>
      </c>
      <c r="E589" s="155" t="s">
        <v>651</v>
      </c>
      <c r="F589" s="155" t="s">
        <v>651</v>
      </c>
      <c r="G589" s="155" t="s">
        <v>651</v>
      </c>
      <c r="J589" s="156" t="s">
        <v>1280</v>
      </c>
      <c r="K589" s="157" t="s">
        <v>651</v>
      </c>
      <c r="L589" s="157" t="s">
        <v>651</v>
      </c>
      <c r="M589" s="157" t="s">
        <v>651</v>
      </c>
      <c r="N589" s="157" t="s">
        <v>651</v>
      </c>
      <c r="O589" s="157" t="s">
        <v>651</v>
      </c>
    </row>
    <row r="590" spans="2:15" x14ac:dyDescent="0.3">
      <c r="B590" s="154" t="s">
        <v>1281</v>
      </c>
      <c r="C590" s="155" t="s">
        <v>778</v>
      </c>
      <c r="D590" s="155" t="s">
        <v>778</v>
      </c>
      <c r="E590" s="155" t="s">
        <v>778</v>
      </c>
      <c r="F590" s="155" t="s">
        <v>651</v>
      </c>
      <c r="G590" s="155" t="s">
        <v>651</v>
      </c>
      <c r="J590" s="156" t="s">
        <v>1281</v>
      </c>
      <c r="K590" s="157" t="s">
        <v>778</v>
      </c>
      <c r="L590" s="157" t="s">
        <v>778</v>
      </c>
      <c r="M590" s="157" t="s">
        <v>778</v>
      </c>
      <c r="N590" s="157" t="s">
        <v>651</v>
      </c>
      <c r="O590" s="157" t="s">
        <v>651</v>
      </c>
    </row>
    <row r="591" spans="2:15" x14ac:dyDescent="0.3">
      <c r="B591" s="154" t="s">
        <v>1282</v>
      </c>
      <c r="C591" s="155">
        <v>0</v>
      </c>
      <c r="D591" s="155">
        <v>0</v>
      </c>
      <c r="E591" s="155">
        <v>0</v>
      </c>
      <c r="F591" s="155" t="s">
        <v>651</v>
      </c>
      <c r="G591" s="155" t="s">
        <v>651</v>
      </c>
      <c r="J591" s="156" t="s">
        <v>1282</v>
      </c>
      <c r="K591" s="157">
        <v>0</v>
      </c>
      <c r="L591" s="157">
        <v>0</v>
      </c>
      <c r="M591" s="157">
        <v>0</v>
      </c>
      <c r="N591" s="157" t="s">
        <v>651</v>
      </c>
      <c r="O591" s="157" t="s">
        <v>651</v>
      </c>
    </row>
    <row r="592" spans="2:15" x14ac:dyDescent="0.3">
      <c r="B592" s="154" t="s">
        <v>1283</v>
      </c>
      <c r="C592" s="155" t="b">
        <v>0</v>
      </c>
      <c r="D592" s="155" t="b">
        <v>0</v>
      </c>
      <c r="E592" s="155" t="b">
        <v>0</v>
      </c>
      <c r="F592" s="155" t="b">
        <v>0</v>
      </c>
      <c r="G592" s="155" t="b">
        <v>0</v>
      </c>
      <c r="J592" s="156" t="s">
        <v>1283</v>
      </c>
      <c r="K592" s="157" t="b">
        <v>0</v>
      </c>
      <c r="L592" s="157" t="b">
        <v>0</v>
      </c>
      <c r="M592" s="157" t="b">
        <v>0</v>
      </c>
      <c r="N592" s="157" t="b">
        <v>0</v>
      </c>
      <c r="O592" s="157" t="b">
        <v>0</v>
      </c>
    </row>
    <row r="593" spans="2:15" x14ac:dyDescent="0.3">
      <c r="B593" s="154" t="s">
        <v>1284</v>
      </c>
      <c r="C593" s="155" t="s">
        <v>651</v>
      </c>
      <c r="D593" s="155" t="s">
        <v>651</v>
      </c>
      <c r="E593" s="155" t="s">
        <v>651</v>
      </c>
      <c r="F593" s="155" t="s">
        <v>651</v>
      </c>
      <c r="G593" s="155" t="s">
        <v>651</v>
      </c>
      <c r="J593" s="156" t="s">
        <v>1284</v>
      </c>
      <c r="K593" s="157" t="s">
        <v>651</v>
      </c>
      <c r="L593" s="157" t="s">
        <v>651</v>
      </c>
      <c r="M593" s="157" t="s">
        <v>651</v>
      </c>
      <c r="N593" s="157" t="s">
        <v>651</v>
      </c>
      <c r="O593" s="157" t="s">
        <v>651</v>
      </c>
    </row>
    <row r="594" spans="2:15" x14ac:dyDescent="0.3">
      <c r="B594" s="154" t="s">
        <v>1285</v>
      </c>
      <c r="C594" s="155" t="s">
        <v>778</v>
      </c>
      <c r="D594" s="155" t="s">
        <v>778</v>
      </c>
      <c r="E594" s="155" t="s">
        <v>778</v>
      </c>
      <c r="F594" s="155" t="s">
        <v>651</v>
      </c>
      <c r="G594" s="155" t="s">
        <v>651</v>
      </c>
      <c r="J594" s="156" t="s">
        <v>1285</v>
      </c>
      <c r="K594" s="157" t="s">
        <v>778</v>
      </c>
      <c r="L594" s="157" t="s">
        <v>778</v>
      </c>
      <c r="M594" s="157" t="s">
        <v>778</v>
      </c>
      <c r="N594" s="157" t="s">
        <v>651</v>
      </c>
      <c r="O594" s="157" t="s">
        <v>651</v>
      </c>
    </row>
    <row r="595" spans="2:15" x14ac:dyDescent="0.3">
      <c r="B595" s="154" t="s">
        <v>1286</v>
      </c>
      <c r="C595" s="155">
        <v>0</v>
      </c>
      <c r="D595" s="155">
        <v>0</v>
      </c>
      <c r="E595" s="155">
        <v>0</v>
      </c>
      <c r="F595" s="155" t="s">
        <v>651</v>
      </c>
      <c r="G595" s="155" t="s">
        <v>651</v>
      </c>
      <c r="J595" s="156" t="s">
        <v>1286</v>
      </c>
      <c r="K595" s="157">
        <v>0</v>
      </c>
      <c r="L595" s="157">
        <v>0</v>
      </c>
      <c r="M595" s="157">
        <v>0</v>
      </c>
      <c r="N595" s="157" t="s">
        <v>651</v>
      </c>
      <c r="O595" s="157" t="s">
        <v>651</v>
      </c>
    </row>
    <row r="596" spans="2:15" x14ac:dyDescent="0.3">
      <c r="B596" s="154" t="s">
        <v>1287</v>
      </c>
      <c r="C596" s="155" t="b">
        <v>0</v>
      </c>
      <c r="D596" s="155" t="b">
        <v>0</v>
      </c>
      <c r="E596" s="155" t="b">
        <v>0</v>
      </c>
      <c r="F596" s="155" t="b">
        <v>0</v>
      </c>
      <c r="G596" s="155" t="b">
        <v>0</v>
      </c>
      <c r="J596" s="156" t="s">
        <v>1287</v>
      </c>
      <c r="K596" s="157" t="b">
        <v>0</v>
      </c>
      <c r="L596" s="157" t="b">
        <v>0</v>
      </c>
      <c r="M596" s="157" t="b">
        <v>0</v>
      </c>
      <c r="N596" s="157" t="b">
        <v>0</v>
      </c>
      <c r="O596" s="157" t="b">
        <v>0</v>
      </c>
    </row>
    <row r="597" spans="2:15" x14ac:dyDescent="0.3">
      <c r="B597" s="154" t="s">
        <v>1288</v>
      </c>
      <c r="C597" s="155" t="s">
        <v>651</v>
      </c>
      <c r="D597" s="155" t="s">
        <v>651</v>
      </c>
      <c r="E597" s="155" t="s">
        <v>651</v>
      </c>
      <c r="F597" s="155" t="s">
        <v>651</v>
      </c>
      <c r="G597" s="155" t="s">
        <v>651</v>
      </c>
      <c r="J597" s="156" t="s">
        <v>1288</v>
      </c>
      <c r="K597" s="157" t="s">
        <v>651</v>
      </c>
      <c r="L597" s="157" t="s">
        <v>651</v>
      </c>
      <c r="M597" s="157" t="s">
        <v>651</v>
      </c>
      <c r="N597" s="157" t="s">
        <v>651</v>
      </c>
      <c r="O597" s="157" t="s">
        <v>651</v>
      </c>
    </row>
    <row r="598" spans="2:15" x14ac:dyDescent="0.3">
      <c r="B598" s="154" t="s">
        <v>1289</v>
      </c>
      <c r="C598" s="155" t="s">
        <v>778</v>
      </c>
      <c r="D598" s="155" t="s">
        <v>778</v>
      </c>
      <c r="E598" s="155" t="s">
        <v>778</v>
      </c>
      <c r="F598" s="155" t="s">
        <v>651</v>
      </c>
      <c r="G598" s="155" t="s">
        <v>651</v>
      </c>
      <c r="J598" s="156" t="s">
        <v>1289</v>
      </c>
      <c r="K598" s="157" t="s">
        <v>778</v>
      </c>
      <c r="L598" s="157" t="s">
        <v>778</v>
      </c>
      <c r="M598" s="157" t="s">
        <v>778</v>
      </c>
      <c r="N598" s="157" t="s">
        <v>651</v>
      </c>
      <c r="O598" s="157" t="s">
        <v>651</v>
      </c>
    </row>
    <row r="599" spans="2:15" x14ac:dyDescent="0.3">
      <c r="B599" s="154" t="s">
        <v>1290</v>
      </c>
      <c r="C599" s="155">
        <v>0</v>
      </c>
      <c r="D599" s="155">
        <v>0</v>
      </c>
      <c r="E599" s="155">
        <v>0</v>
      </c>
      <c r="F599" s="155" t="s">
        <v>651</v>
      </c>
      <c r="G599" s="155" t="s">
        <v>651</v>
      </c>
      <c r="J599" s="156" t="s">
        <v>1290</v>
      </c>
      <c r="K599" s="157">
        <v>0</v>
      </c>
      <c r="L599" s="157">
        <v>0</v>
      </c>
      <c r="M599" s="157">
        <v>0</v>
      </c>
      <c r="N599" s="157" t="s">
        <v>651</v>
      </c>
      <c r="O599" s="157" t="s">
        <v>651</v>
      </c>
    </row>
    <row r="600" spans="2:15" x14ac:dyDescent="0.3">
      <c r="B600" s="154" t="s">
        <v>1291</v>
      </c>
      <c r="C600" s="155" t="b">
        <v>0</v>
      </c>
      <c r="D600" s="155" t="b">
        <v>0</v>
      </c>
      <c r="E600" s="155" t="b">
        <v>0</v>
      </c>
      <c r="F600" s="155" t="b">
        <v>0</v>
      </c>
      <c r="G600" s="155" t="b">
        <v>0</v>
      </c>
      <c r="J600" s="156" t="s">
        <v>1291</v>
      </c>
      <c r="K600" s="157" t="b">
        <v>0</v>
      </c>
      <c r="L600" s="157" t="b">
        <v>0</v>
      </c>
      <c r="M600" s="157" t="b">
        <v>0</v>
      </c>
      <c r="N600" s="157" t="b">
        <v>0</v>
      </c>
      <c r="O600" s="157" t="b">
        <v>0</v>
      </c>
    </row>
    <row r="601" spans="2:15" x14ac:dyDescent="0.3">
      <c r="B601" s="154" t="s">
        <v>1292</v>
      </c>
      <c r="C601" s="155" t="s">
        <v>651</v>
      </c>
      <c r="D601" s="155" t="s">
        <v>651</v>
      </c>
      <c r="E601" s="155" t="s">
        <v>651</v>
      </c>
      <c r="F601" s="155" t="s">
        <v>651</v>
      </c>
      <c r="G601" s="155" t="s">
        <v>651</v>
      </c>
      <c r="J601" s="156" t="s">
        <v>1292</v>
      </c>
      <c r="K601" s="157" t="s">
        <v>651</v>
      </c>
      <c r="L601" s="157" t="s">
        <v>651</v>
      </c>
      <c r="M601" s="157" t="s">
        <v>651</v>
      </c>
      <c r="N601" s="157" t="s">
        <v>651</v>
      </c>
      <c r="O601" s="157" t="s">
        <v>651</v>
      </c>
    </row>
    <row r="602" spans="2:15" x14ac:dyDescent="0.3">
      <c r="B602" s="154" t="s">
        <v>1293</v>
      </c>
      <c r="C602" s="155" t="s">
        <v>778</v>
      </c>
      <c r="D602" s="155" t="s">
        <v>778</v>
      </c>
      <c r="E602" s="155" t="s">
        <v>778</v>
      </c>
      <c r="F602" s="155" t="s">
        <v>651</v>
      </c>
      <c r="G602" s="155" t="s">
        <v>651</v>
      </c>
      <c r="J602" s="156" t="s">
        <v>1293</v>
      </c>
      <c r="K602" s="157" t="s">
        <v>778</v>
      </c>
      <c r="L602" s="157" t="s">
        <v>778</v>
      </c>
      <c r="M602" s="157" t="s">
        <v>778</v>
      </c>
      <c r="N602" s="157" t="s">
        <v>651</v>
      </c>
      <c r="O602" s="157" t="s">
        <v>651</v>
      </c>
    </row>
    <row r="603" spans="2:15" x14ac:dyDescent="0.3">
      <c r="B603" s="154" t="s">
        <v>1294</v>
      </c>
      <c r="C603" s="155">
        <v>0</v>
      </c>
      <c r="D603" s="155">
        <v>0</v>
      </c>
      <c r="E603" s="155">
        <v>0</v>
      </c>
      <c r="F603" s="155" t="s">
        <v>651</v>
      </c>
      <c r="G603" s="155" t="s">
        <v>651</v>
      </c>
      <c r="J603" s="156" t="s">
        <v>1294</v>
      </c>
      <c r="K603" s="157">
        <v>0</v>
      </c>
      <c r="L603" s="157">
        <v>0</v>
      </c>
      <c r="M603" s="157">
        <v>0</v>
      </c>
      <c r="N603" s="157" t="s">
        <v>651</v>
      </c>
      <c r="O603" s="157" t="s">
        <v>651</v>
      </c>
    </row>
    <row r="604" spans="2:15" x14ac:dyDescent="0.3">
      <c r="B604" s="154" t="s">
        <v>1295</v>
      </c>
      <c r="C604" s="155" t="b">
        <v>1</v>
      </c>
      <c r="D604" s="155" t="b">
        <v>1</v>
      </c>
      <c r="E604" s="155" t="b">
        <v>1</v>
      </c>
      <c r="F604" s="155" t="b">
        <v>0</v>
      </c>
      <c r="G604" s="155" t="b">
        <v>0</v>
      </c>
      <c r="J604" s="156" t="s">
        <v>1295</v>
      </c>
      <c r="K604" s="157" t="b">
        <v>1</v>
      </c>
      <c r="L604" s="157" t="b">
        <v>1</v>
      </c>
      <c r="M604" s="157" t="b">
        <v>1</v>
      </c>
      <c r="N604" s="157" t="b">
        <v>0</v>
      </c>
      <c r="O604" s="157" t="b">
        <v>0</v>
      </c>
    </row>
    <row r="605" spans="2:15" x14ac:dyDescent="0.3">
      <c r="B605" s="154" t="s">
        <v>1296</v>
      </c>
      <c r="C605" s="155">
        <v>0</v>
      </c>
      <c r="D605" s="155">
        <v>0</v>
      </c>
      <c r="E605" s="155">
        <v>0</v>
      </c>
      <c r="F605" s="155" t="s">
        <v>651</v>
      </c>
      <c r="G605" s="155" t="s">
        <v>651</v>
      </c>
      <c r="J605" s="156" t="s">
        <v>1296</v>
      </c>
      <c r="K605" s="157">
        <v>0</v>
      </c>
      <c r="L605" s="157">
        <v>0</v>
      </c>
      <c r="M605" s="157">
        <v>0</v>
      </c>
      <c r="N605" s="157" t="s">
        <v>651</v>
      </c>
      <c r="O605" s="157" t="s">
        <v>651</v>
      </c>
    </row>
    <row r="606" spans="2:15" x14ac:dyDescent="0.3">
      <c r="B606" s="154" t="s">
        <v>1297</v>
      </c>
      <c r="C606" s="155" t="s">
        <v>1298</v>
      </c>
      <c r="D606" s="155" t="s">
        <v>1299</v>
      </c>
      <c r="E606" s="155" t="s">
        <v>1300</v>
      </c>
      <c r="F606" s="155" t="s">
        <v>651</v>
      </c>
      <c r="G606" s="155" t="s">
        <v>651</v>
      </c>
      <c r="J606" s="156" t="s">
        <v>1297</v>
      </c>
      <c r="K606" s="157" t="s">
        <v>1301</v>
      </c>
      <c r="L606" s="157" t="s">
        <v>1302</v>
      </c>
      <c r="M606" s="157" t="s">
        <v>1303</v>
      </c>
      <c r="N606" s="157" t="s">
        <v>651</v>
      </c>
      <c r="O606" s="157" t="s">
        <v>651</v>
      </c>
    </row>
    <row r="607" spans="2:15" x14ac:dyDescent="0.3">
      <c r="B607" s="154" t="s">
        <v>1304</v>
      </c>
      <c r="C607" s="155">
        <v>0</v>
      </c>
      <c r="D607" s="155">
        <v>0</v>
      </c>
      <c r="E607" s="155">
        <v>0</v>
      </c>
      <c r="F607" s="155" t="s">
        <v>651</v>
      </c>
      <c r="G607" s="155" t="s">
        <v>651</v>
      </c>
      <c r="J607" s="156" t="s">
        <v>1304</v>
      </c>
      <c r="K607" s="157">
        <v>0</v>
      </c>
      <c r="L607" s="157">
        <v>0</v>
      </c>
      <c r="M607" s="157">
        <v>0</v>
      </c>
      <c r="N607" s="157" t="s">
        <v>651</v>
      </c>
      <c r="O607" s="157" t="s">
        <v>651</v>
      </c>
    </row>
    <row r="608" spans="2:15" x14ac:dyDescent="0.3">
      <c r="B608" s="154" t="s">
        <v>1305</v>
      </c>
      <c r="C608" s="155" t="b">
        <v>0</v>
      </c>
      <c r="D608" s="155" t="b">
        <v>0</v>
      </c>
      <c r="E608" s="155" t="b">
        <v>0</v>
      </c>
      <c r="F608" s="155" t="b">
        <v>0</v>
      </c>
      <c r="G608" s="155" t="b">
        <v>0</v>
      </c>
      <c r="J608" s="156" t="s">
        <v>1305</v>
      </c>
      <c r="K608" s="157" t="b">
        <v>1</v>
      </c>
      <c r="L608" s="157" t="b">
        <v>0</v>
      </c>
      <c r="M608" s="157" t="b">
        <v>0</v>
      </c>
      <c r="N608" s="157" t="b">
        <v>0</v>
      </c>
      <c r="O608" s="157" t="b">
        <v>0</v>
      </c>
    </row>
    <row r="609" spans="2:15" x14ac:dyDescent="0.3">
      <c r="B609" s="154" t="s">
        <v>1306</v>
      </c>
      <c r="C609" s="155">
        <v>0</v>
      </c>
      <c r="D609" s="155">
        <v>0</v>
      </c>
      <c r="E609" s="155">
        <v>0</v>
      </c>
      <c r="F609" s="155" t="s">
        <v>651</v>
      </c>
      <c r="G609" s="155" t="s">
        <v>651</v>
      </c>
      <c r="J609" s="156" t="s">
        <v>1306</v>
      </c>
      <c r="K609" s="157">
        <v>0</v>
      </c>
      <c r="L609" s="157">
        <v>0</v>
      </c>
      <c r="M609" s="157">
        <v>0</v>
      </c>
      <c r="N609" s="157" t="s">
        <v>651</v>
      </c>
      <c r="O609" s="157" t="s">
        <v>651</v>
      </c>
    </row>
    <row r="610" spans="2:15" x14ac:dyDescent="0.3">
      <c r="B610" s="154" t="s">
        <v>1307</v>
      </c>
      <c r="C610" s="155" t="s">
        <v>778</v>
      </c>
      <c r="D610" s="155" t="s">
        <v>778</v>
      </c>
      <c r="E610" s="155" t="s">
        <v>778</v>
      </c>
      <c r="F610" s="155" t="s">
        <v>651</v>
      </c>
      <c r="G610" s="155" t="s">
        <v>651</v>
      </c>
      <c r="J610" s="156" t="s">
        <v>1307</v>
      </c>
      <c r="K610" s="157" t="s">
        <v>651</v>
      </c>
      <c r="L610" s="157" t="s">
        <v>778</v>
      </c>
      <c r="M610" s="157" t="s">
        <v>778</v>
      </c>
      <c r="N610" s="157" t="s">
        <v>651</v>
      </c>
      <c r="O610" s="157" t="s">
        <v>651</v>
      </c>
    </row>
    <row r="611" spans="2:15" x14ac:dyDescent="0.3">
      <c r="B611" s="154" t="s">
        <v>1308</v>
      </c>
      <c r="C611" s="155">
        <v>0</v>
      </c>
      <c r="D611" s="155">
        <v>0</v>
      </c>
      <c r="E611" s="155">
        <v>0</v>
      </c>
      <c r="F611" s="155" t="s">
        <v>651</v>
      </c>
      <c r="G611" s="155" t="s">
        <v>651</v>
      </c>
      <c r="J611" s="156" t="s">
        <v>1308</v>
      </c>
      <c r="K611" s="157">
        <v>0</v>
      </c>
      <c r="L611" s="157">
        <v>0</v>
      </c>
      <c r="M611" s="157">
        <v>0</v>
      </c>
      <c r="N611" s="157" t="s">
        <v>651</v>
      </c>
      <c r="O611" s="157" t="s">
        <v>651</v>
      </c>
    </row>
    <row r="612" spans="2:15" x14ac:dyDescent="0.3">
      <c r="B612" s="154" t="s">
        <v>1309</v>
      </c>
      <c r="C612" s="155" t="b">
        <v>0</v>
      </c>
      <c r="D612" s="155" t="b">
        <v>0</v>
      </c>
      <c r="E612" s="155" t="b">
        <v>0</v>
      </c>
      <c r="F612" s="155" t="b">
        <v>0</v>
      </c>
      <c r="G612" s="155" t="b">
        <v>0</v>
      </c>
      <c r="J612" s="156" t="s">
        <v>1309</v>
      </c>
      <c r="K612" s="157" t="b">
        <v>1</v>
      </c>
      <c r="L612" s="157" t="b">
        <v>0</v>
      </c>
      <c r="M612" s="157" t="b">
        <v>0</v>
      </c>
      <c r="N612" s="157" t="b">
        <v>0</v>
      </c>
      <c r="O612" s="157" t="b">
        <v>0</v>
      </c>
    </row>
    <row r="613" spans="2:15" x14ac:dyDescent="0.3">
      <c r="B613" s="154" t="s">
        <v>1310</v>
      </c>
      <c r="C613" s="155">
        <v>0</v>
      </c>
      <c r="D613" s="155">
        <v>0</v>
      </c>
      <c r="E613" s="155">
        <v>0</v>
      </c>
      <c r="F613" s="155" t="s">
        <v>651</v>
      </c>
      <c r="G613" s="155" t="s">
        <v>651</v>
      </c>
      <c r="J613" s="156" t="s">
        <v>1310</v>
      </c>
      <c r="K613" s="157">
        <v>0</v>
      </c>
      <c r="L613" s="157">
        <v>0</v>
      </c>
      <c r="M613" s="157">
        <v>0</v>
      </c>
      <c r="N613" s="157" t="s">
        <v>651</v>
      </c>
      <c r="O613" s="157" t="s">
        <v>651</v>
      </c>
    </row>
    <row r="614" spans="2:15" x14ac:dyDescent="0.3">
      <c r="B614" s="154" t="s">
        <v>1311</v>
      </c>
      <c r="C614" s="155" t="s">
        <v>778</v>
      </c>
      <c r="D614" s="155" t="s">
        <v>778</v>
      </c>
      <c r="E614" s="155" t="s">
        <v>778</v>
      </c>
      <c r="F614" s="155" t="s">
        <v>651</v>
      </c>
      <c r="G614" s="155" t="s">
        <v>651</v>
      </c>
      <c r="J614" s="156" t="s">
        <v>1311</v>
      </c>
      <c r="K614" s="157" t="s">
        <v>651</v>
      </c>
      <c r="L614" s="157" t="s">
        <v>778</v>
      </c>
      <c r="M614" s="157" t="s">
        <v>778</v>
      </c>
      <c r="N614" s="157" t="s">
        <v>651</v>
      </c>
      <c r="O614" s="157" t="s">
        <v>651</v>
      </c>
    </row>
    <row r="615" spans="2:15" x14ac:dyDescent="0.3">
      <c r="B615" s="154" t="s">
        <v>1312</v>
      </c>
      <c r="C615" s="155">
        <v>0</v>
      </c>
      <c r="D615" s="155">
        <v>0</v>
      </c>
      <c r="E615" s="155">
        <v>0</v>
      </c>
      <c r="F615" s="155" t="s">
        <v>651</v>
      </c>
      <c r="G615" s="155" t="s">
        <v>651</v>
      </c>
      <c r="J615" s="156" t="s">
        <v>1312</v>
      </c>
      <c r="K615" s="157">
        <v>0</v>
      </c>
      <c r="L615" s="157">
        <v>0</v>
      </c>
      <c r="M615" s="157">
        <v>0</v>
      </c>
      <c r="N615" s="157" t="s">
        <v>651</v>
      </c>
      <c r="O615" s="157" t="s">
        <v>651</v>
      </c>
    </row>
    <row r="616" spans="2:15" x14ac:dyDescent="0.3">
      <c r="B616" s="154" t="s">
        <v>1313</v>
      </c>
      <c r="C616" s="155" t="b">
        <v>1</v>
      </c>
      <c r="D616" s="155" t="b">
        <v>1</v>
      </c>
      <c r="E616" s="155" t="b">
        <v>1</v>
      </c>
      <c r="F616" s="155" t="b">
        <v>0</v>
      </c>
      <c r="G616" s="155" t="b">
        <v>0</v>
      </c>
      <c r="J616" s="156" t="s">
        <v>1313</v>
      </c>
      <c r="K616" s="157" t="b">
        <v>1</v>
      </c>
      <c r="L616" s="157" t="b">
        <v>0</v>
      </c>
      <c r="M616" s="157" t="b">
        <v>0</v>
      </c>
      <c r="N616" s="157" t="b">
        <v>0</v>
      </c>
      <c r="O616" s="157" t="b">
        <v>0</v>
      </c>
    </row>
    <row r="617" spans="2:15" x14ac:dyDescent="0.3">
      <c r="B617" s="154" t="s">
        <v>1314</v>
      </c>
      <c r="C617" s="155">
        <v>6.72</v>
      </c>
      <c r="D617" s="155">
        <v>5.26</v>
      </c>
      <c r="E617" s="155">
        <v>6.68</v>
      </c>
      <c r="F617" s="155" t="s">
        <v>651</v>
      </c>
      <c r="G617" s="155" t="s">
        <v>651</v>
      </c>
      <c r="J617" s="156" t="s">
        <v>1314</v>
      </c>
      <c r="K617" s="157">
        <v>25</v>
      </c>
      <c r="L617" s="157">
        <v>22.26</v>
      </c>
      <c r="M617" s="157">
        <v>24.08</v>
      </c>
      <c r="N617" s="157" t="s">
        <v>651</v>
      </c>
      <c r="O617" s="157" t="s">
        <v>651</v>
      </c>
    </row>
    <row r="618" spans="2:15" x14ac:dyDescent="0.3">
      <c r="B618" s="154" t="s">
        <v>1315</v>
      </c>
      <c r="C618" s="155" t="s">
        <v>1316</v>
      </c>
      <c r="D618" s="155" t="s">
        <v>1317</v>
      </c>
      <c r="E618" s="155" t="s">
        <v>1318</v>
      </c>
      <c r="F618" s="155" t="s">
        <v>651</v>
      </c>
      <c r="G618" s="155" t="s">
        <v>651</v>
      </c>
      <c r="J618" s="156" t="s">
        <v>1315</v>
      </c>
      <c r="K618" s="157" t="s">
        <v>1319</v>
      </c>
      <c r="L618" s="157" t="s">
        <v>778</v>
      </c>
      <c r="M618" s="157" t="s">
        <v>778</v>
      </c>
      <c r="N618" s="157" t="s">
        <v>651</v>
      </c>
      <c r="O618" s="157" t="s">
        <v>651</v>
      </c>
    </row>
    <row r="619" spans="2:15" x14ac:dyDescent="0.3">
      <c r="B619" s="154" t="s">
        <v>1320</v>
      </c>
      <c r="C619" s="155">
        <v>0</v>
      </c>
      <c r="D619" s="155">
        <v>0</v>
      </c>
      <c r="E619" s="155">
        <v>0</v>
      </c>
      <c r="F619" s="155" t="s">
        <v>651</v>
      </c>
      <c r="G619" s="155" t="s">
        <v>651</v>
      </c>
      <c r="J619" s="156" t="s">
        <v>1320</v>
      </c>
      <c r="K619" s="157" t="s">
        <v>651</v>
      </c>
      <c r="L619" s="157">
        <v>0</v>
      </c>
      <c r="M619" s="157">
        <v>0</v>
      </c>
      <c r="N619" s="157" t="s">
        <v>651</v>
      </c>
      <c r="O619" s="157" t="s">
        <v>651</v>
      </c>
    </row>
    <row r="620" spans="2:15" x14ac:dyDescent="0.3">
      <c r="B620" s="154" t="s">
        <v>1321</v>
      </c>
      <c r="C620" s="155" t="b">
        <v>0</v>
      </c>
      <c r="D620" s="155" t="b">
        <v>0</v>
      </c>
      <c r="E620" s="155" t="b">
        <v>0</v>
      </c>
      <c r="F620" s="155" t="b">
        <v>0</v>
      </c>
      <c r="G620" s="155" t="b">
        <v>0</v>
      </c>
      <c r="J620" s="156" t="s">
        <v>1321</v>
      </c>
      <c r="K620" s="157" t="b">
        <v>0</v>
      </c>
      <c r="L620" s="157" t="b">
        <v>0</v>
      </c>
      <c r="M620" s="157" t="b">
        <v>0</v>
      </c>
      <c r="N620" s="157" t="b">
        <v>0</v>
      </c>
      <c r="O620" s="157" t="b">
        <v>0</v>
      </c>
    </row>
    <row r="621" spans="2:15" x14ac:dyDescent="0.3">
      <c r="B621" s="154" t="s">
        <v>1322</v>
      </c>
      <c r="C621" s="155">
        <v>0</v>
      </c>
      <c r="D621" s="155">
        <v>0</v>
      </c>
      <c r="E621" s="155">
        <v>0</v>
      </c>
      <c r="F621" s="155" t="s">
        <v>651</v>
      </c>
      <c r="G621" s="155" t="s">
        <v>651</v>
      </c>
      <c r="J621" s="156" t="s">
        <v>1322</v>
      </c>
      <c r="K621" s="157" t="s">
        <v>651</v>
      </c>
      <c r="L621" s="157">
        <v>0</v>
      </c>
      <c r="M621" s="157">
        <v>0</v>
      </c>
      <c r="N621" s="157" t="s">
        <v>651</v>
      </c>
      <c r="O621" s="157" t="s">
        <v>651</v>
      </c>
    </row>
    <row r="622" spans="2:15" x14ac:dyDescent="0.3">
      <c r="B622" s="154" t="s">
        <v>1323</v>
      </c>
      <c r="C622" s="155" t="s">
        <v>778</v>
      </c>
      <c r="D622" s="155" t="s">
        <v>778</v>
      </c>
      <c r="E622" s="155" t="s">
        <v>778</v>
      </c>
      <c r="F622" s="155" t="s">
        <v>651</v>
      </c>
      <c r="G622" s="155" t="s">
        <v>651</v>
      </c>
      <c r="J622" s="156" t="s">
        <v>1323</v>
      </c>
      <c r="K622" s="157" t="s">
        <v>778</v>
      </c>
      <c r="L622" s="157" t="s">
        <v>778</v>
      </c>
      <c r="M622" s="157" t="s">
        <v>778</v>
      </c>
      <c r="N622" s="157" t="s">
        <v>651</v>
      </c>
      <c r="O622" s="157" t="s">
        <v>651</v>
      </c>
    </row>
    <row r="623" spans="2:15" x14ac:dyDescent="0.3">
      <c r="B623" s="154" t="s">
        <v>1324</v>
      </c>
      <c r="C623" s="155">
        <v>72.27</v>
      </c>
      <c r="D623" s="155">
        <v>58.72</v>
      </c>
      <c r="E623" s="155">
        <v>68.77</v>
      </c>
      <c r="F623" s="155" t="s">
        <v>651</v>
      </c>
      <c r="G623" s="155" t="s">
        <v>651</v>
      </c>
      <c r="J623" s="156" t="s">
        <v>1324</v>
      </c>
      <c r="K623" s="157">
        <v>74.87</v>
      </c>
      <c r="L623" s="157">
        <v>0</v>
      </c>
      <c r="M623" s="157">
        <v>0</v>
      </c>
      <c r="N623" s="157" t="s">
        <v>651</v>
      </c>
      <c r="O623" s="157" t="s">
        <v>651</v>
      </c>
    </row>
    <row r="624" spans="2:15" x14ac:dyDescent="0.3">
      <c r="B624" s="154" t="s">
        <v>1325</v>
      </c>
      <c r="C624" s="155" t="b">
        <v>0</v>
      </c>
      <c r="D624" s="155" t="b">
        <v>0</v>
      </c>
      <c r="E624" s="155" t="b">
        <v>0</v>
      </c>
      <c r="F624" s="155" t="b">
        <v>0</v>
      </c>
      <c r="G624" s="155" t="b">
        <v>0</v>
      </c>
      <c r="J624" s="156" t="s">
        <v>1325</v>
      </c>
      <c r="K624" s="157" t="b">
        <v>0</v>
      </c>
      <c r="L624" s="157" t="b">
        <v>0</v>
      </c>
      <c r="M624" s="157" t="b">
        <v>0</v>
      </c>
      <c r="N624" s="157" t="b">
        <v>0</v>
      </c>
      <c r="O624" s="157" t="b">
        <v>0</v>
      </c>
    </row>
    <row r="625" spans="2:15" x14ac:dyDescent="0.3">
      <c r="B625" s="154" t="s">
        <v>1326</v>
      </c>
      <c r="C625" s="155">
        <v>0</v>
      </c>
      <c r="D625" s="155">
        <v>0</v>
      </c>
      <c r="E625" s="155">
        <v>0</v>
      </c>
      <c r="F625" s="155" t="s">
        <v>651</v>
      </c>
      <c r="G625" s="155" t="s">
        <v>651</v>
      </c>
      <c r="J625" s="156" t="s">
        <v>1326</v>
      </c>
      <c r="K625" s="157">
        <v>0</v>
      </c>
      <c r="L625" s="157">
        <v>0</v>
      </c>
      <c r="M625" s="157">
        <v>0</v>
      </c>
      <c r="N625" s="157" t="s">
        <v>651</v>
      </c>
      <c r="O625" s="157" t="s">
        <v>651</v>
      </c>
    </row>
    <row r="626" spans="2:15" x14ac:dyDescent="0.3">
      <c r="B626" s="154" t="s">
        <v>1327</v>
      </c>
      <c r="C626" s="155" t="s">
        <v>778</v>
      </c>
      <c r="D626" s="155" t="s">
        <v>778</v>
      </c>
      <c r="E626" s="155" t="s">
        <v>778</v>
      </c>
      <c r="F626" s="155" t="s">
        <v>651</v>
      </c>
      <c r="G626" s="155" t="s">
        <v>651</v>
      </c>
      <c r="J626" s="156" t="s">
        <v>1327</v>
      </c>
      <c r="K626" s="157" t="s">
        <v>778</v>
      </c>
      <c r="L626" s="157" t="s">
        <v>778</v>
      </c>
      <c r="M626" s="157" t="s">
        <v>778</v>
      </c>
      <c r="N626" s="157" t="s">
        <v>651</v>
      </c>
      <c r="O626" s="157" t="s">
        <v>651</v>
      </c>
    </row>
    <row r="627" spans="2:15" x14ac:dyDescent="0.3">
      <c r="B627" s="154" t="s">
        <v>1328</v>
      </c>
      <c r="C627" s="155">
        <v>0</v>
      </c>
      <c r="D627" s="155">
        <v>0</v>
      </c>
      <c r="E627" s="155">
        <v>0</v>
      </c>
      <c r="F627" s="155" t="s">
        <v>651</v>
      </c>
      <c r="G627" s="155" t="s">
        <v>651</v>
      </c>
      <c r="J627" s="156" t="s">
        <v>1328</v>
      </c>
      <c r="K627" s="157">
        <v>0</v>
      </c>
      <c r="L627" s="157">
        <v>0</v>
      </c>
      <c r="M627" s="157">
        <v>0</v>
      </c>
      <c r="N627" s="157" t="s">
        <v>651</v>
      </c>
      <c r="O627" s="157" t="s">
        <v>651</v>
      </c>
    </row>
    <row r="630" spans="2:15" ht="17.25" x14ac:dyDescent="0.3">
      <c r="B630" s="1" t="s">
        <v>1329</v>
      </c>
      <c r="J630" s="1" t="s">
        <v>1329</v>
      </c>
    </row>
    <row r="632" spans="2:15" x14ac:dyDescent="0.3">
      <c r="B632" s="136"/>
      <c r="C632" s="137">
        <v>2024</v>
      </c>
      <c r="D632" s="137">
        <v>2023</v>
      </c>
      <c r="E632" s="137">
        <v>2022</v>
      </c>
      <c r="F632" s="137">
        <v>2021</v>
      </c>
      <c r="G632" s="137">
        <v>2020</v>
      </c>
      <c r="J632" s="138"/>
      <c r="K632" s="139">
        <v>2024</v>
      </c>
      <c r="L632" s="139">
        <v>2023</v>
      </c>
      <c r="M632" s="139">
        <v>2022</v>
      </c>
      <c r="N632" s="139">
        <v>2021</v>
      </c>
      <c r="O632" s="139">
        <v>2020</v>
      </c>
    </row>
    <row r="633" spans="2:15" x14ac:dyDescent="0.3">
      <c r="B633" s="140" t="s">
        <v>605</v>
      </c>
      <c r="C633" s="141">
        <v>45657</v>
      </c>
      <c r="D633" s="141">
        <v>45291</v>
      </c>
      <c r="E633" s="141">
        <v>44926</v>
      </c>
      <c r="F633" s="141">
        <v>44561</v>
      </c>
      <c r="G633" s="141">
        <v>44196</v>
      </c>
      <c r="J633" s="142" t="s">
        <v>605</v>
      </c>
      <c r="K633" s="143">
        <v>45657</v>
      </c>
      <c r="L633" s="143">
        <v>45291</v>
      </c>
      <c r="M633" s="143">
        <v>44926</v>
      </c>
      <c r="N633" s="143">
        <v>44561</v>
      </c>
      <c r="O633" s="143">
        <v>44196</v>
      </c>
    </row>
    <row r="634" spans="2:15" x14ac:dyDescent="0.3">
      <c r="B634" s="140" t="s">
        <v>606</v>
      </c>
      <c r="C634" s="144" t="s">
        <v>607</v>
      </c>
      <c r="D634" s="144" t="s">
        <v>607</v>
      </c>
      <c r="E634" s="144" t="s">
        <v>607</v>
      </c>
      <c r="F634" s="144" t="s">
        <v>607</v>
      </c>
      <c r="G634" s="144" t="s">
        <v>607</v>
      </c>
      <c r="J634" s="142" t="s">
        <v>606</v>
      </c>
      <c r="K634" s="145" t="s">
        <v>607</v>
      </c>
      <c r="L634" s="145" t="s">
        <v>607</v>
      </c>
      <c r="M634" s="145" t="s">
        <v>607</v>
      </c>
      <c r="N634" s="145" t="s">
        <v>607</v>
      </c>
      <c r="O634" s="145" t="s">
        <v>607</v>
      </c>
    </row>
    <row r="635" spans="2:15" x14ac:dyDescent="0.3">
      <c r="B635" s="140" t="s">
        <v>608</v>
      </c>
      <c r="C635" s="144" t="s">
        <v>609</v>
      </c>
      <c r="D635" s="144" t="s">
        <v>609</v>
      </c>
      <c r="E635" s="144" t="s">
        <v>609</v>
      </c>
      <c r="F635" s="144" t="s">
        <v>609</v>
      </c>
      <c r="G635" s="144" t="s">
        <v>609</v>
      </c>
      <c r="J635" s="142" t="s">
        <v>608</v>
      </c>
      <c r="K635" s="145" t="s">
        <v>609</v>
      </c>
      <c r="L635" s="145" t="s">
        <v>609</v>
      </c>
      <c r="M635" s="145" t="s">
        <v>609</v>
      </c>
      <c r="N635" s="145" t="s">
        <v>609</v>
      </c>
      <c r="O635" s="145" t="s">
        <v>609</v>
      </c>
    </row>
    <row r="636" spans="2:15" x14ac:dyDescent="0.3">
      <c r="B636" s="140" t="s">
        <v>610</v>
      </c>
      <c r="C636" s="144" t="s">
        <v>611</v>
      </c>
      <c r="D636" s="144" t="s">
        <v>611</v>
      </c>
      <c r="E636" s="144" t="s">
        <v>611</v>
      </c>
      <c r="F636" s="144" t="s">
        <v>611</v>
      </c>
      <c r="G636" s="144" t="s">
        <v>611</v>
      </c>
      <c r="J636" s="142" t="s">
        <v>610</v>
      </c>
      <c r="K636" s="145" t="s">
        <v>611</v>
      </c>
      <c r="L636" s="145" t="s">
        <v>611</v>
      </c>
      <c r="M636" s="145" t="s">
        <v>611</v>
      </c>
      <c r="N636" s="145" t="s">
        <v>611</v>
      </c>
      <c r="O636" s="145" t="s">
        <v>611</v>
      </c>
    </row>
    <row r="637" spans="2:15" x14ac:dyDescent="0.3">
      <c r="B637" s="140" t="s">
        <v>612</v>
      </c>
      <c r="C637" s="144" t="s">
        <v>613</v>
      </c>
      <c r="D637" s="144" t="s">
        <v>613</v>
      </c>
      <c r="E637" s="144" t="s">
        <v>613</v>
      </c>
      <c r="F637" s="144" t="s">
        <v>614</v>
      </c>
      <c r="G637" s="144" t="s">
        <v>614</v>
      </c>
      <c r="J637" s="142" t="s">
        <v>612</v>
      </c>
      <c r="K637" s="145" t="s">
        <v>614</v>
      </c>
      <c r="L637" s="145" t="s">
        <v>614</v>
      </c>
      <c r="M637" s="145" t="s">
        <v>614</v>
      </c>
      <c r="N637" s="145" t="s">
        <v>614</v>
      </c>
      <c r="O637" s="145" t="s">
        <v>614</v>
      </c>
    </row>
    <row r="638" spans="2:15" x14ac:dyDescent="0.3">
      <c r="B638" s="140" t="s">
        <v>615</v>
      </c>
      <c r="C638" s="144" t="s">
        <v>616</v>
      </c>
      <c r="D638" s="144" t="s">
        <v>616</v>
      </c>
      <c r="E638" s="144" t="s">
        <v>616</v>
      </c>
      <c r="F638" s="144" t="s">
        <v>616</v>
      </c>
      <c r="G638" s="144" t="s">
        <v>617</v>
      </c>
      <c r="J638" s="142" t="s">
        <v>615</v>
      </c>
      <c r="K638" s="145" t="s">
        <v>618</v>
      </c>
      <c r="L638" s="145" t="s">
        <v>619</v>
      </c>
      <c r="M638" s="145" t="s">
        <v>619</v>
      </c>
      <c r="N638" s="145" t="s">
        <v>620</v>
      </c>
      <c r="O638" s="145" t="s">
        <v>620</v>
      </c>
    </row>
    <row r="639" spans="2:15" x14ac:dyDescent="0.3">
      <c r="B639" s="146" t="s">
        <v>621</v>
      </c>
      <c r="C639" s="147" t="s">
        <v>622</v>
      </c>
      <c r="D639" s="147" t="s">
        <v>622</v>
      </c>
      <c r="E639" s="147" t="s">
        <v>622</v>
      </c>
      <c r="F639" s="147" t="s">
        <v>623</v>
      </c>
      <c r="G639" s="147" t="s">
        <v>623</v>
      </c>
      <c r="J639" s="148" t="s">
        <v>621</v>
      </c>
      <c r="K639" s="149" t="s">
        <v>624</v>
      </c>
      <c r="L639" s="149" t="s">
        <v>624</v>
      </c>
      <c r="M639" s="149" t="s">
        <v>623</v>
      </c>
      <c r="N639" s="149" t="s">
        <v>625</v>
      </c>
      <c r="O639" s="149" t="s">
        <v>626</v>
      </c>
    </row>
    <row r="640" spans="2:15" x14ac:dyDescent="0.3">
      <c r="B640" s="146" t="s">
        <v>627</v>
      </c>
      <c r="C640" s="147" t="s">
        <v>622</v>
      </c>
      <c r="D640" s="147" t="s">
        <v>622</v>
      </c>
      <c r="E640" s="147" t="s">
        <v>622</v>
      </c>
      <c r="F640" s="147" t="s">
        <v>623</v>
      </c>
      <c r="G640" s="147" t="s">
        <v>623</v>
      </c>
      <c r="J640" s="148" t="s">
        <v>627</v>
      </c>
      <c r="K640" s="149" t="s">
        <v>624</v>
      </c>
      <c r="L640" s="149" t="s">
        <v>624</v>
      </c>
      <c r="M640" s="149" t="s">
        <v>623</v>
      </c>
      <c r="N640" s="149" t="s">
        <v>625</v>
      </c>
      <c r="O640" s="149" t="s">
        <v>626</v>
      </c>
    </row>
    <row r="641" spans="2:15" x14ac:dyDescent="0.3">
      <c r="B641" s="146" t="s">
        <v>628</v>
      </c>
      <c r="C641" s="147" t="s">
        <v>629</v>
      </c>
      <c r="D641" s="147" t="s">
        <v>629</v>
      </c>
      <c r="E641" s="147" t="s">
        <v>629</v>
      </c>
      <c r="F641" s="147" t="s">
        <v>622</v>
      </c>
      <c r="G641" s="147" t="s">
        <v>622</v>
      </c>
      <c r="J641" s="148" t="s">
        <v>628</v>
      </c>
      <c r="K641" s="149" t="s">
        <v>629</v>
      </c>
      <c r="L641" s="149" t="s">
        <v>629</v>
      </c>
      <c r="M641" s="149" t="s">
        <v>629</v>
      </c>
      <c r="N641" s="149" t="s">
        <v>625</v>
      </c>
      <c r="O641" s="149" t="s">
        <v>626</v>
      </c>
    </row>
    <row r="642" spans="2:15" x14ac:dyDescent="0.3">
      <c r="B642" s="146" t="s">
        <v>630</v>
      </c>
      <c r="C642" s="147" t="s">
        <v>626</v>
      </c>
      <c r="D642" s="147" t="s">
        <v>626</v>
      </c>
      <c r="E642" s="147" t="s">
        <v>626</v>
      </c>
      <c r="F642" s="147" t="s">
        <v>626</v>
      </c>
      <c r="G642" s="147" t="s">
        <v>625</v>
      </c>
      <c r="J642" s="148" t="s">
        <v>630</v>
      </c>
      <c r="K642" s="149" t="s">
        <v>622</v>
      </c>
      <c r="L642" s="149" t="s">
        <v>622</v>
      </c>
      <c r="M642" s="149" t="s">
        <v>623</v>
      </c>
      <c r="N642" s="149" t="s">
        <v>626</v>
      </c>
      <c r="O642" s="149" t="s">
        <v>626</v>
      </c>
    </row>
    <row r="643" spans="2:15" x14ac:dyDescent="0.3">
      <c r="B643" s="146" t="s">
        <v>631</v>
      </c>
      <c r="C643" s="147" t="s">
        <v>623</v>
      </c>
      <c r="D643" s="147" t="s">
        <v>624</v>
      </c>
      <c r="E643" s="147" t="s">
        <v>629</v>
      </c>
      <c r="F643" s="147" t="s">
        <v>624</v>
      </c>
      <c r="G643" s="147" t="s">
        <v>624</v>
      </c>
      <c r="J643" s="148" t="s">
        <v>631</v>
      </c>
      <c r="K643" s="149" t="s">
        <v>624</v>
      </c>
      <c r="L643" s="149" t="s">
        <v>624</v>
      </c>
      <c r="M643" s="149" t="s">
        <v>626</v>
      </c>
      <c r="N643" s="149" t="s">
        <v>625</v>
      </c>
      <c r="O643" s="149" t="s">
        <v>623</v>
      </c>
    </row>
    <row r="644" spans="2:15" x14ac:dyDescent="0.3">
      <c r="B644" s="146" t="s">
        <v>632</v>
      </c>
      <c r="C644" s="147" t="s">
        <v>624</v>
      </c>
      <c r="D644" s="147" t="s">
        <v>633</v>
      </c>
      <c r="E644" s="147" t="s">
        <v>624</v>
      </c>
      <c r="F644" s="147" t="s">
        <v>633</v>
      </c>
      <c r="G644" s="147" t="s">
        <v>633</v>
      </c>
      <c r="J644" s="148" t="s">
        <v>632</v>
      </c>
      <c r="K644" s="149" t="s">
        <v>633</v>
      </c>
      <c r="L644" s="149" t="s">
        <v>633</v>
      </c>
      <c r="M644" s="149" t="s">
        <v>633</v>
      </c>
      <c r="N644" s="149" t="s">
        <v>633</v>
      </c>
      <c r="O644" s="149" t="s">
        <v>633</v>
      </c>
    </row>
    <row r="645" spans="2:15" x14ac:dyDescent="0.3">
      <c r="B645" s="150" t="s">
        <v>1330</v>
      </c>
      <c r="C645" s="151" t="s">
        <v>622</v>
      </c>
      <c r="D645" s="151" t="s">
        <v>624</v>
      </c>
      <c r="E645" s="151" t="s">
        <v>633</v>
      </c>
      <c r="F645" s="151" t="s">
        <v>629</v>
      </c>
      <c r="G645" s="151" t="s">
        <v>629</v>
      </c>
      <c r="J645" s="152" t="s">
        <v>1330</v>
      </c>
      <c r="K645" s="153" t="s">
        <v>633</v>
      </c>
      <c r="L645" s="153" t="s">
        <v>633</v>
      </c>
      <c r="M645" s="153" t="s">
        <v>625</v>
      </c>
      <c r="N645" s="153" t="s">
        <v>1113</v>
      </c>
      <c r="O645" s="153" t="s">
        <v>623</v>
      </c>
    </row>
    <row r="646" spans="2:15" x14ac:dyDescent="0.3">
      <c r="B646" s="154" t="s">
        <v>1331</v>
      </c>
      <c r="C646" s="155" t="b">
        <v>1</v>
      </c>
      <c r="D646" s="155" t="b">
        <v>1</v>
      </c>
      <c r="E646" s="155" t="b">
        <v>1</v>
      </c>
      <c r="F646" s="155" t="b">
        <v>1</v>
      </c>
      <c r="G646" s="155" t="b">
        <v>1</v>
      </c>
      <c r="J646" s="156" t="s">
        <v>1331</v>
      </c>
      <c r="K646" s="157" t="b">
        <v>0</v>
      </c>
      <c r="L646" s="157" t="b">
        <v>0</v>
      </c>
      <c r="M646" s="157" t="b">
        <v>0</v>
      </c>
      <c r="N646" s="157" t="b">
        <v>0</v>
      </c>
      <c r="O646" s="157" t="b">
        <v>0</v>
      </c>
    </row>
    <row r="647" spans="2:15" x14ac:dyDescent="0.3">
      <c r="B647" s="154" t="s">
        <v>1332</v>
      </c>
      <c r="C647" s="155" t="b">
        <v>1</v>
      </c>
      <c r="D647" s="155" t="b">
        <v>1</v>
      </c>
      <c r="E647" s="155" t="b">
        <v>1</v>
      </c>
      <c r="F647" s="155" t="b">
        <v>1</v>
      </c>
      <c r="G647" s="155" t="b">
        <v>1</v>
      </c>
      <c r="J647" s="156" t="s">
        <v>1332</v>
      </c>
      <c r="K647" s="157" t="b">
        <v>0</v>
      </c>
      <c r="L647" s="157" t="b">
        <v>0</v>
      </c>
      <c r="M647" s="157" t="b">
        <v>0</v>
      </c>
      <c r="N647" s="157" t="b">
        <v>0</v>
      </c>
      <c r="O647" s="157" t="b">
        <v>0</v>
      </c>
    </row>
    <row r="648" spans="2:15" x14ac:dyDescent="0.3">
      <c r="B648" s="154" t="s">
        <v>1333</v>
      </c>
      <c r="C648" s="155" t="b">
        <v>1</v>
      </c>
      <c r="D648" s="155" t="b">
        <v>1</v>
      </c>
      <c r="E648" s="155" t="b">
        <v>1</v>
      </c>
      <c r="F648" s="155" t="b">
        <v>1</v>
      </c>
      <c r="G648" s="155" t="b">
        <v>1</v>
      </c>
      <c r="J648" s="156" t="s">
        <v>1333</v>
      </c>
      <c r="K648" s="157" t="b">
        <v>1</v>
      </c>
      <c r="L648" s="157" t="b">
        <v>1</v>
      </c>
      <c r="M648" s="157" t="b">
        <v>1</v>
      </c>
      <c r="N648" s="157" t="b">
        <v>1</v>
      </c>
      <c r="O648" s="157" t="b">
        <v>1</v>
      </c>
    </row>
    <row r="649" spans="2:15" x14ac:dyDescent="0.3">
      <c r="B649" s="154" t="s">
        <v>1334</v>
      </c>
      <c r="C649" s="155" t="b">
        <v>1</v>
      </c>
      <c r="D649" s="155" t="b">
        <v>1</v>
      </c>
      <c r="E649" s="155" t="b">
        <v>1</v>
      </c>
      <c r="F649" s="155" t="b">
        <v>1</v>
      </c>
      <c r="G649" s="155" t="b">
        <v>1</v>
      </c>
      <c r="J649" s="156" t="s">
        <v>1334</v>
      </c>
      <c r="K649" s="157" t="b">
        <v>1</v>
      </c>
      <c r="L649" s="157" t="b">
        <v>1</v>
      </c>
      <c r="M649" s="157" t="b">
        <v>1</v>
      </c>
      <c r="N649" s="157" t="b">
        <v>1</v>
      </c>
      <c r="O649" s="157" t="b">
        <v>1</v>
      </c>
    </row>
    <row r="650" spans="2:15" x14ac:dyDescent="0.3">
      <c r="B650" s="154" t="s">
        <v>1335</v>
      </c>
      <c r="C650" s="155" t="b">
        <v>1</v>
      </c>
      <c r="D650" s="155" t="b">
        <v>1</v>
      </c>
      <c r="E650" s="155" t="b">
        <v>1</v>
      </c>
      <c r="F650" s="155" t="b">
        <v>1</v>
      </c>
      <c r="G650" s="155" t="b">
        <v>1</v>
      </c>
      <c r="J650" s="156" t="s">
        <v>1335</v>
      </c>
      <c r="K650" s="157" t="b">
        <v>1</v>
      </c>
      <c r="L650" s="157" t="b">
        <v>1</v>
      </c>
      <c r="M650" s="157" t="b">
        <v>1</v>
      </c>
      <c r="N650" s="157" t="b">
        <v>1</v>
      </c>
      <c r="O650" s="157" t="b">
        <v>1</v>
      </c>
    </row>
    <row r="651" spans="2:15" x14ac:dyDescent="0.3">
      <c r="B651" s="154" t="s">
        <v>1336</v>
      </c>
      <c r="C651" s="155" t="b">
        <v>1</v>
      </c>
      <c r="D651" s="155" t="b">
        <v>1</v>
      </c>
      <c r="E651" s="155" t="b">
        <v>1</v>
      </c>
      <c r="F651" s="155" t="b">
        <v>1</v>
      </c>
      <c r="G651" s="155" t="b">
        <v>1</v>
      </c>
      <c r="J651" s="156" t="s">
        <v>1336</v>
      </c>
      <c r="K651" s="157" t="b">
        <v>1</v>
      </c>
      <c r="L651" s="157" t="b">
        <v>1</v>
      </c>
      <c r="M651" s="157" t="b">
        <v>1</v>
      </c>
      <c r="N651" s="157" t="b">
        <v>1</v>
      </c>
      <c r="O651" s="157" t="b">
        <v>1</v>
      </c>
    </row>
    <row r="652" spans="2:15" x14ac:dyDescent="0.3">
      <c r="B652" s="154" t="s">
        <v>1337</v>
      </c>
      <c r="C652" s="155" t="b">
        <v>1</v>
      </c>
      <c r="D652" s="155" t="b">
        <v>1</v>
      </c>
      <c r="E652" s="155" t="b">
        <v>1</v>
      </c>
      <c r="F652" s="155" t="b">
        <v>1</v>
      </c>
      <c r="G652" s="155" t="b">
        <v>1</v>
      </c>
      <c r="J652" s="156" t="s">
        <v>1337</v>
      </c>
      <c r="K652" s="157" t="b">
        <v>1</v>
      </c>
      <c r="L652" s="157" t="b">
        <v>1</v>
      </c>
      <c r="M652" s="157" t="b">
        <v>1</v>
      </c>
      <c r="N652" s="157" t="b">
        <v>1</v>
      </c>
      <c r="O652" s="157" t="b">
        <v>1</v>
      </c>
    </row>
    <row r="653" spans="2:15" x14ac:dyDescent="0.3">
      <c r="B653" s="154" t="s">
        <v>1338</v>
      </c>
      <c r="C653" s="155" t="b">
        <v>1</v>
      </c>
      <c r="D653" s="155" t="b">
        <v>1</v>
      </c>
      <c r="E653" s="155" t="b">
        <v>1</v>
      </c>
      <c r="F653" s="155" t="b">
        <v>1</v>
      </c>
      <c r="G653" s="155" t="b">
        <v>0</v>
      </c>
      <c r="J653" s="156" t="s">
        <v>1338</v>
      </c>
      <c r="K653" s="157" t="b">
        <v>1</v>
      </c>
      <c r="L653" s="157" t="b">
        <v>1</v>
      </c>
      <c r="M653" s="157" t="b">
        <v>1</v>
      </c>
      <c r="N653" s="157" t="b">
        <v>1</v>
      </c>
      <c r="O653" s="157" t="b">
        <v>1</v>
      </c>
    </row>
    <row r="654" spans="2:15" x14ac:dyDescent="0.3">
      <c r="B654" s="154" t="s">
        <v>1339</v>
      </c>
      <c r="C654" s="155" t="b">
        <v>1</v>
      </c>
      <c r="D654" s="155" t="b">
        <v>1</v>
      </c>
      <c r="E654" s="155" t="b">
        <v>1</v>
      </c>
      <c r="F654" s="155" t="b">
        <v>1</v>
      </c>
      <c r="G654" s="155" t="b">
        <v>1</v>
      </c>
      <c r="J654" s="156" t="s">
        <v>1339</v>
      </c>
      <c r="K654" s="157" t="b">
        <v>1</v>
      </c>
      <c r="L654" s="157" t="b">
        <v>1</v>
      </c>
      <c r="M654" s="157" t="b">
        <v>1</v>
      </c>
      <c r="N654" s="157" t="b">
        <v>1</v>
      </c>
      <c r="O654" s="157" t="b">
        <v>1</v>
      </c>
    </row>
    <row r="655" spans="2:15" x14ac:dyDescent="0.3">
      <c r="B655" s="154" t="s">
        <v>1340</v>
      </c>
      <c r="C655" s="155" t="b">
        <v>1</v>
      </c>
      <c r="D655" s="155" t="b">
        <v>1</v>
      </c>
      <c r="E655" s="155" t="b">
        <v>1</v>
      </c>
      <c r="F655" s="155" t="b">
        <v>1</v>
      </c>
      <c r="G655" s="155" t="b">
        <v>1</v>
      </c>
      <c r="J655" s="156" t="s">
        <v>1340</v>
      </c>
      <c r="K655" s="157" t="b">
        <v>1</v>
      </c>
      <c r="L655" s="157" t="b">
        <v>1</v>
      </c>
      <c r="M655" s="157" t="b">
        <v>1</v>
      </c>
      <c r="N655" s="157" t="b">
        <v>1</v>
      </c>
      <c r="O655" s="157" t="b">
        <v>1</v>
      </c>
    </row>
    <row r="656" spans="2:15" x14ac:dyDescent="0.3">
      <c r="B656" s="154" t="s">
        <v>1341</v>
      </c>
      <c r="C656" s="155" t="b">
        <v>1</v>
      </c>
      <c r="D656" s="155" t="b">
        <v>1</v>
      </c>
      <c r="E656" s="155" t="b">
        <v>1</v>
      </c>
      <c r="F656" s="155" t="b">
        <v>1</v>
      </c>
      <c r="G656" s="155" t="b">
        <v>1</v>
      </c>
      <c r="J656" s="156" t="s">
        <v>1341</v>
      </c>
      <c r="K656" s="157" t="b">
        <v>1</v>
      </c>
      <c r="L656" s="157" t="b">
        <v>1</v>
      </c>
      <c r="M656" s="157" t="b">
        <v>1</v>
      </c>
      <c r="N656" s="157" t="b">
        <v>1</v>
      </c>
      <c r="O656" s="157" t="b">
        <v>1</v>
      </c>
    </row>
    <row r="657" spans="2:15" x14ac:dyDescent="0.3">
      <c r="B657" s="154" t="s">
        <v>1342</v>
      </c>
      <c r="C657" s="155" t="b">
        <v>1</v>
      </c>
      <c r="D657" s="155" t="b">
        <v>1</v>
      </c>
      <c r="E657" s="155" t="b">
        <v>1</v>
      </c>
      <c r="F657" s="155" t="b">
        <v>1</v>
      </c>
      <c r="G657" s="155" t="b">
        <v>1</v>
      </c>
      <c r="J657" s="156" t="s">
        <v>1342</v>
      </c>
      <c r="K657" s="157" t="b">
        <v>1</v>
      </c>
      <c r="L657" s="157" t="b">
        <v>0</v>
      </c>
      <c r="M657" s="157" t="b">
        <v>0</v>
      </c>
      <c r="N657" s="157" t="b">
        <v>0</v>
      </c>
      <c r="O657" s="157" t="b">
        <v>0</v>
      </c>
    </row>
    <row r="658" spans="2:15" x14ac:dyDescent="0.3">
      <c r="B658" s="154" t="s">
        <v>1343</v>
      </c>
      <c r="C658" s="155" t="b">
        <v>0</v>
      </c>
      <c r="D658" s="155" t="b">
        <v>0</v>
      </c>
      <c r="E658" s="155" t="b">
        <v>0</v>
      </c>
      <c r="F658" s="155" t="b">
        <v>0</v>
      </c>
      <c r="G658" s="155" t="b">
        <v>0</v>
      </c>
      <c r="J658" s="156" t="s">
        <v>1343</v>
      </c>
      <c r="K658" s="157" t="b">
        <v>1</v>
      </c>
      <c r="L658" s="157" t="b">
        <v>1</v>
      </c>
      <c r="M658" s="157" t="b">
        <v>1</v>
      </c>
      <c r="N658" s="157" t="b">
        <v>1</v>
      </c>
      <c r="O658" s="157" t="b">
        <v>1</v>
      </c>
    </row>
    <row r="659" spans="2:15" x14ac:dyDescent="0.3">
      <c r="B659" s="154" t="s">
        <v>1344</v>
      </c>
      <c r="C659" s="155" t="b">
        <v>1</v>
      </c>
      <c r="D659" s="155" t="b">
        <v>1</v>
      </c>
      <c r="E659" s="155" t="b">
        <v>1</v>
      </c>
      <c r="F659" s="155" t="b">
        <v>1</v>
      </c>
      <c r="G659" s="155" t="b">
        <v>1</v>
      </c>
      <c r="J659" s="156" t="s">
        <v>1344</v>
      </c>
      <c r="K659" s="157" t="b">
        <v>1</v>
      </c>
      <c r="L659" s="157" t="b">
        <v>1</v>
      </c>
      <c r="M659" s="157" t="b">
        <v>1</v>
      </c>
      <c r="N659" s="157" t="b">
        <v>1</v>
      </c>
      <c r="O659" s="157" t="b">
        <v>1</v>
      </c>
    </row>
    <row r="660" spans="2:15" x14ac:dyDescent="0.3">
      <c r="B660" s="154" t="s">
        <v>1345</v>
      </c>
      <c r="C660" s="155" t="b">
        <v>1</v>
      </c>
      <c r="D660" s="155" t="b">
        <v>1</v>
      </c>
      <c r="E660" s="155" t="b">
        <v>1</v>
      </c>
      <c r="F660" s="155" t="b">
        <v>1</v>
      </c>
      <c r="G660" s="155" t="b">
        <v>1</v>
      </c>
      <c r="J660" s="156" t="s">
        <v>1345</v>
      </c>
      <c r="K660" s="157" t="b">
        <v>1</v>
      </c>
      <c r="L660" s="157" t="b">
        <v>1</v>
      </c>
      <c r="M660" s="157" t="b">
        <v>1</v>
      </c>
      <c r="N660" s="157" t="b">
        <v>1</v>
      </c>
      <c r="O660" s="157" t="b">
        <v>1</v>
      </c>
    </row>
    <row r="661" spans="2:15" x14ac:dyDescent="0.3">
      <c r="B661" s="154" t="s">
        <v>1346</v>
      </c>
      <c r="C661" s="155" t="b">
        <v>0</v>
      </c>
      <c r="D661" s="155" t="b">
        <v>0</v>
      </c>
      <c r="E661" s="155" t="b">
        <v>0</v>
      </c>
      <c r="F661" s="155" t="b">
        <v>0</v>
      </c>
      <c r="G661" s="155" t="b">
        <v>0</v>
      </c>
      <c r="J661" s="156" t="s">
        <v>1346</v>
      </c>
      <c r="K661" s="157" t="b">
        <v>1</v>
      </c>
      <c r="L661" s="157" t="b">
        <v>1</v>
      </c>
      <c r="M661" s="157" t="b">
        <v>1</v>
      </c>
      <c r="N661" s="157" t="b">
        <v>1</v>
      </c>
      <c r="O661" s="157" t="b">
        <v>1</v>
      </c>
    </row>
    <row r="662" spans="2:15" x14ac:dyDescent="0.3">
      <c r="B662" s="154" t="s">
        <v>1347</v>
      </c>
      <c r="C662" s="155" t="b">
        <v>1</v>
      </c>
      <c r="D662" s="155" t="b">
        <v>1</v>
      </c>
      <c r="E662" s="155" t="b">
        <v>1</v>
      </c>
      <c r="F662" s="155" t="b">
        <v>1</v>
      </c>
      <c r="G662" s="155" t="b">
        <v>1</v>
      </c>
      <c r="J662" s="156" t="s">
        <v>1347</v>
      </c>
      <c r="K662" s="157" t="b">
        <v>1</v>
      </c>
      <c r="L662" s="157" t="b">
        <v>1</v>
      </c>
      <c r="M662" s="157" t="b">
        <v>1</v>
      </c>
      <c r="N662" s="157" t="b">
        <v>1</v>
      </c>
      <c r="O662" s="157" t="b">
        <v>1</v>
      </c>
    </row>
    <row r="663" spans="2:15" x14ac:dyDescent="0.3">
      <c r="B663" s="154" t="s">
        <v>1348</v>
      </c>
      <c r="C663" s="155" t="s">
        <v>1008</v>
      </c>
      <c r="D663" s="155" t="s">
        <v>1008</v>
      </c>
      <c r="E663" s="155" t="s">
        <v>1008</v>
      </c>
      <c r="F663" s="155" t="s">
        <v>1008</v>
      </c>
      <c r="G663" s="155" t="s">
        <v>1008</v>
      </c>
      <c r="J663" s="156" t="s">
        <v>1348</v>
      </c>
      <c r="K663" s="157" t="s">
        <v>1349</v>
      </c>
      <c r="L663" s="157" t="s">
        <v>1350</v>
      </c>
      <c r="M663" s="157" t="s">
        <v>1351</v>
      </c>
      <c r="N663" s="157" t="s">
        <v>1351</v>
      </c>
      <c r="O663" s="157" t="s">
        <v>1351</v>
      </c>
    </row>
    <row r="664" spans="2:15" x14ac:dyDescent="0.3">
      <c r="B664" s="154" t="s">
        <v>1352</v>
      </c>
      <c r="C664" s="155" t="b">
        <v>1</v>
      </c>
      <c r="D664" s="155" t="b">
        <v>1</v>
      </c>
      <c r="E664" s="155" t="b">
        <v>1</v>
      </c>
      <c r="F664" s="155" t="b">
        <v>1</v>
      </c>
      <c r="G664" s="155" t="b">
        <v>1</v>
      </c>
      <c r="J664" s="156" t="s">
        <v>1352</v>
      </c>
      <c r="K664" s="157" t="b">
        <v>1</v>
      </c>
      <c r="L664" s="157" t="b">
        <v>1</v>
      </c>
      <c r="M664" s="157" t="b">
        <v>1</v>
      </c>
      <c r="N664" s="157" t="b">
        <v>1</v>
      </c>
      <c r="O664" s="157" t="b">
        <v>1</v>
      </c>
    </row>
    <row r="665" spans="2:15" x14ac:dyDescent="0.3">
      <c r="B665" s="154" t="s">
        <v>1353</v>
      </c>
      <c r="C665" s="155" t="b">
        <v>1</v>
      </c>
      <c r="D665" s="155" t="b">
        <v>1</v>
      </c>
      <c r="E665" s="155" t="b">
        <v>1</v>
      </c>
      <c r="F665" s="155" t="b">
        <v>1</v>
      </c>
      <c r="G665" s="155" t="b">
        <v>1</v>
      </c>
      <c r="J665" s="156" t="s">
        <v>1353</v>
      </c>
      <c r="K665" s="157" t="b">
        <v>1</v>
      </c>
      <c r="L665" s="157" t="b">
        <v>1</v>
      </c>
      <c r="M665" s="157" t="b">
        <v>1</v>
      </c>
      <c r="N665" s="157" t="b">
        <v>1</v>
      </c>
      <c r="O665" s="157" t="b">
        <v>1</v>
      </c>
    </row>
    <row r="666" spans="2:15" x14ac:dyDescent="0.3">
      <c r="B666" s="154" t="s">
        <v>1354</v>
      </c>
      <c r="C666" s="155" t="s">
        <v>1008</v>
      </c>
      <c r="D666" s="155" t="s">
        <v>1008</v>
      </c>
      <c r="E666" s="155" t="s">
        <v>1008</v>
      </c>
      <c r="F666" s="155" t="s">
        <v>1008</v>
      </c>
      <c r="G666" s="155" t="s">
        <v>1008</v>
      </c>
      <c r="J666" s="156" t="s">
        <v>1354</v>
      </c>
      <c r="K666" s="157" t="s">
        <v>1008</v>
      </c>
      <c r="L666" s="157" t="s">
        <v>1008</v>
      </c>
      <c r="M666" s="157" t="s">
        <v>1008</v>
      </c>
      <c r="N666" s="157" t="s">
        <v>1008</v>
      </c>
      <c r="O666" s="157" t="s">
        <v>1008</v>
      </c>
    </row>
    <row r="667" spans="2:15" x14ac:dyDescent="0.3">
      <c r="B667" s="154" t="s">
        <v>1355</v>
      </c>
      <c r="C667" s="155" t="s">
        <v>1356</v>
      </c>
      <c r="D667" s="155" t="s">
        <v>1356</v>
      </c>
      <c r="E667" s="155" t="s">
        <v>1356</v>
      </c>
      <c r="F667" s="155" t="s">
        <v>1351</v>
      </c>
      <c r="G667" s="155" t="s">
        <v>1351</v>
      </c>
      <c r="J667" s="156" t="s">
        <v>1355</v>
      </c>
      <c r="K667" s="157" t="s">
        <v>1351</v>
      </c>
      <c r="L667" s="157" t="s">
        <v>1350</v>
      </c>
      <c r="M667" s="157" t="s">
        <v>707</v>
      </c>
      <c r="N667" s="157" t="s">
        <v>707</v>
      </c>
      <c r="O667" s="157" t="s">
        <v>707</v>
      </c>
    </row>
    <row r="668" spans="2:15" x14ac:dyDescent="0.3">
      <c r="B668" s="154" t="s">
        <v>1357</v>
      </c>
      <c r="C668" s="155" t="b">
        <v>0</v>
      </c>
      <c r="D668" s="155" t="b">
        <v>0</v>
      </c>
      <c r="E668" s="155" t="b">
        <v>0</v>
      </c>
      <c r="F668" s="155" t="b">
        <v>0</v>
      </c>
      <c r="G668" s="155" t="b">
        <v>0</v>
      </c>
      <c r="J668" s="156" t="s">
        <v>1357</v>
      </c>
      <c r="K668" s="157" t="b">
        <v>1</v>
      </c>
      <c r="L668" s="157" t="b">
        <v>1</v>
      </c>
      <c r="M668" s="157" t="b">
        <v>0</v>
      </c>
      <c r="N668" s="157" t="b">
        <v>0</v>
      </c>
      <c r="O668" s="157" t="b">
        <v>1</v>
      </c>
    </row>
    <row r="669" spans="2:15" x14ac:dyDescent="0.3">
      <c r="B669" s="154" t="s">
        <v>1358</v>
      </c>
      <c r="C669" s="155" t="s">
        <v>1359</v>
      </c>
      <c r="D669" s="155" t="s">
        <v>1356</v>
      </c>
      <c r="E669" s="155" t="s">
        <v>1356</v>
      </c>
      <c r="F669" s="155" t="s">
        <v>1351</v>
      </c>
      <c r="G669" s="155" t="s">
        <v>1351</v>
      </c>
      <c r="J669" s="156" t="s">
        <v>1358</v>
      </c>
      <c r="K669" s="157" t="s">
        <v>1008</v>
      </c>
      <c r="L669" s="157" t="s">
        <v>1008</v>
      </c>
      <c r="M669" s="157" t="s">
        <v>1351</v>
      </c>
      <c r="N669" s="157" t="s">
        <v>1351</v>
      </c>
      <c r="O669" s="157" t="s">
        <v>1008</v>
      </c>
    </row>
    <row r="670" spans="2:15" x14ac:dyDescent="0.3">
      <c r="B670" s="154" t="s">
        <v>1360</v>
      </c>
      <c r="C670" s="155" t="s">
        <v>1350</v>
      </c>
      <c r="D670" s="155" t="s">
        <v>1356</v>
      </c>
      <c r="E670" s="155" t="s">
        <v>1356</v>
      </c>
      <c r="F670" s="155" t="s">
        <v>1361</v>
      </c>
      <c r="G670" s="155" t="s">
        <v>707</v>
      </c>
      <c r="J670" s="156" t="s">
        <v>1360</v>
      </c>
      <c r="K670" s="157" t="s">
        <v>1356</v>
      </c>
      <c r="L670" s="157" t="s">
        <v>1351</v>
      </c>
      <c r="M670" s="157" t="s">
        <v>1356</v>
      </c>
      <c r="N670" s="157" t="s">
        <v>1356</v>
      </c>
      <c r="O670" s="157" t="s">
        <v>1356</v>
      </c>
    </row>
    <row r="671" spans="2:15" x14ac:dyDescent="0.3">
      <c r="B671" s="154" t="s">
        <v>1362</v>
      </c>
      <c r="C671" s="155" t="b">
        <v>1</v>
      </c>
      <c r="D671" s="155" t="b">
        <v>1</v>
      </c>
      <c r="E671" s="155" t="b">
        <v>1</v>
      </c>
      <c r="F671" s="155" t="b">
        <v>1</v>
      </c>
      <c r="G671" s="155" t="b">
        <v>0</v>
      </c>
      <c r="J671" s="156" t="s">
        <v>1362</v>
      </c>
      <c r="K671" s="157" t="b">
        <v>1</v>
      </c>
      <c r="L671" s="157" t="b">
        <v>1</v>
      </c>
      <c r="M671" s="157" t="b">
        <v>1</v>
      </c>
      <c r="N671" s="157" t="b">
        <v>1</v>
      </c>
      <c r="O671" s="157" t="b">
        <v>1</v>
      </c>
    </row>
    <row r="672" spans="2:15" x14ac:dyDescent="0.3">
      <c r="B672" s="154" t="s">
        <v>1363</v>
      </c>
      <c r="C672" s="155" t="s">
        <v>943</v>
      </c>
      <c r="D672" s="155" t="s">
        <v>943</v>
      </c>
      <c r="E672" s="155" t="s">
        <v>943</v>
      </c>
      <c r="F672" s="155" t="s">
        <v>943</v>
      </c>
      <c r="G672" s="155" t="s">
        <v>943</v>
      </c>
      <c r="J672" s="156" t="s">
        <v>1363</v>
      </c>
      <c r="K672" s="157" t="s">
        <v>943</v>
      </c>
      <c r="L672" s="157" t="s">
        <v>943</v>
      </c>
      <c r="M672" s="157" t="s">
        <v>943</v>
      </c>
      <c r="N672" s="157" t="s">
        <v>943</v>
      </c>
      <c r="O672" s="157" t="s">
        <v>943</v>
      </c>
    </row>
    <row r="673" spans="2:15" x14ac:dyDescent="0.3">
      <c r="B673" s="154" t="s">
        <v>1364</v>
      </c>
      <c r="C673" s="155" t="s">
        <v>1350</v>
      </c>
      <c r="D673" s="155" t="s">
        <v>1356</v>
      </c>
      <c r="E673" s="155" t="s">
        <v>1356</v>
      </c>
      <c r="F673" s="155" t="s">
        <v>1361</v>
      </c>
      <c r="G673" s="155" t="s">
        <v>707</v>
      </c>
      <c r="J673" s="156" t="s">
        <v>1364</v>
      </c>
      <c r="K673" s="157" t="s">
        <v>1356</v>
      </c>
      <c r="L673" s="157" t="s">
        <v>1351</v>
      </c>
      <c r="M673" s="157" t="s">
        <v>1356</v>
      </c>
      <c r="N673" s="157" t="s">
        <v>1356</v>
      </c>
      <c r="O673" s="157" t="s">
        <v>1008</v>
      </c>
    </row>
    <row r="674" spans="2:15" x14ac:dyDescent="0.3">
      <c r="B674" s="154" t="s">
        <v>1365</v>
      </c>
      <c r="C674" s="155" t="b">
        <v>1</v>
      </c>
      <c r="D674" s="155" t="b">
        <v>1</v>
      </c>
      <c r="E674" s="155" t="b">
        <v>1</v>
      </c>
      <c r="F674" s="155" t="b">
        <v>1</v>
      </c>
      <c r="G674" s="155" t="b">
        <v>1</v>
      </c>
      <c r="J674" s="156" t="s">
        <v>1365</v>
      </c>
      <c r="K674" s="157" t="b">
        <v>1</v>
      </c>
      <c r="L674" s="157" t="b">
        <v>1</v>
      </c>
      <c r="M674" s="157" t="b">
        <v>0</v>
      </c>
      <c r="N674" s="157" t="b">
        <v>0</v>
      </c>
      <c r="O674" s="157" t="b">
        <v>0</v>
      </c>
    </row>
    <row r="675" spans="2:15" x14ac:dyDescent="0.3">
      <c r="B675" s="154" t="s">
        <v>1366</v>
      </c>
      <c r="C675" s="155">
        <v>7</v>
      </c>
      <c r="D675" s="155">
        <v>6</v>
      </c>
      <c r="E675" s="155">
        <v>9</v>
      </c>
      <c r="F675" s="155">
        <v>7</v>
      </c>
      <c r="G675" s="155">
        <v>11</v>
      </c>
      <c r="J675" s="156" t="s">
        <v>1366</v>
      </c>
      <c r="K675" s="157">
        <v>9</v>
      </c>
      <c r="L675" s="157">
        <v>9</v>
      </c>
      <c r="M675" s="157">
        <v>11</v>
      </c>
      <c r="N675" s="157">
        <v>9</v>
      </c>
      <c r="O675" s="157">
        <v>6</v>
      </c>
    </row>
    <row r="676" spans="2:15" x14ac:dyDescent="0.3">
      <c r="B676" s="154" t="s">
        <v>1367</v>
      </c>
      <c r="C676" s="155" t="s">
        <v>1008</v>
      </c>
      <c r="D676" s="155" t="s">
        <v>1008</v>
      </c>
      <c r="E676" s="155" t="s">
        <v>1008</v>
      </c>
      <c r="F676" s="155" t="s">
        <v>1008</v>
      </c>
      <c r="G676" s="155" t="s">
        <v>1008</v>
      </c>
      <c r="J676" s="156" t="s">
        <v>1367</v>
      </c>
      <c r="K676" s="157" t="s">
        <v>1008</v>
      </c>
      <c r="L676" s="157" t="s">
        <v>1008</v>
      </c>
      <c r="M676" s="157" t="s">
        <v>1008</v>
      </c>
      <c r="N676" s="157" t="s">
        <v>1008</v>
      </c>
      <c r="O676" s="157" t="s">
        <v>1008</v>
      </c>
    </row>
    <row r="677" spans="2:15" x14ac:dyDescent="0.3">
      <c r="B677" s="154" t="s">
        <v>1368</v>
      </c>
      <c r="C677" s="155" t="s">
        <v>1008</v>
      </c>
      <c r="D677" s="155" t="s">
        <v>651</v>
      </c>
      <c r="E677" s="155" t="s">
        <v>1008</v>
      </c>
      <c r="F677" s="155" t="s">
        <v>1008</v>
      </c>
      <c r="G677" s="155" t="s">
        <v>1008</v>
      </c>
      <c r="J677" s="156" t="s">
        <v>1368</v>
      </c>
      <c r="K677" s="157" t="s">
        <v>1008</v>
      </c>
      <c r="L677" s="157" t="s">
        <v>1008</v>
      </c>
      <c r="M677" s="157" t="s">
        <v>1008</v>
      </c>
      <c r="N677" s="157" t="s">
        <v>1008</v>
      </c>
      <c r="O677" s="157" t="s">
        <v>1008</v>
      </c>
    </row>
    <row r="678" spans="2:15" x14ac:dyDescent="0.3">
      <c r="B678" s="154" t="s">
        <v>1369</v>
      </c>
      <c r="C678" s="155" t="s">
        <v>1370</v>
      </c>
      <c r="D678" s="155" t="s">
        <v>1370</v>
      </c>
      <c r="E678" s="155" t="s">
        <v>1370</v>
      </c>
      <c r="F678" s="155" t="s">
        <v>1370</v>
      </c>
      <c r="G678" s="155" t="s">
        <v>1370</v>
      </c>
      <c r="J678" s="156" t="s">
        <v>1369</v>
      </c>
      <c r="K678" s="157" t="s">
        <v>1371</v>
      </c>
      <c r="L678" s="157" t="s">
        <v>1371</v>
      </c>
      <c r="M678" s="157" t="s">
        <v>1371</v>
      </c>
      <c r="N678" s="157" t="s">
        <v>1371</v>
      </c>
      <c r="O678" s="157" t="s">
        <v>1371</v>
      </c>
    </row>
    <row r="679" spans="2:15" x14ac:dyDescent="0.3">
      <c r="B679" s="154" t="s">
        <v>1372</v>
      </c>
      <c r="C679" s="155">
        <v>2</v>
      </c>
      <c r="D679" s="155">
        <v>0</v>
      </c>
      <c r="E679" s="155">
        <v>0</v>
      </c>
      <c r="F679" s="155">
        <v>0</v>
      </c>
      <c r="G679" s="155">
        <v>0</v>
      </c>
      <c r="J679" s="156" t="s">
        <v>1372</v>
      </c>
      <c r="K679" s="157">
        <v>0</v>
      </c>
      <c r="L679" s="157">
        <v>0</v>
      </c>
      <c r="M679" s="157">
        <v>1</v>
      </c>
      <c r="N679" s="157">
        <v>0</v>
      </c>
      <c r="O679" s="157">
        <v>0</v>
      </c>
    </row>
    <row r="680" spans="2:15" x14ac:dyDescent="0.3">
      <c r="B680" s="154" t="s">
        <v>1373</v>
      </c>
      <c r="C680" s="155">
        <v>12</v>
      </c>
      <c r="D680" s="155">
        <v>9</v>
      </c>
      <c r="E680" s="155">
        <v>10</v>
      </c>
      <c r="F680" s="155">
        <v>10</v>
      </c>
      <c r="G680" s="155">
        <v>9</v>
      </c>
      <c r="J680" s="156" t="s">
        <v>1373</v>
      </c>
      <c r="K680" s="157">
        <v>9</v>
      </c>
      <c r="L680" s="157">
        <v>8</v>
      </c>
      <c r="M680" s="157">
        <v>11</v>
      </c>
      <c r="N680" s="157">
        <v>10</v>
      </c>
      <c r="O680" s="157">
        <v>10</v>
      </c>
    </row>
    <row r="681" spans="2:15" x14ac:dyDescent="0.3">
      <c r="B681" s="154" t="s">
        <v>1374</v>
      </c>
      <c r="C681" s="155" t="b">
        <v>1</v>
      </c>
      <c r="D681" s="155" t="b">
        <v>1</v>
      </c>
      <c r="E681" s="155" t="b">
        <v>1</v>
      </c>
      <c r="F681" s="155" t="b">
        <v>1</v>
      </c>
      <c r="G681" s="155" t="b">
        <v>1</v>
      </c>
      <c r="J681" s="156" t="s">
        <v>1374</v>
      </c>
      <c r="K681" s="157" t="b">
        <v>1</v>
      </c>
      <c r="L681" s="157" t="b">
        <v>1</v>
      </c>
      <c r="M681" s="157" t="b">
        <v>1</v>
      </c>
      <c r="N681" s="157" t="b">
        <v>1</v>
      </c>
      <c r="O681" s="157" t="b">
        <v>1</v>
      </c>
    </row>
    <row r="682" spans="2:15" x14ac:dyDescent="0.3">
      <c r="B682" s="154" t="s">
        <v>1375</v>
      </c>
      <c r="C682" s="155" t="s">
        <v>1376</v>
      </c>
      <c r="D682" s="155" t="s">
        <v>1377</v>
      </c>
      <c r="E682" s="155" t="s">
        <v>1378</v>
      </c>
      <c r="F682" s="155" t="s">
        <v>1378</v>
      </c>
      <c r="G682" s="155" t="s">
        <v>943</v>
      </c>
      <c r="J682" s="156" t="s">
        <v>1375</v>
      </c>
      <c r="K682" s="157" t="s">
        <v>1379</v>
      </c>
      <c r="L682" s="157" t="s">
        <v>1380</v>
      </c>
      <c r="M682" s="157" t="s">
        <v>1381</v>
      </c>
      <c r="N682" s="157" t="s">
        <v>1378</v>
      </c>
      <c r="O682" s="157" t="s">
        <v>1378</v>
      </c>
    </row>
    <row r="683" spans="2:15" x14ac:dyDescent="0.3">
      <c r="B683" s="154" t="s">
        <v>1382</v>
      </c>
      <c r="C683" s="155" t="s">
        <v>1383</v>
      </c>
      <c r="D683" s="155" t="s">
        <v>1384</v>
      </c>
      <c r="E683" s="155" t="s">
        <v>1385</v>
      </c>
      <c r="F683" s="155" t="s">
        <v>1386</v>
      </c>
      <c r="G683" s="155" t="s">
        <v>1387</v>
      </c>
      <c r="J683" s="156" t="s">
        <v>1382</v>
      </c>
      <c r="K683" s="157" t="s">
        <v>1384</v>
      </c>
      <c r="L683" s="157" t="s">
        <v>1356</v>
      </c>
      <c r="M683" s="157" t="s">
        <v>1388</v>
      </c>
      <c r="N683" s="157" t="s">
        <v>1384</v>
      </c>
      <c r="O683" s="157" t="s">
        <v>1361</v>
      </c>
    </row>
    <row r="684" spans="2:15" x14ac:dyDescent="0.3">
      <c r="B684" s="154" t="s">
        <v>1389</v>
      </c>
      <c r="C684" s="155" t="s">
        <v>1390</v>
      </c>
      <c r="D684" s="155" t="s">
        <v>1391</v>
      </c>
      <c r="E684" s="155" t="s">
        <v>1392</v>
      </c>
      <c r="F684" s="155" t="s">
        <v>1393</v>
      </c>
      <c r="G684" s="155" t="s">
        <v>1394</v>
      </c>
      <c r="J684" s="156" t="s">
        <v>1389</v>
      </c>
      <c r="K684" s="157" t="s">
        <v>1395</v>
      </c>
      <c r="L684" s="157" t="s">
        <v>1396</v>
      </c>
      <c r="M684" s="157" t="s">
        <v>1397</v>
      </c>
      <c r="N684" s="157" t="s">
        <v>1398</v>
      </c>
      <c r="O684" s="157" t="s">
        <v>1399</v>
      </c>
    </row>
    <row r="685" spans="2:15" x14ac:dyDescent="0.3">
      <c r="B685" s="154" t="s">
        <v>1400</v>
      </c>
      <c r="C685" s="155" t="s">
        <v>1401</v>
      </c>
      <c r="D685" s="155" t="s">
        <v>1402</v>
      </c>
      <c r="E685" s="155" t="s">
        <v>707</v>
      </c>
      <c r="F685" s="155" t="s">
        <v>1403</v>
      </c>
      <c r="G685" s="155" t="s">
        <v>1403</v>
      </c>
      <c r="J685" s="156" t="s">
        <v>1400</v>
      </c>
      <c r="K685" s="157" t="s">
        <v>1384</v>
      </c>
      <c r="L685" s="157" t="s">
        <v>1351</v>
      </c>
      <c r="M685" s="157" t="s">
        <v>1388</v>
      </c>
      <c r="N685" s="157" t="s">
        <v>1404</v>
      </c>
      <c r="O685" s="157" t="s">
        <v>1385</v>
      </c>
    </row>
    <row r="686" spans="2:15" x14ac:dyDescent="0.3">
      <c r="B686" s="154" t="s">
        <v>1405</v>
      </c>
      <c r="C686" s="155" t="s">
        <v>707</v>
      </c>
      <c r="D686" s="155" t="s">
        <v>1406</v>
      </c>
      <c r="E686" s="155" t="s">
        <v>1349</v>
      </c>
      <c r="F686" s="155" t="s">
        <v>1407</v>
      </c>
      <c r="G686" s="155" t="s">
        <v>1408</v>
      </c>
      <c r="J686" s="156" t="s">
        <v>1405</v>
      </c>
      <c r="K686" s="157" t="s">
        <v>1406</v>
      </c>
      <c r="L686" s="157" t="s">
        <v>707</v>
      </c>
      <c r="M686" s="157" t="s">
        <v>1402</v>
      </c>
      <c r="N686" s="157" t="s">
        <v>1406</v>
      </c>
      <c r="O686" s="157" t="s">
        <v>1349</v>
      </c>
    </row>
    <row r="687" spans="2:15" x14ac:dyDescent="0.3">
      <c r="B687" s="154" t="s">
        <v>1409</v>
      </c>
      <c r="C687" s="155" t="s">
        <v>707</v>
      </c>
      <c r="D687" s="155" t="s">
        <v>1406</v>
      </c>
      <c r="E687" s="155" t="s">
        <v>1349</v>
      </c>
      <c r="F687" s="155" t="s">
        <v>1407</v>
      </c>
      <c r="G687" s="155" t="s">
        <v>1408</v>
      </c>
      <c r="J687" s="156" t="s">
        <v>1409</v>
      </c>
      <c r="K687" s="157" t="s">
        <v>1410</v>
      </c>
      <c r="L687" s="157" t="s">
        <v>1380</v>
      </c>
      <c r="M687" s="157" t="s">
        <v>651</v>
      </c>
      <c r="N687" s="157" t="s">
        <v>651</v>
      </c>
      <c r="O687" s="157" t="s">
        <v>651</v>
      </c>
    </row>
    <row r="688" spans="2:15" x14ac:dyDescent="0.3">
      <c r="B688" s="154" t="s">
        <v>1411</v>
      </c>
      <c r="C688" s="155" t="b">
        <v>0</v>
      </c>
      <c r="D688" s="155" t="b">
        <v>0</v>
      </c>
      <c r="E688" s="155" t="b">
        <v>0</v>
      </c>
      <c r="F688" s="155" t="b">
        <v>0</v>
      </c>
      <c r="G688" s="155" t="b">
        <v>0</v>
      </c>
      <c r="J688" s="156" t="s">
        <v>1411</v>
      </c>
      <c r="K688" s="157" t="b">
        <v>0</v>
      </c>
      <c r="L688" s="157" t="b">
        <v>0</v>
      </c>
      <c r="M688" s="157" t="b">
        <v>0</v>
      </c>
      <c r="N688" s="157" t="b">
        <v>0</v>
      </c>
      <c r="O688" s="157" t="b">
        <v>0</v>
      </c>
    </row>
    <row r="689" spans="2:15" x14ac:dyDescent="0.3">
      <c r="B689" s="154" t="s">
        <v>1412</v>
      </c>
      <c r="C689" s="155" t="s">
        <v>651</v>
      </c>
      <c r="D689" s="155" t="s">
        <v>651</v>
      </c>
      <c r="E689" s="155" t="s">
        <v>651</v>
      </c>
      <c r="F689" s="155" t="s">
        <v>651</v>
      </c>
      <c r="G689" s="155" t="s">
        <v>651</v>
      </c>
      <c r="J689" s="156" t="s">
        <v>1412</v>
      </c>
      <c r="K689" s="157" t="b">
        <v>1</v>
      </c>
      <c r="L689" s="157" t="b">
        <v>1</v>
      </c>
      <c r="M689" s="157" t="b">
        <v>1</v>
      </c>
      <c r="N689" s="157" t="b">
        <v>1</v>
      </c>
      <c r="O689" s="157" t="b">
        <v>1</v>
      </c>
    </row>
    <row r="690" spans="2:15" x14ac:dyDescent="0.3">
      <c r="B690" s="154" t="s">
        <v>1413</v>
      </c>
      <c r="C690" s="155" t="b">
        <v>0</v>
      </c>
      <c r="D690" s="155" t="b">
        <v>0</v>
      </c>
      <c r="E690" s="155" t="b">
        <v>0</v>
      </c>
      <c r="F690" s="155" t="b">
        <v>0</v>
      </c>
      <c r="G690" s="155" t="b">
        <v>0</v>
      </c>
      <c r="J690" s="156" t="s">
        <v>1413</v>
      </c>
      <c r="K690" s="157" t="b">
        <v>0</v>
      </c>
      <c r="L690" s="157" t="b">
        <v>0</v>
      </c>
      <c r="M690" s="157" t="b">
        <v>0</v>
      </c>
      <c r="N690" s="157" t="b">
        <v>0</v>
      </c>
      <c r="O690" s="157" t="b">
        <v>0</v>
      </c>
    </row>
    <row r="691" spans="2:15" x14ac:dyDescent="0.3">
      <c r="B691" s="154" t="s">
        <v>1414</v>
      </c>
      <c r="C691" s="155">
        <v>1.1299999999999999</v>
      </c>
      <c r="D691" s="155">
        <v>0.64</v>
      </c>
      <c r="E691" s="155">
        <v>0.6</v>
      </c>
      <c r="F691" s="155">
        <v>1.08</v>
      </c>
      <c r="G691" s="155">
        <v>1.08</v>
      </c>
      <c r="J691" s="156" t="s">
        <v>1414</v>
      </c>
      <c r="K691" s="157">
        <v>1.45</v>
      </c>
      <c r="L691" s="157">
        <v>1</v>
      </c>
      <c r="M691" s="157">
        <v>2</v>
      </c>
      <c r="N691" s="157">
        <v>1.82</v>
      </c>
      <c r="O691" s="157">
        <v>2.9</v>
      </c>
    </row>
    <row r="692" spans="2:15" x14ac:dyDescent="0.3">
      <c r="B692" s="154" t="s">
        <v>1415</v>
      </c>
      <c r="C692" s="155" t="b">
        <v>1</v>
      </c>
      <c r="D692" s="155" t="b">
        <v>1</v>
      </c>
      <c r="E692" s="155" t="b">
        <v>1</v>
      </c>
      <c r="F692" s="155" t="b">
        <v>1</v>
      </c>
      <c r="G692" s="155" t="b">
        <v>1</v>
      </c>
      <c r="J692" s="156" t="s">
        <v>1415</v>
      </c>
      <c r="K692" s="157" t="b">
        <v>1</v>
      </c>
      <c r="L692" s="157" t="b">
        <v>1</v>
      </c>
      <c r="M692" s="157" t="b">
        <v>1</v>
      </c>
      <c r="N692" s="157" t="b">
        <v>0</v>
      </c>
      <c r="O692" s="157" t="b">
        <v>0</v>
      </c>
    </row>
    <row r="693" spans="2:15" x14ac:dyDescent="0.3">
      <c r="B693" s="154" t="s">
        <v>1416</v>
      </c>
      <c r="C693" s="155">
        <v>6</v>
      </c>
      <c r="D693" s="155">
        <v>6</v>
      </c>
      <c r="E693" s="155">
        <v>6</v>
      </c>
      <c r="F693" s="155">
        <v>6</v>
      </c>
      <c r="G693" s="155">
        <v>6</v>
      </c>
      <c r="J693" s="156" t="s">
        <v>1416</v>
      </c>
      <c r="K693" s="157">
        <v>6</v>
      </c>
      <c r="L693" s="157">
        <v>999</v>
      </c>
      <c r="M693" s="157">
        <v>999</v>
      </c>
      <c r="N693" s="157">
        <v>999</v>
      </c>
      <c r="O693" s="157">
        <v>999</v>
      </c>
    </row>
    <row r="694" spans="2:15" x14ac:dyDescent="0.3">
      <c r="B694" s="154" t="s">
        <v>1417</v>
      </c>
      <c r="C694" s="155">
        <v>3</v>
      </c>
      <c r="D694" s="155">
        <v>3</v>
      </c>
      <c r="E694" s="155">
        <v>3</v>
      </c>
      <c r="F694" s="155">
        <v>3</v>
      </c>
      <c r="G694" s="155">
        <v>3</v>
      </c>
      <c r="J694" s="156" t="s">
        <v>1417</v>
      </c>
      <c r="K694" s="157">
        <v>3</v>
      </c>
      <c r="L694" s="157">
        <v>3</v>
      </c>
      <c r="M694" s="157">
        <v>3</v>
      </c>
      <c r="N694" s="157">
        <v>3</v>
      </c>
      <c r="O694" s="157">
        <v>3</v>
      </c>
    </row>
    <row r="695" spans="2:15" x14ac:dyDescent="0.3">
      <c r="B695" s="154" t="s">
        <v>1418</v>
      </c>
      <c r="C695" s="155" t="b">
        <v>1</v>
      </c>
      <c r="D695" s="155" t="b">
        <v>1</v>
      </c>
      <c r="E695" s="155" t="b">
        <v>1</v>
      </c>
      <c r="F695" s="155" t="b">
        <v>1</v>
      </c>
      <c r="G695" s="155" t="b">
        <v>1</v>
      </c>
      <c r="J695" s="156" t="s">
        <v>1418</v>
      </c>
      <c r="K695" s="157" t="b">
        <v>1</v>
      </c>
      <c r="L695" s="157" t="b">
        <v>1</v>
      </c>
      <c r="M695" s="157" t="b">
        <v>1</v>
      </c>
      <c r="N695" s="157" t="b">
        <v>1</v>
      </c>
      <c r="O695" s="157" t="b">
        <v>1</v>
      </c>
    </row>
    <row r="696" spans="2:15" x14ac:dyDescent="0.3">
      <c r="B696" s="154" t="s">
        <v>1419</v>
      </c>
      <c r="C696" s="155" t="b">
        <v>0</v>
      </c>
      <c r="D696" s="155" t="b">
        <v>0</v>
      </c>
      <c r="E696" s="155" t="b">
        <v>0</v>
      </c>
      <c r="F696" s="155" t="b">
        <v>0</v>
      </c>
      <c r="G696" s="155" t="b">
        <v>0</v>
      </c>
      <c r="J696" s="156" t="s">
        <v>1419</v>
      </c>
      <c r="K696" s="157" t="b">
        <v>0</v>
      </c>
      <c r="L696" s="157" t="b">
        <v>0</v>
      </c>
      <c r="M696" s="157" t="b">
        <v>0</v>
      </c>
      <c r="N696" s="157" t="b">
        <v>0</v>
      </c>
      <c r="O696" s="157" t="b">
        <v>0</v>
      </c>
    </row>
    <row r="697" spans="2:15" x14ac:dyDescent="0.3">
      <c r="B697" s="154" t="s">
        <v>1420</v>
      </c>
      <c r="C697" s="155">
        <v>2.44</v>
      </c>
      <c r="D697" s="155">
        <v>1.72</v>
      </c>
      <c r="E697" s="155">
        <v>3.64</v>
      </c>
      <c r="F697" s="155">
        <v>2.77</v>
      </c>
      <c r="G697" s="155">
        <v>3.66</v>
      </c>
      <c r="J697" s="156" t="s">
        <v>1420</v>
      </c>
      <c r="K697" s="157">
        <v>21.19</v>
      </c>
      <c r="L697" s="157">
        <v>30.12</v>
      </c>
      <c r="M697" s="157">
        <v>32.61</v>
      </c>
      <c r="N697" s="157">
        <v>14.14</v>
      </c>
      <c r="O697" s="157">
        <v>80.12</v>
      </c>
    </row>
    <row r="698" spans="2:15" x14ac:dyDescent="0.3">
      <c r="B698" s="154" t="s">
        <v>1421</v>
      </c>
      <c r="C698" s="155" t="s">
        <v>1422</v>
      </c>
      <c r="D698" s="155" t="s">
        <v>1423</v>
      </c>
      <c r="E698" s="155" t="s">
        <v>1424</v>
      </c>
      <c r="F698" s="155" t="s">
        <v>1425</v>
      </c>
      <c r="G698" s="155" t="s">
        <v>1426</v>
      </c>
      <c r="J698" s="156" t="s">
        <v>1421</v>
      </c>
      <c r="K698" s="157" t="s">
        <v>1427</v>
      </c>
      <c r="L698" s="157" t="s">
        <v>1428</v>
      </c>
      <c r="M698" s="157" t="s">
        <v>1429</v>
      </c>
      <c r="N698" s="157" t="s">
        <v>1430</v>
      </c>
      <c r="O698" s="157" t="s">
        <v>1431</v>
      </c>
    </row>
    <row r="699" spans="2:15" x14ac:dyDescent="0.3">
      <c r="B699" s="154" t="s">
        <v>1432</v>
      </c>
      <c r="C699" s="155" t="s">
        <v>1433</v>
      </c>
      <c r="D699" s="155" t="s">
        <v>1434</v>
      </c>
      <c r="E699" s="155" t="s">
        <v>1435</v>
      </c>
      <c r="F699" s="155" t="s">
        <v>1436</v>
      </c>
      <c r="G699" s="155" t="s">
        <v>1437</v>
      </c>
      <c r="J699" s="156" t="s">
        <v>1432</v>
      </c>
      <c r="K699" s="157" t="s">
        <v>1438</v>
      </c>
      <c r="L699" s="157" t="s">
        <v>1439</v>
      </c>
      <c r="M699" s="157" t="s">
        <v>1440</v>
      </c>
      <c r="N699" s="157" t="s">
        <v>1441</v>
      </c>
      <c r="O699" s="157" t="s">
        <v>1442</v>
      </c>
    </row>
    <row r="700" spans="2:15" x14ac:dyDescent="0.3">
      <c r="B700" s="154" t="s">
        <v>1443</v>
      </c>
      <c r="C700" s="155" t="b">
        <v>0</v>
      </c>
      <c r="D700" s="155" t="b">
        <v>0</v>
      </c>
      <c r="E700" s="155" t="b">
        <v>0</v>
      </c>
      <c r="F700" s="155" t="b">
        <v>0</v>
      </c>
      <c r="G700" s="155" t="b">
        <v>0</v>
      </c>
      <c r="J700" s="156" t="s">
        <v>1443</v>
      </c>
      <c r="K700" s="157" t="b">
        <v>0</v>
      </c>
      <c r="L700" s="157" t="b">
        <v>0</v>
      </c>
      <c r="M700" s="157" t="b">
        <v>0</v>
      </c>
      <c r="N700" s="157" t="b">
        <v>0</v>
      </c>
      <c r="O700" s="157" t="b">
        <v>0</v>
      </c>
    </row>
    <row r="701" spans="2:15" x14ac:dyDescent="0.3">
      <c r="B701" s="154" t="s">
        <v>1444</v>
      </c>
      <c r="C701" s="155" t="b">
        <v>0</v>
      </c>
      <c r="D701" s="155" t="b">
        <v>0</v>
      </c>
      <c r="E701" s="155" t="b">
        <v>1</v>
      </c>
      <c r="F701" s="155" t="b">
        <v>0</v>
      </c>
      <c r="G701" s="155" t="b">
        <v>0</v>
      </c>
      <c r="J701" s="156" t="s">
        <v>1444</v>
      </c>
      <c r="K701" s="157" t="b">
        <v>0</v>
      </c>
      <c r="L701" s="157" t="b">
        <v>0</v>
      </c>
      <c r="M701" s="157" t="b">
        <v>0</v>
      </c>
      <c r="N701" s="157" t="b">
        <v>0</v>
      </c>
      <c r="O701" s="157" t="b">
        <v>0</v>
      </c>
    </row>
    <row r="702" spans="2:15" x14ac:dyDescent="0.3">
      <c r="B702" s="154" t="s">
        <v>1445</v>
      </c>
      <c r="C702" s="155" t="b">
        <v>0</v>
      </c>
      <c r="D702" s="155" t="b">
        <v>0</v>
      </c>
      <c r="E702" s="155" t="b">
        <v>0</v>
      </c>
      <c r="F702" s="155" t="b">
        <v>0</v>
      </c>
      <c r="G702" s="155" t="b">
        <v>0</v>
      </c>
      <c r="J702" s="156" t="s">
        <v>1445</v>
      </c>
      <c r="K702" s="157" t="b">
        <v>0</v>
      </c>
      <c r="L702" s="157" t="b">
        <v>0</v>
      </c>
      <c r="M702" s="157" t="b">
        <v>0</v>
      </c>
      <c r="N702" s="157" t="b">
        <v>0</v>
      </c>
      <c r="O702" s="157" t="b">
        <v>0</v>
      </c>
    </row>
    <row r="703" spans="2:15" x14ac:dyDescent="0.3">
      <c r="B703" s="154" t="s">
        <v>1446</v>
      </c>
      <c r="C703" s="155" t="b">
        <v>1</v>
      </c>
      <c r="D703" s="155" t="b">
        <v>1</v>
      </c>
      <c r="E703" s="155" t="b">
        <v>1</v>
      </c>
      <c r="F703" s="155" t="b">
        <v>1</v>
      </c>
      <c r="G703" s="155" t="b">
        <v>1</v>
      </c>
      <c r="J703" s="156" t="s">
        <v>1446</v>
      </c>
      <c r="K703" s="157" t="b">
        <v>1</v>
      </c>
      <c r="L703" s="157" t="b">
        <v>1</v>
      </c>
      <c r="M703" s="157" t="b">
        <v>1</v>
      </c>
      <c r="N703" s="157" t="b">
        <v>1</v>
      </c>
      <c r="O703" s="157" t="b">
        <v>1</v>
      </c>
    </row>
    <row r="704" spans="2:15" x14ac:dyDescent="0.3">
      <c r="B704" s="154" t="s">
        <v>1447</v>
      </c>
      <c r="C704" s="155" t="s">
        <v>1448</v>
      </c>
      <c r="D704" s="155" t="s">
        <v>1449</v>
      </c>
      <c r="E704" s="155" t="s">
        <v>1450</v>
      </c>
      <c r="F704" s="155" t="s">
        <v>1451</v>
      </c>
      <c r="G704" s="155" t="s">
        <v>1452</v>
      </c>
      <c r="J704" s="156" t="s">
        <v>1447</v>
      </c>
      <c r="K704" s="157" t="s">
        <v>1453</v>
      </c>
      <c r="L704" s="157" t="s">
        <v>1454</v>
      </c>
      <c r="M704" s="157" t="s">
        <v>1455</v>
      </c>
      <c r="N704" s="157" t="s">
        <v>1456</v>
      </c>
      <c r="O704" s="157" t="s">
        <v>1457</v>
      </c>
    </row>
    <row r="705" spans="2:15" x14ac:dyDescent="0.3">
      <c r="B705" s="154" t="s">
        <v>1458</v>
      </c>
      <c r="C705" s="155" t="s">
        <v>651</v>
      </c>
      <c r="D705" s="155" t="s">
        <v>651</v>
      </c>
      <c r="E705" s="155">
        <v>3</v>
      </c>
      <c r="F705" s="155">
        <v>0</v>
      </c>
      <c r="G705" s="155">
        <v>0</v>
      </c>
      <c r="J705" s="156" t="s">
        <v>1458</v>
      </c>
      <c r="K705" s="157" t="s">
        <v>651</v>
      </c>
      <c r="L705" s="157" t="s">
        <v>651</v>
      </c>
      <c r="M705" s="157" t="s">
        <v>651</v>
      </c>
      <c r="N705" s="157" t="s">
        <v>651</v>
      </c>
      <c r="O705" s="157">
        <v>0</v>
      </c>
    </row>
    <row r="706" spans="2:15" x14ac:dyDescent="0.3">
      <c r="B706" s="154" t="s">
        <v>1459</v>
      </c>
      <c r="C706" s="155" t="s">
        <v>651</v>
      </c>
      <c r="D706" s="155" t="s">
        <v>651</v>
      </c>
      <c r="E706" s="155" t="s">
        <v>651</v>
      </c>
      <c r="F706" s="155" t="s">
        <v>651</v>
      </c>
      <c r="G706" s="155" t="s">
        <v>651</v>
      </c>
      <c r="J706" s="156" t="s">
        <v>1459</v>
      </c>
      <c r="K706" s="157" t="s">
        <v>1379</v>
      </c>
      <c r="L706" s="157" t="s">
        <v>707</v>
      </c>
      <c r="M706" s="157" t="s">
        <v>1460</v>
      </c>
      <c r="N706" s="157" t="s">
        <v>1378</v>
      </c>
      <c r="O706" s="157" t="s">
        <v>1378</v>
      </c>
    </row>
    <row r="707" spans="2:15" x14ac:dyDescent="0.3">
      <c r="B707" s="154" t="s">
        <v>1461</v>
      </c>
      <c r="C707" s="155" t="s">
        <v>1462</v>
      </c>
      <c r="D707" s="155" t="s">
        <v>1463</v>
      </c>
      <c r="E707" s="155" t="s">
        <v>1378</v>
      </c>
      <c r="F707" s="155" t="s">
        <v>1378</v>
      </c>
      <c r="G707" s="155" t="s">
        <v>1381</v>
      </c>
      <c r="J707" s="156" t="s">
        <v>1461</v>
      </c>
      <c r="K707" s="157" t="s">
        <v>1460</v>
      </c>
      <c r="L707" s="157" t="s">
        <v>1379</v>
      </c>
      <c r="M707" s="157" t="s">
        <v>1464</v>
      </c>
      <c r="N707" s="157" t="s">
        <v>1465</v>
      </c>
      <c r="O707" s="157" t="s">
        <v>1460</v>
      </c>
    </row>
    <row r="708" spans="2:15" x14ac:dyDescent="0.3">
      <c r="B708" s="154" t="s">
        <v>1466</v>
      </c>
      <c r="C708" s="155" t="s">
        <v>651</v>
      </c>
      <c r="D708" s="155" t="s">
        <v>651</v>
      </c>
      <c r="E708" s="155" t="s">
        <v>651</v>
      </c>
      <c r="F708" s="155" t="s">
        <v>651</v>
      </c>
      <c r="G708" s="155" t="s">
        <v>651</v>
      </c>
      <c r="J708" s="156" t="s">
        <v>1466</v>
      </c>
      <c r="K708" s="157" t="s">
        <v>651</v>
      </c>
      <c r="L708" s="157" t="s">
        <v>651</v>
      </c>
      <c r="M708" s="157" t="s">
        <v>651</v>
      </c>
      <c r="N708" s="157" t="s">
        <v>651</v>
      </c>
      <c r="O708" s="157" t="s">
        <v>651</v>
      </c>
    </row>
    <row r="709" spans="2:15" x14ac:dyDescent="0.3">
      <c r="B709" s="154" t="s">
        <v>1467</v>
      </c>
      <c r="C709" s="155" t="s">
        <v>651</v>
      </c>
      <c r="D709" s="155" t="s">
        <v>651</v>
      </c>
      <c r="E709" s="155" t="s">
        <v>651</v>
      </c>
      <c r="F709" s="155" t="s">
        <v>651</v>
      </c>
      <c r="G709" s="155" t="s">
        <v>651</v>
      </c>
      <c r="J709" s="156" t="s">
        <v>1467</v>
      </c>
      <c r="K709" s="157">
        <v>25</v>
      </c>
      <c r="L709" s="157">
        <v>14.29</v>
      </c>
      <c r="M709" s="157" t="s">
        <v>651</v>
      </c>
      <c r="N709" s="157" t="s">
        <v>651</v>
      </c>
      <c r="O709" s="157" t="s">
        <v>651</v>
      </c>
    </row>
    <row r="710" spans="2:15" x14ac:dyDescent="0.3">
      <c r="B710" s="154" t="s">
        <v>1468</v>
      </c>
      <c r="C710" s="155" t="s">
        <v>651</v>
      </c>
      <c r="D710" s="155" t="s">
        <v>651</v>
      </c>
      <c r="E710" s="155" t="s">
        <v>651</v>
      </c>
      <c r="F710" s="155" t="s">
        <v>651</v>
      </c>
      <c r="G710" s="155" t="s">
        <v>651</v>
      </c>
      <c r="J710" s="156" t="s">
        <v>1468</v>
      </c>
      <c r="K710" s="157">
        <v>11</v>
      </c>
      <c r="L710" s="157">
        <v>12.5</v>
      </c>
      <c r="M710" s="157">
        <v>10</v>
      </c>
      <c r="N710" s="157" t="s">
        <v>651</v>
      </c>
      <c r="O710" s="157" t="s">
        <v>651</v>
      </c>
    </row>
    <row r="711" spans="2:15" x14ac:dyDescent="0.3">
      <c r="B711" s="154" t="s">
        <v>1469</v>
      </c>
      <c r="C711" s="155" t="s">
        <v>651</v>
      </c>
      <c r="D711" s="155" t="s">
        <v>651</v>
      </c>
      <c r="E711" s="155" t="s">
        <v>651</v>
      </c>
      <c r="F711" s="155" t="s">
        <v>651</v>
      </c>
      <c r="G711" s="155" t="s">
        <v>651</v>
      </c>
      <c r="J711" s="156" t="s">
        <v>1469</v>
      </c>
      <c r="K711" s="157" t="s">
        <v>651</v>
      </c>
      <c r="L711" s="157" t="s">
        <v>651</v>
      </c>
      <c r="M711" s="157" t="s">
        <v>651</v>
      </c>
      <c r="N711" s="157" t="s">
        <v>651</v>
      </c>
      <c r="O711" s="157" t="s">
        <v>651</v>
      </c>
    </row>
    <row r="712" spans="2:15" x14ac:dyDescent="0.3">
      <c r="B712" s="154" t="s">
        <v>1470</v>
      </c>
      <c r="C712" s="155" t="s">
        <v>651</v>
      </c>
      <c r="D712" s="155" t="s">
        <v>651</v>
      </c>
      <c r="E712" s="155" t="s">
        <v>651</v>
      </c>
      <c r="F712" s="155" t="s">
        <v>651</v>
      </c>
      <c r="G712" s="155" t="s">
        <v>651</v>
      </c>
      <c r="J712" s="156" t="s">
        <v>1470</v>
      </c>
      <c r="K712" s="157" t="s">
        <v>651</v>
      </c>
      <c r="L712" s="157" t="s">
        <v>651</v>
      </c>
      <c r="M712" s="157" t="s">
        <v>651</v>
      </c>
      <c r="N712" s="157" t="s">
        <v>651</v>
      </c>
      <c r="O712" s="157" t="s">
        <v>651</v>
      </c>
    </row>
    <row r="713" spans="2:15" x14ac:dyDescent="0.3">
      <c r="B713" s="154" t="s">
        <v>1471</v>
      </c>
      <c r="C713" s="155" t="s">
        <v>651</v>
      </c>
      <c r="D713" s="155" t="s">
        <v>651</v>
      </c>
      <c r="E713" s="155" t="s">
        <v>651</v>
      </c>
      <c r="F713" s="155" t="s">
        <v>651</v>
      </c>
      <c r="G713" s="155" t="s">
        <v>651</v>
      </c>
      <c r="J713" s="156" t="s">
        <v>1471</v>
      </c>
      <c r="K713" s="157" t="s">
        <v>651</v>
      </c>
      <c r="L713" s="157" t="s">
        <v>651</v>
      </c>
      <c r="M713" s="157" t="s">
        <v>651</v>
      </c>
      <c r="N713" s="157" t="s">
        <v>651</v>
      </c>
      <c r="O713" s="157" t="s">
        <v>651</v>
      </c>
    </row>
    <row r="714" spans="2:15" x14ac:dyDescent="0.3">
      <c r="B714" s="154" t="s">
        <v>1472</v>
      </c>
      <c r="C714" s="155" t="s">
        <v>651</v>
      </c>
      <c r="D714" s="155" t="s">
        <v>651</v>
      </c>
      <c r="E714" s="155" t="s">
        <v>651</v>
      </c>
      <c r="F714" s="155" t="s">
        <v>651</v>
      </c>
      <c r="G714" s="155" t="s">
        <v>651</v>
      </c>
      <c r="J714" s="156" t="s">
        <v>1472</v>
      </c>
      <c r="K714" s="157" t="s">
        <v>651</v>
      </c>
      <c r="L714" s="157" t="s">
        <v>651</v>
      </c>
      <c r="M714" s="157" t="s">
        <v>651</v>
      </c>
      <c r="N714" s="157" t="s">
        <v>651</v>
      </c>
      <c r="O714" s="157" t="s">
        <v>651</v>
      </c>
    </row>
    <row r="715" spans="2:15" x14ac:dyDescent="0.3">
      <c r="B715" s="154" t="s">
        <v>1473</v>
      </c>
      <c r="C715" s="155" t="s">
        <v>651</v>
      </c>
      <c r="D715" s="155" t="s">
        <v>651</v>
      </c>
      <c r="E715" s="155" t="s">
        <v>651</v>
      </c>
      <c r="F715" s="155" t="s">
        <v>651</v>
      </c>
      <c r="G715" s="155" t="s">
        <v>651</v>
      </c>
      <c r="J715" s="156" t="s">
        <v>1473</v>
      </c>
      <c r="K715" s="157" t="s">
        <v>651</v>
      </c>
      <c r="L715" s="157" t="s">
        <v>651</v>
      </c>
      <c r="M715" s="157" t="s">
        <v>651</v>
      </c>
      <c r="N715" s="157" t="s">
        <v>651</v>
      </c>
      <c r="O715" s="157" t="s">
        <v>651</v>
      </c>
    </row>
    <row r="716" spans="2:15" x14ac:dyDescent="0.3">
      <c r="B716" s="154" t="s">
        <v>1474</v>
      </c>
      <c r="C716" s="155" t="s">
        <v>651</v>
      </c>
      <c r="D716" s="155" t="s">
        <v>651</v>
      </c>
      <c r="E716" s="155" t="s">
        <v>651</v>
      </c>
      <c r="F716" s="155" t="s">
        <v>651</v>
      </c>
      <c r="G716" s="155" t="s">
        <v>651</v>
      </c>
      <c r="J716" s="156" t="s">
        <v>1474</v>
      </c>
      <c r="K716" s="157" t="s">
        <v>651</v>
      </c>
      <c r="L716" s="157" t="s">
        <v>651</v>
      </c>
      <c r="M716" s="157" t="s">
        <v>651</v>
      </c>
      <c r="N716" s="157" t="s">
        <v>651</v>
      </c>
      <c r="O716" s="157" t="s">
        <v>651</v>
      </c>
    </row>
    <row r="717" spans="2:15" x14ac:dyDescent="0.3">
      <c r="B717" s="154" t="s">
        <v>1475</v>
      </c>
      <c r="C717" s="155" t="b">
        <v>0</v>
      </c>
      <c r="D717" s="155" t="b">
        <v>0</v>
      </c>
      <c r="E717" s="155" t="b">
        <v>0</v>
      </c>
      <c r="F717" s="155" t="b">
        <v>0</v>
      </c>
      <c r="G717" s="155" t="b">
        <v>0</v>
      </c>
      <c r="J717" s="156" t="s">
        <v>1475</v>
      </c>
      <c r="K717" s="157" t="b">
        <v>0</v>
      </c>
      <c r="L717" s="157" t="b">
        <v>0</v>
      </c>
      <c r="M717" s="157" t="b">
        <v>0</v>
      </c>
      <c r="N717" s="157" t="b">
        <v>0</v>
      </c>
      <c r="O717" s="157" t="b">
        <v>0</v>
      </c>
    </row>
    <row r="718" spans="2:15" x14ac:dyDescent="0.3">
      <c r="B718" s="154" t="s">
        <v>1476</v>
      </c>
      <c r="C718" s="155" t="b">
        <v>1</v>
      </c>
      <c r="D718" s="155" t="b">
        <v>1</v>
      </c>
      <c r="E718" s="155" t="b">
        <v>1</v>
      </c>
      <c r="F718" s="155" t="b">
        <v>1</v>
      </c>
      <c r="G718" s="155" t="b">
        <v>1</v>
      </c>
      <c r="J718" s="156" t="s">
        <v>1476</v>
      </c>
      <c r="K718" s="157" t="b">
        <v>1</v>
      </c>
      <c r="L718" s="157" t="b">
        <v>1</v>
      </c>
      <c r="M718" s="157" t="b">
        <v>1</v>
      </c>
      <c r="N718" s="157" t="b">
        <v>1</v>
      </c>
      <c r="O718" s="157" t="b">
        <v>1</v>
      </c>
    </row>
    <row r="719" spans="2:15" x14ac:dyDescent="0.3">
      <c r="B719" s="154" t="s">
        <v>1477</v>
      </c>
      <c r="C719" s="155" t="b">
        <v>0</v>
      </c>
      <c r="D719" s="155" t="b">
        <v>0</v>
      </c>
      <c r="E719" s="155" t="b">
        <v>0</v>
      </c>
      <c r="F719" s="155" t="b">
        <v>0</v>
      </c>
      <c r="G719" s="155" t="b">
        <v>0</v>
      </c>
      <c r="J719" s="156" t="s">
        <v>1477</v>
      </c>
      <c r="K719" s="157" t="b">
        <v>0</v>
      </c>
      <c r="L719" s="157" t="b">
        <v>0</v>
      </c>
      <c r="M719" s="157" t="b">
        <v>0</v>
      </c>
      <c r="N719" s="157" t="b">
        <v>0</v>
      </c>
      <c r="O719" s="157" t="b">
        <v>0</v>
      </c>
    </row>
    <row r="720" spans="2:15" x14ac:dyDescent="0.3">
      <c r="B720" s="154" t="s">
        <v>1478</v>
      </c>
      <c r="C720" s="155" t="b">
        <v>1</v>
      </c>
      <c r="D720" s="155" t="b">
        <v>1</v>
      </c>
      <c r="E720" s="155" t="b">
        <v>1</v>
      </c>
      <c r="F720" s="155" t="b">
        <v>1</v>
      </c>
      <c r="G720" s="155" t="b">
        <v>0</v>
      </c>
      <c r="J720" s="156" t="s">
        <v>1478</v>
      </c>
      <c r="K720" s="157" t="b">
        <v>1</v>
      </c>
      <c r="L720" s="157" t="b">
        <v>1</v>
      </c>
      <c r="M720" s="157" t="b">
        <v>1</v>
      </c>
      <c r="N720" s="157" t="b">
        <v>1</v>
      </c>
      <c r="O720" s="157" t="b">
        <v>1</v>
      </c>
    </row>
    <row r="721" spans="2:15" x14ac:dyDescent="0.3">
      <c r="B721" s="154" t="s">
        <v>1479</v>
      </c>
      <c r="C721" s="155" t="b">
        <v>1</v>
      </c>
      <c r="D721" s="155" t="b">
        <v>1</v>
      </c>
      <c r="E721" s="155" t="b">
        <v>1</v>
      </c>
      <c r="F721" s="155" t="b">
        <v>1</v>
      </c>
      <c r="G721" s="155" t="b">
        <v>1</v>
      </c>
      <c r="J721" s="156" t="s">
        <v>1479</v>
      </c>
      <c r="K721" s="157" t="b">
        <v>1</v>
      </c>
      <c r="L721" s="157" t="b">
        <v>1</v>
      </c>
      <c r="M721" s="157" t="b">
        <v>1</v>
      </c>
      <c r="N721" s="157" t="b">
        <v>1</v>
      </c>
      <c r="O721" s="157" t="b">
        <v>1</v>
      </c>
    </row>
    <row r="722" spans="2:15" x14ac:dyDescent="0.3">
      <c r="B722" s="154" t="s">
        <v>1480</v>
      </c>
      <c r="C722" s="155" t="b">
        <v>0</v>
      </c>
      <c r="D722" s="155" t="b">
        <v>0</v>
      </c>
      <c r="E722" s="155" t="b">
        <v>0</v>
      </c>
      <c r="F722" s="155" t="b">
        <v>0</v>
      </c>
      <c r="G722" s="155" t="b">
        <v>0</v>
      </c>
      <c r="J722" s="156" t="s">
        <v>1480</v>
      </c>
      <c r="K722" s="157" t="b">
        <v>1</v>
      </c>
      <c r="L722" s="157" t="b">
        <v>1</v>
      </c>
      <c r="M722" s="157" t="b">
        <v>1</v>
      </c>
      <c r="N722" s="157" t="b">
        <v>1</v>
      </c>
      <c r="O722" s="157" t="b">
        <v>0</v>
      </c>
    </row>
    <row r="723" spans="2:15" x14ac:dyDescent="0.3">
      <c r="B723" s="154" t="s">
        <v>1481</v>
      </c>
      <c r="C723" s="155" t="b">
        <v>0</v>
      </c>
      <c r="D723" s="155" t="b">
        <v>0</v>
      </c>
      <c r="E723" s="155" t="b">
        <v>0</v>
      </c>
      <c r="F723" s="155" t="b">
        <v>0</v>
      </c>
      <c r="G723" s="155" t="b">
        <v>0</v>
      </c>
      <c r="J723" s="156" t="s">
        <v>1481</v>
      </c>
      <c r="K723" s="157" t="b">
        <v>1</v>
      </c>
      <c r="L723" s="157" t="b">
        <v>1</v>
      </c>
      <c r="M723" s="157" t="b">
        <v>1</v>
      </c>
      <c r="N723" s="157" t="b">
        <v>1</v>
      </c>
      <c r="O723" s="157" t="b">
        <v>1</v>
      </c>
    </row>
    <row r="724" spans="2:15" x14ac:dyDescent="0.3">
      <c r="B724" s="154" t="s">
        <v>1482</v>
      </c>
      <c r="C724" s="155" t="b">
        <v>1</v>
      </c>
      <c r="D724" s="155" t="b">
        <v>1</v>
      </c>
      <c r="E724" s="155" t="b">
        <v>1</v>
      </c>
      <c r="F724" s="155" t="b">
        <v>1</v>
      </c>
      <c r="G724" s="155" t="b">
        <v>1</v>
      </c>
      <c r="J724" s="156" t="s">
        <v>1482</v>
      </c>
      <c r="K724" s="157" t="b">
        <v>1</v>
      </c>
      <c r="L724" s="157" t="b">
        <v>1</v>
      </c>
      <c r="M724" s="157" t="b">
        <v>1</v>
      </c>
      <c r="N724" s="157" t="b">
        <v>1</v>
      </c>
      <c r="O724" s="157" t="b">
        <v>1</v>
      </c>
    </row>
    <row r="725" spans="2:15" x14ac:dyDescent="0.3">
      <c r="B725" s="154" t="s">
        <v>1483</v>
      </c>
      <c r="C725" s="155" t="b">
        <v>0</v>
      </c>
      <c r="D725" s="155" t="b">
        <v>0</v>
      </c>
      <c r="E725" s="155" t="b">
        <v>0</v>
      </c>
      <c r="F725" s="155" t="b">
        <v>0</v>
      </c>
      <c r="G725" s="155" t="b">
        <v>0</v>
      </c>
      <c r="J725" s="156" t="s">
        <v>1483</v>
      </c>
      <c r="K725" s="157" t="b">
        <v>0</v>
      </c>
      <c r="L725" s="157" t="b">
        <v>0</v>
      </c>
      <c r="M725" s="157" t="b">
        <v>0</v>
      </c>
      <c r="N725" s="157" t="b">
        <v>0</v>
      </c>
      <c r="O725" s="157" t="b">
        <v>0</v>
      </c>
    </row>
    <row r="726" spans="2:15" x14ac:dyDescent="0.3">
      <c r="B726" s="154" t="s">
        <v>1484</v>
      </c>
      <c r="C726" s="155" t="b">
        <v>0</v>
      </c>
      <c r="D726" s="155" t="b">
        <v>0</v>
      </c>
      <c r="E726" s="155" t="b">
        <v>0</v>
      </c>
      <c r="F726" s="155" t="b">
        <v>0</v>
      </c>
      <c r="G726" s="155" t="b">
        <v>0</v>
      </c>
      <c r="J726" s="156" t="s">
        <v>1484</v>
      </c>
      <c r="K726" s="157" t="b">
        <v>0</v>
      </c>
      <c r="L726" s="157" t="b">
        <v>0</v>
      </c>
      <c r="M726" s="157" t="b">
        <v>0</v>
      </c>
      <c r="N726" s="157" t="b">
        <v>0</v>
      </c>
      <c r="O726" s="157" t="b">
        <v>0</v>
      </c>
    </row>
    <row r="727" spans="2:15" x14ac:dyDescent="0.3">
      <c r="B727" s="154" t="s">
        <v>1485</v>
      </c>
      <c r="C727" s="155" t="b">
        <v>1</v>
      </c>
      <c r="D727" s="155" t="b">
        <v>1</v>
      </c>
      <c r="E727" s="155" t="b">
        <v>1</v>
      </c>
      <c r="F727" s="155" t="b">
        <v>0</v>
      </c>
      <c r="G727" s="155" t="b">
        <v>0</v>
      </c>
      <c r="J727" s="156" t="s">
        <v>1485</v>
      </c>
      <c r="K727" s="157" t="b">
        <v>0</v>
      </c>
      <c r="L727" s="157" t="b">
        <v>0</v>
      </c>
      <c r="M727" s="157" t="b">
        <v>0</v>
      </c>
      <c r="N727" s="157" t="b">
        <v>0</v>
      </c>
      <c r="O727" s="157" t="b">
        <v>0</v>
      </c>
    </row>
    <row r="728" spans="2:15" x14ac:dyDescent="0.3">
      <c r="B728" s="154" t="s">
        <v>1486</v>
      </c>
      <c r="C728" s="155" t="b">
        <v>1</v>
      </c>
      <c r="D728" s="155" t="b">
        <v>1</v>
      </c>
      <c r="E728" s="155" t="b">
        <v>1</v>
      </c>
      <c r="F728" s="155" t="b">
        <v>1</v>
      </c>
      <c r="G728" s="155" t="b">
        <v>0</v>
      </c>
      <c r="J728" s="156" t="s">
        <v>1486</v>
      </c>
      <c r="K728" s="157" t="b">
        <v>0</v>
      </c>
      <c r="L728" s="157" t="b">
        <v>0</v>
      </c>
      <c r="M728" s="157" t="b">
        <v>0</v>
      </c>
      <c r="N728" s="157" t="b">
        <v>0</v>
      </c>
      <c r="O728" s="157" t="b">
        <v>0</v>
      </c>
    </row>
    <row r="729" spans="2:15" x14ac:dyDescent="0.3">
      <c r="B729" s="154" t="s">
        <v>1487</v>
      </c>
      <c r="C729" s="155" t="b">
        <v>0</v>
      </c>
      <c r="D729" s="155" t="b">
        <v>0</v>
      </c>
      <c r="E729" s="155" t="b">
        <v>0</v>
      </c>
      <c r="F729" s="155" t="b">
        <v>0</v>
      </c>
      <c r="G729" s="155" t="b">
        <v>0</v>
      </c>
      <c r="J729" s="156" t="s">
        <v>1487</v>
      </c>
      <c r="K729" s="157" t="b">
        <v>0</v>
      </c>
      <c r="L729" s="157" t="b">
        <v>0</v>
      </c>
      <c r="M729" s="157" t="b">
        <v>0</v>
      </c>
      <c r="N729" s="157" t="b">
        <v>0</v>
      </c>
      <c r="O729" s="157" t="b">
        <v>0</v>
      </c>
    </row>
    <row r="730" spans="2:15" x14ac:dyDescent="0.3">
      <c r="B730" s="154" t="s">
        <v>1488</v>
      </c>
      <c r="C730" s="155" t="s">
        <v>651</v>
      </c>
      <c r="D730" s="155" t="s">
        <v>651</v>
      </c>
      <c r="E730" s="155" t="s">
        <v>651</v>
      </c>
      <c r="F730" s="155" t="s">
        <v>651</v>
      </c>
      <c r="G730" s="155" t="s">
        <v>651</v>
      </c>
      <c r="J730" s="156" t="s">
        <v>1488</v>
      </c>
      <c r="K730" s="157" t="s">
        <v>651</v>
      </c>
      <c r="L730" s="157" t="s">
        <v>651</v>
      </c>
      <c r="M730" s="157" t="s">
        <v>651</v>
      </c>
      <c r="N730" s="157" t="s">
        <v>651</v>
      </c>
      <c r="O730" s="157" t="s">
        <v>651</v>
      </c>
    </row>
    <row r="731" spans="2:15" x14ac:dyDescent="0.3">
      <c r="B731" s="154" t="s">
        <v>1489</v>
      </c>
      <c r="C731" s="155" t="s">
        <v>651</v>
      </c>
      <c r="D731" s="155" t="s">
        <v>651</v>
      </c>
      <c r="E731" s="155" t="s">
        <v>651</v>
      </c>
      <c r="F731" s="155" t="s">
        <v>651</v>
      </c>
      <c r="G731" s="155" t="s">
        <v>651</v>
      </c>
      <c r="J731" s="156" t="s">
        <v>1489</v>
      </c>
      <c r="K731" s="157" t="s">
        <v>651</v>
      </c>
      <c r="L731" s="157" t="s">
        <v>651</v>
      </c>
      <c r="M731" s="157" t="s">
        <v>651</v>
      </c>
      <c r="N731" s="157" t="s">
        <v>651</v>
      </c>
      <c r="O731" s="157" t="s">
        <v>651</v>
      </c>
    </row>
    <row r="732" spans="2:15" x14ac:dyDescent="0.3">
      <c r="B732" s="154" t="s">
        <v>1490</v>
      </c>
      <c r="C732" s="155" t="b">
        <v>0</v>
      </c>
      <c r="D732" s="155" t="b">
        <v>0</v>
      </c>
      <c r="E732" s="155" t="b">
        <v>0</v>
      </c>
      <c r="F732" s="155" t="b">
        <v>0</v>
      </c>
      <c r="G732" s="155" t="b">
        <v>0</v>
      </c>
      <c r="J732" s="156" t="s">
        <v>1490</v>
      </c>
      <c r="K732" s="157" t="b">
        <v>0</v>
      </c>
      <c r="L732" s="157" t="b">
        <v>0</v>
      </c>
      <c r="M732" s="157" t="b">
        <v>0</v>
      </c>
      <c r="N732" s="157" t="b">
        <v>0</v>
      </c>
      <c r="O732" s="157" t="b">
        <v>0</v>
      </c>
    </row>
    <row r="733" spans="2:15" x14ac:dyDescent="0.3">
      <c r="B733" s="154" t="s">
        <v>1491</v>
      </c>
      <c r="C733" s="155" t="b">
        <v>1</v>
      </c>
      <c r="D733" s="155" t="b">
        <v>1</v>
      </c>
      <c r="E733" s="155" t="b">
        <v>1</v>
      </c>
      <c r="F733" s="155" t="b">
        <v>1</v>
      </c>
      <c r="G733" s="155" t="b">
        <v>1</v>
      </c>
      <c r="J733" s="156" t="s">
        <v>1491</v>
      </c>
      <c r="K733" s="157" t="b">
        <v>1</v>
      </c>
      <c r="L733" s="157" t="b">
        <v>1</v>
      </c>
      <c r="M733" s="157" t="b">
        <v>1</v>
      </c>
      <c r="N733" s="157" t="b">
        <v>1</v>
      </c>
      <c r="O733" s="157" t="b">
        <v>1</v>
      </c>
    </row>
    <row r="734" spans="2:15" x14ac:dyDescent="0.3">
      <c r="B734" s="154" t="s">
        <v>1492</v>
      </c>
      <c r="C734" s="155" t="b">
        <v>0</v>
      </c>
      <c r="D734" s="155" t="b">
        <v>0</v>
      </c>
      <c r="E734" s="155" t="b">
        <v>0</v>
      </c>
      <c r="F734" s="155" t="b">
        <v>0</v>
      </c>
      <c r="G734" s="155" t="b">
        <v>0</v>
      </c>
      <c r="J734" s="156" t="s">
        <v>1492</v>
      </c>
      <c r="K734" s="157" t="b">
        <v>0</v>
      </c>
      <c r="L734" s="157" t="b">
        <v>0</v>
      </c>
      <c r="M734" s="157" t="b">
        <v>0</v>
      </c>
      <c r="N734" s="157" t="b">
        <v>0</v>
      </c>
      <c r="O734" s="157" t="b">
        <v>0</v>
      </c>
    </row>
    <row r="735" spans="2:15" x14ac:dyDescent="0.3">
      <c r="B735" s="154" t="s">
        <v>1493</v>
      </c>
      <c r="C735" s="155" t="s">
        <v>651</v>
      </c>
      <c r="D735" s="155" t="s">
        <v>651</v>
      </c>
      <c r="E735" s="155" t="s">
        <v>651</v>
      </c>
      <c r="F735" s="155" t="s">
        <v>651</v>
      </c>
      <c r="G735" s="155" t="s">
        <v>651</v>
      </c>
      <c r="J735" s="156" t="s">
        <v>1493</v>
      </c>
      <c r="K735" s="157" t="s">
        <v>651</v>
      </c>
      <c r="L735" s="157" t="s">
        <v>651</v>
      </c>
      <c r="M735" s="157" t="s">
        <v>651</v>
      </c>
      <c r="N735" s="157" t="s">
        <v>651</v>
      </c>
      <c r="O735" s="157" t="s">
        <v>651</v>
      </c>
    </row>
    <row r="736" spans="2:15" x14ac:dyDescent="0.3">
      <c r="B736" s="154" t="s">
        <v>1494</v>
      </c>
      <c r="C736" s="155" t="s">
        <v>651</v>
      </c>
      <c r="D736" s="155" t="s">
        <v>651</v>
      </c>
      <c r="E736" s="155" t="s">
        <v>651</v>
      </c>
      <c r="F736" s="155" t="s">
        <v>651</v>
      </c>
      <c r="G736" s="155" t="s">
        <v>651</v>
      </c>
      <c r="J736" s="156" t="s">
        <v>1494</v>
      </c>
      <c r="K736" s="157" t="s">
        <v>651</v>
      </c>
      <c r="L736" s="157" t="s">
        <v>651</v>
      </c>
      <c r="M736" s="157" t="s">
        <v>651</v>
      </c>
      <c r="N736" s="157" t="s">
        <v>651</v>
      </c>
      <c r="O736" s="157" t="s">
        <v>651</v>
      </c>
    </row>
    <row r="737" spans="2:15" x14ac:dyDescent="0.3">
      <c r="B737" s="154" t="s">
        <v>1495</v>
      </c>
      <c r="C737" s="155" t="s">
        <v>651</v>
      </c>
      <c r="D737" s="155" t="s">
        <v>651</v>
      </c>
      <c r="E737" s="155" t="s">
        <v>651</v>
      </c>
      <c r="F737" s="155" t="s">
        <v>651</v>
      </c>
      <c r="G737" s="155" t="s">
        <v>651</v>
      </c>
      <c r="J737" s="156" t="s">
        <v>1495</v>
      </c>
      <c r="K737" s="157" t="s">
        <v>651</v>
      </c>
      <c r="L737" s="157" t="s">
        <v>651</v>
      </c>
      <c r="M737" s="157" t="s">
        <v>651</v>
      </c>
      <c r="N737" s="157" t="s">
        <v>651</v>
      </c>
      <c r="O737" s="157" t="s">
        <v>651</v>
      </c>
    </row>
    <row r="738" spans="2:15" x14ac:dyDescent="0.3">
      <c r="B738" s="154" t="s">
        <v>1496</v>
      </c>
      <c r="C738" s="155" t="s">
        <v>651</v>
      </c>
      <c r="D738" s="155" t="s">
        <v>651</v>
      </c>
      <c r="E738" s="155" t="s">
        <v>651</v>
      </c>
      <c r="F738" s="155" t="s">
        <v>651</v>
      </c>
      <c r="G738" s="155" t="s">
        <v>651</v>
      </c>
      <c r="J738" s="156" t="s">
        <v>1496</v>
      </c>
      <c r="K738" s="157" t="s">
        <v>651</v>
      </c>
      <c r="L738" s="157" t="s">
        <v>651</v>
      </c>
      <c r="M738" s="157" t="s">
        <v>651</v>
      </c>
      <c r="N738" s="157" t="s">
        <v>651</v>
      </c>
      <c r="O738" s="157" t="s">
        <v>651</v>
      </c>
    </row>
    <row r="739" spans="2:15" x14ac:dyDescent="0.3">
      <c r="B739" s="150" t="s">
        <v>1497</v>
      </c>
      <c r="C739" s="151" t="s">
        <v>1113</v>
      </c>
      <c r="D739" s="151" t="s">
        <v>625</v>
      </c>
      <c r="E739" s="151" t="s">
        <v>625</v>
      </c>
      <c r="F739" s="151" t="s">
        <v>626</v>
      </c>
      <c r="G739" s="151" t="s">
        <v>1114</v>
      </c>
      <c r="J739" s="152" t="s">
        <v>1497</v>
      </c>
      <c r="K739" s="153" t="s">
        <v>1498</v>
      </c>
      <c r="L739" s="153" t="s">
        <v>1114</v>
      </c>
      <c r="M739" s="153" t="s">
        <v>925</v>
      </c>
      <c r="N739" s="153" t="s">
        <v>1114</v>
      </c>
      <c r="O739" s="153" t="s">
        <v>925</v>
      </c>
    </row>
    <row r="740" spans="2:15" x14ac:dyDescent="0.3">
      <c r="B740" s="154" t="s">
        <v>1499</v>
      </c>
      <c r="C740" s="155" t="b">
        <v>1</v>
      </c>
      <c r="D740" s="155" t="b">
        <v>1</v>
      </c>
      <c r="E740" s="155" t="b">
        <v>1</v>
      </c>
      <c r="F740" s="155" t="b">
        <v>1</v>
      </c>
      <c r="G740" s="155" t="b">
        <v>1</v>
      </c>
      <c r="J740" s="156" t="s">
        <v>1499</v>
      </c>
      <c r="K740" s="157" t="b">
        <v>1</v>
      </c>
      <c r="L740" s="157" t="b">
        <v>1</v>
      </c>
      <c r="M740" s="157" t="b">
        <v>1</v>
      </c>
      <c r="N740" s="157" t="b">
        <v>1</v>
      </c>
      <c r="O740" s="157" t="b">
        <v>1</v>
      </c>
    </row>
    <row r="741" spans="2:15" x14ac:dyDescent="0.3">
      <c r="B741" s="154" t="s">
        <v>1500</v>
      </c>
      <c r="C741" s="155" t="b">
        <v>1</v>
      </c>
      <c r="D741" s="155" t="b">
        <v>1</v>
      </c>
      <c r="E741" s="155" t="b">
        <v>1</v>
      </c>
      <c r="F741" s="155" t="b">
        <v>1</v>
      </c>
      <c r="G741" s="155" t="b">
        <v>1</v>
      </c>
      <c r="J741" s="156" t="s">
        <v>1500</v>
      </c>
      <c r="K741" s="157" t="b">
        <v>1</v>
      </c>
      <c r="L741" s="157" t="b">
        <v>1</v>
      </c>
      <c r="M741" s="157" t="b">
        <v>1</v>
      </c>
      <c r="N741" s="157" t="b">
        <v>1</v>
      </c>
      <c r="O741" s="157" t="b">
        <v>1</v>
      </c>
    </row>
    <row r="742" spans="2:15" x14ac:dyDescent="0.3">
      <c r="B742" s="154" t="s">
        <v>1501</v>
      </c>
      <c r="C742" s="155" t="b">
        <v>1</v>
      </c>
      <c r="D742" s="155" t="b">
        <v>1</v>
      </c>
      <c r="E742" s="155" t="b">
        <v>1</v>
      </c>
      <c r="F742" s="155" t="b">
        <v>1</v>
      </c>
      <c r="G742" s="155" t="b">
        <v>1</v>
      </c>
      <c r="J742" s="156" t="s">
        <v>1501</v>
      </c>
      <c r="K742" s="157" t="b">
        <v>1</v>
      </c>
      <c r="L742" s="157" t="b">
        <v>1</v>
      </c>
      <c r="M742" s="157" t="b">
        <v>1</v>
      </c>
      <c r="N742" s="157" t="b">
        <v>1</v>
      </c>
      <c r="O742" s="157" t="b">
        <v>1</v>
      </c>
    </row>
    <row r="743" spans="2:15" x14ac:dyDescent="0.3">
      <c r="B743" s="154" t="s">
        <v>1502</v>
      </c>
      <c r="C743" s="155" t="b">
        <v>0</v>
      </c>
      <c r="D743" s="155" t="b">
        <v>0</v>
      </c>
      <c r="E743" s="155" t="b">
        <v>0</v>
      </c>
      <c r="F743" s="155" t="b">
        <v>0</v>
      </c>
      <c r="G743" s="155" t="b">
        <v>0</v>
      </c>
      <c r="J743" s="156" t="s">
        <v>1502</v>
      </c>
      <c r="K743" s="157" t="b">
        <v>0</v>
      </c>
      <c r="L743" s="157" t="b">
        <v>0</v>
      </c>
      <c r="M743" s="157" t="b">
        <v>0</v>
      </c>
      <c r="N743" s="157" t="b">
        <v>0</v>
      </c>
      <c r="O743" s="157" t="b">
        <v>0</v>
      </c>
    </row>
    <row r="744" spans="2:15" x14ac:dyDescent="0.3">
      <c r="B744" s="154" t="s">
        <v>1503</v>
      </c>
      <c r="C744" s="155" t="b">
        <v>1</v>
      </c>
      <c r="D744" s="155" t="b">
        <v>1</v>
      </c>
      <c r="E744" s="155" t="b">
        <v>1</v>
      </c>
      <c r="F744" s="155" t="b">
        <v>1</v>
      </c>
      <c r="G744" s="155" t="b">
        <v>1</v>
      </c>
      <c r="J744" s="156" t="s">
        <v>1503</v>
      </c>
      <c r="K744" s="157" t="b">
        <v>1</v>
      </c>
      <c r="L744" s="157" t="b">
        <v>1</v>
      </c>
      <c r="M744" s="157" t="b">
        <v>1</v>
      </c>
      <c r="N744" s="157" t="b">
        <v>1</v>
      </c>
      <c r="O744" s="157" t="b">
        <v>1</v>
      </c>
    </row>
    <row r="745" spans="2:15" x14ac:dyDescent="0.3">
      <c r="B745" s="154" t="s">
        <v>1504</v>
      </c>
      <c r="C745" s="155" t="b">
        <v>0</v>
      </c>
      <c r="D745" s="155" t="b">
        <v>0</v>
      </c>
      <c r="E745" s="155" t="b">
        <v>0</v>
      </c>
      <c r="F745" s="155" t="b">
        <v>0</v>
      </c>
      <c r="G745" s="155" t="b">
        <v>0</v>
      </c>
      <c r="J745" s="156" t="s">
        <v>1504</v>
      </c>
      <c r="K745" s="157" t="b">
        <v>0</v>
      </c>
      <c r="L745" s="157" t="b">
        <v>0</v>
      </c>
      <c r="M745" s="157" t="b">
        <v>0</v>
      </c>
      <c r="N745" s="157" t="b">
        <v>0</v>
      </c>
      <c r="O745" s="157" t="b">
        <v>0</v>
      </c>
    </row>
    <row r="746" spans="2:15" x14ac:dyDescent="0.3">
      <c r="B746" s="154" t="s">
        <v>1505</v>
      </c>
      <c r="C746" s="155" t="s">
        <v>1008</v>
      </c>
      <c r="D746" s="155" t="s">
        <v>1008</v>
      </c>
      <c r="E746" s="155" t="s">
        <v>1008</v>
      </c>
      <c r="F746" s="155" t="s">
        <v>1008</v>
      </c>
      <c r="G746" s="155" t="s">
        <v>1008</v>
      </c>
      <c r="J746" s="156" t="s">
        <v>1505</v>
      </c>
      <c r="K746" s="157" t="s">
        <v>1008</v>
      </c>
      <c r="L746" s="157" t="s">
        <v>1008</v>
      </c>
      <c r="M746" s="157" t="s">
        <v>1008</v>
      </c>
      <c r="N746" s="157" t="s">
        <v>1008</v>
      </c>
      <c r="O746" s="157" t="s">
        <v>1008</v>
      </c>
    </row>
    <row r="747" spans="2:15" x14ac:dyDescent="0.3">
      <c r="B747" s="154" t="s">
        <v>1506</v>
      </c>
      <c r="C747" s="155" t="b">
        <v>0</v>
      </c>
      <c r="D747" s="155" t="b">
        <v>0</v>
      </c>
      <c r="E747" s="155" t="b">
        <v>0</v>
      </c>
      <c r="F747" s="155" t="b">
        <v>0</v>
      </c>
      <c r="G747" s="155" t="b">
        <v>0</v>
      </c>
      <c r="J747" s="156" t="s">
        <v>1506</v>
      </c>
      <c r="K747" s="157" t="b">
        <v>0</v>
      </c>
      <c r="L747" s="157" t="b">
        <v>0</v>
      </c>
      <c r="M747" s="157" t="b">
        <v>0</v>
      </c>
      <c r="N747" s="157" t="b">
        <v>0</v>
      </c>
      <c r="O747" s="157" t="b">
        <v>0</v>
      </c>
    </row>
    <row r="748" spans="2:15" x14ac:dyDescent="0.3">
      <c r="B748" s="154" t="s">
        <v>1507</v>
      </c>
      <c r="C748" s="155" t="b">
        <v>1</v>
      </c>
      <c r="D748" s="155" t="b">
        <v>1</v>
      </c>
      <c r="E748" s="155" t="b">
        <v>1</v>
      </c>
      <c r="F748" s="155" t="b">
        <v>1</v>
      </c>
      <c r="G748" s="155" t="b">
        <v>1</v>
      </c>
      <c r="J748" s="156" t="s">
        <v>1507</v>
      </c>
      <c r="K748" s="157" t="b">
        <v>1</v>
      </c>
      <c r="L748" s="157" t="b">
        <v>1</v>
      </c>
      <c r="M748" s="157" t="b">
        <v>1</v>
      </c>
      <c r="N748" s="157" t="b">
        <v>1</v>
      </c>
      <c r="O748" s="157" t="b">
        <v>1</v>
      </c>
    </row>
    <row r="749" spans="2:15" x14ac:dyDescent="0.3">
      <c r="B749" s="154" t="s">
        <v>1508</v>
      </c>
      <c r="C749" s="155" t="b">
        <v>1</v>
      </c>
      <c r="D749" s="155" t="b">
        <v>1</v>
      </c>
      <c r="E749" s="155" t="b">
        <v>1</v>
      </c>
      <c r="F749" s="155" t="b">
        <v>1</v>
      </c>
      <c r="G749" s="155" t="b">
        <v>1</v>
      </c>
      <c r="J749" s="156" t="s">
        <v>1508</v>
      </c>
      <c r="K749" s="157" t="b">
        <v>0</v>
      </c>
      <c r="L749" s="157" t="b">
        <v>0</v>
      </c>
      <c r="M749" s="157" t="b">
        <v>0</v>
      </c>
      <c r="N749" s="157" t="b">
        <v>0</v>
      </c>
      <c r="O749" s="157" t="b">
        <v>0</v>
      </c>
    </row>
    <row r="750" spans="2:15" x14ac:dyDescent="0.3">
      <c r="B750" s="154" t="s">
        <v>1509</v>
      </c>
      <c r="C750" s="155" t="b">
        <v>1</v>
      </c>
      <c r="D750" s="155" t="b">
        <v>1</v>
      </c>
      <c r="E750" s="155" t="b">
        <v>1</v>
      </c>
      <c r="F750" s="155" t="b">
        <v>1</v>
      </c>
      <c r="G750" s="155" t="b">
        <v>1</v>
      </c>
      <c r="J750" s="156" t="s">
        <v>1509</v>
      </c>
      <c r="K750" s="157" t="b">
        <v>1</v>
      </c>
      <c r="L750" s="157" t="b">
        <v>1</v>
      </c>
      <c r="M750" s="157" t="b">
        <v>1</v>
      </c>
      <c r="N750" s="157" t="b">
        <v>1</v>
      </c>
      <c r="O750" s="157" t="b">
        <v>1</v>
      </c>
    </row>
    <row r="751" spans="2:15" x14ac:dyDescent="0.3">
      <c r="B751" s="154" t="s">
        <v>1510</v>
      </c>
      <c r="C751" s="155" t="b">
        <v>1</v>
      </c>
      <c r="D751" s="155" t="b">
        <v>1</v>
      </c>
      <c r="E751" s="155" t="b">
        <v>1</v>
      </c>
      <c r="F751" s="155" t="b">
        <v>1</v>
      </c>
      <c r="G751" s="155" t="b">
        <v>1</v>
      </c>
      <c r="J751" s="156" t="s">
        <v>1510</v>
      </c>
      <c r="K751" s="157" t="b">
        <v>1</v>
      </c>
      <c r="L751" s="157" t="b">
        <v>1</v>
      </c>
      <c r="M751" s="157" t="b">
        <v>1</v>
      </c>
      <c r="N751" s="157" t="b">
        <v>1</v>
      </c>
      <c r="O751" s="157" t="b">
        <v>1</v>
      </c>
    </row>
    <row r="752" spans="2:15" x14ac:dyDescent="0.3">
      <c r="B752" s="154" t="s">
        <v>1511</v>
      </c>
      <c r="C752" s="155" t="b">
        <v>1</v>
      </c>
      <c r="D752" s="155" t="b">
        <v>1</v>
      </c>
      <c r="E752" s="155" t="b">
        <v>1</v>
      </c>
      <c r="F752" s="155" t="b">
        <v>1</v>
      </c>
      <c r="G752" s="155" t="b">
        <v>1</v>
      </c>
      <c r="J752" s="156" t="s">
        <v>1511</v>
      </c>
      <c r="K752" s="157" t="b">
        <v>1</v>
      </c>
      <c r="L752" s="157" t="b">
        <v>1</v>
      </c>
      <c r="M752" s="157" t="b">
        <v>1</v>
      </c>
      <c r="N752" s="157" t="b">
        <v>1</v>
      </c>
      <c r="O752" s="157" t="b">
        <v>1</v>
      </c>
    </row>
    <row r="753" spans="2:15" x14ac:dyDescent="0.3">
      <c r="B753" s="154" t="s">
        <v>1512</v>
      </c>
      <c r="C753" s="155">
        <v>5</v>
      </c>
      <c r="D753" s="155">
        <v>5</v>
      </c>
      <c r="E753" s="155">
        <v>5</v>
      </c>
      <c r="F753" s="155">
        <v>5</v>
      </c>
      <c r="G753" s="155">
        <v>5</v>
      </c>
      <c r="J753" s="156" t="s">
        <v>1512</v>
      </c>
      <c r="K753" s="157">
        <v>6</v>
      </c>
      <c r="L753" s="157">
        <v>5</v>
      </c>
      <c r="M753" s="157">
        <v>5</v>
      </c>
      <c r="N753" s="157">
        <v>6</v>
      </c>
      <c r="O753" s="157">
        <v>6</v>
      </c>
    </row>
    <row r="754" spans="2:15" x14ac:dyDescent="0.3">
      <c r="B754" s="154" t="s">
        <v>1513</v>
      </c>
      <c r="C754" s="155" t="s">
        <v>651</v>
      </c>
      <c r="D754" s="155" t="s">
        <v>651</v>
      </c>
      <c r="E754" s="155" t="s">
        <v>651</v>
      </c>
      <c r="F754" s="155" t="s">
        <v>651</v>
      </c>
      <c r="G754" s="155" t="s">
        <v>651</v>
      </c>
      <c r="J754" s="156" t="s">
        <v>1513</v>
      </c>
      <c r="K754" s="157" t="s">
        <v>651</v>
      </c>
      <c r="L754" s="157" t="s">
        <v>651</v>
      </c>
      <c r="M754" s="157" t="s">
        <v>651</v>
      </c>
      <c r="N754" s="157" t="s">
        <v>651</v>
      </c>
      <c r="O754" s="157" t="s">
        <v>651</v>
      </c>
    </row>
    <row r="755" spans="2:15" x14ac:dyDescent="0.3">
      <c r="B755" s="154" t="s">
        <v>1514</v>
      </c>
      <c r="C755" s="155" t="s">
        <v>651</v>
      </c>
      <c r="D755" s="155" t="s">
        <v>651</v>
      </c>
      <c r="E755" s="155" t="s">
        <v>651</v>
      </c>
      <c r="F755" s="155" t="s">
        <v>651</v>
      </c>
      <c r="G755" s="155" t="s">
        <v>651</v>
      </c>
      <c r="J755" s="156" t="s">
        <v>1514</v>
      </c>
      <c r="K755" s="157" t="s">
        <v>651</v>
      </c>
      <c r="L755" s="157" t="s">
        <v>651</v>
      </c>
      <c r="M755" s="157" t="s">
        <v>651</v>
      </c>
      <c r="N755" s="157" t="s">
        <v>651</v>
      </c>
      <c r="O755" s="157" t="s">
        <v>651</v>
      </c>
    </row>
    <row r="756" spans="2:15" x14ac:dyDescent="0.3">
      <c r="B756" s="154" t="s">
        <v>1515</v>
      </c>
      <c r="C756" s="155" t="s">
        <v>651</v>
      </c>
      <c r="D756" s="155" t="s">
        <v>651</v>
      </c>
      <c r="E756" s="155" t="s">
        <v>651</v>
      </c>
      <c r="F756" s="155" t="s">
        <v>651</v>
      </c>
      <c r="G756" s="155" t="s">
        <v>651</v>
      </c>
      <c r="J756" s="156" t="s">
        <v>1515</v>
      </c>
      <c r="K756" s="157" t="s">
        <v>651</v>
      </c>
      <c r="L756" s="157" t="s">
        <v>651</v>
      </c>
      <c r="M756" s="157" t="s">
        <v>651</v>
      </c>
      <c r="N756" s="157" t="s">
        <v>651</v>
      </c>
      <c r="O756" s="157" t="s">
        <v>651</v>
      </c>
    </row>
    <row r="757" spans="2:15" x14ac:dyDescent="0.3">
      <c r="B757" s="154" t="s">
        <v>1516</v>
      </c>
      <c r="C757" s="155" t="b">
        <v>0</v>
      </c>
      <c r="D757" s="155" t="b">
        <v>0</v>
      </c>
      <c r="E757" s="155" t="b">
        <v>0</v>
      </c>
      <c r="F757" s="155" t="b">
        <v>0</v>
      </c>
      <c r="G757" s="155" t="b">
        <v>0</v>
      </c>
      <c r="J757" s="156" t="s">
        <v>1516</v>
      </c>
      <c r="K757" s="157" t="b">
        <v>0</v>
      </c>
      <c r="L757" s="157" t="b">
        <v>0</v>
      </c>
      <c r="M757" s="157" t="b">
        <v>0</v>
      </c>
      <c r="N757" s="157" t="b">
        <v>0</v>
      </c>
      <c r="O757" s="157" t="b">
        <v>0</v>
      </c>
    </row>
    <row r="758" spans="2:15" x14ac:dyDescent="0.3">
      <c r="B758" s="154" t="s">
        <v>1517</v>
      </c>
      <c r="C758" s="155" t="b">
        <v>0</v>
      </c>
      <c r="D758" s="155" t="b">
        <v>0</v>
      </c>
      <c r="E758" s="155" t="b">
        <v>0</v>
      </c>
      <c r="F758" s="155" t="b">
        <v>0</v>
      </c>
      <c r="G758" s="155" t="b">
        <v>0</v>
      </c>
      <c r="J758" s="156" t="s">
        <v>1517</v>
      </c>
      <c r="K758" s="157" t="b">
        <v>0</v>
      </c>
      <c r="L758" s="157" t="b">
        <v>0</v>
      </c>
      <c r="M758" s="157" t="b">
        <v>0</v>
      </c>
      <c r="N758" s="157" t="b">
        <v>0</v>
      </c>
      <c r="O758" s="157" t="b">
        <v>0</v>
      </c>
    </row>
    <row r="759" spans="2:15" x14ac:dyDescent="0.3">
      <c r="B759" s="154" t="s">
        <v>1518</v>
      </c>
      <c r="C759" s="155" t="b">
        <v>0</v>
      </c>
      <c r="D759" s="155" t="b">
        <v>0</v>
      </c>
      <c r="E759" s="155" t="b">
        <v>0</v>
      </c>
      <c r="F759" s="155" t="b">
        <v>0</v>
      </c>
      <c r="G759" s="155" t="b">
        <v>0</v>
      </c>
      <c r="J759" s="156" t="s">
        <v>1518</v>
      </c>
      <c r="K759" s="157" t="b">
        <v>0</v>
      </c>
      <c r="L759" s="157" t="b">
        <v>0</v>
      </c>
      <c r="M759" s="157" t="b">
        <v>0</v>
      </c>
      <c r="N759" s="157" t="b">
        <v>1</v>
      </c>
      <c r="O759" s="157" t="b">
        <v>1</v>
      </c>
    </row>
    <row r="760" spans="2:15" x14ac:dyDescent="0.3">
      <c r="B760" s="154" t="s">
        <v>1519</v>
      </c>
      <c r="C760" s="155" t="b">
        <v>1</v>
      </c>
      <c r="D760" s="155" t="b">
        <v>1</v>
      </c>
      <c r="E760" s="155" t="b">
        <v>1</v>
      </c>
      <c r="F760" s="155" t="b">
        <v>1</v>
      </c>
      <c r="G760" s="155" t="b">
        <v>1</v>
      </c>
      <c r="J760" s="156" t="s">
        <v>1519</v>
      </c>
      <c r="K760" s="157" t="b">
        <v>1</v>
      </c>
      <c r="L760" s="157" t="b">
        <v>1</v>
      </c>
      <c r="M760" s="157" t="b">
        <v>1</v>
      </c>
      <c r="N760" s="157" t="b">
        <v>1</v>
      </c>
      <c r="O760" s="157" t="b">
        <v>1</v>
      </c>
    </row>
    <row r="761" spans="2:15" x14ac:dyDescent="0.3">
      <c r="B761" s="154" t="s">
        <v>1520</v>
      </c>
      <c r="C761" s="155" t="b">
        <v>0</v>
      </c>
      <c r="D761" s="155" t="b">
        <v>0</v>
      </c>
      <c r="E761" s="155" t="b">
        <v>0</v>
      </c>
      <c r="F761" s="155" t="b">
        <v>0</v>
      </c>
      <c r="G761" s="155" t="b">
        <v>0</v>
      </c>
      <c r="J761" s="156" t="s">
        <v>1520</v>
      </c>
      <c r="K761" s="157" t="b">
        <v>0</v>
      </c>
      <c r="L761" s="157" t="b">
        <v>0</v>
      </c>
      <c r="M761" s="157" t="b">
        <v>0</v>
      </c>
      <c r="N761" s="157" t="b">
        <v>0</v>
      </c>
      <c r="O761" s="157" t="b">
        <v>0</v>
      </c>
    </row>
    <row r="762" spans="2:15" x14ac:dyDescent="0.3">
      <c r="B762" s="154" t="s">
        <v>1521</v>
      </c>
      <c r="C762" s="155" t="b">
        <v>1</v>
      </c>
      <c r="D762" s="155" t="b">
        <v>1</v>
      </c>
      <c r="E762" s="155" t="b">
        <v>1</v>
      </c>
      <c r="F762" s="155" t="b">
        <v>1</v>
      </c>
      <c r="G762" s="155" t="b">
        <v>1</v>
      </c>
      <c r="J762" s="156" t="s">
        <v>1521</v>
      </c>
      <c r="K762" s="157" t="b">
        <v>0</v>
      </c>
      <c r="L762" s="157" t="b">
        <v>0</v>
      </c>
      <c r="M762" s="157" t="b">
        <v>0</v>
      </c>
      <c r="N762" s="157" t="b">
        <v>0</v>
      </c>
      <c r="O762" s="157" t="b">
        <v>1</v>
      </c>
    </row>
    <row r="763" spans="2:15" x14ac:dyDescent="0.3">
      <c r="B763" s="154" t="s">
        <v>1522</v>
      </c>
      <c r="C763" s="155" t="b">
        <v>0</v>
      </c>
      <c r="D763" s="155" t="b">
        <v>0</v>
      </c>
      <c r="E763" s="155" t="b">
        <v>0</v>
      </c>
      <c r="F763" s="155" t="b">
        <v>0</v>
      </c>
      <c r="G763" s="155" t="b">
        <v>0</v>
      </c>
      <c r="J763" s="156" t="s">
        <v>1522</v>
      </c>
      <c r="K763" s="157" t="b">
        <v>1</v>
      </c>
      <c r="L763" s="157" t="b">
        <v>1</v>
      </c>
      <c r="M763" s="157" t="b">
        <v>1</v>
      </c>
      <c r="N763" s="157" t="b">
        <v>1</v>
      </c>
      <c r="O763" s="157" t="b">
        <v>1</v>
      </c>
    </row>
    <row r="764" spans="2:15" x14ac:dyDescent="0.3">
      <c r="B764" s="154" t="s">
        <v>1523</v>
      </c>
      <c r="C764" s="155" t="b">
        <v>0</v>
      </c>
      <c r="D764" s="155" t="b">
        <v>0</v>
      </c>
      <c r="E764" s="155" t="b">
        <v>0</v>
      </c>
      <c r="F764" s="155" t="b">
        <v>0</v>
      </c>
      <c r="G764" s="155" t="b">
        <v>0</v>
      </c>
      <c r="J764" s="156" t="s">
        <v>1523</v>
      </c>
      <c r="K764" s="157" t="b">
        <v>1</v>
      </c>
      <c r="L764" s="157" t="b">
        <v>1</v>
      </c>
      <c r="M764" s="157" t="b">
        <v>1</v>
      </c>
      <c r="N764" s="157" t="b">
        <v>1</v>
      </c>
      <c r="O764" s="157" t="b">
        <v>1</v>
      </c>
    </row>
    <row r="765" spans="2:15" x14ac:dyDescent="0.3">
      <c r="B765" s="154" t="s">
        <v>1524</v>
      </c>
      <c r="C765" s="155" t="s">
        <v>651</v>
      </c>
      <c r="D765" s="155" t="s">
        <v>651</v>
      </c>
      <c r="E765" s="155" t="s">
        <v>651</v>
      </c>
      <c r="F765" s="155" t="s">
        <v>651</v>
      </c>
      <c r="G765" s="155" t="s">
        <v>651</v>
      </c>
      <c r="J765" s="156" t="s">
        <v>1524</v>
      </c>
      <c r="K765" s="157" t="s">
        <v>651</v>
      </c>
      <c r="L765" s="157" t="s">
        <v>651</v>
      </c>
      <c r="M765" s="157" t="s">
        <v>651</v>
      </c>
      <c r="N765" s="157" t="s">
        <v>651</v>
      </c>
      <c r="O765" s="157" t="s">
        <v>651</v>
      </c>
    </row>
    <row r="766" spans="2:15" x14ac:dyDescent="0.3">
      <c r="B766" s="154" t="s">
        <v>1525</v>
      </c>
      <c r="C766" s="155" t="b">
        <v>0</v>
      </c>
      <c r="D766" s="155" t="b">
        <v>0</v>
      </c>
      <c r="E766" s="155" t="b">
        <v>0</v>
      </c>
      <c r="F766" s="155" t="b">
        <v>0</v>
      </c>
      <c r="G766" s="155" t="b">
        <v>0</v>
      </c>
      <c r="J766" s="156" t="s">
        <v>1525</v>
      </c>
      <c r="K766" s="157" t="b">
        <v>0</v>
      </c>
      <c r="L766" s="157" t="b">
        <v>0</v>
      </c>
      <c r="M766" s="157" t="b">
        <v>0</v>
      </c>
      <c r="N766" s="157" t="b">
        <v>0</v>
      </c>
      <c r="O766" s="157" t="b">
        <v>0</v>
      </c>
    </row>
    <row r="767" spans="2:15" x14ac:dyDescent="0.3">
      <c r="B767" s="154" t="s">
        <v>1526</v>
      </c>
      <c r="C767" s="155" t="b">
        <v>1</v>
      </c>
      <c r="D767" s="155" t="b">
        <v>1</v>
      </c>
      <c r="E767" s="155" t="b">
        <v>1</v>
      </c>
      <c r="F767" s="155" t="b">
        <v>1</v>
      </c>
      <c r="G767" s="155" t="b">
        <v>1</v>
      </c>
      <c r="J767" s="156" t="s">
        <v>1526</v>
      </c>
      <c r="K767" s="157" t="b">
        <v>1</v>
      </c>
      <c r="L767" s="157" t="b">
        <v>1</v>
      </c>
      <c r="M767" s="157" t="b">
        <v>1</v>
      </c>
      <c r="N767" s="157" t="b">
        <v>1</v>
      </c>
      <c r="O767" s="157" t="b">
        <v>1</v>
      </c>
    </row>
    <row r="768" spans="2:15" x14ac:dyDescent="0.3">
      <c r="B768" s="154" t="s">
        <v>1527</v>
      </c>
      <c r="C768" s="155" t="b">
        <v>1</v>
      </c>
      <c r="D768" s="155" t="b">
        <v>1</v>
      </c>
      <c r="E768" s="155" t="b">
        <v>1</v>
      </c>
      <c r="F768" s="155" t="b">
        <v>1</v>
      </c>
      <c r="G768" s="155" t="b">
        <v>1</v>
      </c>
      <c r="J768" s="156" t="s">
        <v>1527</v>
      </c>
      <c r="K768" s="157" t="b">
        <v>1</v>
      </c>
      <c r="L768" s="157" t="b">
        <v>1</v>
      </c>
      <c r="M768" s="157" t="b">
        <v>1</v>
      </c>
      <c r="N768" s="157" t="b">
        <v>1</v>
      </c>
      <c r="O768" s="157" t="s">
        <v>651</v>
      </c>
    </row>
    <row r="769" spans="2:15" x14ac:dyDescent="0.3">
      <c r="B769" s="154" t="s">
        <v>1528</v>
      </c>
      <c r="C769" s="155" t="b">
        <v>1</v>
      </c>
      <c r="D769" s="155" t="b">
        <v>1</v>
      </c>
      <c r="E769" s="155" t="b">
        <v>1</v>
      </c>
      <c r="F769" s="155" t="b">
        <v>1</v>
      </c>
      <c r="G769" s="155" t="b">
        <v>1</v>
      </c>
      <c r="J769" s="156" t="s">
        <v>1528</v>
      </c>
      <c r="K769" s="157" t="s">
        <v>651</v>
      </c>
      <c r="L769" s="157" t="s">
        <v>651</v>
      </c>
      <c r="M769" s="157" t="s">
        <v>651</v>
      </c>
      <c r="N769" s="157" t="s">
        <v>651</v>
      </c>
      <c r="O769" s="157" t="s">
        <v>651</v>
      </c>
    </row>
    <row r="770" spans="2:15" x14ac:dyDescent="0.3">
      <c r="B770" s="154" t="s">
        <v>1529</v>
      </c>
      <c r="C770" s="155" t="b">
        <v>1</v>
      </c>
      <c r="D770" s="155" t="b">
        <v>1</v>
      </c>
      <c r="E770" s="155" t="b">
        <v>1</v>
      </c>
      <c r="F770" s="155" t="b">
        <v>1</v>
      </c>
      <c r="G770" s="155" t="b">
        <v>1</v>
      </c>
      <c r="J770" s="156" t="s">
        <v>1529</v>
      </c>
      <c r="K770" s="157" t="b">
        <v>1</v>
      </c>
      <c r="L770" s="157" t="b">
        <v>0</v>
      </c>
      <c r="M770" s="157" t="b">
        <v>0</v>
      </c>
      <c r="N770" s="157" t="b">
        <v>0</v>
      </c>
      <c r="O770" s="157" t="b">
        <v>0</v>
      </c>
    </row>
    <row r="771" spans="2:15" x14ac:dyDescent="0.3">
      <c r="B771" s="154" t="s">
        <v>1530</v>
      </c>
      <c r="C771" s="155" t="b">
        <v>1</v>
      </c>
      <c r="D771" s="155" t="b">
        <v>1</v>
      </c>
      <c r="E771" s="155" t="b">
        <v>1</v>
      </c>
      <c r="F771" s="155" t="b">
        <v>1</v>
      </c>
      <c r="G771" s="155" t="b">
        <v>1</v>
      </c>
      <c r="J771" s="156" t="s">
        <v>1530</v>
      </c>
      <c r="K771" s="157" t="b">
        <v>1</v>
      </c>
      <c r="L771" s="157" t="b">
        <v>1</v>
      </c>
      <c r="M771" s="157" t="b">
        <v>1</v>
      </c>
      <c r="N771" s="157" t="b">
        <v>1</v>
      </c>
      <c r="O771" s="157" t="b">
        <v>1</v>
      </c>
    </row>
    <row r="772" spans="2:15" x14ac:dyDescent="0.3">
      <c r="B772" s="154" t="s">
        <v>1531</v>
      </c>
      <c r="C772" s="155">
        <v>10</v>
      </c>
      <c r="D772" s="155">
        <v>10</v>
      </c>
      <c r="E772" s="155">
        <v>10</v>
      </c>
      <c r="F772" s="155">
        <v>10</v>
      </c>
      <c r="G772" s="155">
        <v>10</v>
      </c>
      <c r="J772" s="156" t="s">
        <v>1531</v>
      </c>
      <c r="K772" s="157">
        <v>10</v>
      </c>
      <c r="L772" s="157">
        <v>10</v>
      </c>
      <c r="M772" s="157">
        <v>10</v>
      </c>
      <c r="N772" s="157">
        <v>10</v>
      </c>
      <c r="O772" s="157">
        <v>7</v>
      </c>
    </row>
    <row r="773" spans="2:15" x14ac:dyDescent="0.3">
      <c r="B773" s="154" t="s">
        <v>1532</v>
      </c>
      <c r="C773" s="155" t="s">
        <v>651</v>
      </c>
      <c r="D773" s="155" t="s">
        <v>651</v>
      </c>
      <c r="E773" s="155" t="s">
        <v>651</v>
      </c>
      <c r="F773" s="155" t="s">
        <v>651</v>
      </c>
      <c r="G773" s="155" t="s">
        <v>651</v>
      </c>
      <c r="J773" s="156" t="s">
        <v>1532</v>
      </c>
      <c r="K773" s="157" t="b">
        <v>1</v>
      </c>
      <c r="L773" s="157" t="b">
        <v>1</v>
      </c>
      <c r="M773" s="157" t="b">
        <v>1</v>
      </c>
      <c r="N773" s="157" t="b">
        <v>1</v>
      </c>
      <c r="O773" s="157" t="b">
        <v>1</v>
      </c>
    </row>
    <row r="774" spans="2:15" x14ac:dyDescent="0.3">
      <c r="B774" s="154" t="s">
        <v>1533</v>
      </c>
      <c r="C774" s="155" t="s">
        <v>651</v>
      </c>
      <c r="D774" s="155" t="s">
        <v>651</v>
      </c>
      <c r="E774" s="155" t="s">
        <v>651</v>
      </c>
      <c r="F774" s="155" t="s">
        <v>651</v>
      </c>
      <c r="G774" s="155" t="s">
        <v>651</v>
      </c>
      <c r="J774" s="156" t="s">
        <v>1533</v>
      </c>
      <c r="K774" s="157" t="s">
        <v>651</v>
      </c>
      <c r="L774" s="157" t="s">
        <v>651</v>
      </c>
      <c r="M774" s="157" t="s">
        <v>651</v>
      </c>
      <c r="N774" s="157" t="s">
        <v>651</v>
      </c>
      <c r="O774" s="157" t="s">
        <v>651</v>
      </c>
    </row>
    <row r="775" spans="2:15" x14ac:dyDescent="0.3">
      <c r="B775" s="154" t="s">
        <v>1534</v>
      </c>
      <c r="C775" s="155" t="s">
        <v>651</v>
      </c>
      <c r="D775" s="155" t="s">
        <v>651</v>
      </c>
      <c r="E775" s="155" t="s">
        <v>651</v>
      </c>
      <c r="F775" s="155" t="s">
        <v>651</v>
      </c>
      <c r="G775" s="155" t="s">
        <v>651</v>
      </c>
      <c r="J775" s="156" t="s">
        <v>1534</v>
      </c>
      <c r="K775" s="157" t="s">
        <v>651</v>
      </c>
      <c r="L775" s="157" t="s">
        <v>651</v>
      </c>
      <c r="M775" s="157" t="s">
        <v>651</v>
      </c>
      <c r="N775" s="157" t="s">
        <v>651</v>
      </c>
      <c r="O775" s="157" t="s">
        <v>651</v>
      </c>
    </row>
    <row r="776" spans="2:15" x14ac:dyDescent="0.3">
      <c r="B776" s="154" t="s">
        <v>1535</v>
      </c>
      <c r="C776" s="155" t="s">
        <v>651</v>
      </c>
      <c r="D776" s="155" t="s">
        <v>651</v>
      </c>
      <c r="E776" s="155" t="s">
        <v>651</v>
      </c>
      <c r="F776" s="155" t="s">
        <v>651</v>
      </c>
      <c r="G776" s="155" t="s">
        <v>651</v>
      </c>
      <c r="J776" s="156" t="s">
        <v>1535</v>
      </c>
      <c r="K776" s="157" t="s">
        <v>651</v>
      </c>
      <c r="L776" s="157" t="s">
        <v>651</v>
      </c>
      <c r="M776" s="157" t="s">
        <v>651</v>
      </c>
      <c r="N776" s="157" t="s">
        <v>651</v>
      </c>
      <c r="O776" s="157" t="s">
        <v>651</v>
      </c>
    </row>
    <row r="777" spans="2:15" x14ac:dyDescent="0.3">
      <c r="B777" s="154" t="s">
        <v>1536</v>
      </c>
      <c r="C777" s="155" t="s">
        <v>651</v>
      </c>
      <c r="D777" s="155" t="s">
        <v>651</v>
      </c>
      <c r="E777" s="155" t="s">
        <v>651</v>
      </c>
      <c r="F777" s="155" t="s">
        <v>651</v>
      </c>
      <c r="G777" s="155" t="s">
        <v>651</v>
      </c>
      <c r="J777" s="156" t="s">
        <v>1536</v>
      </c>
      <c r="K777" s="157" t="s">
        <v>651</v>
      </c>
      <c r="L777" s="157" t="s">
        <v>1537</v>
      </c>
      <c r="M777" s="157" t="s">
        <v>1538</v>
      </c>
      <c r="N777" s="157" t="s">
        <v>1539</v>
      </c>
      <c r="O777" s="157" t="s">
        <v>1540</v>
      </c>
    </row>
    <row r="778" spans="2:15" x14ac:dyDescent="0.3">
      <c r="B778" s="154" t="s">
        <v>1541</v>
      </c>
      <c r="C778" s="155">
        <v>4</v>
      </c>
      <c r="D778" s="155">
        <v>3</v>
      </c>
      <c r="E778" s="155">
        <v>2</v>
      </c>
      <c r="F778" s="155">
        <v>1</v>
      </c>
      <c r="G778" s="155">
        <v>8</v>
      </c>
      <c r="J778" s="156" t="s">
        <v>1541</v>
      </c>
      <c r="K778" s="157">
        <v>3</v>
      </c>
      <c r="L778" s="157">
        <v>2</v>
      </c>
      <c r="M778" s="157">
        <v>2</v>
      </c>
      <c r="N778" s="157">
        <v>1</v>
      </c>
      <c r="O778" s="157">
        <v>1</v>
      </c>
    </row>
    <row r="779" spans="2:15" x14ac:dyDescent="0.3">
      <c r="B779" s="154" t="s">
        <v>1542</v>
      </c>
      <c r="C779" s="155">
        <v>196240940458.12</v>
      </c>
      <c r="D779" s="155">
        <v>175343052802.42001</v>
      </c>
      <c r="E779" s="155">
        <v>147669611875.29999</v>
      </c>
      <c r="F779" s="155">
        <v>149218850026.25</v>
      </c>
      <c r="G779" s="155">
        <v>139202547942.29999</v>
      </c>
      <c r="J779" s="156" t="s">
        <v>1542</v>
      </c>
      <c r="K779" s="157">
        <v>134569240982.32001</v>
      </c>
      <c r="L779" s="157" t="s">
        <v>651</v>
      </c>
      <c r="M779" s="157">
        <v>83215073922.580002</v>
      </c>
      <c r="N779" s="157">
        <v>63040919947.410004</v>
      </c>
      <c r="O779" s="157">
        <v>59437527517.769997</v>
      </c>
    </row>
    <row r="780" spans="2:15" x14ac:dyDescent="0.3">
      <c r="B780" s="154" t="s">
        <v>1543</v>
      </c>
      <c r="C780" s="155">
        <v>0</v>
      </c>
      <c r="D780" s="155">
        <v>0</v>
      </c>
      <c r="E780" s="155">
        <v>0</v>
      </c>
      <c r="F780" s="155">
        <v>0</v>
      </c>
      <c r="G780" s="155">
        <v>0</v>
      </c>
      <c r="J780" s="156" t="s">
        <v>1543</v>
      </c>
      <c r="K780" s="157">
        <v>0</v>
      </c>
      <c r="L780" s="157">
        <v>0</v>
      </c>
      <c r="M780" s="157">
        <v>0</v>
      </c>
      <c r="N780" s="157">
        <v>0</v>
      </c>
      <c r="O780" s="157">
        <v>0</v>
      </c>
    </row>
    <row r="781" spans="2:15" x14ac:dyDescent="0.3">
      <c r="B781" s="154" t="s">
        <v>1544</v>
      </c>
      <c r="C781" s="155">
        <v>421213267026</v>
      </c>
      <c r="D781" s="155">
        <v>452565583702</v>
      </c>
      <c r="E781" s="155">
        <v>481089137621</v>
      </c>
      <c r="F781" s="155">
        <v>431491947545</v>
      </c>
      <c r="G781" s="155">
        <v>322562452107</v>
      </c>
      <c r="J781" s="156" t="s">
        <v>1544</v>
      </c>
      <c r="K781" s="157">
        <v>57609085803</v>
      </c>
      <c r="L781" s="157">
        <v>58695511285</v>
      </c>
      <c r="M781" s="157">
        <v>61217595546</v>
      </c>
      <c r="N781" s="157">
        <v>38744824546</v>
      </c>
      <c r="O781" s="157">
        <v>23811800766</v>
      </c>
    </row>
    <row r="782" spans="2:15" x14ac:dyDescent="0.3">
      <c r="B782" s="154" t="s">
        <v>1545</v>
      </c>
      <c r="C782" s="155" t="b">
        <v>0</v>
      </c>
      <c r="D782" s="155" t="b">
        <v>0</v>
      </c>
      <c r="E782" s="155" t="b">
        <v>0</v>
      </c>
      <c r="F782" s="155" t="b">
        <v>0</v>
      </c>
      <c r="G782" s="155" t="b">
        <v>0</v>
      </c>
      <c r="J782" s="156" t="s">
        <v>1545</v>
      </c>
      <c r="K782" s="157" t="b">
        <v>0</v>
      </c>
      <c r="L782" s="157" t="b">
        <v>0</v>
      </c>
      <c r="M782" s="157" t="b">
        <v>0</v>
      </c>
      <c r="N782" s="157" t="b">
        <v>0</v>
      </c>
      <c r="O782" s="157" t="b">
        <v>0</v>
      </c>
    </row>
    <row r="783" spans="2:15" x14ac:dyDescent="0.3">
      <c r="B783" s="154" t="s">
        <v>1546</v>
      </c>
      <c r="C783" s="155" t="b">
        <v>0</v>
      </c>
      <c r="D783" s="155" t="b">
        <v>1</v>
      </c>
      <c r="E783" s="155" t="b">
        <v>1</v>
      </c>
      <c r="F783" s="155" t="b">
        <v>1</v>
      </c>
      <c r="G783" s="155" t="b">
        <v>1</v>
      </c>
      <c r="J783" s="156" t="s">
        <v>1546</v>
      </c>
      <c r="K783" s="157" t="b">
        <v>1</v>
      </c>
      <c r="L783" s="157" t="b">
        <v>1</v>
      </c>
      <c r="M783" s="157" t="b">
        <v>1</v>
      </c>
      <c r="N783" s="157" t="b">
        <v>1</v>
      </c>
      <c r="O783" s="157" t="b">
        <v>1</v>
      </c>
    </row>
    <row r="784" spans="2:15" x14ac:dyDescent="0.3">
      <c r="B784" s="154" t="s">
        <v>1547</v>
      </c>
      <c r="C784" s="155" t="b">
        <v>1</v>
      </c>
      <c r="D784" s="155" t="b">
        <v>1</v>
      </c>
      <c r="E784" s="155" t="b">
        <v>1</v>
      </c>
      <c r="F784" s="155" t="b">
        <v>1</v>
      </c>
      <c r="G784" s="155" t="b">
        <v>1</v>
      </c>
      <c r="J784" s="156" t="s">
        <v>1547</v>
      </c>
      <c r="K784" s="157" t="b">
        <v>1</v>
      </c>
      <c r="L784" s="157" t="b">
        <v>1</v>
      </c>
      <c r="M784" s="157" t="b">
        <v>1</v>
      </c>
      <c r="N784" s="157" t="b">
        <v>0</v>
      </c>
      <c r="O784" s="157" t="b">
        <v>0</v>
      </c>
    </row>
    <row r="785" spans="2:15" x14ac:dyDescent="0.3">
      <c r="B785" s="150" t="s">
        <v>1548</v>
      </c>
      <c r="C785" s="151" t="s">
        <v>633</v>
      </c>
      <c r="D785" s="151" t="s">
        <v>633</v>
      </c>
      <c r="E785" s="151" t="s">
        <v>633</v>
      </c>
      <c r="F785" s="151" t="s">
        <v>633</v>
      </c>
      <c r="G785" s="151" t="s">
        <v>633</v>
      </c>
      <c r="J785" s="152" t="s">
        <v>1548</v>
      </c>
      <c r="K785" s="153" t="s">
        <v>629</v>
      </c>
      <c r="L785" s="153" t="s">
        <v>633</v>
      </c>
      <c r="M785" s="153" t="s">
        <v>633</v>
      </c>
      <c r="N785" s="153" t="s">
        <v>633</v>
      </c>
      <c r="O785" s="153" t="s">
        <v>633</v>
      </c>
    </row>
    <row r="786" spans="2:15" x14ac:dyDescent="0.3">
      <c r="B786" s="154" t="s">
        <v>1549</v>
      </c>
      <c r="C786" s="155" t="b">
        <v>1</v>
      </c>
      <c r="D786" s="155" t="b">
        <v>1</v>
      </c>
      <c r="E786" s="155" t="b">
        <v>1</v>
      </c>
      <c r="F786" s="155" t="b">
        <v>1</v>
      </c>
      <c r="G786" s="155" t="b">
        <v>1</v>
      </c>
      <c r="J786" s="156" t="s">
        <v>1549</v>
      </c>
      <c r="K786" s="157" t="b">
        <v>1</v>
      </c>
      <c r="L786" s="157" t="b">
        <v>1</v>
      </c>
      <c r="M786" s="157" t="b">
        <v>1</v>
      </c>
      <c r="N786" s="157" t="b">
        <v>1</v>
      </c>
      <c r="O786" s="157" t="b">
        <v>1</v>
      </c>
    </row>
    <row r="787" spans="2:15" x14ac:dyDescent="0.3">
      <c r="B787" s="154" t="s">
        <v>1550</v>
      </c>
      <c r="C787" s="155" t="b">
        <v>1</v>
      </c>
      <c r="D787" s="155" t="b">
        <v>1</v>
      </c>
      <c r="E787" s="155" t="b">
        <v>1</v>
      </c>
      <c r="F787" s="155" t="b">
        <v>1</v>
      </c>
      <c r="G787" s="155" t="b">
        <v>0</v>
      </c>
      <c r="J787" s="156" t="s">
        <v>1550</v>
      </c>
      <c r="K787" s="157" t="b">
        <v>1</v>
      </c>
      <c r="L787" s="157" t="b">
        <v>1</v>
      </c>
      <c r="M787" s="157" t="b">
        <v>1</v>
      </c>
      <c r="N787" s="157" t="b">
        <v>1</v>
      </c>
      <c r="O787" s="157" t="b">
        <v>1</v>
      </c>
    </row>
    <row r="788" spans="2:15" x14ac:dyDescent="0.3">
      <c r="B788" s="154" t="s">
        <v>1551</v>
      </c>
      <c r="C788" s="155" t="b">
        <v>1</v>
      </c>
      <c r="D788" s="155" t="b">
        <v>1</v>
      </c>
      <c r="E788" s="155" t="b">
        <v>1</v>
      </c>
      <c r="F788" s="155" t="b">
        <v>1</v>
      </c>
      <c r="G788" s="155" t="b">
        <v>1</v>
      </c>
      <c r="J788" s="156" t="s">
        <v>1551</v>
      </c>
      <c r="K788" s="157" t="b">
        <v>1</v>
      </c>
      <c r="L788" s="157" t="b">
        <v>1</v>
      </c>
      <c r="M788" s="157" t="b">
        <v>1</v>
      </c>
      <c r="N788" s="157" t="b">
        <v>1</v>
      </c>
      <c r="O788" s="157" t="b">
        <v>1</v>
      </c>
    </row>
    <row r="789" spans="2:15" x14ac:dyDescent="0.3">
      <c r="B789" s="154" t="s">
        <v>1552</v>
      </c>
      <c r="C789" s="155" t="b">
        <v>1</v>
      </c>
      <c r="D789" s="155" t="b">
        <v>1</v>
      </c>
      <c r="E789" s="155" t="b">
        <v>1</v>
      </c>
      <c r="F789" s="155" t="b">
        <v>1</v>
      </c>
      <c r="G789" s="155" t="b">
        <v>1</v>
      </c>
      <c r="J789" s="156" t="s">
        <v>1552</v>
      </c>
      <c r="K789" s="157" t="b">
        <v>1</v>
      </c>
      <c r="L789" s="157" t="b">
        <v>1</v>
      </c>
      <c r="M789" s="157" t="b">
        <v>1</v>
      </c>
      <c r="N789" s="157" t="b">
        <v>1</v>
      </c>
      <c r="O789" s="157" t="b">
        <v>1</v>
      </c>
    </row>
    <row r="790" spans="2:15" x14ac:dyDescent="0.3">
      <c r="B790" s="154" t="s">
        <v>1553</v>
      </c>
      <c r="C790" s="155" t="b">
        <v>1</v>
      </c>
      <c r="D790" s="155" t="b">
        <v>1</v>
      </c>
      <c r="E790" s="155" t="b">
        <v>1</v>
      </c>
      <c r="F790" s="155" t="b">
        <v>1</v>
      </c>
      <c r="G790" s="155" t="b">
        <v>1</v>
      </c>
      <c r="J790" s="156" t="s">
        <v>1553</v>
      </c>
      <c r="K790" s="157" t="b">
        <v>1</v>
      </c>
      <c r="L790" s="157" t="b">
        <v>1</v>
      </c>
      <c r="M790" s="157" t="b">
        <v>1</v>
      </c>
      <c r="N790" s="157" t="b">
        <v>1</v>
      </c>
      <c r="O790" s="157" t="b">
        <v>1</v>
      </c>
    </row>
    <row r="791" spans="2:15" x14ac:dyDescent="0.3">
      <c r="B791" s="154" t="s">
        <v>1554</v>
      </c>
      <c r="C791" s="155" t="b">
        <v>1</v>
      </c>
      <c r="D791" s="155" t="b">
        <v>1</v>
      </c>
      <c r="E791" s="155" t="b">
        <v>1</v>
      </c>
      <c r="F791" s="155" t="b">
        <v>1</v>
      </c>
      <c r="G791" s="155" t="b">
        <v>1</v>
      </c>
      <c r="J791" s="156" t="s">
        <v>1554</v>
      </c>
      <c r="K791" s="157" t="b">
        <v>1</v>
      </c>
      <c r="L791" s="157" t="b">
        <v>1</v>
      </c>
      <c r="M791" s="157" t="b">
        <v>1</v>
      </c>
      <c r="N791" s="157" t="b">
        <v>1</v>
      </c>
      <c r="O791" s="157" t="b">
        <v>1</v>
      </c>
    </row>
    <row r="792" spans="2:15" x14ac:dyDescent="0.3">
      <c r="B792" s="154" t="s">
        <v>1555</v>
      </c>
      <c r="C792" s="155" t="b">
        <v>1</v>
      </c>
      <c r="D792" s="155" t="b">
        <v>1</v>
      </c>
      <c r="E792" s="155" t="b">
        <v>1</v>
      </c>
      <c r="F792" s="155" t="b">
        <v>1</v>
      </c>
      <c r="G792" s="155" t="b">
        <v>1</v>
      </c>
      <c r="J792" s="156" t="s">
        <v>1555</v>
      </c>
      <c r="K792" s="157" t="b">
        <v>1</v>
      </c>
      <c r="L792" s="157" t="b">
        <v>1</v>
      </c>
      <c r="M792" s="157" t="b">
        <v>1</v>
      </c>
      <c r="N792" s="157" t="b">
        <v>1</v>
      </c>
      <c r="O792" s="157" t="b">
        <v>1</v>
      </c>
    </row>
    <row r="793" spans="2:15" x14ac:dyDescent="0.3">
      <c r="B793" s="154" t="s">
        <v>1556</v>
      </c>
      <c r="C793" s="155" t="b">
        <v>1</v>
      </c>
      <c r="D793" s="155" t="b">
        <v>1</v>
      </c>
      <c r="E793" s="155" t="b">
        <v>1</v>
      </c>
      <c r="F793" s="155" t="b">
        <v>1</v>
      </c>
      <c r="G793" s="155" t="b">
        <v>1</v>
      </c>
      <c r="J793" s="156" t="s">
        <v>1556</v>
      </c>
      <c r="K793" s="157" t="b">
        <v>1</v>
      </c>
      <c r="L793" s="157" t="b">
        <v>1</v>
      </c>
      <c r="M793" s="157" t="b">
        <v>1</v>
      </c>
      <c r="N793" s="157" t="b">
        <v>1</v>
      </c>
      <c r="O793" s="157" t="b">
        <v>1</v>
      </c>
    </row>
    <row r="794" spans="2:15" x14ac:dyDescent="0.3">
      <c r="B794" s="154" t="s">
        <v>1557</v>
      </c>
      <c r="C794" s="155" t="s">
        <v>616</v>
      </c>
      <c r="D794" s="155" t="s">
        <v>616</v>
      </c>
      <c r="E794" s="155" t="s">
        <v>616</v>
      </c>
      <c r="F794" s="155" t="s">
        <v>616</v>
      </c>
      <c r="G794" s="155" t="s">
        <v>617</v>
      </c>
      <c r="J794" s="156" t="s">
        <v>1557</v>
      </c>
      <c r="K794" s="157" t="s">
        <v>618</v>
      </c>
      <c r="L794" s="157" t="s">
        <v>619</v>
      </c>
      <c r="M794" s="157" t="s">
        <v>619</v>
      </c>
      <c r="N794" s="157" t="s">
        <v>620</v>
      </c>
      <c r="O794" s="157" t="s">
        <v>620</v>
      </c>
    </row>
    <row r="795" spans="2:15" x14ac:dyDescent="0.3">
      <c r="B795" s="154" t="s">
        <v>1558</v>
      </c>
      <c r="C795" s="155" t="s">
        <v>613</v>
      </c>
      <c r="D795" s="155" t="s">
        <v>613</v>
      </c>
      <c r="E795" s="155" t="s">
        <v>613</v>
      </c>
      <c r="F795" s="155" t="s">
        <v>1008</v>
      </c>
      <c r="G795" s="155" t="s">
        <v>1008</v>
      </c>
      <c r="J795" s="156" t="s">
        <v>1558</v>
      </c>
      <c r="K795" s="157" t="s">
        <v>1008</v>
      </c>
      <c r="L795" s="157" t="s">
        <v>1008</v>
      </c>
      <c r="M795" s="157" t="s">
        <v>1008</v>
      </c>
      <c r="N795" s="157" t="s">
        <v>1008</v>
      </c>
      <c r="O795" s="157" t="s">
        <v>1008</v>
      </c>
    </row>
    <row r="796" spans="2:15" x14ac:dyDescent="0.3">
      <c r="B796" s="154" t="s">
        <v>1559</v>
      </c>
      <c r="C796" s="155">
        <v>2025</v>
      </c>
      <c r="D796" s="155">
        <v>2025</v>
      </c>
      <c r="E796" s="155">
        <v>2025</v>
      </c>
      <c r="F796" s="155">
        <v>2025</v>
      </c>
      <c r="G796" s="155">
        <v>2025</v>
      </c>
      <c r="J796" s="156" t="s">
        <v>1559</v>
      </c>
      <c r="K796" s="157">
        <v>2025</v>
      </c>
      <c r="L796" s="157">
        <v>2025</v>
      </c>
      <c r="M796" s="157">
        <v>2025</v>
      </c>
      <c r="N796" s="157">
        <v>2025</v>
      </c>
      <c r="O796" s="157">
        <v>2025</v>
      </c>
    </row>
    <row r="797" spans="2:15" x14ac:dyDescent="0.3">
      <c r="B797" s="154" t="s">
        <v>1560</v>
      </c>
      <c r="C797" s="155" t="b">
        <v>0</v>
      </c>
      <c r="D797" s="155" t="b">
        <v>0</v>
      </c>
      <c r="E797" s="155" t="b">
        <v>0</v>
      </c>
      <c r="F797" s="155" t="b">
        <v>0</v>
      </c>
      <c r="G797" s="155" t="b">
        <v>0</v>
      </c>
      <c r="J797" s="156" t="s">
        <v>1560</v>
      </c>
      <c r="K797" s="157" t="b">
        <v>0</v>
      </c>
      <c r="L797" s="157" t="b">
        <v>0</v>
      </c>
      <c r="M797" s="157" t="b">
        <v>0</v>
      </c>
      <c r="N797" s="157" t="b">
        <v>0</v>
      </c>
      <c r="O797" s="157" t="b">
        <v>0</v>
      </c>
    </row>
    <row r="798" spans="2:15" x14ac:dyDescent="0.3">
      <c r="B798" s="154" t="s">
        <v>1561</v>
      </c>
      <c r="C798" s="155" t="b">
        <v>1</v>
      </c>
      <c r="D798" s="155" t="b">
        <v>1</v>
      </c>
      <c r="E798" s="155" t="b">
        <v>1</v>
      </c>
      <c r="F798" s="155" t="b">
        <v>1</v>
      </c>
      <c r="G798" s="155" t="b">
        <v>1</v>
      </c>
      <c r="J798" s="156" t="s">
        <v>1561</v>
      </c>
      <c r="K798" s="157" t="b">
        <v>1</v>
      </c>
      <c r="L798" s="157" t="b">
        <v>1</v>
      </c>
      <c r="M798" s="157" t="b">
        <v>1</v>
      </c>
      <c r="N798" s="157" t="b">
        <v>0</v>
      </c>
      <c r="O798" s="157" t="b">
        <v>0</v>
      </c>
    </row>
    <row r="799" spans="2:15" x14ac:dyDescent="0.3">
      <c r="B799" s="154" t="s">
        <v>1562</v>
      </c>
      <c r="C799" s="155" t="b">
        <v>1</v>
      </c>
      <c r="D799" s="155" t="b">
        <v>1</v>
      </c>
      <c r="E799" s="155" t="b">
        <v>1</v>
      </c>
      <c r="F799" s="155" t="b">
        <v>1</v>
      </c>
      <c r="G799" s="155" t="b">
        <v>1</v>
      </c>
      <c r="J799" s="156" t="s">
        <v>1562</v>
      </c>
      <c r="K799" s="157" t="b">
        <v>1</v>
      </c>
      <c r="L799" s="157" t="b">
        <v>1</v>
      </c>
      <c r="M799" s="157" t="b">
        <v>1</v>
      </c>
      <c r="N799" s="157" t="b">
        <v>0</v>
      </c>
      <c r="O799" s="157" t="b">
        <v>0</v>
      </c>
    </row>
    <row r="800" spans="2:15" x14ac:dyDescent="0.3">
      <c r="B800" s="154" t="s">
        <v>1563</v>
      </c>
      <c r="C800" s="155" t="b">
        <v>1</v>
      </c>
      <c r="D800" s="155" t="b">
        <v>1</v>
      </c>
      <c r="E800" s="155" t="b">
        <v>1</v>
      </c>
      <c r="F800" s="155" t="b">
        <v>1</v>
      </c>
      <c r="G800" s="155" t="b">
        <v>1</v>
      </c>
      <c r="J800" s="156" t="s">
        <v>1563</v>
      </c>
      <c r="K800" s="157" t="b">
        <v>1</v>
      </c>
      <c r="L800" s="157" t="b">
        <v>1</v>
      </c>
      <c r="M800" s="157" t="b">
        <v>1</v>
      </c>
      <c r="N800" s="157" t="b">
        <v>0</v>
      </c>
      <c r="O800" s="157" t="b">
        <v>0</v>
      </c>
    </row>
    <row r="801" spans="2:15" x14ac:dyDescent="0.3">
      <c r="B801" s="154" t="s">
        <v>1564</v>
      </c>
      <c r="C801" s="155" t="b">
        <v>1</v>
      </c>
      <c r="D801" s="155" t="b">
        <v>1</v>
      </c>
      <c r="E801" s="155" t="b">
        <v>1</v>
      </c>
      <c r="F801" s="155" t="b">
        <v>1</v>
      </c>
      <c r="G801" s="155" t="b">
        <v>1</v>
      </c>
      <c r="J801" s="156" t="s">
        <v>1564</v>
      </c>
      <c r="K801" s="157" t="b">
        <v>1</v>
      </c>
      <c r="L801" s="157" t="b">
        <v>1</v>
      </c>
      <c r="M801" s="157" t="b">
        <v>1</v>
      </c>
      <c r="N801" s="157" t="b">
        <v>0</v>
      </c>
      <c r="O801" s="157" t="b">
        <v>0</v>
      </c>
    </row>
    <row r="802" spans="2:15" x14ac:dyDescent="0.3">
      <c r="B802" s="154" t="s">
        <v>1565</v>
      </c>
      <c r="C802" s="155" t="b">
        <v>1</v>
      </c>
      <c r="D802" s="155" t="b">
        <v>1</v>
      </c>
      <c r="E802" s="155" t="b">
        <v>1</v>
      </c>
      <c r="F802" s="155" t="b">
        <v>1</v>
      </c>
      <c r="G802" s="155" t="b">
        <v>1</v>
      </c>
      <c r="J802" s="156" t="s">
        <v>1565</v>
      </c>
      <c r="K802" s="157" t="b">
        <v>1</v>
      </c>
      <c r="L802" s="157" t="b">
        <v>1</v>
      </c>
      <c r="M802" s="157" t="b">
        <v>1</v>
      </c>
      <c r="N802" s="157" t="b">
        <v>0</v>
      </c>
      <c r="O802" s="157" t="b">
        <v>0</v>
      </c>
    </row>
    <row r="803" spans="2:15" x14ac:dyDescent="0.3">
      <c r="B803" s="154" t="s">
        <v>1566</v>
      </c>
      <c r="C803" s="155" t="b">
        <v>1</v>
      </c>
      <c r="D803" s="155" t="b">
        <v>1</v>
      </c>
      <c r="E803" s="155" t="b">
        <v>1</v>
      </c>
      <c r="F803" s="155" t="b">
        <v>1</v>
      </c>
      <c r="G803" s="155" t="b">
        <v>1</v>
      </c>
      <c r="J803" s="156" t="s">
        <v>1566</v>
      </c>
      <c r="K803" s="157" t="b">
        <v>1</v>
      </c>
      <c r="L803" s="157" t="b">
        <v>1</v>
      </c>
      <c r="M803" s="157" t="b">
        <v>1</v>
      </c>
      <c r="N803" s="157" t="b">
        <v>0</v>
      </c>
      <c r="O803" s="157" t="b">
        <v>0</v>
      </c>
    </row>
    <row r="804" spans="2:15" x14ac:dyDescent="0.3">
      <c r="B804" s="154" t="s">
        <v>1567</v>
      </c>
      <c r="C804" s="155" t="b">
        <v>1</v>
      </c>
      <c r="D804" s="155" t="b">
        <v>1</v>
      </c>
      <c r="E804" s="155" t="b">
        <v>1</v>
      </c>
      <c r="F804" s="155" t="b">
        <v>1</v>
      </c>
      <c r="G804" s="155" t="b">
        <v>1</v>
      </c>
      <c r="J804" s="156" t="s">
        <v>1567</v>
      </c>
      <c r="K804" s="157" t="b">
        <v>1</v>
      </c>
      <c r="L804" s="157" t="b">
        <v>1</v>
      </c>
      <c r="M804" s="157" t="b">
        <v>1</v>
      </c>
      <c r="N804" s="157" t="b">
        <v>0</v>
      </c>
      <c r="O804" s="157" t="b">
        <v>0</v>
      </c>
    </row>
    <row r="805" spans="2:15" x14ac:dyDescent="0.3">
      <c r="B805" s="154" t="s">
        <v>1568</v>
      </c>
      <c r="C805" s="155" t="b">
        <v>1</v>
      </c>
      <c r="D805" s="155" t="b">
        <v>1</v>
      </c>
      <c r="E805" s="155" t="b">
        <v>1</v>
      </c>
      <c r="F805" s="155" t="b">
        <v>1</v>
      </c>
      <c r="G805" s="155" t="b">
        <v>1</v>
      </c>
      <c r="J805" s="156" t="s">
        <v>1568</v>
      </c>
      <c r="K805" s="157" t="b">
        <v>1</v>
      </c>
      <c r="L805" s="157" t="b">
        <v>1</v>
      </c>
      <c r="M805" s="157" t="b">
        <v>1</v>
      </c>
      <c r="N805" s="157" t="b">
        <v>0</v>
      </c>
      <c r="O805" s="157" t="b">
        <v>0</v>
      </c>
    </row>
    <row r="806" spans="2:15" x14ac:dyDescent="0.3">
      <c r="B806" s="154" t="s">
        <v>1569</v>
      </c>
      <c r="C806" s="155" t="b">
        <v>1</v>
      </c>
      <c r="D806" s="155" t="b">
        <v>1</v>
      </c>
      <c r="E806" s="155" t="b">
        <v>1</v>
      </c>
      <c r="F806" s="155" t="b">
        <v>1</v>
      </c>
      <c r="G806" s="155" t="b">
        <v>1</v>
      </c>
      <c r="J806" s="156" t="s">
        <v>1569</v>
      </c>
      <c r="K806" s="157" t="b">
        <v>1</v>
      </c>
      <c r="L806" s="157" t="b">
        <v>1</v>
      </c>
      <c r="M806" s="157" t="b">
        <v>1</v>
      </c>
      <c r="N806" s="157" t="b">
        <v>0</v>
      </c>
      <c r="O806" s="157" t="b">
        <v>0</v>
      </c>
    </row>
    <row r="807" spans="2:15" x14ac:dyDescent="0.3">
      <c r="B807" s="154" t="s">
        <v>1570</v>
      </c>
      <c r="C807" s="155" t="b">
        <v>1</v>
      </c>
      <c r="D807" s="155" t="b">
        <v>1</v>
      </c>
      <c r="E807" s="155" t="b">
        <v>1</v>
      </c>
      <c r="F807" s="155" t="b">
        <v>1</v>
      </c>
      <c r="G807" s="155" t="b">
        <v>1</v>
      </c>
      <c r="J807" s="156" t="s">
        <v>1570</v>
      </c>
      <c r="K807" s="157" t="b">
        <v>1</v>
      </c>
      <c r="L807" s="157" t="b">
        <v>1</v>
      </c>
      <c r="M807" s="157" t="b">
        <v>1</v>
      </c>
      <c r="N807" s="157" t="b">
        <v>0</v>
      </c>
      <c r="O807" s="157" t="b">
        <v>0</v>
      </c>
    </row>
    <row r="808" spans="2:15" x14ac:dyDescent="0.3">
      <c r="B808" s="154" t="s">
        <v>1571</v>
      </c>
      <c r="C808" s="155" t="b">
        <v>1</v>
      </c>
      <c r="D808" s="155" t="b">
        <v>1</v>
      </c>
      <c r="E808" s="155" t="b">
        <v>1</v>
      </c>
      <c r="F808" s="155" t="b">
        <v>1</v>
      </c>
      <c r="G808" s="155" t="b">
        <v>1</v>
      </c>
      <c r="J808" s="156" t="s">
        <v>1571</v>
      </c>
      <c r="K808" s="157" t="b">
        <v>1</v>
      </c>
      <c r="L808" s="157" t="b">
        <v>1</v>
      </c>
      <c r="M808" s="157" t="b">
        <v>1</v>
      </c>
      <c r="N808" s="157" t="b">
        <v>0</v>
      </c>
      <c r="O808" s="157" t="b">
        <v>0</v>
      </c>
    </row>
    <row r="809" spans="2:15" x14ac:dyDescent="0.3">
      <c r="B809" s="154" t="s">
        <v>1572</v>
      </c>
      <c r="C809" s="155" t="b">
        <v>1</v>
      </c>
      <c r="D809" s="155" t="b">
        <v>1</v>
      </c>
      <c r="E809" s="155" t="b">
        <v>1</v>
      </c>
      <c r="F809" s="155" t="b">
        <v>1</v>
      </c>
      <c r="G809" s="155" t="b">
        <v>1</v>
      </c>
      <c r="J809" s="156" t="s">
        <v>1572</v>
      </c>
      <c r="K809" s="157" t="b">
        <v>1</v>
      </c>
      <c r="L809" s="157" t="b">
        <v>1</v>
      </c>
      <c r="M809" s="157" t="b">
        <v>1</v>
      </c>
      <c r="N809" s="157" t="b">
        <v>0</v>
      </c>
      <c r="O809" s="157" t="b">
        <v>0</v>
      </c>
    </row>
    <row r="810" spans="2:15" x14ac:dyDescent="0.3">
      <c r="B810" s="154" t="s">
        <v>1573</v>
      </c>
      <c r="C810" s="155" t="b">
        <v>1</v>
      </c>
      <c r="D810" s="155" t="b">
        <v>1</v>
      </c>
      <c r="E810" s="155" t="b">
        <v>1</v>
      </c>
      <c r="F810" s="155" t="b">
        <v>1</v>
      </c>
      <c r="G810" s="155" t="b">
        <v>1</v>
      </c>
      <c r="J810" s="156" t="s">
        <v>1573</v>
      </c>
      <c r="K810" s="157" t="b">
        <v>1</v>
      </c>
      <c r="L810" s="157" t="b">
        <v>1</v>
      </c>
      <c r="M810" s="157" t="b">
        <v>1</v>
      </c>
      <c r="N810" s="157" t="b">
        <v>0</v>
      </c>
      <c r="O810" s="157" t="b">
        <v>0</v>
      </c>
    </row>
    <row r="811" spans="2:15" x14ac:dyDescent="0.3">
      <c r="B811" s="154" t="s">
        <v>1574</v>
      </c>
      <c r="C811" s="155" t="b">
        <v>1</v>
      </c>
      <c r="D811" s="155" t="b">
        <v>1</v>
      </c>
      <c r="E811" s="155" t="b">
        <v>1</v>
      </c>
      <c r="F811" s="155" t="b">
        <v>1</v>
      </c>
      <c r="G811" s="155" t="b">
        <v>1</v>
      </c>
      <c r="J811" s="156" t="s">
        <v>1574</v>
      </c>
      <c r="K811" s="157" t="b">
        <v>1</v>
      </c>
      <c r="L811" s="157" t="b">
        <v>1</v>
      </c>
      <c r="M811" s="157" t="b">
        <v>1</v>
      </c>
      <c r="N811" s="157" t="b">
        <v>0</v>
      </c>
      <c r="O811" s="157" t="b">
        <v>0</v>
      </c>
    </row>
    <row r="812" spans="2:15" x14ac:dyDescent="0.3">
      <c r="B812" s="154" t="s">
        <v>1575</v>
      </c>
      <c r="C812" s="155" t="b">
        <v>1</v>
      </c>
      <c r="D812" s="155" t="b">
        <v>1</v>
      </c>
      <c r="E812" s="155" t="b">
        <v>1</v>
      </c>
      <c r="F812" s="155" t="b">
        <v>1</v>
      </c>
      <c r="G812" s="155" t="b">
        <v>1</v>
      </c>
      <c r="J812" s="156" t="s">
        <v>1575</v>
      </c>
      <c r="K812" s="157" t="b">
        <v>1</v>
      </c>
      <c r="L812" s="157" t="b">
        <v>1</v>
      </c>
      <c r="M812" s="157" t="b">
        <v>1</v>
      </c>
      <c r="N812" s="157" t="b">
        <v>0</v>
      </c>
      <c r="O812" s="157" t="b">
        <v>0</v>
      </c>
    </row>
    <row r="813" spans="2:15" x14ac:dyDescent="0.3">
      <c r="B813" s="154" t="s">
        <v>1576</v>
      </c>
      <c r="C813" s="155" t="b">
        <v>1</v>
      </c>
      <c r="D813" s="155" t="b">
        <v>1</v>
      </c>
      <c r="E813" s="155" t="b">
        <v>1</v>
      </c>
      <c r="F813" s="155" t="b">
        <v>1</v>
      </c>
      <c r="G813" s="155" t="b">
        <v>1</v>
      </c>
      <c r="J813" s="156" t="s">
        <v>1576</v>
      </c>
      <c r="K813" s="157" t="b">
        <v>1</v>
      </c>
      <c r="L813" s="157" t="b">
        <v>1</v>
      </c>
      <c r="M813" s="157" t="b">
        <v>1</v>
      </c>
      <c r="N813" s="157" t="b">
        <v>0</v>
      </c>
      <c r="O813" s="157" t="b">
        <v>0</v>
      </c>
    </row>
    <row r="814" spans="2:15" x14ac:dyDescent="0.3">
      <c r="B814" s="154" t="s">
        <v>1577</v>
      </c>
      <c r="C814" s="155" t="b">
        <v>1</v>
      </c>
      <c r="D814" s="155" t="b">
        <v>1</v>
      </c>
      <c r="E814" s="155" t="b">
        <v>1</v>
      </c>
      <c r="F814" s="155" t="b">
        <v>1</v>
      </c>
      <c r="G814" s="155" t="b">
        <v>1</v>
      </c>
      <c r="J814" s="156" t="s">
        <v>1577</v>
      </c>
      <c r="K814" s="157" t="b">
        <v>1</v>
      </c>
      <c r="L814" s="157" t="b">
        <v>1</v>
      </c>
      <c r="M814" s="157" t="b">
        <v>1</v>
      </c>
      <c r="N814" s="157" t="b">
        <v>0</v>
      </c>
      <c r="O814" s="157" t="b">
        <v>0</v>
      </c>
    </row>
    <row r="815" spans="2:15" x14ac:dyDescent="0.3">
      <c r="B815" s="154" t="s">
        <v>1578</v>
      </c>
      <c r="C815" s="155" t="b">
        <v>0</v>
      </c>
      <c r="D815" s="155" t="b">
        <v>0</v>
      </c>
      <c r="E815" s="155" t="b">
        <v>0</v>
      </c>
      <c r="F815" s="155" t="b">
        <v>0</v>
      </c>
      <c r="G815" s="155" t="b">
        <v>0</v>
      </c>
      <c r="J815" s="156" t="s">
        <v>1578</v>
      </c>
      <c r="K815" s="157" t="b">
        <v>0</v>
      </c>
      <c r="L815" s="157" t="b">
        <v>0</v>
      </c>
      <c r="M815" s="157" t="b">
        <v>0</v>
      </c>
      <c r="N815" s="157" t="b">
        <v>0</v>
      </c>
      <c r="O815" s="157" t="b">
        <v>0</v>
      </c>
    </row>
    <row r="816" spans="2:15" x14ac:dyDescent="0.3">
      <c r="B816" s="154" t="s">
        <v>1579</v>
      </c>
      <c r="C816" s="155" t="b">
        <v>0</v>
      </c>
      <c r="D816" s="155" t="b">
        <v>0</v>
      </c>
      <c r="E816" s="155" t="b">
        <v>0</v>
      </c>
      <c r="F816" s="155" t="b">
        <v>0</v>
      </c>
      <c r="G816" s="155" t="b">
        <v>0</v>
      </c>
      <c r="J816" s="156" t="s">
        <v>1579</v>
      </c>
      <c r="K816" s="157" t="b">
        <v>0</v>
      </c>
      <c r="L816" s="157" t="b">
        <v>0</v>
      </c>
      <c r="M816" s="157" t="b">
        <v>0</v>
      </c>
      <c r="N816" s="157" t="b">
        <v>0</v>
      </c>
      <c r="O816" s="157" t="b">
        <v>0</v>
      </c>
    </row>
    <row r="817" spans="2:15" x14ac:dyDescent="0.3">
      <c r="B817" s="154" t="s">
        <v>1580</v>
      </c>
      <c r="C817" s="155" t="b">
        <v>0</v>
      </c>
      <c r="D817" s="155" t="b">
        <v>0</v>
      </c>
      <c r="E817" s="155" t="b">
        <v>0</v>
      </c>
      <c r="F817" s="155" t="b">
        <v>0</v>
      </c>
      <c r="G817" s="155" t="b">
        <v>0</v>
      </c>
      <c r="J817" s="156" t="s">
        <v>1580</v>
      </c>
      <c r="K817" s="157" t="b">
        <v>0</v>
      </c>
      <c r="L817" s="157" t="b">
        <v>0</v>
      </c>
      <c r="M817" s="157" t="b">
        <v>0</v>
      </c>
      <c r="N817" s="157" t="b">
        <v>0</v>
      </c>
      <c r="O817" s="157" t="b">
        <v>0</v>
      </c>
    </row>
    <row r="818" spans="2:15" x14ac:dyDescent="0.3">
      <c r="B818" s="154" t="s">
        <v>1581</v>
      </c>
      <c r="C818" s="155" t="b">
        <v>0</v>
      </c>
      <c r="D818" s="155" t="b">
        <v>0</v>
      </c>
      <c r="E818" s="155" t="b">
        <v>0</v>
      </c>
      <c r="F818" s="155" t="b">
        <v>0</v>
      </c>
      <c r="G818" s="155" t="b">
        <v>0</v>
      </c>
      <c r="J818" s="156" t="s">
        <v>1581</v>
      </c>
      <c r="K818" s="157" t="b">
        <v>0</v>
      </c>
      <c r="L818" s="157" t="b">
        <v>0</v>
      </c>
      <c r="M818" s="157" t="b">
        <v>0</v>
      </c>
      <c r="N818" s="157" t="b">
        <v>0</v>
      </c>
      <c r="O818" s="157" t="b">
        <v>0</v>
      </c>
    </row>
    <row r="819" spans="2:15" x14ac:dyDescent="0.3">
      <c r="B819" s="154" t="s">
        <v>1582</v>
      </c>
      <c r="C819" s="155" t="b">
        <v>0</v>
      </c>
      <c r="D819" s="155" t="b">
        <v>0</v>
      </c>
      <c r="E819" s="155" t="b">
        <v>0</v>
      </c>
      <c r="F819" s="155" t="b">
        <v>0</v>
      </c>
      <c r="G819" s="155" t="b">
        <v>0</v>
      </c>
      <c r="J819" s="156" t="s">
        <v>1582</v>
      </c>
      <c r="K819" s="157" t="b">
        <v>0</v>
      </c>
      <c r="L819" s="157" t="b">
        <v>0</v>
      </c>
      <c r="M819" s="157" t="b">
        <v>0</v>
      </c>
      <c r="N819" s="157" t="b">
        <v>0</v>
      </c>
      <c r="O819" s="157" t="b">
        <v>0</v>
      </c>
    </row>
    <row r="820" spans="2:15" x14ac:dyDescent="0.3">
      <c r="B820" s="154" t="s">
        <v>1583</v>
      </c>
      <c r="C820" s="155" t="b">
        <v>0</v>
      </c>
      <c r="D820" s="155" t="b">
        <v>0</v>
      </c>
      <c r="E820" s="155" t="b">
        <v>0</v>
      </c>
      <c r="F820" s="155" t="b">
        <v>0</v>
      </c>
      <c r="G820" s="155" t="b">
        <v>0</v>
      </c>
      <c r="J820" s="156" t="s">
        <v>1583</v>
      </c>
      <c r="K820" s="157" t="b">
        <v>0</v>
      </c>
      <c r="L820" s="157" t="b">
        <v>0</v>
      </c>
      <c r="M820" s="157" t="b">
        <v>0</v>
      </c>
      <c r="N820" s="157" t="b">
        <v>0</v>
      </c>
      <c r="O820" s="157" t="b">
        <v>0</v>
      </c>
    </row>
    <row r="821" spans="2:15" x14ac:dyDescent="0.3">
      <c r="B821" s="154" t="s">
        <v>1584</v>
      </c>
      <c r="C821" s="155" t="b">
        <v>0</v>
      </c>
      <c r="D821" s="155" t="b">
        <v>0</v>
      </c>
      <c r="E821" s="155" t="b">
        <v>0</v>
      </c>
      <c r="F821" s="155" t="b">
        <v>0</v>
      </c>
      <c r="G821" s="155" t="b">
        <v>0</v>
      </c>
      <c r="J821" s="156" t="s">
        <v>1584</v>
      </c>
      <c r="K821" s="157" t="b">
        <v>0</v>
      </c>
      <c r="L821" s="157" t="b">
        <v>0</v>
      </c>
      <c r="M821" s="157" t="b">
        <v>0</v>
      </c>
      <c r="N821" s="157" t="b">
        <v>0</v>
      </c>
      <c r="O821" s="157" t="b">
        <v>0</v>
      </c>
    </row>
    <row r="822" spans="2:15" x14ac:dyDescent="0.3">
      <c r="B822" s="154" t="s">
        <v>1585</v>
      </c>
      <c r="C822" s="155" t="b">
        <v>0</v>
      </c>
      <c r="D822" s="155" t="b">
        <v>0</v>
      </c>
      <c r="E822" s="155" t="b">
        <v>0</v>
      </c>
      <c r="F822" s="155" t="b">
        <v>0</v>
      </c>
      <c r="G822" s="155" t="b">
        <v>0</v>
      </c>
      <c r="J822" s="156" t="s">
        <v>1585</v>
      </c>
      <c r="K822" s="157" t="b">
        <v>0</v>
      </c>
      <c r="L822" s="157" t="b">
        <v>0</v>
      </c>
      <c r="M822" s="157" t="b">
        <v>0</v>
      </c>
      <c r="N822" s="157" t="b">
        <v>0</v>
      </c>
      <c r="O822" s="157" t="b">
        <v>0</v>
      </c>
    </row>
    <row r="823" spans="2:15" x14ac:dyDescent="0.3">
      <c r="B823" s="154" t="s">
        <v>1586</v>
      </c>
      <c r="C823" s="155" t="b">
        <v>0</v>
      </c>
      <c r="D823" s="155" t="b">
        <v>0</v>
      </c>
      <c r="E823" s="155" t="b">
        <v>0</v>
      </c>
      <c r="F823" s="155" t="b">
        <v>0</v>
      </c>
      <c r="G823" s="155" t="b">
        <v>0</v>
      </c>
      <c r="J823" s="156" t="s">
        <v>1586</v>
      </c>
      <c r="K823" s="157" t="b">
        <v>0</v>
      </c>
      <c r="L823" s="157" t="b">
        <v>0</v>
      </c>
      <c r="M823" s="157" t="b">
        <v>0</v>
      </c>
      <c r="N823" s="157" t="b">
        <v>0</v>
      </c>
      <c r="O823" s="157" t="b">
        <v>0</v>
      </c>
    </row>
    <row r="824" spans="2:15" x14ac:dyDescent="0.3">
      <c r="B824" s="154" t="s">
        <v>1587</v>
      </c>
      <c r="C824" s="155" t="b">
        <v>1</v>
      </c>
      <c r="D824" s="155" t="b">
        <v>1</v>
      </c>
      <c r="E824" s="155" t="b">
        <v>1</v>
      </c>
      <c r="F824" s="155" t="b">
        <v>0</v>
      </c>
      <c r="G824" s="155" t="b">
        <v>0</v>
      </c>
      <c r="J824" s="156" t="s">
        <v>1587</v>
      </c>
      <c r="K824" s="157" t="b">
        <v>0</v>
      </c>
      <c r="L824" s="157" t="b">
        <v>0</v>
      </c>
      <c r="M824" s="157" t="b">
        <v>0</v>
      </c>
      <c r="N824" s="157" t="b">
        <v>0</v>
      </c>
      <c r="O824" s="157" t="b">
        <v>0</v>
      </c>
    </row>
    <row r="827" spans="2:15" ht="17.25" x14ac:dyDescent="0.3">
      <c r="B827" s="1" t="s">
        <v>1588</v>
      </c>
      <c r="J827" s="1" t="s">
        <v>1588</v>
      </c>
    </row>
    <row r="829" spans="2:15" x14ac:dyDescent="0.3">
      <c r="B829" s="136"/>
      <c r="C829" s="137">
        <v>2024</v>
      </c>
      <c r="D829" s="137">
        <v>2023</v>
      </c>
      <c r="E829" s="137">
        <v>2022</v>
      </c>
      <c r="F829" s="137">
        <v>2021</v>
      </c>
      <c r="G829" s="137">
        <v>2020</v>
      </c>
      <c r="J829" s="138"/>
      <c r="K829" s="139">
        <v>2024</v>
      </c>
      <c r="L829" s="139">
        <v>2023</v>
      </c>
      <c r="M829" s="139">
        <v>2022</v>
      </c>
      <c r="N829" s="139">
        <v>2021</v>
      </c>
      <c r="O829" s="139">
        <v>2020</v>
      </c>
    </row>
    <row r="830" spans="2:15" x14ac:dyDescent="0.3">
      <c r="B830" s="140" t="s">
        <v>605</v>
      </c>
      <c r="C830" s="141">
        <v>45657</v>
      </c>
      <c r="D830" s="141">
        <v>45291</v>
      </c>
      <c r="E830" s="141">
        <v>44926</v>
      </c>
      <c r="F830" s="141">
        <v>44561</v>
      </c>
      <c r="G830" s="141">
        <v>44196</v>
      </c>
      <c r="J830" s="142" t="s">
        <v>605</v>
      </c>
      <c r="K830" s="143">
        <v>45657</v>
      </c>
      <c r="L830" s="143">
        <v>45291</v>
      </c>
      <c r="M830" s="143">
        <v>44926</v>
      </c>
      <c r="N830" s="143">
        <v>44561</v>
      </c>
      <c r="O830" s="143">
        <v>44196</v>
      </c>
    </row>
    <row r="831" spans="2:15" x14ac:dyDescent="0.3">
      <c r="B831" s="140" t="s">
        <v>606</v>
      </c>
      <c r="C831" s="144" t="s">
        <v>607</v>
      </c>
      <c r="D831" s="144" t="s">
        <v>607</v>
      </c>
      <c r="E831" s="144" t="s">
        <v>607</v>
      </c>
      <c r="F831" s="144" t="s">
        <v>607</v>
      </c>
      <c r="G831" s="144" t="s">
        <v>607</v>
      </c>
      <c r="J831" s="142" t="s">
        <v>606</v>
      </c>
      <c r="K831" s="145" t="s">
        <v>607</v>
      </c>
      <c r="L831" s="145" t="s">
        <v>607</v>
      </c>
      <c r="M831" s="145" t="s">
        <v>607</v>
      </c>
      <c r="N831" s="145" t="s">
        <v>607</v>
      </c>
      <c r="O831" s="145" t="s">
        <v>607</v>
      </c>
    </row>
    <row r="832" spans="2:15" x14ac:dyDescent="0.3">
      <c r="B832" s="140" t="s">
        <v>608</v>
      </c>
      <c r="C832" s="144" t="s">
        <v>609</v>
      </c>
      <c r="D832" s="144" t="s">
        <v>609</v>
      </c>
      <c r="E832" s="144" t="s">
        <v>609</v>
      </c>
      <c r="F832" s="144" t="s">
        <v>609</v>
      </c>
      <c r="G832" s="144" t="s">
        <v>609</v>
      </c>
      <c r="J832" s="142" t="s">
        <v>608</v>
      </c>
      <c r="K832" s="145" t="s">
        <v>609</v>
      </c>
      <c r="L832" s="145" t="s">
        <v>609</v>
      </c>
      <c r="M832" s="145" t="s">
        <v>609</v>
      </c>
      <c r="N832" s="145" t="s">
        <v>609</v>
      </c>
      <c r="O832" s="145" t="s">
        <v>609</v>
      </c>
    </row>
    <row r="833" spans="2:15" x14ac:dyDescent="0.3">
      <c r="B833" s="140" t="s">
        <v>610</v>
      </c>
      <c r="C833" s="144" t="s">
        <v>611</v>
      </c>
      <c r="D833" s="144" t="s">
        <v>611</v>
      </c>
      <c r="E833" s="144" t="s">
        <v>611</v>
      </c>
      <c r="F833" s="144" t="s">
        <v>611</v>
      </c>
      <c r="G833" s="144" t="s">
        <v>611</v>
      </c>
      <c r="J833" s="142" t="s">
        <v>610</v>
      </c>
      <c r="K833" s="145" t="s">
        <v>611</v>
      </c>
      <c r="L833" s="145" t="s">
        <v>611</v>
      </c>
      <c r="M833" s="145" t="s">
        <v>611</v>
      </c>
      <c r="N833" s="145" t="s">
        <v>611</v>
      </c>
      <c r="O833" s="145" t="s">
        <v>611</v>
      </c>
    </row>
    <row r="834" spans="2:15" x14ac:dyDescent="0.3">
      <c r="B834" s="140" t="s">
        <v>612</v>
      </c>
      <c r="C834" s="144" t="s">
        <v>613</v>
      </c>
      <c r="D834" s="144" t="s">
        <v>613</v>
      </c>
      <c r="E834" s="144" t="s">
        <v>613</v>
      </c>
      <c r="F834" s="144" t="s">
        <v>614</v>
      </c>
      <c r="G834" s="144" t="s">
        <v>614</v>
      </c>
      <c r="J834" s="142" t="s">
        <v>612</v>
      </c>
      <c r="K834" s="145" t="s">
        <v>614</v>
      </c>
      <c r="L834" s="145" t="s">
        <v>614</v>
      </c>
      <c r="M834" s="145" t="s">
        <v>614</v>
      </c>
      <c r="N834" s="145" t="s">
        <v>614</v>
      </c>
      <c r="O834" s="145" t="s">
        <v>614</v>
      </c>
    </row>
    <row r="835" spans="2:15" x14ac:dyDescent="0.3">
      <c r="B835" s="140" t="s">
        <v>615</v>
      </c>
      <c r="C835" s="144" t="s">
        <v>616</v>
      </c>
      <c r="D835" s="144" t="s">
        <v>616</v>
      </c>
      <c r="E835" s="144" t="s">
        <v>616</v>
      </c>
      <c r="F835" s="144" t="s">
        <v>616</v>
      </c>
      <c r="G835" s="144" t="s">
        <v>617</v>
      </c>
      <c r="J835" s="142" t="s">
        <v>615</v>
      </c>
      <c r="K835" s="145" t="s">
        <v>618</v>
      </c>
      <c r="L835" s="145" t="s">
        <v>619</v>
      </c>
      <c r="M835" s="145" t="s">
        <v>619</v>
      </c>
      <c r="N835" s="145" t="s">
        <v>620</v>
      </c>
      <c r="O835" s="145" t="s">
        <v>620</v>
      </c>
    </row>
    <row r="836" spans="2:15" x14ac:dyDescent="0.3">
      <c r="B836" s="146" t="s">
        <v>621</v>
      </c>
      <c r="C836" s="147" t="s">
        <v>622</v>
      </c>
      <c r="D836" s="147" t="s">
        <v>622</v>
      </c>
      <c r="E836" s="147" t="s">
        <v>622</v>
      </c>
      <c r="F836" s="147" t="s">
        <v>623</v>
      </c>
      <c r="G836" s="147" t="s">
        <v>623</v>
      </c>
      <c r="J836" s="148" t="s">
        <v>621</v>
      </c>
      <c r="K836" s="149" t="s">
        <v>624</v>
      </c>
      <c r="L836" s="149" t="s">
        <v>624</v>
      </c>
      <c r="M836" s="149" t="s">
        <v>623</v>
      </c>
      <c r="N836" s="149" t="s">
        <v>625</v>
      </c>
      <c r="O836" s="149" t="s">
        <v>626</v>
      </c>
    </row>
    <row r="837" spans="2:15" x14ac:dyDescent="0.3">
      <c r="B837" s="146" t="s">
        <v>627</v>
      </c>
      <c r="C837" s="147" t="s">
        <v>622</v>
      </c>
      <c r="D837" s="147" t="s">
        <v>622</v>
      </c>
      <c r="E837" s="147" t="s">
        <v>622</v>
      </c>
      <c r="F837" s="147" t="s">
        <v>623</v>
      </c>
      <c r="G837" s="147" t="s">
        <v>623</v>
      </c>
      <c r="J837" s="148" t="s">
        <v>627</v>
      </c>
      <c r="K837" s="149" t="s">
        <v>624</v>
      </c>
      <c r="L837" s="149" t="s">
        <v>624</v>
      </c>
      <c r="M837" s="149" t="s">
        <v>623</v>
      </c>
      <c r="N837" s="149" t="s">
        <v>625</v>
      </c>
      <c r="O837" s="149" t="s">
        <v>626</v>
      </c>
    </row>
    <row r="838" spans="2:15" x14ac:dyDescent="0.3">
      <c r="B838" s="146" t="s">
        <v>628</v>
      </c>
      <c r="C838" s="147" t="s">
        <v>629</v>
      </c>
      <c r="D838" s="147" t="s">
        <v>629</v>
      </c>
      <c r="E838" s="147" t="s">
        <v>629</v>
      </c>
      <c r="F838" s="147" t="s">
        <v>622</v>
      </c>
      <c r="G838" s="147" t="s">
        <v>622</v>
      </c>
      <c r="J838" s="148" t="s">
        <v>628</v>
      </c>
      <c r="K838" s="149" t="s">
        <v>629</v>
      </c>
      <c r="L838" s="149" t="s">
        <v>629</v>
      </c>
      <c r="M838" s="149" t="s">
        <v>629</v>
      </c>
      <c r="N838" s="149" t="s">
        <v>625</v>
      </c>
      <c r="O838" s="149" t="s">
        <v>626</v>
      </c>
    </row>
    <row r="839" spans="2:15" x14ac:dyDescent="0.3">
      <c r="B839" s="146" t="s">
        <v>630</v>
      </c>
      <c r="C839" s="147" t="s">
        <v>626</v>
      </c>
      <c r="D839" s="147" t="s">
        <v>626</v>
      </c>
      <c r="E839" s="147" t="s">
        <v>626</v>
      </c>
      <c r="F839" s="147" t="s">
        <v>626</v>
      </c>
      <c r="G839" s="147" t="s">
        <v>625</v>
      </c>
      <c r="J839" s="148" t="s">
        <v>630</v>
      </c>
      <c r="K839" s="149" t="s">
        <v>622</v>
      </c>
      <c r="L839" s="149" t="s">
        <v>622</v>
      </c>
      <c r="M839" s="149" t="s">
        <v>623</v>
      </c>
      <c r="N839" s="149" t="s">
        <v>626</v>
      </c>
      <c r="O839" s="149" t="s">
        <v>626</v>
      </c>
    </row>
    <row r="840" spans="2:15" x14ac:dyDescent="0.3">
      <c r="B840" s="146" t="s">
        <v>631</v>
      </c>
      <c r="C840" s="147" t="s">
        <v>623</v>
      </c>
      <c r="D840" s="147" t="s">
        <v>624</v>
      </c>
      <c r="E840" s="147" t="s">
        <v>629</v>
      </c>
      <c r="F840" s="147" t="s">
        <v>624</v>
      </c>
      <c r="G840" s="147" t="s">
        <v>624</v>
      </c>
      <c r="J840" s="148" t="s">
        <v>631</v>
      </c>
      <c r="K840" s="149" t="s">
        <v>624</v>
      </c>
      <c r="L840" s="149" t="s">
        <v>624</v>
      </c>
      <c r="M840" s="149" t="s">
        <v>626</v>
      </c>
      <c r="N840" s="149" t="s">
        <v>625</v>
      </c>
      <c r="O840" s="149" t="s">
        <v>623</v>
      </c>
    </row>
    <row r="841" spans="2:15" x14ac:dyDescent="0.3">
      <c r="B841" s="146" t="s">
        <v>632</v>
      </c>
      <c r="C841" s="147" t="s">
        <v>624</v>
      </c>
      <c r="D841" s="147" t="s">
        <v>633</v>
      </c>
      <c r="E841" s="147" t="s">
        <v>624</v>
      </c>
      <c r="F841" s="147" t="s">
        <v>633</v>
      </c>
      <c r="G841" s="147" t="s">
        <v>633</v>
      </c>
      <c r="J841" s="148" t="s">
        <v>632</v>
      </c>
      <c r="K841" s="149" t="s">
        <v>633</v>
      </c>
      <c r="L841" s="149" t="s">
        <v>633</v>
      </c>
      <c r="M841" s="149" t="s">
        <v>633</v>
      </c>
      <c r="N841" s="149" t="s">
        <v>633</v>
      </c>
      <c r="O841" s="149" t="s">
        <v>633</v>
      </c>
    </row>
    <row r="842" spans="2:15" x14ac:dyDescent="0.3">
      <c r="B842" s="150" t="s">
        <v>1589</v>
      </c>
      <c r="C842" s="151"/>
      <c r="D842" s="151"/>
      <c r="E842" s="151"/>
      <c r="F842" s="151"/>
      <c r="G842" s="151"/>
      <c r="J842" s="152" t="s">
        <v>1589</v>
      </c>
      <c r="K842" s="153"/>
      <c r="L842" s="153"/>
      <c r="M842" s="153"/>
      <c r="N842" s="153"/>
      <c r="O842" s="153"/>
    </row>
    <row r="843" spans="2:15" x14ac:dyDescent="0.3">
      <c r="B843" s="154" t="s">
        <v>1590</v>
      </c>
      <c r="C843" s="155" t="b">
        <v>0</v>
      </c>
      <c r="D843" s="155" t="b">
        <v>0</v>
      </c>
      <c r="E843" s="155" t="b">
        <v>0</v>
      </c>
      <c r="F843" s="155" t="b">
        <v>0</v>
      </c>
      <c r="G843" s="155" t="b">
        <v>0</v>
      </c>
      <c r="J843" s="156" t="s">
        <v>1590</v>
      </c>
      <c r="K843" s="157" t="b">
        <v>0</v>
      </c>
      <c r="L843" s="157" t="b">
        <v>0</v>
      </c>
      <c r="M843" s="157" t="b">
        <v>0</v>
      </c>
      <c r="N843" s="157" t="b">
        <v>0</v>
      </c>
      <c r="O843" s="157" t="b">
        <v>0</v>
      </c>
    </row>
    <row r="844" spans="2:15" x14ac:dyDescent="0.3">
      <c r="B844" s="154" t="s">
        <v>1591</v>
      </c>
      <c r="C844" s="155" t="s">
        <v>651</v>
      </c>
      <c r="D844" s="155" t="s">
        <v>651</v>
      </c>
      <c r="E844" s="155" t="s">
        <v>651</v>
      </c>
      <c r="F844" s="155" t="s">
        <v>651</v>
      </c>
      <c r="G844" s="155" t="s">
        <v>651</v>
      </c>
      <c r="J844" s="156" t="s">
        <v>1591</v>
      </c>
      <c r="K844" s="157" t="s">
        <v>651</v>
      </c>
      <c r="L844" s="157" t="s">
        <v>651</v>
      </c>
      <c r="M844" s="157" t="s">
        <v>651</v>
      </c>
      <c r="N844" s="157" t="s">
        <v>651</v>
      </c>
      <c r="O844" s="157" t="s">
        <v>651</v>
      </c>
    </row>
    <row r="845" spans="2:15" x14ac:dyDescent="0.3">
      <c r="B845" s="154" t="s">
        <v>1592</v>
      </c>
      <c r="C845" s="155" t="b">
        <v>0</v>
      </c>
      <c r="D845" s="155" t="b">
        <v>0</v>
      </c>
      <c r="E845" s="155" t="b">
        <v>0</v>
      </c>
      <c r="F845" s="155" t="b">
        <v>0</v>
      </c>
      <c r="G845" s="155" t="b">
        <v>0</v>
      </c>
      <c r="J845" s="156" t="s">
        <v>1592</v>
      </c>
      <c r="K845" s="157" t="b">
        <v>0</v>
      </c>
      <c r="L845" s="157" t="b">
        <v>0</v>
      </c>
      <c r="M845" s="157" t="b">
        <v>0</v>
      </c>
      <c r="N845" s="157" t="b">
        <v>0</v>
      </c>
      <c r="O845" s="157" t="b">
        <v>0</v>
      </c>
    </row>
    <row r="846" spans="2:15" x14ac:dyDescent="0.3">
      <c r="B846" s="154" t="s">
        <v>1593</v>
      </c>
      <c r="C846" s="155" t="s">
        <v>651</v>
      </c>
      <c r="D846" s="155" t="s">
        <v>651</v>
      </c>
      <c r="E846" s="155" t="s">
        <v>651</v>
      </c>
      <c r="F846" s="155" t="s">
        <v>651</v>
      </c>
      <c r="G846" s="155" t="s">
        <v>651</v>
      </c>
      <c r="J846" s="156" t="s">
        <v>1593</v>
      </c>
      <c r="K846" s="157" t="s">
        <v>651</v>
      </c>
      <c r="L846" s="157" t="s">
        <v>651</v>
      </c>
      <c r="M846" s="157" t="s">
        <v>651</v>
      </c>
      <c r="N846" s="157" t="s">
        <v>651</v>
      </c>
      <c r="O846" s="157" t="s">
        <v>651</v>
      </c>
    </row>
    <row r="847" spans="2:15" x14ac:dyDescent="0.3">
      <c r="B847" s="154" t="s">
        <v>1594</v>
      </c>
      <c r="C847" s="155" t="s">
        <v>651</v>
      </c>
      <c r="D847" s="155" t="s">
        <v>651</v>
      </c>
      <c r="E847" s="155" t="s">
        <v>651</v>
      </c>
      <c r="F847" s="155" t="s">
        <v>651</v>
      </c>
      <c r="G847" s="155" t="s">
        <v>651</v>
      </c>
      <c r="J847" s="156" t="s">
        <v>1594</v>
      </c>
      <c r="K847" s="157" t="s">
        <v>651</v>
      </c>
      <c r="L847" s="157" t="s">
        <v>651</v>
      </c>
      <c r="M847" s="157" t="s">
        <v>651</v>
      </c>
      <c r="N847" s="157" t="s">
        <v>651</v>
      </c>
      <c r="O847" s="157" t="s">
        <v>651</v>
      </c>
    </row>
    <row r="848" spans="2:15" x14ac:dyDescent="0.3">
      <c r="B848" s="154" t="s">
        <v>1595</v>
      </c>
      <c r="C848" s="155" t="s">
        <v>651</v>
      </c>
      <c r="D848" s="155" t="s">
        <v>651</v>
      </c>
      <c r="E848" s="155" t="s">
        <v>651</v>
      </c>
      <c r="F848" s="155" t="s">
        <v>651</v>
      </c>
      <c r="G848" s="155" t="s">
        <v>651</v>
      </c>
      <c r="J848" s="156" t="s">
        <v>1595</v>
      </c>
      <c r="K848" s="157" t="s">
        <v>651</v>
      </c>
      <c r="L848" s="157" t="s">
        <v>651</v>
      </c>
      <c r="M848" s="157" t="s">
        <v>651</v>
      </c>
      <c r="N848" s="157" t="s">
        <v>651</v>
      </c>
      <c r="O848" s="157" t="s">
        <v>651</v>
      </c>
    </row>
    <row r="849" spans="2:15" x14ac:dyDescent="0.3">
      <c r="B849" s="154" t="s">
        <v>1596</v>
      </c>
      <c r="C849" s="155" t="b">
        <v>0</v>
      </c>
      <c r="D849" s="155" t="b">
        <v>0</v>
      </c>
      <c r="E849" s="155" t="b">
        <v>0</v>
      </c>
      <c r="F849" s="155" t="b">
        <v>1</v>
      </c>
      <c r="G849" s="155" t="b">
        <v>0</v>
      </c>
      <c r="J849" s="156" t="s">
        <v>1596</v>
      </c>
      <c r="K849" s="157" t="b">
        <v>0</v>
      </c>
      <c r="L849" s="157" t="b">
        <v>0</v>
      </c>
      <c r="M849" s="157" t="b">
        <v>0</v>
      </c>
      <c r="N849" s="157" t="b">
        <v>0</v>
      </c>
      <c r="O849" s="157" t="b">
        <v>0</v>
      </c>
    </row>
    <row r="850" spans="2:15" x14ac:dyDescent="0.3">
      <c r="B850" s="154" t="s">
        <v>1597</v>
      </c>
      <c r="C850" s="155" t="b">
        <v>0</v>
      </c>
      <c r="D850" s="155" t="b">
        <v>0</v>
      </c>
      <c r="E850" s="155" t="b">
        <v>0</v>
      </c>
      <c r="F850" s="155" t="b">
        <v>0</v>
      </c>
      <c r="G850" s="155" t="b">
        <v>0</v>
      </c>
      <c r="J850" s="156" t="s">
        <v>1597</v>
      </c>
      <c r="K850" s="157" t="b">
        <v>0</v>
      </c>
      <c r="L850" s="157" t="b">
        <v>0</v>
      </c>
      <c r="M850" s="157" t="b">
        <v>0</v>
      </c>
      <c r="N850" s="157" t="b">
        <v>0</v>
      </c>
      <c r="O850" s="157" t="b">
        <v>0</v>
      </c>
    </row>
    <row r="851" spans="2:15" x14ac:dyDescent="0.3">
      <c r="B851" s="154" t="s">
        <v>1598</v>
      </c>
      <c r="C851" s="155" t="s">
        <v>651</v>
      </c>
      <c r="D851" s="155" t="s">
        <v>651</v>
      </c>
      <c r="E851" s="155" t="s">
        <v>651</v>
      </c>
      <c r="F851" s="155" t="s">
        <v>651</v>
      </c>
      <c r="G851" s="155" t="s">
        <v>651</v>
      </c>
      <c r="J851" s="156" t="s">
        <v>1598</v>
      </c>
      <c r="K851" s="157" t="s">
        <v>651</v>
      </c>
      <c r="L851" s="157" t="s">
        <v>651</v>
      </c>
      <c r="M851" s="157" t="s">
        <v>651</v>
      </c>
      <c r="N851" s="157" t="s">
        <v>651</v>
      </c>
      <c r="O851" s="157" t="s">
        <v>651</v>
      </c>
    </row>
    <row r="852" spans="2:15" x14ac:dyDescent="0.3">
      <c r="B852" s="154" t="s">
        <v>1599</v>
      </c>
      <c r="C852" s="155" t="s">
        <v>651</v>
      </c>
      <c r="D852" s="155" t="s">
        <v>651</v>
      </c>
      <c r="E852" s="155" t="s">
        <v>651</v>
      </c>
      <c r="F852" s="155" t="s">
        <v>651</v>
      </c>
      <c r="G852" s="155" t="s">
        <v>651</v>
      </c>
      <c r="J852" s="156" t="s">
        <v>1599</v>
      </c>
      <c r="K852" s="157" t="s">
        <v>651</v>
      </c>
      <c r="L852" s="157" t="s">
        <v>651</v>
      </c>
      <c r="M852" s="157" t="s">
        <v>651</v>
      </c>
      <c r="N852" s="157" t="s">
        <v>651</v>
      </c>
      <c r="O852" s="157" t="s">
        <v>651</v>
      </c>
    </row>
    <row r="853" spans="2:15" x14ac:dyDescent="0.3">
      <c r="B853" s="154" t="s">
        <v>1600</v>
      </c>
      <c r="C853" s="155" t="s">
        <v>651</v>
      </c>
      <c r="D853" s="155" t="s">
        <v>651</v>
      </c>
      <c r="E853" s="155" t="s">
        <v>651</v>
      </c>
      <c r="F853" s="155" t="s">
        <v>651</v>
      </c>
      <c r="G853" s="155" t="s">
        <v>651</v>
      </c>
      <c r="J853" s="156" t="s">
        <v>1600</v>
      </c>
      <c r="K853" s="157" t="s">
        <v>651</v>
      </c>
      <c r="L853" s="157" t="s">
        <v>651</v>
      </c>
      <c r="M853" s="157" t="s">
        <v>651</v>
      </c>
      <c r="N853" s="157" t="s">
        <v>651</v>
      </c>
      <c r="O853" s="157" t="s">
        <v>651</v>
      </c>
    </row>
    <row r="854" spans="2:15" x14ac:dyDescent="0.3">
      <c r="B854" s="154" t="s">
        <v>1601</v>
      </c>
      <c r="C854" s="155" t="s">
        <v>651</v>
      </c>
      <c r="D854" s="155" t="s">
        <v>651</v>
      </c>
      <c r="E854" s="155" t="s">
        <v>651</v>
      </c>
      <c r="F854" s="155" t="s">
        <v>651</v>
      </c>
      <c r="G854" s="155" t="s">
        <v>651</v>
      </c>
      <c r="J854" s="156" t="s">
        <v>1601</v>
      </c>
      <c r="K854" s="157" t="s">
        <v>651</v>
      </c>
      <c r="L854" s="157" t="s">
        <v>651</v>
      </c>
      <c r="M854" s="157" t="s">
        <v>651</v>
      </c>
      <c r="N854" s="157" t="s">
        <v>651</v>
      </c>
      <c r="O854" s="157" t="s">
        <v>651</v>
      </c>
    </row>
    <row r="855" spans="2:15" x14ac:dyDescent="0.3">
      <c r="B855" s="154" t="s">
        <v>1602</v>
      </c>
      <c r="C855" s="155" t="s">
        <v>651</v>
      </c>
      <c r="D855" s="155" t="s">
        <v>651</v>
      </c>
      <c r="E855" s="155" t="s">
        <v>651</v>
      </c>
      <c r="F855" s="155" t="s">
        <v>651</v>
      </c>
      <c r="G855" s="155" t="s">
        <v>651</v>
      </c>
      <c r="J855" s="156" t="s">
        <v>1602</v>
      </c>
      <c r="K855" s="157" t="s">
        <v>651</v>
      </c>
      <c r="L855" s="157" t="s">
        <v>651</v>
      </c>
      <c r="M855" s="157" t="s">
        <v>651</v>
      </c>
      <c r="N855" s="157" t="s">
        <v>651</v>
      </c>
      <c r="O855" s="157" t="s">
        <v>651</v>
      </c>
    </row>
    <row r="856" spans="2:15" x14ac:dyDescent="0.3">
      <c r="B856" s="154" t="s">
        <v>1603</v>
      </c>
      <c r="C856" s="155">
        <v>1</v>
      </c>
      <c r="D856" s="155" t="s">
        <v>651</v>
      </c>
      <c r="E856" s="155" t="s">
        <v>651</v>
      </c>
      <c r="F856" s="155" t="s">
        <v>651</v>
      </c>
      <c r="G856" s="155" t="s">
        <v>651</v>
      </c>
      <c r="J856" s="156" t="s">
        <v>1603</v>
      </c>
      <c r="K856" s="157" t="s">
        <v>651</v>
      </c>
      <c r="L856" s="157" t="s">
        <v>651</v>
      </c>
      <c r="M856" s="157" t="s">
        <v>651</v>
      </c>
      <c r="N856" s="157" t="s">
        <v>651</v>
      </c>
      <c r="O856" s="157" t="s">
        <v>651</v>
      </c>
    </row>
    <row r="857" spans="2:15" x14ac:dyDescent="0.3">
      <c r="B857" s="154" t="s">
        <v>1604</v>
      </c>
      <c r="C857" s="155" t="s">
        <v>651</v>
      </c>
      <c r="D857" s="155" t="s">
        <v>651</v>
      </c>
      <c r="E857" s="155" t="s">
        <v>651</v>
      </c>
      <c r="F857" s="155" t="s">
        <v>651</v>
      </c>
      <c r="G857" s="155" t="s">
        <v>651</v>
      </c>
      <c r="J857" s="156" t="s">
        <v>1604</v>
      </c>
      <c r="K857" s="157" t="s">
        <v>651</v>
      </c>
      <c r="L857" s="157" t="s">
        <v>651</v>
      </c>
      <c r="M857" s="157" t="s">
        <v>651</v>
      </c>
      <c r="N857" s="157" t="s">
        <v>651</v>
      </c>
      <c r="O857" s="157" t="s">
        <v>651</v>
      </c>
    </row>
    <row r="858" spans="2:15" x14ac:dyDescent="0.3">
      <c r="B858" s="154" t="s">
        <v>1605</v>
      </c>
      <c r="C858" s="155" t="s">
        <v>651</v>
      </c>
      <c r="D858" s="155" t="s">
        <v>651</v>
      </c>
      <c r="E858" s="155" t="s">
        <v>651</v>
      </c>
      <c r="F858" s="155" t="s">
        <v>651</v>
      </c>
      <c r="G858" s="155" t="s">
        <v>651</v>
      </c>
      <c r="J858" s="156" t="s">
        <v>1605</v>
      </c>
      <c r="K858" s="157" t="s">
        <v>651</v>
      </c>
      <c r="L858" s="157" t="s">
        <v>651</v>
      </c>
      <c r="M858" s="157" t="s">
        <v>651</v>
      </c>
      <c r="N858" s="157" t="s">
        <v>651</v>
      </c>
      <c r="O858" s="157" t="s">
        <v>651</v>
      </c>
    </row>
    <row r="859" spans="2:15" x14ac:dyDescent="0.3">
      <c r="B859" s="154" t="s">
        <v>1606</v>
      </c>
      <c r="C859" s="155" t="b">
        <v>1</v>
      </c>
      <c r="D859" s="155" t="b">
        <v>0</v>
      </c>
      <c r="E859" s="155" t="b">
        <v>0</v>
      </c>
      <c r="F859" s="155" t="b">
        <v>0</v>
      </c>
      <c r="G859" s="155" t="b">
        <v>0</v>
      </c>
      <c r="J859" s="156" t="s">
        <v>1606</v>
      </c>
      <c r="K859" s="157" t="b">
        <v>0</v>
      </c>
      <c r="L859" s="157" t="b">
        <v>0</v>
      </c>
      <c r="M859" s="157" t="b">
        <v>0</v>
      </c>
      <c r="N859" s="157" t="b">
        <v>0</v>
      </c>
      <c r="O859" s="157" t="b">
        <v>0</v>
      </c>
    </row>
    <row r="860" spans="2:15" x14ac:dyDescent="0.3">
      <c r="B860" s="154" t="s">
        <v>1607</v>
      </c>
      <c r="C860" s="155" t="b">
        <v>0</v>
      </c>
      <c r="D860" s="155" t="b">
        <v>0</v>
      </c>
      <c r="E860" s="155" t="b">
        <v>0</v>
      </c>
      <c r="F860" s="155" t="b">
        <v>0</v>
      </c>
      <c r="G860" s="155" t="b">
        <v>0</v>
      </c>
      <c r="J860" s="156" t="s">
        <v>1607</v>
      </c>
      <c r="K860" s="157" t="b">
        <v>0</v>
      </c>
      <c r="L860" s="157" t="b">
        <v>0</v>
      </c>
      <c r="M860" s="157" t="b">
        <v>0</v>
      </c>
      <c r="N860" s="157" t="b">
        <v>0</v>
      </c>
      <c r="O860" s="157" t="b">
        <v>0</v>
      </c>
    </row>
    <row r="861" spans="2:15" x14ac:dyDescent="0.3">
      <c r="B861" s="154" t="s">
        <v>1608</v>
      </c>
      <c r="C861" s="155" t="s">
        <v>651</v>
      </c>
      <c r="D861" s="155" t="s">
        <v>651</v>
      </c>
      <c r="E861" s="155">
        <v>1</v>
      </c>
      <c r="F861" s="155" t="s">
        <v>651</v>
      </c>
      <c r="G861" s="155" t="s">
        <v>651</v>
      </c>
      <c r="J861" s="156" t="s">
        <v>1608</v>
      </c>
      <c r="K861" s="157" t="s">
        <v>651</v>
      </c>
      <c r="L861" s="157" t="s">
        <v>651</v>
      </c>
      <c r="M861" s="157" t="s">
        <v>651</v>
      </c>
      <c r="N861" s="157" t="s">
        <v>651</v>
      </c>
      <c r="O861" s="157" t="s">
        <v>651</v>
      </c>
    </row>
    <row r="862" spans="2:15" x14ac:dyDescent="0.3">
      <c r="B862" s="154" t="s">
        <v>1609</v>
      </c>
      <c r="C862" s="155" t="b">
        <v>0</v>
      </c>
      <c r="D862" s="155" t="b">
        <v>0</v>
      </c>
      <c r="E862" s="155" t="b">
        <v>0</v>
      </c>
      <c r="F862" s="155" t="b">
        <v>0</v>
      </c>
      <c r="G862" s="155" t="b">
        <v>0</v>
      </c>
      <c r="J862" s="156" t="s">
        <v>1609</v>
      </c>
      <c r="K862" s="157" t="b">
        <v>0</v>
      </c>
      <c r="L862" s="157" t="b">
        <v>0</v>
      </c>
      <c r="M862" s="157" t="b">
        <v>0</v>
      </c>
      <c r="N862" s="157" t="b">
        <v>0</v>
      </c>
      <c r="O862" s="157" t="b">
        <v>0</v>
      </c>
    </row>
    <row r="863" spans="2:15" x14ac:dyDescent="0.3">
      <c r="B863" s="154" t="s">
        <v>1610</v>
      </c>
      <c r="C863" s="155" t="s">
        <v>651</v>
      </c>
      <c r="D863" s="155" t="s">
        <v>651</v>
      </c>
      <c r="E863" s="155" t="s">
        <v>651</v>
      </c>
      <c r="F863" s="155" t="s">
        <v>651</v>
      </c>
      <c r="G863" s="155" t="s">
        <v>651</v>
      </c>
      <c r="J863" s="156" t="s">
        <v>1610</v>
      </c>
      <c r="K863" s="157" t="s">
        <v>651</v>
      </c>
      <c r="L863" s="157" t="s">
        <v>651</v>
      </c>
      <c r="M863" s="157" t="s">
        <v>651</v>
      </c>
      <c r="N863" s="157" t="s">
        <v>651</v>
      </c>
      <c r="O863" s="157" t="s">
        <v>651</v>
      </c>
    </row>
    <row r="864" spans="2:15" x14ac:dyDescent="0.3">
      <c r="B864" s="154" t="s">
        <v>1611</v>
      </c>
      <c r="C864" s="155" t="s">
        <v>651</v>
      </c>
      <c r="D864" s="155" t="s">
        <v>651</v>
      </c>
      <c r="E864" s="155" t="s">
        <v>651</v>
      </c>
      <c r="F864" s="155" t="s">
        <v>651</v>
      </c>
      <c r="G864" s="155" t="s">
        <v>651</v>
      </c>
      <c r="J864" s="156" t="s">
        <v>1611</v>
      </c>
      <c r="K864" s="157" t="s">
        <v>651</v>
      </c>
      <c r="L864" s="157" t="s">
        <v>651</v>
      </c>
      <c r="M864" s="157" t="s">
        <v>651</v>
      </c>
      <c r="N864" s="157" t="s">
        <v>651</v>
      </c>
      <c r="O864" s="157" t="s">
        <v>651</v>
      </c>
    </row>
    <row r="865" spans="2:15" x14ac:dyDescent="0.3">
      <c r="B865" s="154" t="s">
        <v>1612</v>
      </c>
      <c r="C865" s="155" t="s">
        <v>651</v>
      </c>
      <c r="D865" s="155" t="s">
        <v>651</v>
      </c>
      <c r="E865" s="155" t="s">
        <v>651</v>
      </c>
      <c r="F865" s="155" t="s">
        <v>651</v>
      </c>
      <c r="G865" s="155" t="s">
        <v>651</v>
      </c>
      <c r="J865" s="156" t="s">
        <v>1612</v>
      </c>
      <c r="K865" s="157" t="s">
        <v>651</v>
      </c>
      <c r="L865" s="157" t="s">
        <v>651</v>
      </c>
      <c r="M865" s="157" t="s">
        <v>651</v>
      </c>
      <c r="N865" s="157" t="s">
        <v>651</v>
      </c>
      <c r="O865" s="157" t="s">
        <v>651</v>
      </c>
    </row>
    <row r="866" spans="2:15" x14ac:dyDescent="0.3">
      <c r="B866" s="154" t="s">
        <v>1613</v>
      </c>
      <c r="C866" s="155" t="s">
        <v>651</v>
      </c>
      <c r="D866" s="155" t="s">
        <v>651</v>
      </c>
      <c r="E866" s="155" t="s">
        <v>651</v>
      </c>
      <c r="F866" s="155" t="s">
        <v>651</v>
      </c>
      <c r="G866" s="155" t="s">
        <v>651</v>
      </c>
      <c r="J866" s="156" t="s">
        <v>1613</v>
      </c>
      <c r="K866" s="157" t="s">
        <v>651</v>
      </c>
      <c r="L866" s="157" t="s">
        <v>651</v>
      </c>
      <c r="M866" s="157" t="s">
        <v>651</v>
      </c>
      <c r="N866" s="157" t="s">
        <v>651</v>
      </c>
      <c r="O866" s="157" t="s">
        <v>651</v>
      </c>
    </row>
    <row r="867" spans="2:15" x14ac:dyDescent="0.3">
      <c r="B867" s="154" t="s">
        <v>1614</v>
      </c>
      <c r="C867" s="155" t="s">
        <v>651</v>
      </c>
      <c r="D867" s="155" t="s">
        <v>651</v>
      </c>
      <c r="E867" s="155" t="s">
        <v>651</v>
      </c>
      <c r="F867" s="155" t="s">
        <v>651</v>
      </c>
      <c r="G867" s="155" t="s">
        <v>651</v>
      </c>
      <c r="J867" s="156" t="s">
        <v>1614</v>
      </c>
      <c r="K867" s="157" t="s">
        <v>651</v>
      </c>
      <c r="L867" s="157" t="s">
        <v>651</v>
      </c>
      <c r="M867" s="157" t="s">
        <v>651</v>
      </c>
      <c r="N867" s="157" t="s">
        <v>651</v>
      </c>
      <c r="O867" s="157" t="s">
        <v>651</v>
      </c>
    </row>
    <row r="868" spans="2:15" x14ac:dyDescent="0.3">
      <c r="B868" s="154" t="s">
        <v>1615</v>
      </c>
      <c r="C868" s="155" t="s">
        <v>651</v>
      </c>
      <c r="D868" s="155" t="s">
        <v>651</v>
      </c>
      <c r="E868" s="155" t="s">
        <v>651</v>
      </c>
      <c r="F868" s="155" t="s">
        <v>651</v>
      </c>
      <c r="G868" s="155" t="s">
        <v>651</v>
      </c>
      <c r="J868" s="156" t="s">
        <v>1615</v>
      </c>
      <c r="K868" s="157" t="s">
        <v>651</v>
      </c>
      <c r="L868" s="157" t="s">
        <v>651</v>
      </c>
      <c r="M868" s="157" t="s">
        <v>651</v>
      </c>
      <c r="N868" s="157" t="s">
        <v>651</v>
      </c>
      <c r="O868" s="157" t="s">
        <v>651</v>
      </c>
    </row>
    <row r="869" spans="2:15" x14ac:dyDescent="0.3">
      <c r="B869" s="154" t="s">
        <v>1616</v>
      </c>
      <c r="C869" s="155" t="b">
        <v>0</v>
      </c>
      <c r="D869" s="155" t="b">
        <v>0</v>
      </c>
      <c r="E869" s="155" t="b">
        <v>0</v>
      </c>
      <c r="F869" s="155" t="b">
        <v>0</v>
      </c>
      <c r="G869" s="155" t="b">
        <v>0</v>
      </c>
      <c r="J869" s="156" t="s">
        <v>1616</v>
      </c>
      <c r="K869" s="157" t="b">
        <v>0</v>
      </c>
      <c r="L869" s="157" t="b">
        <v>0</v>
      </c>
      <c r="M869" s="157" t="b">
        <v>0</v>
      </c>
      <c r="N869" s="157" t="b">
        <v>0</v>
      </c>
      <c r="O869" s="157" t="b">
        <v>0</v>
      </c>
    </row>
    <row r="870" spans="2:15" x14ac:dyDescent="0.3">
      <c r="B870" s="154" t="s">
        <v>1617</v>
      </c>
      <c r="C870" s="155" t="b">
        <v>0</v>
      </c>
      <c r="D870" s="155" t="b">
        <v>0</v>
      </c>
      <c r="E870" s="155" t="b">
        <v>0</v>
      </c>
      <c r="F870" s="155" t="b">
        <v>0</v>
      </c>
      <c r="G870" s="155" t="b">
        <v>0</v>
      </c>
      <c r="J870" s="156" t="s">
        <v>1617</v>
      </c>
      <c r="K870" s="157" t="b">
        <v>0</v>
      </c>
      <c r="L870" s="157" t="b">
        <v>0</v>
      </c>
      <c r="M870" s="157" t="b">
        <v>0</v>
      </c>
      <c r="N870" s="157" t="b">
        <v>0</v>
      </c>
      <c r="O870" s="157" t="b">
        <v>0</v>
      </c>
    </row>
    <row r="871" spans="2:15" x14ac:dyDescent="0.3">
      <c r="B871" s="154" t="s">
        <v>1618</v>
      </c>
      <c r="C871" s="155" t="s">
        <v>651</v>
      </c>
      <c r="D871" s="155" t="s">
        <v>651</v>
      </c>
      <c r="E871" s="155" t="s">
        <v>651</v>
      </c>
      <c r="F871" s="155" t="s">
        <v>651</v>
      </c>
      <c r="G871" s="155" t="s">
        <v>651</v>
      </c>
      <c r="J871" s="156" t="s">
        <v>1618</v>
      </c>
      <c r="K871" s="157" t="s">
        <v>651</v>
      </c>
      <c r="L871" s="157" t="s">
        <v>651</v>
      </c>
      <c r="M871" s="157" t="s">
        <v>651</v>
      </c>
      <c r="N871" s="157" t="s">
        <v>651</v>
      </c>
      <c r="O871" s="157" t="s">
        <v>651</v>
      </c>
    </row>
    <row r="872" spans="2:15" x14ac:dyDescent="0.3">
      <c r="B872" s="154" t="s">
        <v>1619</v>
      </c>
      <c r="C872" s="155" t="s">
        <v>651</v>
      </c>
      <c r="D872" s="155" t="s">
        <v>651</v>
      </c>
      <c r="E872" s="155" t="s">
        <v>651</v>
      </c>
      <c r="F872" s="155" t="s">
        <v>651</v>
      </c>
      <c r="G872" s="155" t="s">
        <v>651</v>
      </c>
      <c r="J872" s="156" t="s">
        <v>1619</v>
      </c>
      <c r="K872" s="157" t="s">
        <v>651</v>
      </c>
      <c r="L872" s="157" t="s">
        <v>651</v>
      </c>
      <c r="M872" s="157" t="s">
        <v>651</v>
      </c>
      <c r="N872" s="157" t="s">
        <v>651</v>
      </c>
      <c r="O872" s="157" t="s">
        <v>651</v>
      </c>
    </row>
    <row r="873" spans="2:15" x14ac:dyDescent="0.3">
      <c r="B873" s="154" t="s">
        <v>1620</v>
      </c>
      <c r="C873" s="155" t="s">
        <v>651</v>
      </c>
      <c r="D873" s="155" t="s">
        <v>651</v>
      </c>
      <c r="E873" s="155" t="s">
        <v>651</v>
      </c>
      <c r="F873" s="155" t="s">
        <v>651</v>
      </c>
      <c r="G873" s="155" t="s">
        <v>651</v>
      </c>
      <c r="J873" s="156" t="s">
        <v>1620</v>
      </c>
      <c r="K873" s="157" t="s">
        <v>651</v>
      </c>
      <c r="L873" s="157" t="s">
        <v>651</v>
      </c>
      <c r="M873" s="157" t="s">
        <v>651</v>
      </c>
      <c r="N873" s="157" t="s">
        <v>651</v>
      </c>
      <c r="O873" s="157" t="s">
        <v>651</v>
      </c>
    </row>
    <row r="874" spans="2:15" x14ac:dyDescent="0.3">
      <c r="B874" s="154" t="s">
        <v>1621</v>
      </c>
      <c r="C874" s="155" t="s">
        <v>651</v>
      </c>
      <c r="D874" s="155" t="s">
        <v>651</v>
      </c>
      <c r="E874" s="155" t="s">
        <v>651</v>
      </c>
      <c r="F874" s="155" t="s">
        <v>651</v>
      </c>
      <c r="G874" s="155" t="s">
        <v>651</v>
      </c>
      <c r="J874" s="156" t="s">
        <v>1621</v>
      </c>
      <c r="K874" s="157" t="s">
        <v>651</v>
      </c>
      <c r="L874" s="157" t="s">
        <v>651</v>
      </c>
      <c r="M874" s="157" t="s">
        <v>651</v>
      </c>
      <c r="N874" s="157" t="s">
        <v>651</v>
      </c>
      <c r="O874" s="157" t="s">
        <v>651</v>
      </c>
    </row>
    <row r="875" spans="2:15" x14ac:dyDescent="0.3">
      <c r="B875" s="154" t="s">
        <v>1622</v>
      </c>
      <c r="C875" s="155" t="b">
        <v>0</v>
      </c>
      <c r="D875" s="155" t="b">
        <v>0</v>
      </c>
      <c r="E875" s="155" t="b">
        <v>0</v>
      </c>
      <c r="F875" s="155" t="b">
        <v>0</v>
      </c>
      <c r="G875" s="155" t="b">
        <v>0</v>
      </c>
      <c r="J875" s="156" t="s">
        <v>1622</v>
      </c>
      <c r="K875" s="157" t="b">
        <v>0</v>
      </c>
      <c r="L875" s="157" t="b">
        <v>0</v>
      </c>
      <c r="M875" s="157" t="b">
        <v>0</v>
      </c>
      <c r="N875" s="157" t="b">
        <v>0</v>
      </c>
      <c r="O875" s="157" t="b">
        <v>0</v>
      </c>
    </row>
    <row r="876" spans="2:15" x14ac:dyDescent="0.3">
      <c r="B876" s="154" t="s">
        <v>1623</v>
      </c>
      <c r="C876" s="155" t="s">
        <v>651</v>
      </c>
      <c r="D876" s="155" t="s">
        <v>651</v>
      </c>
      <c r="E876" s="155" t="s">
        <v>651</v>
      </c>
      <c r="F876" s="155" t="s">
        <v>651</v>
      </c>
      <c r="G876" s="155" t="s">
        <v>651</v>
      </c>
      <c r="J876" s="156" t="s">
        <v>1623</v>
      </c>
      <c r="K876" s="157" t="s">
        <v>651</v>
      </c>
      <c r="L876" s="157" t="s">
        <v>651</v>
      </c>
      <c r="M876" s="157" t="s">
        <v>651</v>
      </c>
      <c r="N876" s="157" t="s">
        <v>651</v>
      </c>
      <c r="O876" s="157" t="s">
        <v>651</v>
      </c>
    </row>
    <row r="877" spans="2:15" x14ac:dyDescent="0.3">
      <c r="B877" s="154" t="s">
        <v>1624</v>
      </c>
      <c r="C877" s="155" t="b">
        <v>0</v>
      </c>
      <c r="D877" s="155" t="b">
        <v>0</v>
      </c>
      <c r="E877" s="155" t="b">
        <v>0</v>
      </c>
      <c r="F877" s="155" t="b">
        <v>0</v>
      </c>
      <c r="G877" s="155" t="b">
        <v>0</v>
      </c>
      <c r="J877" s="156" t="s">
        <v>1624</v>
      </c>
      <c r="K877" s="157" t="b">
        <v>0</v>
      </c>
      <c r="L877" s="157" t="b">
        <v>0</v>
      </c>
      <c r="M877" s="157" t="b">
        <v>0</v>
      </c>
      <c r="N877" s="157" t="b">
        <v>0</v>
      </c>
      <c r="O877" s="157" t="b">
        <v>0</v>
      </c>
    </row>
    <row r="878" spans="2:15" x14ac:dyDescent="0.3">
      <c r="B878" s="154" t="s">
        <v>1625</v>
      </c>
      <c r="C878" s="155" t="s">
        <v>651</v>
      </c>
      <c r="D878" s="155" t="s">
        <v>651</v>
      </c>
      <c r="E878" s="155" t="s">
        <v>651</v>
      </c>
      <c r="F878" s="155" t="s">
        <v>651</v>
      </c>
      <c r="G878" s="155" t="s">
        <v>651</v>
      </c>
      <c r="J878" s="156" t="s">
        <v>1625</v>
      </c>
      <c r="K878" s="157" t="s">
        <v>651</v>
      </c>
      <c r="L878" s="157" t="s">
        <v>651</v>
      </c>
      <c r="M878" s="157" t="s">
        <v>651</v>
      </c>
      <c r="N878" s="157" t="s">
        <v>651</v>
      </c>
      <c r="O878" s="157" t="s">
        <v>651</v>
      </c>
    </row>
    <row r="879" spans="2:15" x14ac:dyDescent="0.3">
      <c r="B879" s="154" t="s">
        <v>1626</v>
      </c>
      <c r="C879" s="155" t="s">
        <v>651</v>
      </c>
      <c r="D879" s="155" t="s">
        <v>651</v>
      </c>
      <c r="E879" s="155" t="s">
        <v>651</v>
      </c>
      <c r="F879" s="155" t="s">
        <v>651</v>
      </c>
      <c r="G879" s="155" t="s">
        <v>651</v>
      </c>
      <c r="J879" s="156" t="s">
        <v>1626</v>
      </c>
      <c r="K879" s="157" t="s">
        <v>651</v>
      </c>
      <c r="L879" s="157" t="s">
        <v>651</v>
      </c>
      <c r="M879" s="157" t="s">
        <v>651</v>
      </c>
      <c r="N879" s="157" t="s">
        <v>651</v>
      </c>
      <c r="O879" s="157" t="s">
        <v>651</v>
      </c>
    </row>
    <row r="880" spans="2:15" x14ac:dyDescent="0.3">
      <c r="B880" s="154" t="s">
        <v>1627</v>
      </c>
      <c r="C880" s="155" t="s">
        <v>651</v>
      </c>
      <c r="D880" s="155" t="s">
        <v>651</v>
      </c>
      <c r="E880" s="155" t="s">
        <v>651</v>
      </c>
      <c r="F880" s="155" t="s">
        <v>651</v>
      </c>
      <c r="G880" s="155" t="s">
        <v>651</v>
      </c>
      <c r="J880" s="156" t="s">
        <v>1627</v>
      </c>
      <c r="K880" s="157" t="s">
        <v>651</v>
      </c>
      <c r="L880" s="157" t="s">
        <v>651</v>
      </c>
      <c r="M880" s="157" t="s">
        <v>651</v>
      </c>
      <c r="N880" s="157" t="s">
        <v>651</v>
      </c>
      <c r="O880" s="157" t="s">
        <v>651</v>
      </c>
    </row>
    <row r="881" spans="2:15" x14ac:dyDescent="0.3">
      <c r="B881" s="154" t="s">
        <v>1628</v>
      </c>
      <c r="C881" s="155" t="b">
        <v>0</v>
      </c>
      <c r="D881" s="155" t="b">
        <v>0</v>
      </c>
      <c r="E881" s="155" t="b">
        <v>0</v>
      </c>
      <c r="F881" s="155" t="b">
        <v>0</v>
      </c>
      <c r="G881" s="155" t="b">
        <v>0</v>
      </c>
      <c r="J881" s="156" t="s">
        <v>1628</v>
      </c>
      <c r="K881" s="157" t="b">
        <v>0</v>
      </c>
      <c r="L881" s="157" t="b">
        <v>0</v>
      </c>
      <c r="M881" s="157" t="b">
        <v>0</v>
      </c>
      <c r="N881" s="157" t="b">
        <v>0</v>
      </c>
      <c r="O881" s="157" t="b">
        <v>0</v>
      </c>
    </row>
    <row r="882" spans="2:15" x14ac:dyDescent="0.3">
      <c r="B882" s="154" t="s">
        <v>1629</v>
      </c>
      <c r="C882" s="155" t="b">
        <v>0</v>
      </c>
      <c r="D882" s="155" t="b">
        <v>0</v>
      </c>
      <c r="E882" s="155" t="b">
        <v>0</v>
      </c>
      <c r="F882" s="155" t="b">
        <v>0</v>
      </c>
      <c r="G882" s="155" t="b">
        <v>0</v>
      </c>
      <c r="J882" s="156" t="s">
        <v>1629</v>
      </c>
      <c r="K882" s="157" t="b">
        <v>0</v>
      </c>
      <c r="L882" s="157" t="b">
        <v>0</v>
      </c>
      <c r="M882" s="157" t="b">
        <v>0</v>
      </c>
      <c r="N882" s="157" t="b">
        <v>0</v>
      </c>
      <c r="O882" s="157" t="b">
        <v>0</v>
      </c>
    </row>
    <row r="883" spans="2:15" x14ac:dyDescent="0.3">
      <c r="B883" s="154" t="s">
        <v>1630</v>
      </c>
      <c r="C883" s="155" t="b">
        <v>0</v>
      </c>
      <c r="D883" s="155" t="b">
        <v>0</v>
      </c>
      <c r="E883" s="155" t="b">
        <v>0</v>
      </c>
      <c r="F883" s="155" t="b">
        <v>0</v>
      </c>
      <c r="G883" s="155" t="b">
        <v>0</v>
      </c>
      <c r="J883" s="156" t="s">
        <v>1630</v>
      </c>
      <c r="K883" s="157" t="b">
        <v>0</v>
      </c>
      <c r="L883" s="157" t="b">
        <v>0</v>
      </c>
      <c r="M883" s="157" t="b">
        <v>0</v>
      </c>
      <c r="N883" s="157" t="b">
        <v>0</v>
      </c>
      <c r="O883" s="157" t="b">
        <v>0</v>
      </c>
    </row>
    <row r="884" spans="2:15" x14ac:dyDescent="0.3">
      <c r="B884" s="154" t="s">
        <v>1631</v>
      </c>
      <c r="C884" s="155" t="b">
        <v>0</v>
      </c>
      <c r="D884" s="155" t="b">
        <v>0</v>
      </c>
      <c r="E884" s="155" t="b">
        <v>0</v>
      </c>
      <c r="F884" s="155" t="b">
        <v>0</v>
      </c>
      <c r="G884" s="155" t="b">
        <v>0</v>
      </c>
      <c r="J884" s="156" t="s">
        <v>1631</v>
      </c>
      <c r="K884" s="157" t="b">
        <v>0</v>
      </c>
      <c r="L884" s="157" t="b">
        <v>0</v>
      </c>
      <c r="M884" s="157" t="b">
        <v>0</v>
      </c>
      <c r="N884" s="157" t="b">
        <v>0</v>
      </c>
      <c r="O884" s="157" t="b">
        <v>0</v>
      </c>
    </row>
    <row r="885" spans="2:15" x14ac:dyDescent="0.3">
      <c r="B885" s="154" t="s">
        <v>1632</v>
      </c>
      <c r="C885" s="155" t="b">
        <v>0</v>
      </c>
      <c r="D885" s="155" t="b">
        <v>0</v>
      </c>
      <c r="E885" s="155" t="b">
        <v>0</v>
      </c>
      <c r="F885" s="155" t="b">
        <v>0</v>
      </c>
      <c r="G885" s="155" t="b">
        <v>0</v>
      </c>
      <c r="J885" s="156" t="s">
        <v>1632</v>
      </c>
      <c r="K885" s="157" t="b">
        <v>0</v>
      </c>
      <c r="L885" s="157" t="b">
        <v>0</v>
      </c>
      <c r="M885" s="157" t="b">
        <v>0</v>
      </c>
      <c r="N885" s="157" t="b">
        <v>0</v>
      </c>
      <c r="O885" s="157" t="b">
        <v>0</v>
      </c>
    </row>
    <row r="886" spans="2:15" x14ac:dyDescent="0.3">
      <c r="B886" s="154" t="s">
        <v>1633</v>
      </c>
      <c r="C886" s="155" t="s">
        <v>651</v>
      </c>
      <c r="D886" s="155" t="s">
        <v>651</v>
      </c>
      <c r="E886" s="155" t="s">
        <v>651</v>
      </c>
      <c r="F886" s="155" t="s">
        <v>651</v>
      </c>
      <c r="G886" s="155" t="s">
        <v>651</v>
      </c>
      <c r="J886" s="156" t="s">
        <v>1633</v>
      </c>
      <c r="K886" s="157" t="s">
        <v>651</v>
      </c>
      <c r="L886" s="157" t="s">
        <v>651</v>
      </c>
      <c r="M886" s="157" t="s">
        <v>651</v>
      </c>
      <c r="N886" s="157" t="s">
        <v>651</v>
      </c>
      <c r="O886" s="157" t="s">
        <v>651</v>
      </c>
    </row>
    <row r="887" spans="2:15" x14ac:dyDescent="0.3">
      <c r="B887" s="154" t="s">
        <v>1634</v>
      </c>
      <c r="C887" s="155" t="s">
        <v>651</v>
      </c>
      <c r="D887" s="155" t="s">
        <v>651</v>
      </c>
      <c r="E887" s="155" t="s">
        <v>651</v>
      </c>
      <c r="F887" s="155" t="s">
        <v>651</v>
      </c>
      <c r="G887" s="155" t="s">
        <v>651</v>
      </c>
      <c r="J887" s="156" t="s">
        <v>1634</v>
      </c>
      <c r="K887" s="157" t="s">
        <v>651</v>
      </c>
      <c r="L887" s="157" t="s">
        <v>651</v>
      </c>
      <c r="M887" s="157" t="s">
        <v>651</v>
      </c>
      <c r="N887" s="157" t="s">
        <v>651</v>
      </c>
      <c r="O887" s="157" t="s">
        <v>651</v>
      </c>
    </row>
    <row r="888" spans="2:15" x14ac:dyDescent="0.3">
      <c r="B888" s="154" t="s">
        <v>1635</v>
      </c>
      <c r="C888" s="155" t="s">
        <v>651</v>
      </c>
      <c r="D888" s="155" t="s">
        <v>651</v>
      </c>
      <c r="E888" s="155" t="s">
        <v>651</v>
      </c>
      <c r="F888" s="155" t="s">
        <v>651</v>
      </c>
      <c r="G888" s="155" t="s">
        <v>651</v>
      </c>
      <c r="J888" s="156" t="s">
        <v>1635</v>
      </c>
      <c r="K888" s="157" t="s">
        <v>651</v>
      </c>
      <c r="L888" s="157" t="s">
        <v>651</v>
      </c>
      <c r="M888" s="157" t="s">
        <v>651</v>
      </c>
      <c r="N888" s="157" t="s">
        <v>651</v>
      </c>
      <c r="O888" s="157" t="s">
        <v>651</v>
      </c>
    </row>
    <row r="889" spans="2:15" x14ac:dyDescent="0.3">
      <c r="B889" s="154" t="s">
        <v>1636</v>
      </c>
      <c r="C889" s="155" t="s">
        <v>651</v>
      </c>
      <c r="D889" s="155" t="s">
        <v>651</v>
      </c>
      <c r="E889" s="155" t="s">
        <v>651</v>
      </c>
      <c r="F889" s="155" t="s">
        <v>651</v>
      </c>
      <c r="G889" s="155" t="s">
        <v>651</v>
      </c>
      <c r="J889" s="156" t="s">
        <v>1636</v>
      </c>
      <c r="K889" s="157" t="s">
        <v>651</v>
      </c>
      <c r="L889" s="157" t="s">
        <v>651</v>
      </c>
      <c r="M889" s="157" t="s">
        <v>651</v>
      </c>
      <c r="N889" s="157" t="s">
        <v>651</v>
      </c>
      <c r="O889" s="157" t="s">
        <v>651</v>
      </c>
    </row>
    <row r="890" spans="2:15" x14ac:dyDescent="0.3">
      <c r="B890" s="154" t="s">
        <v>1637</v>
      </c>
      <c r="C890" s="155" t="s">
        <v>651</v>
      </c>
      <c r="D890" s="155" t="s">
        <v>651</v>
      </c>
      <c r="E890" s="155" t="s">
        <v>651</v>
      </c>
      <c r="F890" s="155" t="s">
        <v>651</v>
      </c>
      <c r="G890" s="155" t="s">
        <v>651</v>
      </c>
      <c r="J890" s="156" t="s">
        <v>1637</v>
      </c>
      <c r="K890" s="157" t="s">
        <v>651</v>
      </c>
      <c r="L890" s="157" t="s">
        <v>651</v>
      </c>
      <c r="M890" s="157" t="s">
        <v>651</v>
      </c>
      <c r="N890" s="157" t="s">
        <v>651</v>
      </c>
      <c r="O890" s="157" t="s">
        <v>651</v>
      </c>
    </row>
    <row r="891" spans="2:15" x14ac:dyDescent="0.3">
      <c r="B891" s="154" t="s">
        <v>1638</v>
      </c>
      <c r="C891" s="155" t="s">
        <v>651</v>
      </c>
      <c r="D891" s="155" t="s">
        <v>651</v>
      </c>
      <c r="E891" s="155" t="s">
        <v>651</v>
      </c>
      <c r="F891" s="155" t="s">
        <v>651</v>
      </c>
      <c r="G891" s="155" t="s">
        <v>651</v>
      </c>
      <c r="J891" s="156" t="s">
        <v>1638</v>
      </c>
      <c r="K891" s="157" t="s">
        <v>651</v>
      </c>
      <c r="L891" s="157" t="s">
        <v>651</v>
      </c>
      <c r="M891" s="157" t="s">
        <v>651</v>
      </c>
      <c r="N891" s="157" t="s">
        <v>651</v>
      </c>
      <c r="O891" s="157" t="s">
        <v>651</v>
      </c>
    </row>
    <row r="892" spans="2:15" x14ac:dyDescent="0.3">
      <c r="B892" s="154" t="s">
        <v>1639</v>
      </c>
      <c r="C892" s="155" t="s">
        <v>651</v>
      </c>
      <c r="D892" s="155" t="s">
        <v>651</v>
      </c>
      <c r="E892" s="155" t="s">
        <v>651</v>
      </c>
      <c r="F892" s="155" t="s">
        <v>651</v>
      </c>
      <c r="G892" s="155" t="s">
        <v>651</v>
      </c>
      <c r="J892" s="156" t="s">
        <v>1639</v>
      </c>
      <c r="K892" s="157" t="s">
        <v>651</v>
      </c>
      <c r="L892" s="157" t="s">
        <v>651</v>
      </c>
      <c r="M892" s="157" t="s">
        <v>651</v>
      </c>
      <c r="N892" s="157" t="s">
        <v>651</v>
      </c>
      <c r="O892" s="157" t="s">
        <v>651</v>
      </c>
    </row>
    <row r="893" spans="2:15" x14ac:dyDescent="0.3">
      <c r="B893" s="154" t="s">
        <v>1640</v>
      </c>
      <c r="C893" s="155" t="s">
        <v>651</v>
      </c>
      <c r="D893" s="155" t="s">
        <v>651</v>
      </c>
      <c r="E893" s="155" t="s">
        <v>651</v>
      </c>
      <c r="F893" s="155" t="s">
        <v>651</v>
      </c>
      <c r="G893" s="155" t="s">
        <v>651</v>
      </c>
      <c r="J893" s="156" t="s">
        <v>1640</v>
      </c>
      <c r="K893" s="157" t="s">
        <v>651</v>
      </c>
      <c r="L893" s="157" t="s">
        <v>651</v>
      </c>
      <c r="M893" s="157" t="s">
        <v>651</v>
      </c>
      <c r="N893" s="157" t="s">
        <v>651</v>
      </c>
      <c r="O893" s="157" t="s">
        <v>651</v>
      </c>
    </row>
    <row r="894" spans="2:15" x14ac:dyDescent="0.3">
      <c r="B894" s="154" t="s">
        <v>1641</v>
      </c>
      <c r="C894" s="155" t="s">
        <v>651</v>
      </c>
      <c r="D894" s="155" t="s">
        <v>651</v>
      </c>
      <c r="E894" s="155" t="s">
        <v>651</v>
      </c>
      <c r="F894" s="155" t="s">
        <v>651</v>
      </c>
      <c r="G894" s="155" t="s">
        <v>651</v>
      </c>
      <c r="J894" s="156" t="s">
        <v>1641</v>
      </c>
      <c r="K894" s="157" t="s">
        <v>651</v>
      </c>
      <c r="L894" s="157" t="s">
        <v>651</v>
      </c>
      <c r="M894" s="157" t="s">
        <v>651</v>
      </c>
      <c r="N894" s="157" t="s">
        <v>651</v>
      </c>
      <c r="O894" s="157" t="s">
        <v>651</v>
      </c>
    </row>
    <row r="895" spans="2:15" x14ac:dyDescent="0.3">
      <c r="B895" s="154" t="s">
        <v>1642</v>
      </c>
      <c r="C895" s="155" t="s">
        <v>651</v>
      </c>
      <c r="D895" s="155" t="s">
        <v>651</v>
      </c>
      <c r="E895" s="155" t="s">
        <v>651</v>
      </c>
      <c r="F895" s="155" t="s">
        <v>651</v>
      </c>
      <c r="G895" s="155" t="s">
        <v>651</v>
      </c>
      <c r="J895" s="156" t="s">
        <v>1642</v>
      </c>
      <c r="K895" s="157" t="s">
        <v>651</v>
      </c>
      <c r="L895" s="157" t="s">
        <v>651</v>
      </c>
      <c r="M895" s="157" t="s">
        <v>651</v>
      </c>
      <c r="N895" s="157" t="s">
        <v>651</v>
      </c>
      <c r="O895" s="157" t="s">
        <v>651</v>
      </c>
    </row>
    <row r="896" spans="2:15" x14ac:dyDescent="0.3">
      <c r="B896" s="154" t="s">
        <v>1643</v>
      </c>
      <c r="C896" s="155" t="s">
        <v>651</v>
      </c>
      <c r="D896" s="155" t="s">
        <v>651</v>
      </c>
      <c r="E896" s="155" t="s">
        <v>651</v>
      </c>
      <c r="F896" s="155" t="s">
        <v>651</v>
      </c>
      <c r="G896" s="155" t="s">
        <v>651</v>
      </c>
      <c r="J896" s="156" t="s">
        <v>1643</v>
      </c>
      <c r="K896" s="157" t="s">
        <v>651</v>
      </c>
      <c r="L896" s="157" t="s">
        <v>651</v>
      </c>
      <c r="M896" s="157" t="s">
        <v>651</v>
      </c>
      <c r="N896" s="157" t="s">
        <v>651</v>
      </c>
      <c r="O896" s="157" t="s">
        <v>651</v>
      </c>
    </row>
    <row r="897" spans="2:15" x14ac:dyDescent="0.3">
      <c r="B897" s="154" t="s">
        <v>1644</v>
      </c>
      <c r="C897" s="155" t="s">
        <v>651</v>
      </c>
      <c r="D897" s="155" t="s">
        <v>651</v>
      </c>
      <c r="E897" s="155" t="s">
        <v>651</v>
      </c>
      <c r="F897" s="155" t="s">
        <v>651</v>
      </c>
      <c r="G897" s="155" t="s">
        <v>651</v>
      </c>
      <c r="J897" s="156" t="s">
        <v>1644</v>
      </c>
      <c r="K897" s="157" t="s">
        <v>651</v>
      </c>
      <c r="L897" s="157" t="s">
        <v>651</v>
      </c>
      <c r="M897" s="157" t="s">
        <v>651</v>
      </c>
      <c r="N897" s="157" t="s">
        <v>651</v>
      </c>
      <c r="O897" s="157" t="s">
        <v>651</v>
      </c>
    </row>
    <row r="898" spans="2:15" x14ac:dyDescent="0.3">
      <c r="B898" s="154" t="s">
        <v>1645</v>
      </c>
      <c r="C898" s="155" t="s">
        <v>651</v>
      </c>
      <c r="D898" s="155" t="s">
        <v>651</v>
      </c>
      <c r="E898" s="155" t="s">
        <v>651</v>
      </c>
      <c r="F898" s="155" t="s">
        <v>651</v>
      </c>
      <c r="G898" s="155" t="s">
        <v>651</v>
      </c>
      <c r="J898" s="156" t="s">
        <v>1645</v>
      </c>
      <c r="K898" s="157" t="s">
        <v>651</v>
      </c>
      <c r="L898" s="157" t="s">
        <v>651</v>
      </c>
      <c r="M898" s="157" t="s">
        <v>651</v>
      </c>
      <c r="N898" s="157" t="s">
        <v>651</v>
      </c>
      <c r="O898" s="157" t="s">
        <v>651</v>
      </c>
    </row>
    <row r="899" spans="2:15" x14ac:dyDescent="0.3">
      <c r="B899" s="154" t="s">
        <v>1646</v>
      </c>
      <c r="C899" s="155" t="s">
        <v>651</v>
      </c>
      <c r="D899" s="155" t="s">
        <v>651</v>
      </c>
      <c r="E899" s="155" t="s">
        <v>651</v>
      </c>
      <c r="F899" s="155" t="s">
        <v>651</v>
      </c>
      <c r="G899" s="155" t="s">
        <v>651</v>
      </c>
      <c r="J899" s="156" t="s">
        <v>1646</v>
      </c>
      <c r="K899" s="157" t="s">
        <v>651</v>
      </c>
      <c r="L899" s="157" t="s">
        <v>651</v>
      </c>
      <c r="M899" s="157" t="s">
        <v>651</v>
      </c>
      <c r="N899" s="157" t="s">
        <v>651</v>
      </c>
      <c r="O899" s="157" t="s">
        <v>651</v>
      </c>
    </row>
    <row r="900" spans="2:15" x14ac:dyDescent="0.3">
      <c r="B900" s="150" t="s">
        <v>1647</v>
      </c>
      <c r="C900" s="151"/>
      <c r="D900" s="151"/>
      <c r="E900" s="151"/>
      <c r="F900" s="151"/>
      <c r="G900" s="151"/>
      <c r="J900" s="152" t="s">
        <v>1647</v>
      </c>
      <c r="K900" s="153"/>
      <c r="L900" s="153"/>
      <c r="M900" s="153"/>
      <c r="N900" s="153"/>
      <c r="O900" s="153"/>
    </row>
    <row r="901" spans="2:15" x14ac:dyDescent="0.3">
      <c r="B901" s="154" t="s">
        <v>1648</v>
      </c>
      <c r="C901" s="155" t="s">
        <v>651</v>
      </c>
      <c r="D901" s="155" t="s">
        <v>651</v>
      </c>
      <c r="E901" s="155" t="s">
        <v>651</v>
      </c>
      <c r="F901" s="155" t="s">
        <v>651</v>
      </c>
      <c r="G901" s="155" t="s">
        <v>651</v>
      </c>
      <c r="J901" s="156" t="s">
        <v>1648</v>
      </c>
      <c r="K901" s="157" t="s">
        <v>651</v>
      </c>
      <c r="L901" s="157" t="s">
        <v>651</v>
      </c>
      <c r="M901" s="157" t="s">
        <v>651</v>
      </c>
      <c r="N901" s="157" t="s">
        <v>651</v>
      </c>
      <c r="O901" s="157" t="s">
        <v>651</v>
      </c>
    </row>
    <row r="902" spans="2:15" x14ac:dyDescent="0.3">
      <c r="B902" s="154" t="s">
        <v>1649</v>
      </c>
      <c r="C902" s="155" t="s">
        <v>651</v>
      </c>
      <c r="D902" s="155" t="s">
        <v>651</v>
      </c>
      <c r="E902" s="155" t="s">
        <v>651</v>
      </c>
      <c r="F902" s="155" t="s">
        <v>651</v>
      </c>
      <c r="G902" s="155" t="s">
        <v>651</v>
      </c>
      <c r="J902" s="156" t="s">
        <v>1649</v>
      </c>
      <c r="K902" s="157" t="s">
        <v>651</v>
      </c>
      <c r="L902" s="157" t="s">
        <v>651</v>
      </c>
      <c r="M902" s="157" t="s">
        <v>651</v>
      </c>
      <c r="N902" s="157" t="s">
        <v>651</v>
      </c>
      <c r="O902" s="157" t="s">
        <v>651</v>
      </c>
    </row>
    <row r="903" spans="2:15" x14ac:dyDescent="0.3">
      <c r="B903" s="154" t="s">
        <v>1650</v>
      </c>
      <c r="C903" s="155" t="s">
        <v>651</v>
      </c>
      <c r="D903" s="155" t="s">
        <v>651</v>
      </c>
      <c r="E903" s="155" t="s">
        <v>651</v>
      </c>
      <c r="F903" s="155" t="s">
        <v>651</v>
      </c>
      <c r="G903" s="155" t="s">
        <v>651</v>
      </c>
      <c r="J903" s="156" t="s">
        <v>1650</v>
      </c>
      <c r="K903" s="157" t="s">
        <v>651</v>
      </c>
      <c r="L903" s="157" t="s">
        <v>651</v>
      </c>
      <c r="M903" s="157" t="s">
        <v>651</v>
      </c>
      <c r="N903" s="157" t="s">
        <v>651</v>
      </c>
      <c r="O903" s="157" t="s">
        <v>651</v>
      </c>
    </row>
    <row r="904" spans="2:15" x14ac:dyDescent="0.3">
      <c r="B904" s="154" t="s">
        <v>1651</v>
      </c>
      <c r="C904" s="155" t="s">
        <v>651</v>
      </c>
      <c r="D904" s="155" t="s">
        <v>651</v>
      </c>
      <c r="E904" s="155" t="s">
        <v>651</v>
      </c>
      <c r="F904" s="155" t="s">
        <v>651</v>
      </c>
      <c r="G904" s="155" t="s">
        <v>651</v>
      </c>
      <c r="J904" s="156" t="s">
        <v>1651</v>
      </c>
      <c r="K904" s="157" t="s">
        <v>651</v>
      </c>
      <c r="L904" s="157" t="s">
        <v>651</v>
      </c>
      <c r="M904" s="157" t="s">
        <v>651</v>
      </c>
      <c r="N904" s="157" t="s">
        <v>651</v>
      </c>
      <c r="O904" s="157" t="s">
        <v>651</v>
      </c>
    </row>
    <row r="905" spans="2:15" x14ac:dyDescent="0.3">
      <c r="B905" s="154" t="s">
        <v>1652</v>
      </c>
      <c r="C905" s="155" t="s">
        <v>651</v>
      </c>
      <c r="D905" s="155" t="s">
        <v>651</v>
      </c>
      <c r="E905" s="155" t="s">
        <v>651</v>
      </c>
      <c r="F905" s="155" t="s">
        <v>651</v>
      </c>
      <c r="G905" s="155" t="s">
        <v>651</v>
      </c>
      <c r="J905" s="156" t="s">
        <v>1652</v>
      </c>
      <c r="K905" s="157" t="s">
        <v>651</v>
      </c>
      <c r="L905" s="157" t="s">
        <v>651</v>
      </c>
      <c r="M905" s="157" t="s">
        <v>651</v>
      </c>
      <c r="N905" s="157" t="s">
        <v>651</v>
      </c>
      <c r="O905" s="157" t="s">
        <v>651</v>
      </c>
    </row>
    <row r="906" spans="2:15" x14ac:dyDescent="0.3">
      <c r="B906" s="154" t="s">
        <v>1653</v>
      </c>
      <c r="C906" s="155" t="s">
        <v>651</v>
      </c>
      <c r="D906" s="155" t="s">
        <v>651</v>
      </c>
      <c r="E906" s="155" t="s">
        <v>651</v>
      </c>
      <c r="F906" s="155" t="s">
        <v>651</v>
      </c>
      <c r="G906" s="155" t="s">
        <v>651</v>
      </c>
      <c r="J906" s="156" t="s">
        <v>1653</v>
      </c>
      <c r="K906" s="157" t="s">
        <v>651</v>
      </c>
      <c r="L906" s="157" t="s">
        <v>651</v>
      </c>
      <c r="M906" s="157" t="s">
        <v>651</v>
      </c>
      <c r="N906" s="157" t="s">
        <v>651</v>
      </c>
      <c r="O906" s="157" t="s">
        <v>651</v>
      </c>
    </row>
    <row r="907" spans="2:15" x14ac:dyDescent="0.3">
      <c r="B907" s="154" t="s">
        <v>1654</v>
      </c>
      <c r="C907" s="155" t="s">
        <v>651</v>
      </c>
      <c r="D907" s="155" t="s">
        <v>651</v>
      </c>
      <c r="E907" s="155" t="s">
        <v>651</v>
      </c>
      <c r="F907" s="155" t="s">
        <v>651</v>
      </c>
      <c r="G907" s="155" t="s">
        <v>651</v>
      </c>
      <c r="J907" s="156" t="s">
        <v>1654</v>
      </c>
      <c r="K907" s="157" t="s">
        <v>651</v>
      </c>
      <c r="L907" s="157" t="s">
        <v>651</v>
      </c>
      <c r="M907" s="157" t="s">
        <v>651</v>
      </c>
      <c r="N907" s="157" t="s">
        <v>651</v>
      </c>
      <c r="O907" s="157" t="s">
        <v>651</v>
      </c>
    </row>
    <row r="908" spans="2:15" x14ac:dyDescent="0.3">
      <c r="B908" s="154" t="s">
        <v>1655</v>
      </c>
      <c r="C908" s="155" t="s">
        <v>651</v>
      </c>
      <c r="D908" s="155" t="s">
        <v>651</v>
      </c>
      <c r="E908" s="155" t="s">
        <v>651</v>
      </c>
      <c r="F908" s="155" t="s">
        <v>651</v>
      </c>
      <c r="G908" s="155" t="s">
        <v>651</v>
      </c>
      <c r="J908" s="156" t="s">
        <v>1655</v>
      </c>
      <c r="K908" s="157" t="s">
        <v>651</v>
      </c>
      <c r="L908" s="157" t="s">
        <v>651</v>
      </c>
      <c r="M908" s="157" t="s">
        <v>651</v>
      </c>
      <c r="N908" s="157" t="s">
        <v>651</v>
      </c>
      <c r="O908" s="157" t="s">
        <v>651</v>
      </c>
    </row>
    <row r="909" spans="2:15" x14ac:dyDescent="0.3">
      <c r="B909" s="154" t="s">
        <v>1656</v>
      </c>
      <c r="C909" s="155" t="s">
        <v>651</v>
      </c>
      <c r="D909" s="155" t="s">
        <v>651</v>
      </c>
      <c r="E909" s="155" t="s">
        <v>651</v>
      </c>
      <c r="F909" s="155" t="s">
        <v>651</v>
      </c>
      <c r="G909" s="155" t="s">
        <v>651</v>
      </c>
      <c r="J909" s="156" t="s">
        <v>1656</v>
      </c>
      <c r="K909" s="157" t="s">
        <v>651</v>
      </c>
      <c r="L909" s="157" t="s">
        <v>651</v>
      </c>
      <c r="M909" s="157" t="s">
        <v>651</v>
      </c>
      <c r="N909" s="157" t="s">
        <v>651</v>
      </c>
      <c r="O909" s="157" t="s">
        <v>651</v>
      </c>
    </row>
    <row r="910" spans="2:15" x14ac:dyDescent="0.3">
      <c r="B910" s="154" t="s">
        <v>1657</v>
      </c>
      <c r="C910" s="155" t="s">
        <v>651</v>
      </c>
      <c r="D910" s="155" t="s">
        <v>651</v>
      </c>
      <c r="E910" s="155" t="s">
        <v>651</v>
      </c>
      <c r="F910" s="155" t="s">
        <v>651</v>
      </c>
      <c r="G910" s="155" t="s">
        <v>651</v>
      </c>
      <c r="J910" s="156" t="s">
        <v>1657</v>
      </c>
      <c r="K910" s="157" t="s">
        <v>651</v>
      </c>
      <c r="L910" s="157" t="s">
        <v>651</v>
      </c>
      <c r="M910" s="157" t="s">
        <v>651</v>
      </c>
      <c r="N910" s="157" t="s">
        <v>651</v>
      </c>
      <c r="O910" s="157" t="s">
        <v>651</v>
      </c>
    </row>
    <row r="911" spans="2:15" x14ac:dyDescent="0.3">
      <c r="B911" s="154" t="s">
        <v>1658</v>
      </c>
      <c r="C911" s="155" t="s">
        <v>651</v>
      </c>
      <c r="D911" s="155" t="s">
        <v>651</v>
      </c>
      <c r="E911" s="155" t="s">
        <v>651</v>
      </c>
      <c r="F911" s="155" t="s">
        <v>651</v>
      </c>
      <c r="G911" s="155" t="s">
        <v>651</v>
      </c>
      <c r="J911" s="156" t="s">
        <v>1658</v>
      </c>
      <c r="K911" s="157" t="s">
        <v>651</v>
      </c>
      <c r="L911" s="157" t="s">
        <v>651</v>
      </c>
      <c r="M911" s="157" t="s">
        <v>651</v>
      </c>
      <c r="N911" s="157" t="s">
        <v>651</v>
      </c>
      <c r="O911" s="157" t="s">
        <v>651</v>
      </c>
    </row>
    <row r="912" spans="2:15" x14ac:dyDescent="0.3">
      <c r="B912" s="154" t="s">
        <v>1659</v>
      </c>
      <c r="C912" s="155" t="s">
        <v>651</v>
      </c>
      <c r="D912" s="155" t="s">
        <v>651</v>
      </c>
      <c r="E912" s="155" t="s">
        <v>651</v>
      </c>
      <c r="F912" s="155" t="s">
        <v>651</v>
      </c>
      <c r="G912" s="155" t="s">
        <v>651</v>
      </c>
      <c r="J912" s="156" t="s">
        <v>1659</v>
      </c>
      <c r="K912" s="157" t="s">
        <v>651</v>
      </c>
      <c r="L912" s="157" t="s">
        <v>651</v>
      </c>
      <c r="M912" s="157" t="s">
        <v>651</v>
      </c>
      <c r="N912" s="157" t="s">
        <v>651</v>
      </c>
      <c r="O912" s="157" t="s">
        <v>651</v>
      </c>
    </row>
    <row r="913" spans="2:15" x14ac:dyDescent="0.3">
      <c r="B913" s="154" t="s">
        <v>1660</v>
      </c>
      <c r="C913" s="155" t="s">
        <v>651</v>
      </c>
      <c r="D913" s="155" t="s">
        <v>651</v>
      </c>
      <c r="E913" s="155" t="s">
        <v>651</v>
      </c>
      <c r="F913" s="155" t="s">
        <v>651</v>
      </c>
      <c r="G913" s="155" t="s">
        <v>651</v>
      </c>
      <c r="J913" s="156" t="s">
        <v>1660</v>
      </c>
      <c r="K913" s="157" t="s">
        <v>651</v>
      </c>
      <c r="L913" s="157" t="s">
        <v>651</v>
      </c>
      <c r="M913" s="157" t="s">
        <v>651</v>
      </c>
      <c r="N913" s="157" t="s">
        <v>651</v>
      </c>
      <c r="O913" s="157" t="s">
        <v>651</v>
      </c>
    </row>
    <row r="914" spans="2:15" x14ac:dyDescent="0.3">
      <c r="B914" s="154" t="s">
        <v>1661</v>
      </c>
      <c r="C914" s="155" t="s">
        <v>651</v>
      </c>
      <c r="D914" s="155" t="s">
        <v>651</v>
      </c>
      <c r="E914" s="155" t="s">
        <v>651</v>
      </c>
      <c r="F914" s="155" t="s">
        <v>651</v>
      </c>
      <c r="G914" s="155" t="s">
        <v>651</v>
      </c>
      <c r="J914" s="156" t="s">
        <v>1661</v>
      </c>
      <c r="K914" s="157" t="s">
        <v>651</v>
      </c>
      <c r="L914" s="157" t="s">
        <v>651</v>
      </c>
      <c r="M914" s="157" t="s">
        <v>651</v>
      </c>
      <c r="N914" s="157" t="s">
        <v>651</v>
      </c>
      <c r="O914" s="157" t="s">
        <v>651</v>
      </c>
    </row>
    <row r="915" spans="2:15" x14ac:dyDescent="0.3">
      <c r="B915" s="154" t="s">
        <v>1662</v>
      </c>
      <c r="C915" s="155" t="s">
        <v>651</v>
      </c>
      <c r="D915" s="155" t="s">
        <v>651</v>
      </c>
      <c r="E915" s="155" t="s">
        <v>651</v>
      </c>
      <c r="F915" s="155" t="s">
        <v>651</v>
      </c>
      <c r="G915" s="155" t="s">
        <v>651</v>
      </c>
      <c r="J915" s="156" t="s">
        <v>1662</v>
      </c>
      <c r="K915" s="157" t="s">
        <v>651</v>
      </c>
      <c r="L915" s="157" t="s">
        <v>651</v>
      </c>
      <c r="M915" s="157" t="s">
        <v>651</v>
      </c>
      <c r="N915" s="157" t="s">
        <v>651</v>
      </c>
      <c r="O915" s="157" t="s">
        <v>651</v>
      </c>
    </row>
    <row r="916" spans="2:15" x14ac:dyDescent="0.3">
      <c r="B916" s="154" t="s">
        <v>1663</v>
      </c>
      <c r="C916" s="155" t="s">
        <v>651</v>
      </c>
      <c r="D916" s="155" t="s">
        <v>651</v>
      </c>
      <c r="E916" s="155" t="s">
        <v>651</v>
      </c>
      <c r="F916" s="155" t="s">
        <v>651</v>
      </c>
      <c r="G916" s="155" t="s">
        <v>651</v>
      </c>
      <c r="J916" s="156" t="s">
        <v>1663</v>
      </c>
      <c r="K916" s="157" t="s">
        <v>651</v>
      </c>
      <c r="L916" s="157" t="s">
        <v>651</v>
      </c>
      <c r="M916" s="157" t="s">
        <v>651</v>
      </c>
      <c r="N916" s="157" t="s">
        <v>651</v>
      </c>
      <c r="O916" s="157" t="s">
        <v>651</v>
      </c>
    </row>
    <row r="917" spans="2:15" x14ac:dyDescent="0.3">
      <c r="B917" s="154" t="s">
        <v>1664</v>
      </c>
      <c r="C917" s="155" t="s">
        <v>651</v>
      </c>
      <c r="D917" s="155" t="s">
        <v>651</v>
      </c>
      <c r="E917" s="155" t="s">
        <v>651</v>
      </c>
      <c r="F917" s="155" t="s">
        <v>651</v>
      </c>
      <c r="G917" s="155" t="s">
        <v>651</v>
      </c>
      <c r="J917" s="156" t="s">
        <v>1664</v>
      </c>
      <c r="K917" s="157" t="s">
        <v>651</v>
      </c>
      <c r="L917" s="157" t="s">
        <v>651</v>
      </c>
      <c r="M917" s="157" t="s">
        <v>651</v>
      </c>
      <c r="N917" s="157" t="s">
        <v>651</v>
      </c>
      <c r="O917" s="157" t="s">
        <v>651</v>
      </c>
    </row>
    <row r="918" spans="2:15" x14ac:dyDescent="0.3">
      <c r="B918" s="154" t="s">
        <v>1665</v>
      </c>
      <c r="C918" s="155" t="s">
        <v>651</v>
      </c>
      <c r="D918" s="155" t="s">
        <v>651</v>
      </c>
      <c r="E918" s="155" t="s">
        <v>651</v>
      </c>
      <c r="F918" s="155" t="s">
        <v>651</v>
      </c>
      <c r="G918" s="155" t="s">
        <v>651</v>
      </c>
      <c r="J918" s="156" t="s">
        <v>1665</v>
      </c>
      <c r="K918" s="157" t="s">
        <v>651</v>
      </c>
      <c r="L918" s="157" t="s">
        <v>651</v>
      </c>
      <c r="M918" s="157" t="s">
        <v>651</v>
      </c>
      <c r="N918" s="157" t="s">
        <v>651</v>
      </c>
      <c r="O918" s="157" t="s">
        <v>651</v>
      </c>
    </row>
    <row r="919" spans="2:15" x14ac:dyDescent="0.3">
      <c r="B919" s="154" t="s">
        <v>1666</v>
      </c>
      <c r="C919" s="155" t="s">
        <v>651</v>
      </c>
      <c r="D919" s="155" t="s">
        <v>651</v>
      </c>
      <c r="E919" s="155" t="s">
        <v>651</v>
      </c>
      <c r="F919" s="155" t="s">
        <v>651</v>
      </c>
      <c r="G919" s="155" t="s">
        <v>651</v>
      </c>
      <c r="J919" s="156" t="s">
        <v>1666</v>
      </c>
      <c r="K919" s="157" t="s">
        <v>651</v>
      </c>
      <c r="L919" s="157" t="s">
        <v>651</v>
      </c>
      <c r="M919" s="157" t="s">
        <v>651</v>
      </c>
      <c r="N919" s="157" t="s">
        <v>651</v>
      </c>
      <c r="O919" s="157" t="s">
        <v>651</v>
      </c>
    </row>
    <row r="920" spans="2:15" x14ac:dyDescent="0.3">
      <c r="B920" s="154" t="s">
        <v>1667</v>
      </c>
      <c r="C920" s="155" t="s">
        <v>651</v>
      </c>
      <c r="D920" s="155" t="s">
        <v>651</v>
      </c>
      <c r="E920" s="155" t="s">
        <v>651</v>
      </c>
      <c r="F920" s="155" t="s">
        <v>651</v>
      </c>
      <c r="G920" s="155" t="s">
        <v>651</v>
      </c>
      <c r="J920" s="156" t="s">
        <v>1667</v>
      </c>
      <c r="K920" s="157" t="s">
        <v>651</v>
      </c>
      <c r="L920" s="157" t="s">
        <v>651</v>
      </c>
      <c r="M920" s="157" t="s">
        <v>651</v>
      </c>
      <c r="N920" s="157" t="s">
        <v>651</v>
      </c>
      <c r="O920" s="157" t="s">
        <v>651</v>
      </c>
    </row>
    <row r="921" spans="2:15" x14ac:dyDescent="0.3">
      <c r="B921" s="154" t="s">
        <v>1668</v>
      </c>
      <c r="C921" s="155" t="s">
        <v>651</v>
      </c>
      <c r="D921" s="155" t="s">
        <v>651</v>
      </c>
      <c r="E921" s="155" t="s">
        <v>651</v>
      </c>
      <c r="F921" s="155" t="s">
        <v>651</v>
      </c>
      <c r="G921" s="155" t="s">
        <v>651</v>
      </c>
      <c r="J921" s="156" t="s">
        <v>1668</v>
      </c>
      <c r="K921" s="157" t="s">
        <v>651</v>
      </c>
      <c r="L921" s="157" t="s">
        <v>651</v>
      </c>
      <c r="M921" s="157" t="s">
        <v>651</v>
      </c>
      <c r="N921" s="157" t="s">
        <v>651</v>
      </c>
      <c r="O921" s="157" t="s">
        <v>651</v>
      </c>
    </row>
    <row r="922" spans="2:15" x14ac:dyDescent="0.3">
      <c r="B922" s="154" t="s">
        <v>1669</v>
      </c>
      <c r="C922" s="155" t="s">
        <v>651</v>
      </c>
      <c r="D922" s="155" t="s">
        <v>651</v>
      </c>
      <c r="E922" s="155" t="s">
        <v>651</v>
      </c>
      <c r="F922" s="155" t="s">
        <v>651</v>
      </c>
      <c r="G922" s="155" t="s">
        <v>651</v>
      </c>
      <c r="J922" s="156" t="s">
        <v>1669</v>
      </c>
      <c r="K922" s="157" t="s">
        <v>651</v>
      </c>
      <c r="L922" s="157" t="s">
        <v>651</v>
      </c>
      <c r="M922" s="157" t="s">
        <v>651</v>
      </c>
      <c r="N922" s="157" t="s">
        <v>651</v>
      </c>
      <c r="O922" s="157" t="s">
        <v>651</v>
      </c>
    </row>
    <row r="923" spans="2:15" x14ac:dyDescent="0.3">
      <c r="B923" s="154" t="s">
        <v>1670</v>
      </c>
      <c r="C923" s="155" t="s">
        <v>651</v>
      </c>
      <c r="D923" s="155" t="s">
        <v>651</v>
      </c>
      <c r="E923" s="155" t="s">
        <v>651</v>
      </c>
      <c r="F923" s="155" t="s">
        <v>651</v>
      </c>
      <c r="G923" s="155" t="s">
        <v>651</v>
      </c>
      <c r="J923" s="156" t="s">
        <v>1670</v>
      </c>
      <c r="K923" s="157" t="s">
        <v>651</v>
      </c>
      <c r="L923" s="157" t="s">
        <v>651</v>
      </c>
      <c r="M923" s="157" t="s">
        <v>651</v>
      </c>
      <c r="N923" s="157" t="s">
        <v>651</v>
      </c>
      <c r="O923" s="157" t="s">
        <v>651</v>
      </c>
    </row>
    <row r="924" spans="2:15" x14ac:dyDescent="0.3">
      <c r="B924" s="154" t="s">
        <v>1671</v>
      </c>
      <c r="C924" s="155" t="s">
        <v>651</v>
      </c>
      <c r="D924" s="155" t="s">
        <v>651</v>
      </c>
      <c r="E924" s="155" t="s">
        <v>651</v>
      </c>
      <c r="F924" s="155" t="s">
        <v>651</v>
      </c>
      <c r="G924" s="155" t="s">
        <v>651</v>
      </c>
      <c r="J924" s="156" t="s">
        <v>1671</v>
      </c>
      <c r="K924" s="157" t="s">
        <v>651</v>
      </c>
      <c r="L924" s="157" t="s">
        <v>651</v>
      </c>
      <c r="M924" s="157" t="s">
        <v>651</v>
      </c>
      <c r="N924" s="157" t="s">
        <v>651</v>
      </c>
      <c r="O924" s="157" t="s">
        <v>651</v>
      </c>
    </row>
    <row r="925" spans="2:15" x14ac:dyDescent="0.3">
      <c r="B925" s="154" t="s">
        <v>1672</v>
      </c>
      <c r="C925" s="155" t="s">
        <v>651</v>
      </c>
      <c r="D925" s="155" t="s">
        <v>651</v>
      </c>
      <c r="E925" s="155" t="s">
        <v>651</v>
      </c>
      <c r="F925" s="155" t="s">
        <v>651</v>
      </c>
      <c r="G925" s="155" t="s">
        <v>651</v>
      </c>
      <c r="J925" s="156" t="s">
        <v>1672</v>
      </c>
      <c r="K925" s="157" t="s">
        <v>651</v>
      </c>
      <c r="L925" s="157" t="s">
        <v>651</v>
      </c>
      <c r="M925" s="157" t="s">
        <v>651</v>
      </c>
      <c r="N925" s="157" t="s">
        <v>651</v>
      </c>
      <c r="O925" s="157" t="s">
        <v>651</v>
      </c>
    </row>
    <row r="926" spans="2:15" x14ac:dyDescent="0.3">
      <c r="B926" s="154" t="s">
        <v>1673</v>
      </c>
      <c r="C926" s="155" t="s">
        <v>651</v>
      </c>
      <c r="D926" s="155" t="s">
        <v>651</v>
      </c>
      <c r="E926" s="155" t="s">
        <v>651</v>
      </c>
      <c r="F926" s="155" t="s">
        <v>651</v>
      </c>
      <c r="G926" s="155" t="s">
        <v>651</v>
      </c>
      <c r="J926" s="156" t="s">
        <v>1673</v>
      </c>
      <c r="K926" s="157" t="s">
        <v>651</v>
      </c>
      <c r="L926" s="157" t="s">
        <v>651</v>
      </c>
      <c r="M926" s="157" t="s">
        <v>651</v>
      </c>
      <c r="N926" s="157" t="s">
        <v>651</v>
      </c>
      <c r="O926" s="157" t="s">
        <v>651</v>
      </c>
    </row>
    <row r="927" spans="2:15" x14ac:dyDescent="0.3">
      <c r="B927" s="154" t="s">
        <v>1674</v>
      </c>
      <c r="C927" s="155" t="s">
        <v>651</v>
      </c>
      <c r="D927" s="155" t="s">
        <v>651</v>
      </c>
      <c r="E927" s="155" t="s">
        <v>651</v>
      </c>
      <c r="F927" s="155" t="s">
        <v>651</v>
      </c>
      <c r="G927" s="155" t="s">
        <v>651</v>
      </c>
      <c r="J927" s="156" t="s">
        <v>1674</v>
      </c>
      <c r="K927" s="157" t="s">
        <v>651</v>
      </c>
      <c r="L927" s="157" t="s">
        <v>651</v>
      </c>
      <c r="M927" s="157" t="s">
        <v>651</v>
      </c>
      <c r="N927" s="157" t="s">
        <v>651</v>
      </c>
      <c r="O927" s="157" t="s">
        <v>651</v>
      </c>
    </row>
    <row r="928" spans="2:15" x14ac:dyDescent="0.3">
      <c r="B928" s="154" t="s">
        <v>1675</v>
      </c>
      <c r="C928" s="155" t="s">
        <v>651</v>
      </c>
      <c r="D928" s="155" t="s">
        <v>651</v>
      </c>
      <c r="E928" s="155" t="s">
        <v>651</v>
      </c>
      <c r="F928" s="155" t="s">
        <v>651</v>
      </c>
      <c r="G928" s="155" t="s">
        <v>651</v>
      </c>
      <c r="J928" s="156" t="s">
        <v>1675</v>
      </c>
      <c r="K928" s="157" t="s">
        <v>651</v>
      </c>
      <c r="L928" s="157" t="s">
        <v>651</v>
      </c>
      <c r="M928" s="157" t="s">
        <v>651</v>
      </c>
      <c r="N928" s="157" t="s">
        <v>651</v>
      </c>
      <c r="O928" s="157" t="s">
        <v>651</v>
      </c>
    </row>
    <row r="929" spans="2:15" x14ac:dyDescent="0.3">
      <c r="B929" s="154" t="s">
        <v>1676</v>
      </c>
      <c r="C929" s="155" t="s">
        <v>651</v>
      </c>
      <c r="D929" s="155" t="s">
        <v>651</v>
      </c>
      <c r="E929" s="155" t="s">
        <v>651</v>
      </c>
      <c r="F929" s="155" t="s">
        <v>651</v>
      </c>
      <c r="G929" s="155" t="s">
        <v>651</v>
      </c>
      <c r="J929" s="156" t="s">
        <v>1676</v>
      </c>
      <c r="K929" s="157" t="s">
        <v>651</v>
      </c>
      <c r="L929" s="157" t="s">
        <v>651</v>
      </c>
      <c r="M929" s="157" t="s">
        <v>651</v>
      </c>
      <c r="N929" s="157" t="s">
        <v>651</v>
      </c>
      <c r="O929" s="157" t="s">
        <v>651</v>
      </c>
    </row>
    <row r="930" spans="2:15" x14ac:dyDescent="0.3">
      <c r="B930" s="154" t="s">
        <v>1677</v>
      </c>
      <c r="C930" s="155" t="s">
        <v>651</v>
      </c>
      <c r="D930" s="155" t="s">
        <v>651</v>
      </c>
      <c r="E930" s="155" t="s">
        <v>651</v>
      </c>
      <c r="F930" s="155" t="s">
        <v>651</v>
      </c>
      <c r="G930" s="155" t="s">
        <v>651</v>
      </c>
      <c r="J930" s="156" t="s">
        <v>1677</v>
      </c>
      <c r="K930" s="157" t="s">
        <v>651</v>
      </c>
      <c r="L930" s="157" t="s">
        <v>651</v>
      </c>
      <c r="M930" s="157" t="s">
        <v>651</v>
      </c>
      <c r="N930" s="157" t="s">
        <v>651</v>
      </c>
      <c r="O930" s="157" t="s">
        <v>651</v>
      </c>
    </row>
    <row r="931" spans="2:15" x14ac:dyDescent="0.3">
      <c r="B931" s="154" t="s">
        <v>1678</v>
      </c>
      <c r="C931" s="155" t="s">
        <v>651</v>
      </c>
      <c r="D931" s="155" t="s">
        <v>651</v>
      </c>
      <c r="E931" s="155" t="s">
        <v>651</v>
      </c>
      <c r="F931" s="155" t="s">
        <v>651</v>
      </c>
      <c r="G931" s="155" t="s">
        <v>651</v>
      </c>
      <c r="J931" s="156" t="s">
        <v>1678</v>
      </c>
      <c r="K931" s="157" t="s">
        <v>651</v>
      </c>
      <c r="L931" s="157" t="s">
        <v>651</v>
      </c>
      <c r="M931" s="157" t="s">
        <v>651</v>
      </c>
      <c r="N931" s="157" t="s">
        <v>651</v>
      </c>
      <c r="O931" s="157" t="s">
        <v>651</v>
      </c>
    </row>
    <row r="932" spans="2:15" x14ac:dyDescent="0.3">
      <c r="B932" s="154" t="s">
        <v>1679</v>
      </c>
      <c r="C932" s="155" t="s">
        <v>651</v>
      </c>
      <c r="D932" s="155" t="s">
        <v>651</v>
      </c>
      <c r="E932" s="155" t="s">
        <v>651</v>
      </c>
      <c r="F932" s="155" t="s">
        <v>651</v>
      </c>
      <c r="G932" s="155" t="s">
        <v>651</v>
      </c>
      <c r="J932" s="156" t="s">
        <v>1679</v>
      </c>
      <c r="K932" s="157" t="s">
        <v>651</v>
      </c>
      <c r="L932" s="157" t="s">
        <v>651</v>
      </c>
      <c r="M932" s="157" t="s">
        <v>651</v>
      </c>
      <c r="N932" s="157" t="s">
        <v>651</v>
      </c>
      <c r="O932" s="157" t="s">
        <v>651</v>
      </c>
    </row>
    <row r="933" spans="2:15" x14ac:dyDescent="0.3">
      <c r="B933" s="154" t="s">
        <v>1680</v>
      </c>
      <c r="C933" s="155" t="s">
        <v>651</v>
      </c>
      <c r="D933" s="155" t="s">
        <v>651</v>
      </c>
      <c r="E933" s="155" t="s">
        <v>651</v>
      </c>
      <c r="F933" s="155" t="s">
        <v>651</v>
      </c>
      <c r="G933" s="155" t="s">
        <v>651</v>
      </c>
      <c r="J933" s="156" t="s">
        <v>1680</v>
      </c>
      <c r="K933" s="157" t="s">
        <v>651</v>
      </c>
      <c r="L933" s="157" t="s">
        <v>651</v>
      </c>
      <c r="M933" s="157" t="s">
        <v>651</v>
      </c>
      <c r="N933" s="157" t="s">
        <v>651</v>
      </c>
      <c r="O933" s="157" t="s">
        <v>651</v>
      </c>
    </row>
    <row r="934" spans="2:15" x14ac:dyDescent="0.3">
      <c r="B934" s="154" t="s">
        <v>1681</v>
      </c>
      <c r="C934" s="155" t="s">
        <v>651</v>
      </c>
      <c r="D934" s="155" t="s">
        <v>651</v>
      </c>
      <c r="E934" s="155" t="s">
        <v>651</v>
      </c>
      <c r="F934" s="155" t="s">
        <v>651</v>
      </c>
      <c r="G934" s="155" t="s">
        <v>651</v>
      </c>
      <c r="J934" s="156" t="s">
        <v>1681</v>
      </c>
      <c r="K934" s="157" t="s">
        <v>651</v>
      </c>
      <c r="L934" s="157" t="s">
        <v>651</v>
      </c>
      <c r="M934" s="157" t="s">
        <v>651</v>
      </c>
      <c r="N934" s="157" t="s">
        <v>651</v>
      </c>
      <c r="O934" s="157" t="s">
        <v>651</v>
      </c>
    </row>
    <row r="935" spans="2:15" x14ac:dyDescent="0.3">
      <c r="B935" s="154" t="s">
        <v>1682</v>
      </c>
      <c r="C935" s="155" t="s">
        <v>651</v>
      </c>
      <c r="D935" s="155" t="s">
        <v>651</v>
      </c>
      <c r="E935" s="155" t="s">
        <v>651</v>
      </c>
      <c r="F935" s="155" t="s">
        <v>651</v>
      </c>
      <c r="G935" s="155" t="s">
        <v>651</v>
      </c>
      <c r="J935" s="156" t="s">
        <v>1682</v>
      </c>
      <c r="K935" s="157" t="s">
        <v>651</v>
      </c>
      <c r="L935" s="157" t="s">
        <v>651</v>
      </c>
      <c r="M935" s="157" t="s">
        <v>651</v>
      </c>
      <c r="N935" s="157" t="s">
        <v>651</v>
      </c>
      <c r="O935" s="157" t="s">
        <v>651</v>
      </c>
    </row>
    <row r="936" spans="2:15" x14ac:dyDescent="0.3">
      <c r="B936" s="154" t="s">
        <v>1683</v>
      </c>
      <c r="C936" s="155" t="s">
        <v>651</v>
      </c>
      <c r="D936" s="155" t="s">
        <v>651</v>
      </c>
      <c r="E936" s="155" t="s">
        <v>651</v>
      </c>
      <c r="F936" s="155" t="s">
        <v>651</v>
      </c>
      <c r="G936" s="155" t="s">
        <v>651</v>
      </c>
      <c r="J936" s="156" t="s">
        <v>1683</v>
      </c>
      <c r="K936" s="157" t="s">
        <v>651</v>
      </c>
      <c r="L936" s="157" t="s">
        <v>651</v>
      </c>
      <c r="M936" s="157" t="s">
        <v>651</v>
      </c>
      <c r="N936" s="157" t="s">
        <v>651</v>
      </c>
      <c r="O936" s="157" t="s">
        <v>651</v>
      </c>
    </row>
    <row r="937" spans="2:15" x14ac:dyDescent="0.3">
      <c r="B937" s="154" t="s">
        <v>1684</v>
      </c>
      <c r="C937" s="155" t="s">
        <v>651</v>
      </c>
      <c r="D937" s="155" t="s">
        <v>651</v>
      </c>
      <c r="E937" s="155" t="s">
        <v>651</v>
      </c>
      <c r="F937" s="155" t="s">
        <v>651</v>
      </c>
      <c r="G937" s="155" t="s">
        <v>651</v>
      </c>
      <c r="J937" s="156" t="s">
        <v>1684</v>
      </c>
      <c r="K937" s="157" t="s">
        <v>651</v>
      </c>
      <c r="L937" s="157" t="s">
        <v>651</v>
      </c>
      <c r="M937" s="157" t="s">
        <v>651</v>
      </c>
      <c r="N937" s="157" t="s">
        <v>651</v>
      </c>
      <c r="O937" s="157" t="s">
        <v>651</v>
      </c>
    </row>
  </sheetData>
  <phoneticPr fontId="2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AS65"/>
  <sheetViews>
    <sheetView zoomScale="31" zoomScaleNormal="28" workbookViewId="0">
      <selection activeCell="U57" sqref="U57"/>
    </sheetView>
  </sheetViews>
  <sheetFormatPr defaultColWidth="9.06640625" defaultRowHeight="13.9" x14ac:dyDescent="0.3"/>
  <cols>
    <col min="1" max="1" width="9.06640625" style="3"/>
    <col min="2" max="2" width="29.53125" style="3" customWidth="1"/>
    <col min="3" max="3" width="7.53125" style="32" customWidth="1"/>
    <col min="4" max="4" width="8.33203125" style="32" customWidth="1"/>
    <col min="5" max="5" width="7.53125" style="32" customWidth="1"/>
    <col min="6" max="6" width="8.33203125" style="32" customWidth="1"/>
    <col min="7" max="7" width="7.53125" style="32" customWidth="1"/>
    <col min="8" max="8" width="8.33203125" customWidth="1"/>
    <col min="9" max="9" width="7.53125" customWidth="1"/>
    <col min="10" max="10" width="8.33203125" customWidth="1"/>
    <col min="11" max="11" width="7.53125" customWidth="1"/>
    <col min="12" max="12" width="8.33203125" customWidth="1"/>
    <col min="13" max="13" width="9" customWidth="1"/>
    <col min="14" max="14" width="33.73046875" style="3" customWidth="1"/>
    <col min="15" max="19" width="11.796875" style="3" customWidth="1"/>
    <col min="20" max="20" width="11.796875" customWidth="1"/>
    <col min="21" max="21" width="42.86328125" customWidth="1"/>
    <col min="22" max="28" width="11.796875" customWidth="1"/>
    <col min="29" max="29" width="38.46484375" customWidth="1"/>
    <col min="30" max="30" width="22.265625" customWidth="1"/>
    <col min="31" max="31" width="67.265625" customWidth="1"/>
    <col min="32" max="34" width="11.796875" customWidth="1"/>
    <col min="35" max="35" width="8.53125" style="2" customWidth="1"/>
    <col min="36" max="37" width="16.59765625" style="32" bestFit="1" customWidth="1"/>
    <col min="38" max="38" width="20.06640625" style="32" bestFit="1" customWidth="1"/>
    <col min="39" max="39" width="10.265625" style="32" customWidth="1"/>
    <col min="40" max="40" width="9.46484375" style="32" customWidth="1"/>
    <col min="41" max="42" width="17.1328125" style="32" customWidth="1"/>
    <col min="43" max="44" width="20.796875" style="32" customWidth="1"/>
    <col min="45" max="45" width="48.3984375" style="3" customWidth="1"/>
    <col min="46" max="49" width="10.53125" style="3" customWidth="1"/>
    <col min="50" max="50" width="9.6640625" style="3" customWidth="1"/>
    <col min="51" max="51" width="9.06640625" style="3"/>
    <col min="52" max="52" width="35.6640625" style="3" customWidth="1"/>
    <col min="53" max="57" width="11.265625" style="3" customWidth="1"/>
    <col min="58" max="16384" width="9.06640625" style="3"/>
  </cols>
  <sheetData>
    <row r="3" spans="2:44" ht="19.899999999999999" x14ac:dyDescent="0.3">
      <c r="B3" s="65" t="s">
        <v>1685</v>
      </c>
    </row>
    <row r="5" spans="2:44" ht="17.25" x14ac:dyDescent="0.3">
      <c r="B5" s="1" t="s">
        <v>1686</v>
      </c>
      <c r="N5" s="1" t="s">
        <v>1687</v>
      </c>
      <c r="O5" s="32"/>
      <c r="P5" s="32"/>
      <c r="Q5" s="32"/>
      <c r="R5" s="32"/>
      <c r="S5" s="32"/>
    </row>
    <row r="6" spans="2:44" ht="17.25" x14ac:dyDescent="0.3">
      <c r="B6" s="1"/>
      <c r="N6" s="1"/>
      <c r="O6" s="32"/>
      <c r="P6" s="32"/>
      <c r="Q6" s="32"/>
      <c r="R6" s="32"/>
      <c r="S6" s="32"/>
    </row>
    <row r="7" spans="2:44" x14ac:dyDescent="0.3">
      <c r="B7" s="3" t="s">
        <v>1688</v>
      </c>
      <c r="N7" s="3" t="s">
        <v>1689</v>
      </c>
      <c r="O7" s="32"/>
      <c r="P7" s="32"/>
      <c r="Q7" s="32"/>
      <c r="R7" s="32"/>
      <c r="S7" s="32"/>
      <c r="AB7" s="3" t="s">
        <v>1690</v>
      </c>
      <c r="AH7" s="32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2:44" x14ac:dyDescent="0.3">
      <c r="O8" s="32"/>
      <c r="P8" s="32"/>
      <c r="Q8" s="32"/>
      <c r="R8" s="32"/>
      <c r="S8" s="32"/>
      <c r="AO8" s="3"/>
      <c r="AP8" s="3"/>
      <c r="AQ8" s="3"/>
      <c r="AR8" s="3"/>
    </row>
    <row r="9" spans="2:44" x14ac:dyDescent="0.3">
      <c r="B9" s="263" t="s">
        <v>1691</v>
      </c>
      <c r="C9" s="269">
        <v>2020</v>
      </c>
      <c r="D9" s="270"/>
      <c r="E9" s="269">
        <v>2021</v>
      </c>
      <c r="F9" s="270"/>
      <c r="G9" s="269">
        <v>2022</v>
      </c>
      <c r="H9" s="270"/>
      <c r="I9" s="269">
        <v>2023</v>
      </c>
      <c r="J9" s="270"/>
      <c r="K9" s="269">
        <v>2024</v>
      </c>
      <c r="L9" s="271"/>
      <c r="N9" s="4" t="s">
        <v>1692</v>
      </c>
      <c r="O9" s="5">
        <v>2020</v>
      </c>
      <c r="P9" s="5">
        <v>2021</v>
      </c>
      <c r="Q9" s="66">
        <v>2022</v>
      </c>
      <c r="R9" s="5">
        <v>2023</v>
      </c>
      <c r="S9" s="6">
        <v>2024</v>
      </c>
      <c r="U9" s="42" t="s">
        <v>1693</v>
      </c>
      <c r="V9" s="32"/>
      <c r="W9" s="32"/>
      <c r="X9" s="32"/>
      <c r="Y9" s="32"/>
      <c r="Z9" s="32"/>
      <c r="AB9" s="67" t="s">
        <v>522</v>
      </c>
      <c r="AC9" s="68" t="s">
        <v>1694</v>
      </c>
      <c r="AD9" s="68" t="s">
        <v>1695</v>
      </c>
      <c r="AE9" s="69" t="s">
        <v>1696</v>
      </c>
      <c r="AH9" s="257" t="s">
        <v>522</v>
      </c>
      <c r="AI9" s="66" t="s">
        <v>1697</v>
      </c>
      <c r="AJ9" s="5" t="s">
        <v>1793</v>
      </c>
      <c r="AK9" s="5" t="s">
        <v>1794</v>
      </c>
      <c r="AL9" s="6" t="s">
        <v>1795</v>
      </c>
      <c r="AM9" s="70"/>
      <c r="AN9" s="70"/>
      <c r="AO9" s="3"/>
      <c r="AP9" s="3"/>
      <c r="AQ9" s="3"/>
      <c r="AR9" s="3"/>
    </row>
    <row r="10" spans="2:44" x14ac:dyDescent="0.3">
      <c r="B10" s="264"/>
      <c r="C10" s="71" t="s">
        <v>524</v>
      </c>
      <c r="D10" s="72" t="s">
        <v>526</v>
      </c>
      <c r="E10" s="71" t="s">
        <v>524</v>
      </c>
      <c r="F10" s="72" t="s">
        <v>526</v>
      </c>
      <c r="G10" s="71" t="s">
        <v>524</v>
      </c>
      <c r="H10" s="72" t="s">
        <v>526</v>
      </c>
      <c r="I10" s="71" t="s">
        <v>524</v>
      </c>
      <c r="J10" s="72" t="s">
        <v>526</v>
      </c>
      <c r="K10" s="71" t="s">
        <v>524</v>
      </c>
      <c r="L10" s="73" t="s">
        <v>526</v>
      </c>
      <c r="N10" s="7" t="s">
        <v>524</v>
      </c>
      <c r="O10" s="35" t="s">
        <v>651</v>
      </c>
      <c r="P10" s="35" t="s">
        <v>651</v>
      </c>
      <c r="Q10" s="74" t="s">
        <v>651</v>
      </c>
      <c r="R10" s="35">
        <v>0.5</v>
      </c>
      <c r="S10" s="36">
        <v>0.2</v>
      </c>
      <c r="U10" s="3" t="s">
        <v>1698</v>
      </c>
      <c r="V10" s="32"/>
      <c r="W10" s="32"/>
      <c r="X10" s="32"/>
      <c r="Y10" s="32"/>
      <c r="Z10" s="32"/>
      <c r="AB10" s="75" t="s">
        <v>524</v>
      </c>
      <c r="AC10" s="76" t="s">
        <v>1699</v>
      </c>
      <c r="AD10" s="76">
        <v>142</v>
      </c>
      <c r="AE10" s="77" t="s">
        <v>1700</v>
      </c>
      <c r="AH10" s="265" t="s">
        <v>524</v>
      </c>
      <c r="AI10" s="78">
        <v>2020</v>
      </c>
      <c r="AJ10" s="79">
        <v>128.58000000000001</v>
      </c>
      <c r="AK10" s="79">
        <v>42.36</v>
      </c>
      <c r="AL10" s="80">
        <f>AJ10+AK10</f>
        <v>170.94</v>
      </c>
      <c r="AM10" s="70"/>
      <c r="AR10" s="70"/>
    </row>
    <row r="11" spans="2:44" x14ac:dyDescent="0.3">
      <c r="B11" s="81" t="s">
        <v>1701</v>
      </c>
      <c r="C11" s="19" t="s">
        <v>623</v>
      </c>
      <c r="D11" s="20" t="s">
        <v>626</v>
      </c>
      <c r="E11" s="19" t="s">
        <v>623</v>
      </c>
      <c r="F11" s="20" t="s">
        <v>625</v>
      </c>
      <c r="G11" s="21" t="s">
        <v>622</v>
      </c>
      <c r="H11" s="20" t="s">
        <v>623</v>
      </c>
      <c r="I11" s="19" t="s">
        <v>622</v>
      </c>
      <c r="J11" s="20" t="s">
        <v>624</v>
      </c>
      <c r="K11" s="19" t="s">
        <v>622</v>
      </c>
      <c r="L11" s="82" t="s">
        <v>624</v>
      </c>
      <c r="N11" s="10" t="s">
        <v>526</v>
      </c>
      <c r="O11" s="11" t="s">
        <v>651</v>
      </c>
      <c r="P11" s="11" t="s">
        <v>651</v>
      </c>
      <c r="Q11" s="83" t="s">
        <v>651</v>
      </c>
      <c r="R11" s="11" t="s">
        <v>651</v>
      </c>
      <c r="S11" s="12" t="s">
        <v>651</v>
      </c>
      <c r="U11" s="3"/>
      <c r="V11" s="32"/>
      <c r="W11" s="32"/>
      <c r="X11" s="32"/>
      <c r="Y11" s="32"/>
      <c r="Z11" s="32"/>
      <c r="AB11" s="75" t="s">
        <v>524</v>
      </c>
      <c r="AC11" s="76" t="s">
        <v>1702</v>
      </c>
      <c r="AD11" s="76" t="s">
        <v>1703</v>
      </c>
      <c r="AE11" s="77" t="s">
        <v>1704</v>
      </c>
      <c r="AH11" s="266"/>
      <c r="AI11" s="84">
        <v>2021</v>
      </c>
      <c r="AJ11" s="85">
        <v>148.38</v>
      </c>
      <c r="AK11" s="85">
        <v>24.18</v>
      </c>
      <c r="AL11" s="86">
        <f t="shared" ref="AL11:AL19" si="0">AJ11+AK11</f>
        <v>172.56</v>
      </c>
      <c r="AM11" s="70"/>
      <c r="AR11" s="70"/>
    </row>
    <row r="12" spans="2:44" x14ac:dyDescent="0.3">
      <c r="B12" s="81" t="s">
        <v>1705</v>
      </c>
      <c r="C12" s="87" t="s">
        <v>622</v>
      </c>
      <c r="D12" s="88" t="s">
        <v>626</v>
      </c>
      <c r="E12" s="87" t="s">
        <v>622</v>
      </c>
      <c r="F12" s="88" t="s">
        <v>625</v>
      </c>
      <c r="G12" s="89" t="s">
        <v>629</v>
      </c>
      <c r="H12" s="88" t="s">
        <v>629</v>
      </c>
      <c r="I12" s="87" t="s">
        <v>629</v>
      </c>
      <c r="J12" s="88" t="s">
        <v>629</v>
      </c>
      <c r="K12" s="87" t="s">
        <v>629</v>
      </c>
      <c r="L12" s="90" t="s">
        <v>629</v>
      </c>
      <c r="O12" s="32"/>
      <c r="P12" s="32"/>
      <c r="Q12" s="32"/>
      <c r="R12" s="32"/>
      <c r="S12" s="32"/>
      <c r="U12" s="4" t="s">
        <v>524</v>
      </c>
      <c r="V12" s="5">
        <v>2020</v>
      </c>
      <c r="W12" s="5">
        <v>2021</v>
      </c>
      <c r="X12" s="5">
        <v>2022</v>
      </c>
      <c r="Y12" s="5">
        <v>2023</v>
      </c>
      <c r="Z12" s="6">
        <v>2024</v>
      </c>
      <c r="AB12" s="75" t="s">
        <v>524</v>
      </c>
      <c r="AC12" s="76" t="s">
        <v>1706</v>
      </c>
      <c r="AD12" s="76" t="s">
        <v>1707</v>
      </c>
      <c r="AE12" s="77" t="s">
        <v>1708</v>
      </c>
      <c r="AH12" s="266"/>
      <c r="AI12" s="84">
        <v>2022</v>
      </c>
      <c r="AJ12" s="85">
        <v>137.72</v>
      </c>
      <c r="AK12" s="85">
        <v>24.07</v>
      </c>
      <c r="AL12" s="86">
        <f t="shared" si="0"/>
        <v>161.79</v>
      </c>
      <c r="AM12" s="70"/>
      <c r="AR12" s="70"/>
    </row>
    <row r="13" spans="2:44" x14ac:dyDescent="0.3">
      <c r="B13" s="81" t="s">
        <v>1709</v>
      </c>
      <c r="C13" s="87" t="s">
        <v>625</v>
      </c>
      <c r="D13" s="88" t="s">
        <v>626</v>
      </c>
      <c r="E13" s="87" t="s">
        <v>626</v>
      </c>
      <c r="F13" s="88" t="s">
        <v>626</v>
      </c>
      <c r="G13" s="89" t="s">
        <v>626</v>
      </c>
      <c r="H13" s="88" t="s">
        <v>623</v>
      </c>
      <c r="I13" s="87" t="s">
        <v>626</v>
      </c>
      <c r="J13" s="88" t="s">
        <v>622</v>
      </c>
      <c r="K13" s="87" t="s">
        <v>626</v>
      </c>
      <c r="L13" s="90" t="s">
        <v>622</v>
      </c>
      <c r="N13" s="4" t="s">
        <v>1710</v>
      </c>
      <c r="O13" s="5">
        <v>2020</v>
      </c>
      <c r="P13" s="5">
        <v>2021</v>
      </c>
      <c r="Q13" s="66">
        <v>2022</v>
      </c>
      <c r="R13" s="5">
        <v>2023</v>
      </c>
      <c r="S13" s="6">
        <v>2024</v>
      </c>
      <c r="U13" s="7" t="s">
        <v>1711</v>
      </c>
      <c r="V13" s="91">
        <v>128580000</v>
      </c>
      <c r="W13" s="91">
        <v>148380000</v>
      </c>
      <c r="X13" s="91">
        <v>137720000</v>
      </c>
      <c r="Y13" s="91">
        <v>142280000</v>
      </c>
      <c r="Z13" s="92">
        <v>139090000</v>
      </c>
      <c r="AB13" s="75" t="s">
        <v>526</v>
      </c>
      <c r="AC13" s="76" t="s">
        <v>1712</v>
      </c>
      <c r="AD13" s="76" t="s">
        <v>1713</v>
      </c>
      <c r="AE13" s="77" t="s">
        <v>1714</v>
      </c>
      <c r="AH13" s="266"/>
      <c r="AI13" s="84">
        <v>2023</v>
      </c>
      <c r="AJ13" s="85">
        <v>142.28</v>
      </c>
      <c r="AK13" s="85">
        <v>26.36</v>
      </c>
      <c r="AL13" s="86">
        <f t="shared" si="0"/>
        <v>168.64</v>
      </c>
      <c r="AM13" s="70"/>
      <c r="AR13" s="70"/>
    </row>
    <row r="14" spans="2:44" x14ac:dyDescent="0.3">
      <c r="B14" s="93" t="s">
        <v>1715</v>
      </c>
      <c r="C14" s="94" t="s">
        <v>624</v>
      </c>
      <c r="D14" s="95" t="s">
        <v>623</v>
      </c>
      <c r="E14" s="94" t="s">
        <v>624</v>
      </c>
      <c r="F14" s="95" t="s">
        <v>625</v>
      </c>
      <c r="G14" s="96" t="s">
        <v>624</v>
      </c>
      <c r="H14" s="95" t="s">
        <v>626</v>
      </c>
      <c r="I14" s="94" t="s">
        <v>624</v>
      </c>
      <c r="J14" s="95" t="s">
        <v>624</v>
      </c>
      <c r="K14" s="94" t="s">
        <v>623</v>
      </c>
      <c r="L14" s="97" t="s">
        <v>624</v>
      </c>
      <c r="N14" s="7" t="s">
        <v>524</v>
      </c>
      <c r="O14" s="8">
        <v>2023</v>
      </c>
      <c r="P14" s="8">
        <v>2023</v>
      </c>
      <c r="Q14" s="74">
        <v>2023</v>
      </c>
      <c r="R14" s="8">
        <v>2025</v>
      </c>
      <c r="S14" s="9">
        <v>2028</v>
      </c>
      <c r="U14" s="7" t="s">
        <v>1716</v>
      </c>
      <c r="V14" s="91">
        <v>42360000</v>
      </c>
      <c r="W14" s="91">
        <v>24180000</v>
      </c>
      <c r="X14" s="91">
        <v>24070000</v>
      </c>
      <c r="Y14" s="91">
        <v>26360000</v>
      </c>
      <c r="Z14" s="92">
        <v>28860000</v>
      </c>
      <c r="AB14" s="75" t="s">
        <v>526</v>
      </c>
      <c r="AC14" s="76" t="s">
        <v>1717</v>
      </c>
      <c r="AD14" s="76" t="s">
        <v>1718</v>
      </c>
      <c r="AE14" s="77" t="s">
        <v>1719</v>
      </c>
      <c r="AH14" s="267"/>
      <c r="AI14" s="98">
        <v>2024</v>
      </c>
      <c r="AJ14" s="99">
        <v>139.09</v>
      </c>
      <c r="AK14" s="98">
        <v>28.86</v>
      </c>
      <c r="AL14" s="100">
        <f t="shared" si="0"/>
        <v>167.95</v>
      </c>
      <c r="AM14" s="70"/>
      <c r="AR14" s="70"/>
    </row>
    <row r="15" spans="2:44" x14ac:dyDescent="0.3">
      <c r="N15" s="10" t="s">
        <v>526</v>
      </c>
      <c r="O15" s="11">
        <v>2025</v>
      </c>
      <c r="P15" s="11">
        <v>2025</v>
      </c>
      <c r="Q15" s="83">
        <v>2023</v>
      </c>
      <c r="R15" s="11">
        <v>2024</v>
      </c>
      <c r="S15" s="12">
        <v>2025</v>
      </c>
      <c r="U15" s="53" t="s">
        <v>1720</v>
      </c>
      <c r="V15" s="101">
        <f>V13+V14</f>
        <v>170940000</v>
      </c>
      <c r="W15" s="101">
        <f t="shared" ref="W15:Z15" si="1">W13+W14</f>
        <v>172560000</v>
      </c>
      <c r="X15" s="101">
        <f t="shared" si="1"/>
        <v>161790000</v>
      </c>
      <c r="Y15" s="101">
        <f t="shared" si="1"/>
        <v>168640000</v>
      </c>
      <c r="Z15" s="102">
        <f t="shared" si="1"/>
        <v>167950000</v>
      </c>
      <c r="AB15" s="103" t="s">
        <v>526</v>
      </c>
      <c r="AC15" s="104" t="s">
        <v>1721</v>
      </c>
      <c r="AD15" s="104" t="s">
        <v>1722</v>
      </c>
      <c r="AE15" s="105" t="s">
        <v>1723</v>
      </c>
      <c r="AH15" s="266" t="s">
        <v>526</v>
      </c>
      <c r="AI15" s="84">
        <v>2020</v>
      </c>
      <c r="AJ15" s="84">
        <v>9.1229999999999993</v>
      </c>
      <c r="AK15" s="85">
        <v>0.222</v>
      </c>
      <c r="AL15" s="86">
        <f t="shared" si="0"/>
        <v>9.3450000000000006</v>
      </c>
    </row>
    <row r="16" spans="2:44" x14ac:dyDescent="0.3">
      <c r="O16" s="32"/>
      <c r="P16" s="32"/>
      <c r="Q16" s="32"/>
      <c r="R16" s="32"/>
      <c r="S16" s="32"/>
      <c r="U16" s="56" t="s">
        <v>1724</v>
      </c>
      <c r="V16" s="106">
        <f>V15/$V$15*100</f>
        <v>100</v>
      </c>
      <c r="W16" s="106">
        <f>W15/$V$15*100</f>
        <v>100.94770094770099</v>
      </c>
      <c r="X16" s="106">
        <f>X15/$V$15*100</f>
        <v>94.647244647244605</v>
      </c>
      <c r="Y16" s="106">
        <f>Y15/$V$15*100</f>
        <v>98.654498654498695</v>
      </c>
      <c r="Z16" s="107">
        <f>Z15/$V$15*100</f>
        <v>98.250848250848307</v>
      </c>
      <c r="AB16" s="3"/>
      <c r="AC16" s="3"/>
      <c r="AD16" s="3"/>
      <c r="AE16" s="3"/>
      <c r="AH16" s="266"/>
      <c r="AI16" s="84">
        <v>2021</v>
      </c>
      <c r="AJ16" s="85">
        <v>9.7739999999999991</v>
      </c>
      <c r="AK16" s="85">
        <v>0.53100000000000003</v>
      </c>
      <c r="AL16" s="86">
        <f t="shared" si="0"/>
        <v>10.305</v>
      </c>
    </row>
    <row r="17" spans="14:45" x14ac:dyDescent="0.3">
      <c r="N17" s="4" t="s">
        <v>1725</v>
      </c>
      <c r="O17" s="5">
        <v>2020</v>
      </c>
      <c r="P17" s="5">
        <v>2021</v>
      </c>
      <c r="Q17" s="5">
        <v>2022</v>
      </c>
      <c r="R17" s="5">
        <v>2023</v>
      </c>
      <c r="S17" s="6">
        <v>2024</v>
      </c>
      <c r="U17" s="3"/>
      <c r="V17" s="32"/>
      <c r="W17" s="32"/>
      <c r="X17" s="32"/>
      <c r="Y17" s="32"/>
      <c r="Z17" s="32"/>
      <c r="AB17" s="3" t="s">
        <v>1726</v>
      </c>
      <c r="AH17" s="266"/>
      <c r="AI17" s="84">
        <v>2022</v>
      </c>
      <c r="AJ17" s="85">
        <v>9.7789999999999999</v>
      </c>
      <c r="AK17" s="85">
        <v>1.101</v>
      </c>
      <c r="AL17" s="86">
        <f t="shared" si="0"/>
        <v>10.88</v>
      </c>
    </row>
    <row r="18" spans="14:45" ht="14.25" x14ac:dyDescent="0.3">
      <c r="N18" s="7" t="s">
        <v>524</v>
      </c>
      <c r="O18" s="108">
        <v>11948300</v>
      </c>
      <c r="P18" s="108">
        <v>11965800</v>
      </c>
      <c r="Q18" s="108">
        <v>12079200</v>
      </c>
      <c r="R18" s="108">
        <v>11325300</v>
      </c>
      <c r="S18" s="109">
        <v>11804800</v>
      </c>
      <c r="U18" s="4" t="s">
        <v>526</v>
      </c>
      <c r="V18" s="5">
        <v>2020</v>
      </c>
      <c r="W18" s="5">
        <v>2021</v>
      </c>
      <c r="X18" s="5">
        <v>2022</v>
      </c>
      <c r="Y18" s="5">
        <v>2023</v>
      </c>
      <c r="Z18" s="6">
        <v>2024</v>
      </c>
      <c r="AB18" s="110"/>
      <c r="AH18" s="266"/>
      <c r="AI18" s="84">
        <v>2023</v>
      </c>
      <c r="AJ18" s="85">
        <v>10.779</v>
      </c>
      <c r="AK18" s="85">
        <v>1.484</v>
      </c>
      <c r="AL18" s="86">
        <f t="shared" si="0"/>
        <v>12.263</v>
      </c>
    </row>
    <row r="19" spans="14:45" x14ac:dyDescent="0.3">
      <c r="N19" s="10" t="s">
        <v>526</v>
      </c>
      <c r="O19" s="111">
        <v>614810</v>
      </c>
      <c r="P19" s="111">
        <v>654150</v>
      </c>
      <c r="Q19" s="111">
        <v>721350</v>
      </c>
      <c r="R19" s="111">
        <v>761530</v>
      </c>
      <c r="S19" s="112">
        <v>858410</v>
      </c>
      <c r="U19" s="7" t="s">
        <v>1711</v>
      </c>
      <c r="V19" s="91">
        <v>9123000</v>
      </c>
      <c r="W19" s="91">
        <v>9774000</v>
      </c>
      <c r="X19" s="91">
        <v>9779000</v>
      </c>
      <c r="Y19" s="91">
        <v>10779000</v>
      </c>
      <c r="Z19" s="92">
        <v>10886000</v>
      </c>
      <c r="AH19" s="268"/>
      <c r="AI19" s="113">
        <v>2024</v>
      </c>
      <c r="AJ19" s="114">
        <v>10.885999999999999</v>
      </c>
      <c r="AK19" s="114">
        <v>1.905</v>
      </c>
      <c r="AL19" s="115">
        <f t="shared" si="0"/>
        <v>12.791</v>
      </c>
    </row>
    <row r="20" spans="14:45" x14ac:dyDescent="0.3">
      <c r="O20" s="32"/>
      <c r="P20" s="32"/>
      <c r="Q20" s="32"/>
      <c r="R20" s="32"/>
      <c r="S20" s="32"/>
      <c r="U20" s="7" t="s">
        <v>1716</v>
      </c>
      <c r="V20" s="91">
        <v>222000</v>
      </c>
      <c r="W20" s="91">
        <v>531000</v>
      </c>
      <c r="X20" s="91">
        <v>1101000</v>
      </c>
      <c r="Y20" s="91">
        <v>1484000</v>
      </c>
      <c r="Z20" s="92">
        <v>1905000</v>
      </c>
      <c r="AB20" s="3" t="s">
        <v>1727</v>
      </c>
      <c r="AI20" s="32"/>
    </row>
    <row r="21" spans="14:45" x14ac:dyDescent="0.3">
      <c r="N21" s="4" t="s">
        <v>1728</v>
      </c>
      <c r="O21" s="5">
        <v>2020</v>
      </c>
      <c r="P21" s="5">
        <v>2021</v>
      </c>
      <c r="Q21" s="5">
        <v>2022</v>
      </c>
      <c r="R21" s="5">
        <v>2023</v>
      </c>
      <c r="S21" s="6">
        <v>2024</v>
      </c>
      <c r="U21" s="53" t="s">
        <v>1720</v>
      </c>
      <c r="V21" s="101">
        <f>V19+V20</f>
        <v>9345000</v>
      </c>
      <c r="W21" s="101">
        <f t="shared" ref="W21:Z21" si="2">W19+W20</f>
        <v>10305000</v>
      </c>
      <c r="X21" s="116">
        <f t="shared" si="2"/>
        <v>10880000</v>
      </c>
      <c r="Y21" s="101">
        <f t="shared" si="2"/>
        <v>12263000</v>
      </c>
      <c r="Z21" s="102">
        <f t="shared" si="2"/>
        <v>12791000</v>
      </c>
      <c r="AI21" s="32"/>
    </row>
    <row r="22" spans="14:45" x14ac:dyDescent="0.3">
      <c r="N22" s="7" t="s">
        <v>524</v>
      </c>
      <c r="O22" s="8">
        <v>28.1</v>
      </c>
      <c r="P22" s="8">
        <v>37.1</v>
      </c>
      <c r="Q22" s="8">
        <v>27.99</v>
      </c>
      <c r="R22" s="8">
        <v>23.54</v>
      </c>
      <c r="S22" s="9">
        <v>26.08</v>
      </c>
      <c r="U22" s="56" t="s">
        <v>1724</v>
      </c>
      <c r="V22" s="106">
        <f>V21/$V$21*100</f>
        <v>100</v>
      </c>
      <c r="W22" s="106">
        <f>W21/$V$21*100</f>
        <v>110.272873194222</v>
      </c>
      <c r="X22" s="106">
        <f>X21/$V$21*100</f>
        <v>116.425896201177</v>
      </c>
      <c r="Y22" s="106">
        <f>Y21/$V$21*100</f>
        <v>131.225254146602</v>
      </c>
      <c r="Z22" s="107">
        <f>Z21/$V$21*100</f>
        <v>136.87533440342401</v>
      </c>
      <c r="AI22" s="32"/>
    </row>
    <row r="23" spans="14:45" x14ac:dyDescent="0.3">
      <c r="N23" s="10" t="s">
        <v>526</v>
      </c>
      <c r="O23" s="11">
        <v>18.350000000000001</v>
      </c>
      <c r="P23" s="11">
        <v>27.47</v>
      </c>
      <c r="Q23" s="11">
        <v>18.62</v>
      </c>
      <c r="R23" s="11">
        <v>12.44</v>
      </c>
      <c r="S23" s="12">
        <v>14.62</v>
      </c>
      <c r="U23" s="3"/>
      <c r="V23" s="32"/>
      <c r="W23" s="32"/>
      <c r="X23" s="32"/>
      <c r="Y23" s="32"/>
      <c r="Z23" s="32"/>
      <c r="AI23" s="32"/>
    </row>
    <row r="24" spans="14:45" x14ac:dyDescent="0.3">
      <c r="O24" s="32"/>
      <c r="P24" s="32"/>
      <c r="Q24" s="32"/>
      <c r="R24" s="32"/>
      <c r="S24" s="32"/>
      <c r="U24" s="3"/>
      <c r="V24" s="32"/>
      <c r="W24" s="32"/>
      <c r="X24" s="32"/>
      <c r="Y24" s="32"/>
      <c r="Z24" s="32"/>
      <c r="AI24" s="32"/>
      <c r="AS24" s="32"/>
    </row>
    <row r="25" spans="14:45" x14ac:dyDescent="0.3">
      <c r="U25" s="3"/>
      <c r="V25" s="32"/>
      <c r="W25" s="3"/>
      <c r="X25" s="3"/>
      <c r="Y25" s="3"/>
      <c r="Z25" s="32"/>
      <c r="AI25" s="32"/>
    </row>
    <row r="26" spans="14:45" x14ac:dyDescent="0.3">
      <c r="N26" s="3" t="s">
        <v>1729</v>
      </c>
      <c r="P26" s="32"/>
      <c r="Q26" s="32"/>
      <c r="R26" s="32"/>
      <c r="S26" s="32"/>
      <c r="U26" s="3"/>
      <c r="V26" s="32"/>
      <c r="W26" s="3"/>
      <c r="X26" s="3"/>
      <c r="Y26" s="3"/>
      <c r="Z26" s="32"/>
      <c r="AI26" s="32"/>
    </row>
    <row r="27" spans="14:45" x14ac:dyDescent="0.3">
      <c r="O27" s="32"/>
      <c r="P27" s="32"/>
      <c r="Q27" s="32"/>
      <c r="R27" s="32"/>
      <c r="S27" s="32"/>
      <c r="U27" s="3"/>
      <c r="V27" s="32"/>
      <c r="W27" s="3"/>
      <c r="X27" s="3"/>
      <c r="Y27" s="3"/>
      <c r="Z27" s="32"/>
      <c r="AI27" s="32"/>
    </row>
    <row r="28" spans="14:45" x14ac:dyDescent="0.3">
      <c r="N28" s="117" t="s">
        <v>1730</v>
      </c>
      <c r="O28" s="5">
        <v>2020</v>
      </c>
      <c r="P28" s="5">
        <v>2021</v>
      </c>
      <c r="Q28" s="5">
        <v>2022</v>
      </c>
      <c r="R28" s="5">
        <v>2023</v>
      </c>
      <c r="S28" s="6">
        <v>2024</v>
      </c>
      <c r="U28" s="3"/>
      <c r="V28" s="32"/>
      <c r="W28" s="3"/>
      <c r="X28" s="3"/>
      <c r="Y28" s="3"/>
      <c r="Z28" s="32"/>
      <c r="AI28" s="32"/>
    </row>
    <row r="29" spans="14:45" x14ac:dyDescent="0.3">
      <c r="N29" s="118" t="s">
        <v>524</v>
      </c>
      <c r="O29" s="119" t="s">
        <v>651</v>
      </c>
      <c r="P29" s="119" t="s">
        <v>651</v>
      </c>
      <c r="Q29" s="119" t="s">
        <v>651</v>
      </c>
      <c r="R29" s="119">
        <v>335.67</v>
      </c>
      <c r="S29" s="120">
        <v>960.44</v>
      </c>
      <c r="U29" s="3"/>
      <c r="V29" s="32"/>
      <c r="W29" s="3"/>
      <c r="X29" s="3"/>
      <c r="Y29" s="3"/>
      <c r="Z29" s="32"/>
      <c r="AI29" s="32"/>
    </row>
    <row r="30" spans="14:45" x14ac:dyDescent="0.3">
      <c r="N30" s="121" t="s">
        <v>526</v>
      </c>
      <c r="O30" s="122" t="s">
        <v>651</v>
      </c>
      <c r="P30" s="122" t="s">
        <v>651</v>
      </c>
      <c r="Q30" s="122">
        <v>5880.08</v>
      </c>
      <c r="R30" s="122">
        <v>15198.02</v>
      </c>
      <c r="S30" s="123">
        <v>21497.89</v>
      </c>
      <c r="U30" s="3"/>
      <c r="V30" s="32"/>
      <c r="W30" s="3"/>
      <c r="X30" s="3"/>
      <c r="Y30" s="3"/>
      <c r="Z30" s="32"/>
      <c r="AI30" s="32"/>
    </row>
    <row r="31" spans="14:45" x14ac:dyDescent="0.3">
      <c r="N31" s="124"/>
      <c r="O31" s="32"/>
      <c r="P31" s="32"/>
      <c r="Q31" s="32"/>
      <c r="R31" s="32"/>
      <c r="S31" s="32"/>
      <c r="U31" s="3"/>
      <c r="V31" s="32"/>
      <c r="W31" s="3"/>
      <c r="X31" s="3"/>
      <c r="Y31" s="3"/>
      <c r="Z31" s="32"/>
      <c r="AI31" s="32"/>
    </row>
    <row r="32" spans="14:45" x14ac:dyDescent="0.3">
      <c r="N32" s="117" t="s">
        <v>1731</v>
      </c>
      <c r="O32" s="5">
        <v>2020</v>
      </c>
      <c r="P32" s="5">
        <v>2021</v>
      </c>
      <c r="Q32" s="5">
        <v>2022</v>
      </c>
      <c r="R32" s="5">
        <v>2023</v>
      </c>
      <c r="S32" s="6">
        <v>2024</v>
      </c>
      <c r="U32" s="3"/>
      <c r="V32" s="32"/>
      <c r="W32" s="3"/>
      <c r="X32" s="3"/>
      <c r="Y32" s="3"/>
      <c r="Z32" s="32"/>
      <c r="AI32" s="32"/>
    </row>
    <row r="33" spans="14:26" x14ac:dyDescent="0.3">
      <c r="N33" s="118" t="s">
        <v>524</v>
      </c>
      <c r="O33" s="91" t="s">
        <v>651</v>
      </c>
      <c r="P33" s="91" t="s">
        <v>651</v>
      </c>
      <c r="Q33" s="91" t="s">
        <v>651</v>
      </c>
      <c r="R33" s="91">
        <v>475200</v>
      </c>
      <c r="S33" s="92">
        <v>1256400</v>
      </c>
      <c r="U33" s="3"/>
      <c r="V33" s="32"/>
      <c r="W33" s="3"/>
      <c r="X33" s="3"/>
      <c r="Y33" s="3"/>
      <c r="Z33" s="32"/>
    </row>
    <row r="34" spans="14:26" x14ac:dyDescent="0.3">
      <c r="N34" s="121" t="s">
        <v>526</v>
      </c>
      <c r="O34" s="125" t="s">
        <v>651</v>
      </c>
      <c r="P34" s="125" t="s">
        <v>651</v>
      </c>
      <c r="Q34" s="125">
        <v>669600</v>
      </c>
      <c r="R34" s="125">
        <v>1800000</v>
      </c>
      <c r="S34" s="126">
        <v>2736000</v>
      </c>
      <c r="U34" s="3"/>
      <c r="V34" s="32"/>
      <c r="W34" s="3"/>
      <c r="X34" s="3"/>
      <c r="Y34" s="3"/>
      <c r="Z34" s="32"/>
    </row>
    <row r="35" spans="14:26" x14ac:dyDescent="0.3">
      <c r="N35" s="124"/>
      <c r="O35" s="32"/>
      <c r="P35" s="32"/>
      <c r="Q35" s="32"/>
      <c r="R35" s="32"/>
      <c r="S35" s="32"/>
      <c r="U35" s="3"/>
      <c r="V35" s="32"/>
      <c r="W35" s="3"/>
      <c r="X35" s="3"/>
      <c r="Y35" s="3"/>
      <c r="Z35" s="32"/>
    </row>
    <row r="36" spans="14:26" x14ac:dyDescent="0.3">
      <c r="N36" s="117" t="s">
        <v>1732</v>
      </c>
      <c r="O36" s="5">
        <v>2020</v>
      </c>
      <c r="P36" s="5">
        <v>2021</v>
      </c>
      <c r="Q36" s="5">
        <v>2022</v>
      </c>
      <c r="R36" s="5">
        <v>2023</v>
      </c>
      <c r="S36" s="6">
        <v>2024</v>
      </c>
      <c r="U36" s="3"/>
      <c r="V36" s="32"/>
      <c r="W36" s="3"/>
      <c r="X36" s="3"/>
      <c r="Y36" s="3"/>
      <c r="Z36" s="32"/>
    </row>
    <row r="37" spans="14:26" x14ac:dyDescent="0.3">
      <c r="N37" s="118" t="s">
        <v>524</v>
      </c>
      <c r="O37" s="91" t="s">
        <v>651</v>
      </c>
      <c r="P37" s="91" t="s">
        <v>651</v>
      </c>
      <c r="Q37" s="91" t="s">
        <v>651</v>
      </c>
      <c r="R37" s="91">
        <v>475200</v>
      </c>
      <c r="S37" s="92">
        <v>1256400</v>
      </c>
      <c r="U37" s="3"/>
      <c r="V37" s="32"/>
      <c r="W37" s="3"/>
      <c r="X37" s="3"/>
      <c r="Y37" s="3"/>
      <c r="Z37" s="32"/>
    </row>
    <row r="38" spans="14:26" x14ac:dyDescent="0.3">
      <c r="N38" s="121" t="s">
        <v>526</v>
      </c>
      <c r="O38" s="255" t="s">
        <v>651</v>
      </c>
      <c r="P38" s="125" t="s">
        <v>651</v>
      </c>
      <c r="Q38" s="125" t="s">
        <v>651</v>
      </c>
      <c r="R38" s="125" t="s">
        <v>651</v>
      </c>
      <c r="S38" s="256" t="s">
        <v>651</v>
      </c>
      <c r="U38" s="3"/>
      <c r="V38" s="32"/>
      <c r="W38" s="3"/>
      <c r="X38" s="3"/>
      <c r="Y38" s="3"/>
      <c r="Z38" s="32"/>
    </row>
    <row r="39" spans="14:26" x14ac:dyDescent="0.3">
      <c r="N39" s="124"/>
      <c r="O39" s="32"/>
      <c r="P39" s="32"/>
      <c r="Q39" s="32"/>
      <c r="R39" s="32"/>
      <c r="S39" s="32"/>
      <c r="U39" s="3"/>
      <c r="V39" s="32"/>
      <c r="W39" s="3"/>
      <c r="X39" s="3"/>
      <c r="Y39" s="3"/>
      <c r="Z39" s="32"/>
    </row>
    <row r="40" spans="14:26" x14ac:dyDescent="0.3">
      <c r="N40" s="117" t="s">
        <v>1733</v>
      </c>
      <c r="O40" s="5">
        <v>2020</v>
      </c>
      <c r="P40" s="5">
        <v>2021</v>
      </c>
      <c r="Q40" s="5">
        <v>2022</v>
      </c>
      <c r="R40" s="5">
        <v>2023</v>
      </c>
      <c r="S40" s="6">
        <v>2024</v>
      </c>
      <c r="U40" s="3"/>
      <c r="V40" s="32"/>
      <c r="W40" s="3"/>
      <c r="X40" s="3"/>
      <c r="Y40" s="3"/>
      <c r="Z40" s="32"/>
    </row>
    <row r="41" spans="14:26" x14ac:dyDescent="0.3">
      <c r="N41" s="118" t="s">
        <v>524</v>
      </c>
      <c r="O41" s="8" t="b">
        <v>1</v>
      </c>
      <c r="P41" s="8" t="b">
        <v>1</v>
      </c>
      <c r="Q41" s="8" t="b">
        <v>1</v>
      </c>
      <c r="R41" s="8" t="b">
        <v>1</v>
      </c>
      <c r="S41" s="9" t="b">
        <v>1</v>
      </c>
      <c r="U41" s="3"/>
      <c r="V41" s="32"/>
      <c r="W41" s="3"/>
      <c r="X41" s="3"/>
      <c r="Y41" s="3"/>
      <c r="Z41" s="32"/>
    </row>
    <row r="42" spans="14:26" x14ac:dyDescent="0.3">
      <c r="N42" s="121" t="s">
        <v>526</v>
      </c>
      <c r="O42" s="11" t="b">
        <v>0</v>
      </c>
      <c r="P42" s="11" t="b">
        <v>0</v>
      </c>
      <c r="Q42" s="11" t="b">
        <v>1</v>
      </c>
      <c r="R42" s="11" t="b">
        <v>1</v>
      </c>
      <c r="S42" s="12" t="b">
        <v>1</v>
      </c>
    </row>
    <row r="45" spans="14:26" x14ac:dyDescent="0.3">
      <c r="N45" s="3" t="s">
        <v>1734</v>
      </c>
      <c r="O45" s="32"/>
      <c r="P45" s="32"/>
      <c r="Q45" s="32"/>
      <c r="R45" s="32"/>
      <c r="S45" s="32"/>
    </row>
    <row r="46" spans="14:26" x14ac:dyDescent="0.3">
      <c r="O46" s="32"/>
      <c r="P46" s="32"/>
      <c r="Q46" s="32"/>
      <c r="R46" s="32"/>
      <c r="S46" s="32"/>
    </row>
    <row r="47" spans="14:26" x14ac:dyDescent="0.3">
      <c r="N47" s="4" t="s">
        <v>1735</v>
      </c>
      <c r="O47" s="5">
        <v>2020</v>
      </c>
      <c r="P47" s="66">
        <v>2021</v>
      </c>
      <c r="Q47" s="66">
        <v>2022</v>
      </c>
      <c r="R47" s="66">
        <v>2023</v>
      </c>
      <c r="S47" s="6">
        <v>2024</v>
      </c>
      <c r="U47" s="42" t="s">
        <v>1693</v>
      </c>
      <c r="V47" s="42"/>
      <c r="W47" s="42"/>
      <c r="X47" s="42"/>
      <c r="Y47" s="42"/>
      <c r="Z47" s="42"/>
    </row>
    <row r="48" spans="14:26" x14ac:dyDescent="0.3">
      <c r="N48" s="7" t="s">
        <v>524</v>
      </c>
      <c r="O48" s="127">
        <v>1994.03</v>
      </c>
      <c r="P48" s="128">
        <v>1474.33</v>
      </c>
      <c r="Q48" s="128">
        <v>1307.6600000000001</v>
      </c>
      <c r="R48" s="128">
        <v>1376.15</v>
      </c>
      <c r="S48" s="129">
        <v>1463.87</v>
      </c>
      <c r="U48" s="3" t="s">
        <v>1736</v>
      </c>
      <c r="V48" s="3"/>
      <c r="W48" s="3"/>
      <c r="X48" s="3"/>
      <c r="Y48" s="3"/>
      <c r="Z48" s="3"/>
    </row>
    <row r="49" spans="14:26" ht="14.25" x14ac:dyDescent="0.45">
      <c r="N49" s="10" t="s">
        <v>526</v>
      </c>
      <c r="O49" s="11">
        <v>89.03</v>
      </c>
      <c r="P49" s="83">
        <v>54.9</v>
      </c>
      <c r="Q49" s="83">
        <v>32.44</v>
      </c>
      <c r="R49" s="83">
        <v>35.880000000000003</v>
      </c>
      <c r="S49" s="12">
        <v>42.7</v>
      </c>
      <c r="U49" s="130"/>
      <c r="V49" s="130"/>
      <c r="W49" s="130"/>
      <c r="X49" s="130"/>
      <c r="Y49" s="130"/>
      <c r="Z49" s="130"/>
    </row>
    <row r="50" spans="14:26" x14ac:dyDescent="0.3">
      <c r="O50" s="32"/>
      <c r="P50" s="32"/>
      <c r="Q50" s="32"/>
      <c r="R50" s="32"/>
      <c r="S50" s="32"/>
      <c r="U50" s="4" t="s">
        <v>524</v>
      </c>
      <c r="V50" s="5">
        <v>2020</v>
      </c>
      <c r="W50" s="5">
        <v>2021</v>
      </c>
      <c r="X50" s="5">
        <v>2022</v>
      </c>
      <c r="Y50" s="5">
        <v>2023</v>
      </c>
      <c r="Z50" s="6">
        <v>2024</v>
      </c>
    </row>
    <row r="51" spans="14:26" x14ac:dyDescent="0.3">
      <c r="N51" s="4" t="s">
        <v>1737</v>
      </c>
      <c r="O51" s="5">
        <v>2020</v>
      </c>
      <c r="P51" s="5">
        <v>2021</v>
      </c>
      <c r="Q51" s="5">
        <v>2022</v>
      </c>
      <c r="R51" s="5">
        <v>2023</v>
      </c>
      <c r="S51" s="6">
        <v>2024</v>
      </c>
      <c r="U51" s="131" t="s">
        <v>1738</v>
      </c>
      <c r="V51" s="132">
        <v>643200000</v>
      </c>
      <c r="W51" s="132">
        <v>636160000</v>
      </c>
      <c r="X51" s="132">
        <v>629100000</v>
      </c>
      <c r="Y51" s="132">
        <v>622800000</v>
      </c>
      <c r="Z51" s="133">
        <v>616600000</v>
      </c>
    </row>
    <row r="52" spans="14:26" x14ac:dyDescent="0.3">
      <c r="N52" s="7" t="s">
        <v>524</v>
      </c>
      <c r="O52" s="108">
        <v>643200000</v>
      </c>
      <c r="P52" s="108">
        <v>636160000</v>
      </c>
      <c r="Q52" s="108">
        <v>629100000</v>
      </c>
      <c r="R52" s="108">
        <v>622800000</v>
      </c>
      <c r="S52" s="109">
        <v>616600000</v>
      </c>
      <c r="U52" s="56" t="s">
        <v>1739</v>
      </c>
      <c r="V52" s="106">
        <v>100</v>
      </c>
      <c r="W52" s="106">
        <v>98.91</v>
      </c>
      <c r="X52" s="106">
        <v>97.81</v>
      </c>
      <c r="Y52" s="106">
        <v>96.83</v>
      </c>
      <c r="Z52" s="134">
        <v>95.86</v>
      </c>
    </row>
    <row r="53" spans="14:26" ht="14.25" x14ac:dyDescent="0.45">
      <c r="N53" s="10" t="s">
        <v>526</v>
      </c>
      <c r="O53" s="111">
        <v>2120000</v>
      </c>
      <c r="P53" s="111">
        <v>2127000</v>
      </c>
      <c r="Q53" s="111">
        <v>1986000</v>
      </c>
      <c r="R53" s="111">
        <v>2106000</v>
      </c>
      <c r="S53" s="112">
        <v>2459900</v>
      </c>
      <c r="U53" s="130"/>
      <c r="V53" s="130"/>
      <c r="W53" s="130"/>
      <c r="X53" s="130"/>
      <c r="Y53" s="130"/>
      <c r="Z53" s="130"/>
    </row>
    <row r="54" spans="14:26" x14ac:dyDescent="0.3">
      <c r="O54" s="32"/>
      <c r="P54" s="32"/>
      <c r="Q54" s="32"/>
      <c r="R54" s="32"/>
      <c r="S54" s="32"/>
      <c r="U54" s="4" t="s">
        <v>526</v>
      </c>
      <c r="V54" s="5">
        <v>2020</v>
      </c>
      <c r="W54" s="5">
        <v>2021</v>
      </c>
      <c r="X54" s="5">
        <v>2022</v>
      </c>
      <c r="Y54" s="5">
        <v>2023</v>
      </c>
      <c r="Z54" s="6">
        <v>2024</v>
      </c>
    </row>
    <row r="55" spans="14:26" x14ac:dyDescent="0.3">
      <c r="N55" s="4" t="s">
        <v>1740</v>
      </c>
      <c r="O55" s="5">
        <v>2020</v>
      </c>
      <c r="P55" s="5">
        <v>2021</v>
      </c>
      <c r="Q55" s="66">
        <v>2022</v>
      </c>
      <c r="R55" s="5">
        <v>2023</v>
      </c>
      <c r="S55" s="6">
        <v>2024</v>
      </c>
      <c r="U55" s="131" t="s">
        <v>1738</v>
      </c>
      <c r="V55" s="132">
        <v>2120000</v>
      </c>
      <c r="W55" s="132">
        <v>2127000</v>
      </c>
      <c r="X55" s="132">
        <v>1986000</v>
      </c>
      <c r="Y55" s="132">
        <v>2106000</v>
      </c>
      <c r="Z55" s="133">
        <v>2459900</v>
      </c>
    </row>
    <row r="56" spans="14:26" x14ac:dyDescent="0.3">
      <c r="N56" s="7" t="s">
        <v>524</v>
      </c>
      <c r="O56" s="108" t="s">
        <v>651</v>
      </c>
      <c r="P56" s="108" t="s">
        <v>651</v>
      </c>
      <c r="Q56" s="135">
        <v>13890700</v>
      </c>
      <c r="R56" s="108">
        <v>14976300</v>
      </c>
      <c r="S56" s="109">
        <v>13420400</v>
      </c>
      <c r="U56" s="56" t="s">
        <v>1739</v>
      </c>
      <c r="V56" s="106">
        <v>100</v>
      </c>
      <c r="W56" s="106">
        <v>100.33</v>
      </c>
      <c r="X56" s="106">
        <v>93.68</v>
      </c>
      <c r="Y56" s="106">
        <v>99.34</v>
      </c>
      <c r="Z56" s="134">
        <v>116.03</v>
      </c>
    </row>
    <row r="57" spans="14:26" x14ac:dyDescent="0.3">
      <c r="N57" s="10" t="s">
        <v>526</v>
      </c>
      <c r="O57" s="11" t="s">
        <v>651</v>
      </c>
      <c r="P57" s="11" t="s">
        <v>651</v>
      </c>
      <c r="Q57" s="11" t="s">
        <v>651</v>
      </c>
      <c r="R57" s="11" t="s">
        <v>651</v>
      </c>
      <c r="S57" s="12" t="s">
        <v>651</v>
      </c>
    </row>
    <row r="58" spans="14:26" x14ac:dyDescent="0.3">
      <c r="O58" s="32"/>
      <c r="P58" s="32"/>
      <c r="Q58" s="32"/>
      <c r="R58" s="32"/>
      <c r="S58" s="32"/>
    </row>
    <row r="59" spans="14:26" x14ac:dyDescent="0.3">
      <c r="N59" s="4" t="s">
        <v>1741</v>
      </c>
      <c r="O59" s="5">
        <v>2020</v>
      </c>
      <c r="P59" s="5">
        <v>2021</v>
      </c>
      <c r="Q59" s="66">
        <v>2022</v>
      </c>
      <c r="R59" s="5">
        <v>2023</v>
      </c>
      <c r="S59" s="6">
        <v>2024</v>
      </c>
    </row>
    <row r="60" spans="14:26" x14ac:dyDescent="0.3">
      <c r="N60" s="7" t="s">
        <v>524</v>
      </c>
      <c r="O60" s="8" t="s">
        <v>651</v>
      </c>
      <c r="P60" s="8" t="s">
        <v>651</v>
      </c>
      <c r="Q60" s="35">
        <v>0.80279999999999996</v>
      </c>
      <c r="R60" s="35">
        <v>0.85270000000000001</v>
      </c>
      <c r="S60" s="36">
        <v>0.85429999999999995</v>
      </c>
    </row>
    <row r="61" spans="14:26" x14ac:dyDescent="0.3">
      <c r="N61" s="10" t="s">
        <v>526</v>
      </c>
      <c r="O61" s="11" t="s">
        <v>651</v>
      </c>
      <c r="P61" s="11" t="s">
        <v>651</v>
      </c>
      <c r="Q61" s="11" t="s">
        <v>651</v>
      </c>
      <c r="R61" s="11" t="s">
        <v>651</v>
      </c>
      <c r="S61" s="12" t="s">
        <v>651</v>
      </c>
    </row>
    <row r="62" spans="14:26" x14ac:dyDescent="0.3">
      <c r="O62" s="32"/>
      <c r="P62" s="32"/>
      <c r="Q62" s="32"/>
      <c r="R62" s="32"/>
      <c r="S62" s="32"/>
    </row>
    <row r="63" spans="14:26" x14ac:dyDescent="0.3">
      <c r="N63" s="4" t="s">
        <v>1742</v>
      </c>
      <c r="O63" s="5">
        <v>2020</v>
      </c>
      <c r="P63" s="5">
        <v>2021</v>
      </c>
      <c r="Q63" s="5">
        <v>2022</v>
      </c>
      <c r="R63" s="5">
        <v>2023</v>
      </c>
      <c r="S63" s="6">
        <v>2024</v>
      </c>
    </row>
    <row r="64" spans="14:26" x14ac:dyDescent="0.3">
      <c r="N64" s="7" t="s">
        <v>524</v>
      </c>
      <c r="O64" s="8" t="b">
        <v>1</v>
      </c>
      <c r="P64" s="8" t="b">
        <v>1</v>
      </c>
      <c r="Q64" s="8" t="b">
        <v>1</v>
      </c>
      <c r="R64" s="8" t="b">
        <v>1</v>
      </c>
      <c r="S64" s="9" t="b">
        <v>1</v>
      </c>
    </row>
    <row r="65" spans="14:19" x14ac:dyDescent="0.3">
      <c r="N65" s="10" t="s">
        <v>526</v>
      </c>
      <c r="O65" s="11" t="b">
        <v>1</v>
      </c>
      <c r="P65" s="11" t="b">
        <v>1</v>
      </c>
      <c r="Q65" s="11" t="b">
        <v>1</v>
      </c>
      <c r="R65" s="11" t="b">
        <v>1</v>
      </c>
      <c r="S65" s="12" t="b">
        <v>1</v>
      </c>
    </row>
  </sheetData>
  <mergeCells count="8">
    <mergeCell ref="B9:B10"/>
    <mergeCell ref="AH10:AH14"/>
    <mergeCell ref="AH15:AH19"/>
    <mergeCell ref="C9:D9"/>
    <mergeCell ref="E9:F9"/>
    <mergeCell ref="G9:H9"/>
    <mergeCell ref="I9:J9"/>
    <mergeCell ref="K9:L9"/>
  </mergeCells>
  <phoneticPr fontId="29" type="noConversion"/>
  <conditionalFormatting sqref="C10:L14">
    <cfRule type="cellIs" dxfId="12" priority="1" operator="equal">
      <formula>"C+"</formula>
    </cfRule>
    <cfRule type="cellIs" dxfId="11" priority="2" operator="equal">
      <formula>"B-"</formula>
    </cfRule>
    <cfRule type="cellIs" dxfId="10" priority="3" operator="equal">
      <formula>"B"</formula>
    </cfRule>
    <cfRule type="cellIs" dxfId="9" priority="4" operator="equal">
      <formula>"B+"</formula>
    </cfRule>
    <cfRule type="cellIs" dxfId="8" priority="5" operator="equal">
      <formula>"A-"</formula>
    </cfRule>
    <cfRule type="cellIs" dxfId="7" priority="6" operator="equal">
      <formula>"A"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AH60"/>
  <sheetViews>
    <sheetView zoomScale="39" zoomScaleNormal="38" workbookViewId="0">
      <selection activeCell="AL41" sqref="AL41"/>
    </sheetView>
  </sheetViews>
  <sheetFormatPr defaultColWidth="9" defaultRowHeight="13.5" x14ac:dyDescent="0.3"/>
  <cols>
    <col min="2" max="2" width="23.3984375" customWidth="1"/>
    <col min="3" max="3" width="7.9296875" style="2" customWidth="1"/>
    <col min="4" max="4" width="7.86328125" style="2" customWidth="1"/>
    <col min="5" max="6" width="7.9296875" style="2" customWidth="1"/>
    <col min="7" max="7" width="7.86328125" style="2" customWidth="1"/>
    <col min="8" max="8" width="7.86328125" customWidth="1"/>
    <col min="10" max="10" width="36.796875" customWidth="1"/>
    <col min="11" max="13" width="7.86328125" style="2" customWidth="1"/>
    <col min="14" max="15" width="7.19921875" style="2" customWidth="1"/>
    <col min="16" max="16" width="7.19921875" customWidth="1"/>
    <col min="17" max="17" width="37.3984375" customWidth="1"/>
    <col min="18" max="22" width="7.265625" customWidth="1"/>
    <col min="23" max="23" width="7.19921875" customWidth="1"/>
    <col min="24" max="24" width="9.46484375" customWidth="1"/>
    <col min="25" max="25" width="22" customWidth="1"/>
    <col min="26" max="26" width="21.19921875" customWidth="1"/>
    <col min="27" max="27" width="9.796875" customWidth="1"/>
    <col min="29" max="29" width="46.796875" customWidth="1"/>
    <col min="30" max="34" width="11.06640625" customWidth="1"/>
  </cols>
  <sheetData>
    <row r="3" spans="2:34" ht="17.25" x14ac:dyDescent="0.3">
      <c r="B3" s="1" t="s">
        <v>1743</v>
      </c>
    </row>
    <row r="5" spans="2:34" ht="13.9" x14ac:dyDescent="0.3">
      <c r="B5" s="3" t="s">
        <v>1744</v>
      </c>
      <c r="J5" s="3" t="s">
        <v>1745</v>
      </c>
      <c r="K5" s="32"/>
      <c r="L5" s="32"/>
      <c r="M5" s="32"/>
      <c r="N5" s="32"/>
      <c r="O5" s="32"/>
      <c r="AC5" s="3" t="s">
        <v>1746</v>
      </c>
      <c r="AD5" s="32"/>
      <c r="AE5" s="32"/>
      <c r="AF5" s="32"/>
      <c r="AG5" s="32"/>
      <c r="AH5" s="32"/>
    </row>
    <row r="6" spans="2:34" ht="13.9" x14ac:dyDescent="0.3">
      <c r="J6" s="3"/>
      <c r="K6" s="32"/>
      <c r="L6" s="32"/>
      <c r="M6" s="32"/>
      <c r="N6" s="32"/>
      <c r="O6" s="32"/>
      <c r="AD6" s="2"/>
      <c r="AE6" s="2"/>
      <c r="AF6" s="2"/>
      <c r="AG6" s="2"/>
      <c r="AH6" s="2"/>
    </row>
    <row r="7" spans="2:34" ht="13.9" x14ac:dyDescent="0.3">
      <c r="B7" s="4" t="s">
        <v>1747</v>
      </c>
      <c r="C7" s="5">
        <v>2020</v>
      </c>
      <c r="D7" s="5">
        <v>2021</v>
      </c>
      <c r="E7" s="5">
        <v>2022</v>
      </c>
      <c r="F7" s="5">
        <v>2023</v>
      </c>
      <c r="G7" s="6">
        <v>2024</v>
      </c>
      <c r="J7" s="4" t="s">
        <v>1748</v>
      </c>
      <c r="K7" s="5">
        <v>2020</v>
      </c>
      <c r="L7" s="5">
        <v>2021</v>
      </c>
      <c r="M7" s="5">
        <v>2022</v>
      </c>
      <c r="N7" s="5">
        <v>2023</v>
      </c>
      <c r="O7" s="6">
        <v>2024</v>
      </c>
      <c r="Q7" s="42" t="s">
        <v>1693</v>
      </c>
      <c r="R7" s="32"/>
      <c r="S7" s="32"/>
      <c r="T7" s="32"/>
      <c r="U7" s="32"/>
      <c r="V7" s="32"/>
      <c r="X7" s="4" t="s">
        <v>522</v>
      </c>
      <c r="Y7" s="5" t="s">
        <v>1749</v>
      </c>
      <c r="Z7" s="6" t="s">
        <v>1750</v>
      </c>
      <c r="AC7" s="4" t="s">
        <v>1751</v>
      </c>
      <c r="AD7" s="5">
        <v>2020</v>
      </c>
      <c r="AE7" s="5">
        <v>2021</v>
      </c>
      <c r="AF7" s="5">
        <v>2022</v>
      </c>
      <c r="AG7" s="5">
        <v>2023</v>
      </c>
      <c r="AH7" s="6">
        <v>2024</v>
      </c>
    </row>
    <row r="8" spans="2:34" ht="13.9" x14ac:dyDescent="0.3">
      <c r="B8" s="7" t="s">
        <v>524</v>
      </c>
      <c r="C8" s="8">
        <v>0.53</v>
      </c>
      <c r="D8" s="8">
        <v>0.56999999999999995</v>
      </c>
      <c r="E8" s="8">
        <v>0.35</v>
      </c>
      <c r="F8" s="8">
        <v>0.25</v>
      </c>
      <c r="G8" s="9">
        <v>0.21</v>
      </c>
      <c r="J8" s="7" t="s">
        <v>524</v>
      </c>
      <c r="K8" s="8">
        <v>33.47</v>
      </c>
      <c r="L8" s="8">
        <v>37.950000000000003</v>
      </c>
      <c r="M8" s="8">
        <v>39.53</v>
      </c>
      <c r="N8" s="8">
        <v>56.18</v>
      </c>
      <c r="O8" s="9">
        <v>66.63</v>
      </c>
      <c r="Q8" s="3" t="s">
        <v>1752</v>
      </c>
      <c r="R8" s="32"/>
      <c r="S8" s="32"/>
      <c r="T8" s="32"/>
      <c r="U8" s="32"/>
      <c r="V8" s="32"/>
      <c r="X8" s="43" t="s">
        <v>524</v>
      </c>
      <c r="Y8" s="44">
        <v>0.2989</v>
      </c>
      <c r="Z8" s="45">
        <v>0.1416</v>
      </c>
      <c r="AC8" s="7" t="s">
        <v>524</v>
      </c>
      <c r="AD8" s="46" t="s">
        <v>925</v>
      </c>
      <c r="AE8" s="46" t="s">
        <v>626</v>
      </c>
      <c r="AF8" s="46" t="s">
        <v>626</v>
      </c>
      <c r="AG8" s="46" t="s">
        <v>1114</v>
      </c>
      <c r="AH8" s="47" t="s">
        <v>625</v>
      </c>
    </row>
    <row r="9" spans="2:34" ht="13.9" x14ac:dyDescent="0.3">
      <c r="B9" s="10" t="s">
        <v>526</v>
      </c>
      <c r="C9" s="11">
        <v>0.16</v>
      </c>
      <c r="D9" s="11">
        <v>0.18</v>
      </c>
      <c r="E9" s="11">
        <v>0.11</v>
      </c>
      <c r="F9" s="11">
        <v>0.05</v>
      </c>
      <c r="G9" s="12">
        <v>7.0000000000000007E-2</v>
      </c>
      <c r="J9" s="10" t="s">
        <v>526</v>
      </c>
      <c r="K9" s="11">
        <v>162.38</v>
      </c>
      <c r="L9" s="11">
        <v>201.73</v>
      </c>
      <c r="M9" s="11">
        <v>252.7</v>
      </c>
      <c r="N9" s="11">
        <v>259.18</v>
      </c>
      <c r="O9" s="12">
        <v>333.97</v>
      </c>
      <c r="Q9" s="3"/>
      <c r="R9" s="32"/>
      <c r="S9" s="32"/>
      <c r="T9" s="32"/>
      <c r="U9" s="32"/>
      <c r="V9" s="32"/>
      <c r="X9" s="48" t="s">
        <v>526</v>
      </c>
      <c r="Y9" s="49">
        <v>0.16550000000000001</v>
      </c>
      <c r="Z9" s="50">
        <v>0.16</v>
      </c>
      <c r="AC9" s="10" t="s">
        <v>526</v>
      </c>
      <c r="AD9" s="51" t="s">
        <v>624</v>
      </c>
      <c r="AE9" s="51" t="s">
        <v>624</v>
      </c>
      <c r="AF9" s="51" t="s">
        <v>624</v>
      </c>
      <c r="AG9" s="51" t="s">
        <v>624</v>
      </c>
      <c r="AH9" s="52" t="s">
        <v>624</v>
      </c>
    </row>
    <row r="10" spans="2:34" ht="13.9" x14ac:dyDescent="0.3">
      <c r="J10" s="3"/>
      <c r="K10" s="32"/>
      <c r="L10" s="32"/>
      <c r="M10" s="32"/>
      <c r="N10" s="32"/>
      <c r="O10" s="32"/>
      <c r="Q10" s="4" t="s">
        <v>524</v>
      </c>
      <c r="R10" s="5">
        <v>2020</v>
      </c>
      <c r="S10" s="5">
        <v>2021</v>
      </c>
      <c r="T10" s="5">
        <v>2022</v>
      </c>
      <c r="U10" s="5">
        <v>2023</v>
      </c>
      <c r="V10" s="6">
        <v>2024</v>
      </c>
      <c r="X10" s="2"/>
      <c r="Y10" s="2"/>
      <c r="Z10" s="2"/>
      <c r="AD10" s="2"/>
      <c r="AE10" s="2"/>
      <c r="AF10" s="2"/>
      <c r="AG10" s="2"/>
      <c r="AH10" s="2"/>
    </row>
    <row r="11" spans="2:34" ht="13.9" x14ac:dyDescent="0.3">
      <c r="B11" s="4" t="s">
        <v>1753</v>
      </c>
      <c r="C11" s="5">
        <v>2020</v>
      </c>
      <c r="D11" s="5">
        <v>2021</v>
      </c>
      <c r="E11" s="5">
        <v>2022</v>
      </c>
      <c r="F11" s="5">
        <v>2023</v>
      </c>
      <c r="G11" s="6">
        <v>2024</v>
      </c>
      <c r="J11" s="3"/>
      <c r="K11" s="32"/>
      <c r="L11" s="32"/>
      <c r="M11" s="32"/>
      <c r="N11" s="32"/>
      <c r="O11" s="32"/>
      <c r="Q11" s="7" t="s">
        <v>1754</v>
      </c>
      <c r="R11" s="35">
        <v>0.33100000000000002</v>
      </c>
      <c r="S11" s="35">
        <v>0.32100000000000001</v>
      </c>
      <c r="T11" s="35">
        <v>0.31</v>
      </c>
      <c r="U11" s="35">
        <v>0.30730000000000002</v>
      </c>
      <c r="V11" s="36">
        <v>0.2989</v>
      </c>
      <c r="X11" s="2"/>
      <c r="Y11" s="2"/>
      <c r="Z11" s="2"/>
      <c r="AC11" s="4" t="s">
        <v>1755</v>
      </c>
      <c r="AD11" s="5">
        <v>2020</v>
      </c>
      <c r="AE11" s="5">
        <v>2021</v>
      </c>
      <c r="AF11" s="5">
        <v>2022</v>
      </c>
      <c r="AG11" s="5">
        <v>2023</v>
      </c>
      <c r="AH11" s="6">
        <v>2024</v>
      </c>
    </row>
    <row r="12" spans="2:34" ht="13.9" x14ac:dyDescent="0.3">
      <c r="B12" s="7" t="s">
        <v>524</v>
      </c>
      <c r="C12" s="8" t="s">
        <v>651</v>
      </c>
      <c r="D12" s="8" t="s">
        <v>651</v>
      </c>
      <c r="E12" s="8" t="s">
        <v>651</v>
      </c>
      <c r="F12" s="8" t="s">
        <v>651</v>
      </c>
      <c r="G12" s="9" t="s">
        <v>651</v>
      </c>
      <c r="J12" s="3"/>
      <c r="K12" s="32"/>
      <c r="L12" s="32"/>
      <c r="M12" s="32"/>
      <c r="N12" s="32"/>
      <c r="O12" s="32"/>
      <c r="Q12" s="53" t="s">
        <v>1756</v>
      </c>
      <c r="R12" s="54">
        <v>0.1416</v>
      </c>
      <c r="S12" s="54">
        <v>0.1363</v>
      </c>
      <c r="T12" s="54">
        <v>0.13450000000000001</v>
      </c>
      <c r="U12" s="54">
        <v>0.12909999999999999</v>
      </c>
      <c r="V12" s="55">
        <v>0.12590000000000001</v>
      </c>
      <c r="X12" s="2"/>
      <c r="Y12" s="2"/>
      <c r="Z12" s="2"/>
      <c r="AC12" s="7" t="s">
        <v>524</v>
      </c>
      <c r="AD12" s="8">
        <v>143.01</v>
      </c>
      <c r="AE12" s="8">
        <v>60.2</v>
      </c>
      <c r="AF12" s="8">
        <v>134.71</v>
      </c>
      <c r="AG12" s="8">
        <v>96.51</v>
      </c>
      <c r="AH12" s="9">
        <v>95.3</v>
      </c>
    </row>
    <row r="13" spans="2:34" ht="13.9" x14ac:dyDescent="0.3">
      <c r="B13" s="10" t="s">
        <v>526</v>
      </c>
      <c r="C13" s="11">
        <v>0.16</v>
      </c>
      <c r="D13" s="11">
        <v>0.18</v>
      </c>
      <c r="E13" s="11">
        <v>0.11</v>
      </c>
      <c r="F13" s="11">
        <v>0.05</v>
      </c>
      <c r="G13" s="12">
        <v>7.0000000000000007E-2</v>
      </c>
      <c r="J13" s="3"/>
      <c r="K13" s="32"/>
      <c r="L13" s="32"/>
      <c r="M13" s="32"/>
      <c r="N13" s="32"/>
      <c r="O13" s="32"/>
      <c r="Q13" s="56" t="s">
        <v>1757</v>
      </c>
      <c r="R13" s="57">
        <f>R12/R11</f>
        <v>0.42779456193353499</v>
      </c>
      <c r="S13" s="58">
        <f t="shared" ref="S13:V13" si="0">S12/S11</f>
        <v>0.42461059190031197</v>
      </c>
      <c r="T13" s="58">
        <f t="shared" si="0"/>
        <v>0.43387096774193601</v>
      </c>
      <c r="U13" s="58">
        <f t="shared" si="0"/>
        <v>0.42011064106736101</v>
      </c>
      <c r="V13" s="59">
        <f t="shared" si="0"/>
        <v>0.42121110739377698</v>
      </c>
      <c r="X13" s="2"/>
      <c r="Y13" s="2"/>
      <c r="Z13" s="2"/>
      <c r="AC13" s="10" t="s">
        <v>526</v>
      </c>
      <c r="AD13" s="11">
        <v>600.49</v>
      </c>
      <c r="AE13" s="11">
        <v>389.3</v>
      </c>
      <c r="AF13" s="11">
        <v>227.41</v>
      </c>
      <c r="AG13" s="11">
        <v>379.59</v>
      </c>
      <c r="AH13" s="12">
        <v>316.57</v>
      </c>
    </row>
    <row r="14" spans="2:34" ht="13.9" x14ac:dyDescent="0.3">
      <c r="B14" s="3"/>
      <c r="C14" s="32"/>
      <c r="D14" s="32"/>
      <c r="E14" s="32"/>
      <c r="F14" s="32"/>
      <c r="G14" s="32"/>
      <c r="J14" s="3"/>
      <c r="K14" s="32"/>
      <c r="L14" s="32"/>
      <c r="M14" s="32"/>
      <c r="N14" s="32"/>
      <c r="O14" s="32"/>
      <c r="R14" s="2"/>
      <c r="S14" s="2"/>
      <c r="T14" s="2"/>
      <c r="U14" s="2"/>
      <c r="V14" s="2"/>
      <c r="X14" s="2"/>
      <c r="Y14" s="2"/>
      <c r="Z14" s="2"/>
      <c r="AD14" s="2"/>
      <c r="AE14" s="2"/>
      <c r="AF14" s="2"/>
      <c r="AG14" s="2"/>
      <c r="AH14" s="2"/>
    </row>
    <row r="15" spans="2:34" ht="13.9" x14ac:dyDescent="0.3">
      <c r="B15" s="4" t="s">
        <v>1758</v>
      </c>
      <c r="C15" s="5">
        <v>2020</v>
      </c>
      <c r="D15" s="5">
        <v>2021</v>
      </c>
      <c r="E15" s="5">
        <v>2022</v>
      </c>
      <c r="F15" s="5">
        <v>2023</v>
      </c>
      <c r="G15" s="6">
        <v>2024</v>
      </c>
      <c r="J15" s="3"/>
      <c r="K15" s="32"/>
      <c r="L15" s="32"/>
      <c r="M15" s="32"/>
      <c r="N15" s="32"/>
      <c r="O15" s="32"/>
      <c r="Q15" s="4" t="s">
        <v>526</v>
      </c>
      <c r="R15" s="5">
        <v>2020</v>
      </c>
      <c r="S15" s="5">
        <v>2021</v>
      </c>
      <c r="T15" s="5">
        <v>2022</v>
      </c>
      <c r="U15" s="5">
        <v>2023</v>
      </c>
      <c r="V15" s="6">
        <v>2024</v>
      </c>
      <c r="X15" s="2"/>
      <c r="Y15" s="2"/>
      <c r="Z15" s="2"/>
      <c r="AC15" s="4" t="s">
        <v>1759</v>
      </c>
      <c r="AD15" s="5">
        <v>2020</v>
      </c>
      <c r="AE15" s="5">
        <v>2021</v>
      </c>
      <c r="AF15" s="5">
        <v>2022</v>
      </c>
      <c r="AG15" s="5">
        <v>2023</v>
      </c>
      <c r="AH15" s="6">
        <v>2024</v>
      </c>
    </row>
    <row r="16" spans="2:34" ht="13.9" x14ac:dyDescent="0.3">
      <c r="B16" s="7" t="s">
        <v>524</v>
      </c>
      <c r="C16" s="8">
        <v>408</v>
      </c>
      <c r="D16" s="8">
        <v>442</v>
      </c>
      <c r="E16" s="8">
        <v>264</v>
      </c>
      <c r="F16" s="8">
        <v>186</v>
      </c>
      <c r="G16" s="9">
        <v>152</v>
      </c>
      <c r="J16" s="3"/>
      <c r="K16" s="32"/>
      <c r="L16" s="32"/>
      <c r="M16" s="32"/>
      <c r="N16" s="32"/>
      <c r="O16" s="32"/>
      <c r="Q16" s="7" t="s">
        <v>1754</v>
      </c>
      <c r="R16" s="35">
        <v>0.14000000000000001</v>
      </c>
      <c r="S16" s="35">
        <v>0.16</v>
      </c>
      <c r="T16" s="35">
        <v>0.17</v>
      </c>
      <c r="U16" s="35">
        <v>0.17</v>
      </c>
      <c r="V16" s="36">
        <v>0.16550000000000001</v>
      </c>
      <c r="X16" s="2"/>
      <c r="Y16" s="2"/>
      <c r="Z16" s="2"/>
      <c r="AC16" s="7" t="s">
        <v>524</v>
      </c>
      <c r="AD16" s="46">
        <v>301000000</v>
      </c>
      <c r="AE16" s="46">
        <v>165000000</v>
      </c>
      <c r="AF16" s="46">
        <v>447000000</v>
      </c>
      <c r="AG16" s="46">
        <v>310000000</v>
      </c>
      <c r="AH16" s="47">
        <v>293000000</v>
      </c>
    </row>
    <row r="17" spans="2:34" ht="13.9" x14ac:dyDescent="0.3">
      <c r="B17" s="10" t="s">
        <v>526</v>
      </c>
      <c r="C17" s="11">
        <v>3</v>
      </c>
      <c r="D17" s="11">
        <v>2</v>
      </c>
      <c r="E17" s="11">
        <v>1</v>
      </c>
      <c r="F17" s="11">
        <v>8</v>
      </c>
      <c r="G17" s="12">
        <v>1</v>
      </c>
      <c r="J17" s="3"/>
      <c r="K17" s="32"/>
      <c r="L17" s="32"/>
      <c r="M17" s="32"/>
      <c r="N17" s="32"/>
      <c r="O17" s="32"/>
      <c r="Q17" s="53" t="s">
        <v>1756</v>
      </c>
      <c r="R17" s="54">
        <v>0.16</v>
      </c>
      <c r="S17" s="54">
        <v>0.17</v>
      </c>
      <c r="T17" s="54">
        <v>0.17</v>
      </c>
      <c r="U17" s="54">
        <v>0.16</v>
      </c>
      <c r="V17" s="55">
        <v>0.16</v>
      </c>
      <c r="X17" s="2"/>
      <c r="Y17" s="2"/>
      <c r="Z17" s="2"/>
      <c r="AC17" s="10" t="s">
        <v>526</v>
      </c>
      <c r="AD17" s="51">
        <v>93300000</v>
      </c>
      <c r="AE17" s="51">
        <v>95810000</v>
      </c>
      <c r="AF17" s="51">
        <v>96020000</v>
      </c>
      <c r="AG17" s="51">
        <v>158140000</v>
      </c>
      <c r="AH17" s="52">
        <v>133120000</v>
      </c>
    </row>
    <row r="18" spans="2:34" ht="13.9" x14ac:dyDescent="0.3">
      <c r="J18" s="3"/>
      <c r="K18" s="32"/>
      <c r="L18" s="32"/>
      <c r="M18" s="32"/>
      <c r="N18" s="32"/>
      <c r="O18" s="32"/>
      <c r="Q18" s="56" t="s">
        <v>1757</v>
      </c>
      <c r="R18" s="57">
        <f>R17/R16</f>
        <v>1.1428571428571399</v>
      </c>
      <c r="S18" s="58">
        <f t="shared" ref="S18" si="1">S17/S16</f>
        <v>1.0625</v>
      </c>
      <c r="T18" s="58">
        <f t="shared" ref="T18" si="2">T17/T16</f>
        <v>1</v>
      </c>
      <c r="U18" s="58">
        <f t="shared" ref="U18" si="3">U17/U16</f>
        <v>0.94117647058823495</v>
      </c>
      <c r="V18" s="59">
        <f t="shared" ref="V18" si="4">V17/V16</f>
        <v>0.96676737160120796</v>
      </c>
      <c r="X18" s="2"/>
      <c r="Y18" s="2"/>
      <c r="Z18" s="2"/>
    </row>
    <row r="19" spans="2:34" ht="13.9" x14ac:dyDescent="0.3">
      <c r="B19" s="4" t="s">
        <v>1760</v>
      </c>
      <c r="C19" s="5">
        <v>2020</v>
      </c>
      <c r="D19" s="5">
        <v>2021</v>
      </c>
      <c r="E19" s="5">
        <v>2022</v>
      </c>
      <c r="F19" s="5">
        <v>2023</v>
      </c>
      <c r="G19" s="6">
        <v>2024</v>
      </c>
      <c r="J19" s="3"/>
      <c r="K19" s="32"/>
      <c r="L19" s="32"/>
      <c r="M19" s="32"/>
      <c r="N19" s="32"/>
      <c r="O19" s="32"/>
      <c r="R19" s="2"/>
      <c r="S19" s="2"/>
      <c r="T19" s="2"/>
      <c r="U19" s="2"/>
      <c r="V19" s="2"/>
      <c r="X19" s="2"/>
      <c r="Y19" s="2"/>
      <c r="Z19" s="2"/>
    </row>
    <row r="20" spans="2:34" ht="13.9" x14ac:dyDescent="0.3">
      <c r="B20" s="7" t="s">
        <v>524</v>
      </c>
      <c r="C20" s="8">
        <v>3</v>
      </c>
      <c r="D20" s="8">
        <v>2</v>
      </c>
      <c r="E20" s="8">
        <v>2</v>
      </c>
      <c r="F20" s="8">
        <v>1</v>
      </c>
      <c r="G20" s="9">
        <v>0</v>
      </c>
      <c r="J20" s="3"/>
      <c r="K20" s="32"/>
      <c r="L20" s="32"/>
      <c r="M20" s="32"/>
      <c r="N20" s="32"/>
      <c r="O20" s="32"/>
      <c r="R20" s="2"/>
      <c r="S20" s="2"/>
      <c r="T20" s="2"/>
      <c r="U20" s="2"/>
      <c r="V20" s="2"/>
      <c r="X20" s="2"/>
      <c r="Y20" s="2"/>
      <c r="Z20" s="2"/>
    </row>
    <row r="21" spans="2:34" ht="13.9" x14ac:dyDescent="0.3">
      <c r="B21" s="10" t="s">
        <v>526</v>
      </c>
      <c r="C21" s="11">
        <v>0</v>
      </c>
      <c r="D21" s="11">
        <v>0</v>
      </c>
      <c r="E21" s="11">
        <v>0</v>
      </c>
      <c r="F21" s="11">
        <v>0</v>
      </c>
      <c r="G21" s="12">
        <v>0</v>
      </c>
      <c r="J21" s="3"/>
      <c r="K21" s="32"/>
      <c r="L21" s="32"/>
      <c r="M21" s="32"/>
      <c r="N21" s="32"/>
      <c r="O21" s="32"/>
      <c r="R21" s="2"/>
      <c r="S21" s="2"/>
      <c r="T21" s="2"/>
      <c r="U21" s="2"/>
      <c r="V21" s="2"/>
      <c r="X21" s="2"/>
      <c r="Y21" s="2"/>
      <c r="Z21" s="2"/>
    </row>
    <row r="22" spans="2:34" ht="13.9" x14ac:dyDescent="0.3">
      <c r="J22" s="3"/>
      <c r="K22" s="32"/>
      <c r="L22" s="32"/>
      <c r="M22" s="32"/>
      <c r="N22" s="32"/>
      <c r="O22" s="32"/>
      <c r="R22" s="2"/>
      <c r="S22" s="2"/>
      <c r="T22" s="2"/>
      <c r="U22" s="2"/>
      <c r="V22" s="2"/>
      <c r="X22" s="2"/>
      <c r="Y22" s="2"/>
      <c r="Z22" s="2"/>
    </row>
    <row r="23" spans="2:34" ht="13.9" x14ac:dyDescent="0.3">
      <c r="J23" s="3"/>
      <c r="K23" s="32"/>
      <c r="L23" s="32"/>
      <c r="M23" s="32"/>
      <c r="N23" s="32"/>
      <c r="O23" s="32"/>
      <c r="R23" s="2"/>
      <c r="S23" s="2"/>
      <c r="T23" s="2"/>
      <c r="U23" s="2"/>
      <c r="V23" s="2"/>
      <c r="X23" s="2"/>
      <c r="Y23" s="2"/>
      <c r="Z23" s="2"/>
    </row>
    <row r="24" spans="2:34" ht="13.9" x14ac:dyDescent="0.3">
      <c r="J24" s="3"/>
      <c r="K24" s="32"/>
      <c r="L24" s="32"/>
      <c r="M24" s="32"/>
      <c r="N24" s="32"/>
      <c r="O24" s="32"/>
      <c r="R24" s="2"/>
      <c r="S24" s="2"/>
      <c r="T24" s="2"/>
      <c r="U24" s="2"/>
      <c r="V24" s="2"/>
      <c r="X24" s="2"/>
      <c r="Y24" s="2"/>
      <c r="Z24" s="2"/>
    </row>
    <row r="25" spans="2:34" ht="13.9" x14ac:dyDescent="0.3">
      <c r="J25" s="3"/>
      <c r="K25" s="32"/>
      <c r="L25" s="32"/>
      <c r="M25" s="32"/>
      <c r="N25" s="32"/>
      <c r="O25" s="32"/>
      <c r="R25" s="2"/>
      <c r="S25" s="2"/>
      <c r="T25" s="2"/>
      <c r="U25" s="2"/>
      <c r="V25" s="2"/>
      <c r="X25" s="2"/>
      <c r="Y25" s="2"/>
      <c r="Z25" s="2"/>
    </row>
    <row r="26" spans="2:34" ht="13.9" x14ac:dyDescent="0.3">
      <c r="J26" s="3"/>
      <c r="K26" s="32"/>
      <c r="L26" s="32"/>
      <c r="M26" s="32"/>
      <c r="N26" s="32"/>
      <c r="O26" s="32"/>
      <c r="R26" s="2"/>
      <c r="S26" s="2"/>
      <c r="T26" s="2"/>
      <c r="U26" s="2"/>
      <c r="V26" s="2"/>
      <c r="X26" s="2"/>
      <c r="Y26" s="2"/>
      <c r="Z26" s="2"/>
    </row>
    <row r="27" spans="2:34" ht="13.9" x14ac:dyDescent="0.3">
      <c r="J27" s="3"/>
      <c r="K27" s="32"/>
      <c r="L27" s="32"/>
      <c r="M27" s="32"/>
      <c r="N27" s="32"/>
      <c r="O27" s="32"/>
      <c r="R27" s="2"/>
      <c r="S27" s="2"/>
      <c r="T27" s="2"/>
      <c r="U27" s="2"/>
      <c r="V27" s="2"/>
      <c r="X27" s="2"/>
      <c r="Y27" s="2"/>
      <c r="Z27" s="2"/>
    </row>
    <row r="28" spans="2:34" x14ac:dyDescent="0.3">
      <c r="R28" s="2"/>
      <c r="S28" s="2"/>
      <c r="T28" s="2"/>
      <c r="U28" s="2"/>
      <c r="V28" s="2"/>
      <c r="X28" s="2"/>
      <c r="Y28" s="2"/>
      <c r="Z28" s="2"/>
    </row>
    <row r="29" spans="2:34" x14ac:dyDescent="0.3">
      <c r="R29" s="2"/>
      <c r="S29" s="2"/>
      <c r="T29" s="2"/>
      <c r="U29" s="2"/>
      <c r="V29" s="2"/>
      <c r="X29" s="2"/>
      <c r="Y29" s="2"/>
      <c r="Z29" s="2"/>
    </row>
    <row r="30" spans="2:34" x14ac:dyDescent="0.3">
      <c r="R30" s="2"/>
      <c r="S30" s="2"/>
      <c r="T30" s="2"/>
      <c r="U30" s="2"/>
      <c r="V30" s="2"/>
      <c r="X30" s="2"/>
      <c r="Y30" s="2"/>
      <c r="Z30" s="2"/>
    </row>
    <row r="31" spans="2:34" x14ac:dyDescent="0.3">
      <c r="R31" s="2"/>
      <c r="S31" s="2"/>
      <c r="T31" s="2"/>
      <c r="U31" s="2"/>
      <c r="V31" s="2"/>
      <c r="X31" s="2"/>
      <c r="Y31" s="2"/>
      <c r="Z31" s="2"/>
    </row>
    <row r="32" spans="2:34" x14ac:dyDescent="0.3">
      <c r="R32" s="2"/>
      <c r="S32" s="2"/>
      <c r="T32" s="2"/>
      <c r="U32" s="2"/>
      <c r="V32" s="2"/>
      <c r="X32" s="2"/>
      <c r="Y32" s="2"/>
      <c r="Z32" s="2"/>
    </row>
    <row r="33" spans="18:34" x14ac:dyDescent="0.3">
      <c r="R33" s="2"/>
      <c r="S33" s="2"/>
      <c r="T33" s="2"/>
      <c r="U33" s="2"/>
      <c r="V33" s="2"/>
      <c r="X33" s="2"/>
      <c r="Y33" s="2"/>
      <c r="Z33" s="2"/>
    </row>
    <row r="34" spans="18:34" x14ac:dyDescent="0.3">
      <c r="R34" s="2"/>
      <c r="S34" s="2"/>
      <c r="T34" s="2"/>
      <c r="U34" s="2"/>
      <c r="V34" s="2"/>
      <c r="X34" s="2"/>
      <c r="Y34" s="2"/>
      <c r="Z34" s="2"/>
    </row>
    <row r="35" spans="18:34" x14ac:dyDescent="0.3">
      <c r="R35" s="2"/>
      <c r="S35" s="2"/>
      <c r="T35" s="2"/>
      <c r="U35" s="2"/>
      <c r="V35" s="2"/>
      <c r="X35" s="2"/>
      <c r="Y35" s="2"/>
      <c r="Z35" s="2"/>
    </row>
    <row r="36" spans="18:34" x14ac:dyDescent="0.3">
      <c r="R36" s="2"/>
      <c r="S36" s="2"/>
      <c r="T36" s="2"/>
      <c r="U36" s="2"/>
      <c r="V36" s="2"/>
      <c r="X36" s="2"/>
      <c r="Y36" s="2"/>
      <c r="Z36" s="2"/>
      <c r="AC36" s="42" t="s">
        <v>1693</v>
      </c>
    </row>
    <row r="37" spans="18:34" ht="13.9" x14ac:dyDescent="0.3">
      <c r="X37" s="2"/>
      <c r="Y37" s="2"/>
      <c r="Z37" s="2"/>
      <c r="AC37" s="3" t="s">
        <v>1761</v>
      </c>
    </row>
    <row r="38" spans="18:34" ht="13.9" x14ac:dyDescent="0.3">
      <c r="X38" s="2"/>
      <c r="Y38" s="2"/>
      <c r="Z38" s="2"/>
      <c r="AC38" s="3" t="s">
        <v>1762</v>
      </c>
    </row>
    <row r="39" spans="18:34" x14ac:dyDescent="0.3">
      <c r="X39" s="2"/>
      <c r="Y39" s="2"/>
      <c r="Z39" s="2"/>
    </row>
    <row r="40" spans="18:34" x14ac:dyDescent="0.3">
      <c r="X40" s="2"/>
      <c r="Y40" s="2"/>
      <c r="Z40" s="2"/>
      <c r="AC40" s="4" t="s">
        <v>524</v>
      </c>
      <c r="AD40" s="5">
        <v>2020</v>
      </c>
      <c r="AE40" s="5">
        <v>2021</v>
      </c>
      <c r="AF40" s="5">
        <v>2022</v>
      </c>
      <c r="AG40" s="5">
        <v>2023</v>
      </c>
      <c r="AH40" s="6">
        <v>2024</v>
      </c>
    </row>
    <row r="41" spans="18:34" ht="13.9" x14ac:dyDescent="0.3">
      <c r="X41" s="2"/>
      <c r="Y41" s="2"/>
      <c r="Z41" s="2"/>
      <c r="AC41" s="7" t="s">
        <v>1755</v>
      </c>
      <c r="AD41" s="60">
        <v>143.01</v>
      </c>
      <c r="AE41" s="60">
        <v>60.2</v>
      </c>
      <c r="AF41" s="60">
        <v>134.71</v>
      </c>
      <c r="AG41" s="60">
        <v>96.51</v>
      </c>
      <c r="AH41" s="61">
        <v>95.3</v>
      </c>
    </row>
    <row r="42" spans="18:34" ht="13.9" x14ac:dyDescent="0.3">
      <c r="X42" s="2"/>
      <c r="Y42" s="2"/>
      <c r="Z42" s="2"/>
      <c r="AC42" s="53" t="s">
        <v>1763</v>
      </c>
      <c r="AD42" s="62">
        <v>143.01</v>
      </c>
      <c r="AE42" s="62">
        <v>143.01</v>
      </c>
      <c r="AF42" s="62">
        <v>143.01</v>
      </c>
      <c r="AG42" s="62">
        <v>143.01</v>
      </c>
      <c r="AH42" s="63">
        <v>143.01</v>
      </c>
    </row>
    <row r="43" spans="18:34" ht="13.9" x14ac:dyDescent="0.3">
      <c r="X43" s="2"/>
      <c r="Y43" s="2"/>
      <c r="Z43" s="2"/>
      <c r="AC43" s="56" t="s">
        <v>1761</v>
      </c>
      <c r="AD43" s="57">
        <v>100</v>
      </c>
      <c r="AE43" s="58">
        <v>42.1</v>
      </c>
      <c r="AF43" s="58">
        <v>94.2</v>
      </c>
      <c r="AG43" s="58">
        <v>67.48</v>
      </c>
      <c r="AH43" s="59">
        <v>66.64</v>
      </c>
    </row>
    <row r="44" spans="18:34" x14ac:dyDescent="0.3">
      <c r="X44" s="2"/>
      <c r="Y44" s="2"/>
      <c r="Z44" s="2"/>
    </row>
    <row r="45" spans="18:34" x14ac:dyDescent="0.3">
      <c r="X45" s="2"/>
      <c r="Y45" s="2"/>
      <c r="Z45" s="2"/>
      <c r="AC45" s="4" t="s">
        <v>526</v>
      </c>
      <c r="AD45" s="5">
        <v>2020</v>
      </c>
      <c r="AE45" s="5">
        <v>2021</v>
      </c>
      <c r="AF45" s="5">
        <v>2022</v>
      </c>
      <c r="AG45" s="5">
        <v>2023</v>
      </c>
      <c r="AH45" s="6">
        <v>2024</v>
      </c>
    </row>
    <row r="46" spans="18:34" ht="13.9" x14ac:dyDescent="0.3">
      <c r="X46" s="2"/>
      <c r="Y46" s="2"/>
      <c r="Z46" s="2"/>
      <c r="AC46" s="7" t="s">
        <v>1755</v>
      </c>
      <c r="AD46" s="60">
        <v>600.49</v>
      </c>
      <c r="AE46" s="60">
        <v>389.3</v>
      </c>
      <c r="AF46" s="60">
        <v>227.41</v>
      </c>
      <c r="AG46" s="60">
        <v>379.59</v>
      </c>
      <c r="AH46" s="61">
        <v>316.57</v>
      </c>
    </row>
    <row r="47" spans="18:34" ht="13.9" x14ac:dyDescent="0.3">
      <c r="X47" s="2"/>
      <c r="Y47" s="2"/>
      <c r="Z47" s="2"/>
      <c r="AC47" s="53" t="s">
        <v>1763</v>
      </c>
      <c r="AD47" s="62">
        <v>600.49</v>
      </c>
      <c r="AE47" s="62">
        <v>600.49</v>
      </c>
      <c r="AF47" s="62">
        <v>600.49</v>
      </c>
      <c r="AG47" s="62">
        <v>600.49</v>
      </c>
      <c r="AH47" s="63">
        <v>600.49</v>
      </c>
    </row>
    <row r="48" spans="18:34" ht="13.9" x14ac:dyDescent="0.3">
      <c r="X48" s="2"/>
      <c r="Y48" s="2"/>
      <c r="Z48" s="2"/>
      <c r="AC48" s="56" t="s">
        <v>1761</v>
      </c>
      <c r="AD48" s="57">
        <v>100</v>
      </c>
      <c r="AE48" s="58">
        <v>64.83</v>
      </c>
      <c r="AF48" s="58">
        <v>37.869999999999997</v>
      </c>
      <c r="AG48" s="58">
        <v>63.21</v>
      </c>
      <c r="AH48" s="59">
        <v>52.72</v>
      </c>
    </row>
    <row r="59" spans="11:13" x14ac:dyDescent="0.3">
      <c r="K59" s="64"/>
      <c r="L59" s="64"/>
      <c r="M59" s="64"/>
    </row>
    <row r="60" spans="11:13" x14ac:dyDescent="0.3">
      <c r="K60" s="64"/>
      <c r="L60" s="64"/>
      <c r="M60" s="64"/>
    </row>
  </sheetData>
  <phoneticPr fontId="29" type="noConversion"/>
  <conditionalFormatting sqref="AD8:AH9">
    <cfRule type="expression" priority="1">
      <formula>OR(AD8="A+",B2="A",B2="A-")</formula>
    </cfRule>
    <cfRule type="colorScale" priority="2">
      <colorScale>
        <cfvo type="min"/>
        <cfvo type="max"/>
        <color rgb="FF00B050"/>
        <color rgb="FFFF0000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Y30"/>
  <sheetViews>
    <sheetView zoomScale="41" zoomScaleNormal="145" workbookViewId="0">
      <selection activeCell="I60" sqref="I60"/>
    </sheetView>
  </sheetViews>
  <sheetFormatPr defaultColWidth="9" defaultRowHeight="13.5" x14ac:dyDescent="0.3"/>
  <cols>
    <col min="2" max="2" width="37.265625" customWidth="1"/>
    <col min="9" max="9" width="26.73046875" customWidth="1"/>
    <col min="16" max="16" width="36" customWidth="1"/>
    <col min="17" max="18" width="49.59765625" customWidth="1"/>
    <col min="19" max="20" width="25.33203125" customWidth="1"/>
    <col min="21" max="21" width="30.46484375" customWidth="1"/>
    <col min="23" max="23" width="38.86328125" customWidth="1"/>
    <col min="24" max="24" width="19.73046875" customWidth="1"/>
    <col min="25" max="25" width="30.796875" customWidth="1"/>
  </cols>
  <sheetData>
    <row r="3" spans="2:25" ht="17.25" x14ac:dyDescent="0.3">
      <c r="B3" s="1" t="s">
        <v>1764</v>
      </c>
      <c r="C3" s="2"/>
      <c r="D3" s="2"/>
      <c r="E3" s="2"/>
      <c r="F3" s="2"/>
      <c r="G3" s="2"/>
    </row>
    <row r="4" spans="2:25" x14ac:dyDescent="0.3">
      <c r="C4" s="2"/>
      <c r="D4" s="2"/>
      <c r="E4" s="2"/>
      <c r="F4" s="2"/>
      <c r="G4" s="2"/>
    </row>
    <row r="5" spans="2:25" ht="13.9" x14ac:dyDescent="0.3">
      <c r="B5" s="3" t="s">
        <v>1765</v>
      </c>
      <c r="C5" s="2"/>
      <c r="D5" s="2"/>
      <c r="E5" s="2"/>
      <c r="F5" s="2"/>
      <c r="G5" s="2"/>
      <c r="I5" s="3" t="s">
        <v>1766</v>
      </c>
      <c r="P5" s="3" t="s">
        <v>1767</v>
      </c>
    </row>
    <row r="6" spans="2:25" ht="13.9" x14ac:dyDescent="0.3">
      <c r="C6" s="2"/>
      <c r="D6" s="2"/>
      <c r="E6" s="2"/>
      <c r="F6" s="2"/>
      <c r="G6" s="2"/>
      <c r="I6" s="3"/>
    </row>
    <row r="7" spans="2:25" ht="13.9" x14ac:dyDescent="0.3">
      <c r="B7" s="4" t="s">
        <v>1768</v>
      </c>
      <c r="C7" s="5">
        <v>2020</v>
      </c>
      <c r="D7" s="5">
        <v>2021</v>
      </c>
      <c r="E7" s="5">
        <v>2022</v>
      </c>
      <c r="F7" s="5">
        <v>2023</v>
      </c>
      <c r="G7" s="6">
        <v>2024</v>
      </c>
      <c r="I7" s="3" t="s">
        <v>1769</v>
      </c>
      <c r="P7" s="4" t="s">
        <v>1770</v>
      </c>
      <c r="Q7" s="5">
        <v>2020</v>
      </c>
      <c r="R7" s="5">
        <v>2021</v>
      </c>
      <c r="S7" s="5">
        <v>2022</v>
      </c>
      <c r="T7" s="5">
        <v>2023</v>
      </c>
      <c r="U7" s="6">
        <v>2024</v>
      </c>
      <c r="W7" s="3" t="s">
        <v>1771</v>
      </c>
    </row>
    <row r="8" spans="2:25" ht="13.9" x14ac:dyDescent="0.3">
      <c r="B8" s="7" t="s">
        <v>524</v>
      </c>
      <c r="C8" s="8" t="s">
        <v>624</v>
      </c>
      <c r="D8" s="8" t="s">
        <v>624</v>
      </c>
      <c r="E8" s="8" t="s">
        <v>629</v>
      </c>
      <c r="F8" s="8" t="s">
        <v>624</v>
      </c>
      <c r="G8" s="9" t="s">
        <v>623</v>
      </c>
      <c r="P8" s="7" t="s">
        <v>524</v>
      </c>
      <c r="Q8" s="8" t="b">
        <v>1</v>
      </c>
      <c r="R8" s="8" t="b">
        <v>1</v>
      </c>
      <c r="S8" s="8" t="b">
        <v>1</v>
      </c>
      <c r="T8" s="8" t="b">
        <v>1</v>
      </c>
      <c r="U8" s="9" t="b">
        <v>1</v>
      </c>
    </row>
    <row r="9" spans="2:25" ht="13.9" x14ac:dyDescent="0.3">
      <c r="B9" s="10" t="s">
        <v>526</v>
      </c>
      <c r="C9" s="11" t="s">
        <v>623</v>
      </c>
      <c r="D9" s="11" t="s">
        <v>625</v>
      </c>
      <c r="E9" s="11" t="s">
        <v>626</v>
      </c>
      <c r="F9" s="11" t="s">
        <v>624</v>
      </c>
      <c r="G9" s="12" t="s">
        <v>624</v>
      </c>
      <c r="I9" s="13" t="s">
        <v>1772</v>
      </c>
      <c r="J9" s="14">
        <v>2020</v>
      </c>
      <c r="K9" s="14">
        <v>2021</v>
      </c>
      <c r="L9" s="14">
        <v>2022</v>
      </c>
      <c r="M9" s="14">
        <v>2023</v>
      </c>
      <c r="N9" s="15">
        <v>2024</v>
      </c>
      <c r="P9" s="10" t="s">
        <v>526</v>
      </c>
      <c r="Q9" s="11" t="b">
        <v>1</v>
      </c>
      <c r="R9" s="11" t="b">
        <v>1</v>
      </c>
      <c r="S9" s="11" t="b">
        <v>1</v>
      </c>
      <c r="T9" s="11" t="b">
        <v>1</v>
      </c>
      <c r="U9" s="12" t="b">
        <v>1</v>
      </c>
      <c r="W9" s="16" t="s">
        <v>1773</v>
      </c>
      <c r="X9" s="17" t="s">
        <v>524</v>
      </c>
      <c r="Y9" s="18" t="s">
        <v>526</v>
      </c>
    </row>
    <row r="10" spans="2:25" ht="13.9" x14ac:dyDescent="0.3">
      <c r="C10" s="2"/>
      <c r="D10" s="2"/>
      <c r="E10" s="2"/>
      <c r="F10" s="2"/>
      <c r="G10" s="2"/>
      <c r="I10" s="7" t="s">
        <v>524</v>
      </c>
      <c r="J10" s="19" t="s">
        <v>1114</v>
      </c>
      <c r="K10" s="20" t="s">
        <v>626</v>
      </c>
      <c r="L10" s="19" t="s">
        <v>625</v>
      </c>
      <c r="M10" s="20" t="s">
        <v>625</v>
      </c>
      <c r="N10" s="21" t="s">
        <v>1113</v>
      </c>
      <c r="W10" s="22" t="s">
        <v>1774</v>
      </c>
      <c r="X10" s="23" t="s">
        <v>1775</v>
      </c>
      <c r="Y10" s="24" t="s">
        <v>1775</v>
      </c>
    </row>
    <row r="11" spans="2:25" ht="13.9" x14ac:dyDescent="0.3">
      <c r="B11" s="4" t="s">
        <v>1776</v>
      </c>
      <c r="C11" s="5">
        <v>2020</v>
      </c>
      <c r="D11" s="5">
        <v>2021</v>
      </c>
      <c r="E11" s="5">
        <v>2022</v>
      </c>
      <c r="F11" s="5">
        <v>2023</v>
      </c>
      <c r="G11" s="6">
        <v>2024</v>
      </c>
      <c r="I11" s="10" t="s">
        <v>526</v>
      </c>
      <c r="J11" s="25" t="s">
        <v>925</v>
      </c>
      <c r="K11" s="26" t="s">
        <v>1114</v>
      </c>
      <c r="L11" s="25" t="s">
        <v>925</v>
      </c>
      <c r="M11" s="26" t="s">
        <v>1114</v>
      </c>
      <c r="N11" s="27" t="s">
        <v>1498</v>
      </c>
      <c r="P11" s="4" t="s">
        <v>1777</v>
      </c>
      <c r="Q11" s="5">
        <v>2020</v>
      </c>
      <c r="R11" s="5">
        <v>2021</v>
      </c>
      <c r="S11" s="5">
        <v>2022</v>
      </c>
      <c r="T11" s="5">
        <v>2023</v>
      </c>
      <c r="U11" s="6">
        <v>2024</v>
      </c>
      <c r="W11" s="22" t="s">
        <v>1778</v>
      </c>
      <c r="X11" s="28" t="s">
        <v>1775</v>
      </c>
      <c r="Y11" s="29" t="s">
        <v>1775</v>
      </c>
    </row>
    <row r="12" spans="2:25" ht="13.9" x14ac:dyDescent="0.3">
      <c r="B12" s="7" t="s">
        <v>524</v>
      </c>
      <c r="C12" s="8">
        <v>9</v>
      </c>
      <c r="D12" s="8">
        <v>10</v>
      </c>
      <c r="E12" s="8">
        <v>10</v>
      </c>
      <c r="F12" s="8">
        <v>9</v>
      </c>
      <c r="G12" s="9">
        <v>12</v>
      </c>
      <c r="P12" s="7" t="s">
        <v>524</v>
      </c>
      <c r="Q12" s="8" t="b">
        <v>1</v>
      </c>
      <c r="R12" s="8" t="b">
        <v>1</v>
      </c>
      <c r="S12" s="8" t="b">
        <v>1</v>
      </c>
      <c r="T12" s="8" t="b">
        <v>1</v>
      </c>
      <c r="U12" s="9" t="b">
        <v>1</v>
      </c>
      <c r="W12" s="22" t="s">
        <v>1779</v>
      </c>
      <c r="X12" s="30" t="s">
        <v>616</v>
      </c>
      <c r="Y12" s="31" t="s">
        <v>618</v>
      </c>
    </row>
    <row r="13" spans="2:25" ht="13.9" x14ac:dyDescent="0.3">
      <c r="B13" s="10" t="s">
        <v>526</v>
      </c>
      <c r="C13" s="11">
        <v>10</v>
      </c>
      <c r="D13" s="11">
        <v>10</v>
      </c>
      <c r="E13" s="11">
        <v>11</v>
      </c>
      <c r="F13" s="11">
        <v>8</v>
      </c>
      <c r="G13" s="12">
        <v>9</v>
      </c>
      <c r="I13" s="4" t="s">
        <v>1780</v>
      </c>
      <c r="J13" s="5">
        <v>2020</v>
      </c>
      <c r="K13" s="5">
        <v>2021</v>
      </c>
      <c r="L13" s="5">
        <v>2022</v>
      </c>
      <c r="M13" s="5">
        <v>2023</v>
      </c>
      <c r="N13" s="6">
        <v>2024</v>
      </c>
      <c r="P13" s="10" t="s">
        <v>526</v>
      </c>
      <c r="Q13" s="11" t="b">
        <v>1</v>
      </c>
      <c r="R13" s="11" t="b">
        <v>1</v>
      </c>
      <c r="S13" s="11" t="b">
        <v>1</v>
      </c>
      <c r="T13" s="11" t="b">
        <v>1</v>
      </c>
      <c r="U13" s="12" t="b">
        <v>1</v>
      </c>
      <c r="W13" s="22" t="s">
        <v>1781</v>
      </c>
      <c r="X13" s="28" t="s">
        <v>1775</v>
      </c>
      <c r="Y13" s="29" t="s">
        <v>1775</v>
      </c>
    </row>
    <row r="14" spans="2:25" ht="13.9" x14ac:dyDescent="0.3">
      <c r="B14" s="3"/>
      <c r="C14" s="32"/>
      <c r="D14" s="32"/>
      <c r="E14" s="32"/>
      <c r="F14" s="32"/>
      <c r="G14" s="32"/>
      <c r="I14" s="7" t="s">
        <v>524</v>
      </c>
      <c r="J14" s="8" t="b">
        <v>1</v>
      </c>
      <c r="K14" s="8" t="b">
        <v>1</v>
      </c>
      <c r="L14" s="8" t="b">
        <v>1</v>
      </c>
      <c r="M14" s="8" t="b">
        <v>1</v>
      </c>
      <c r="N14" s="9" t="b">
        <v>1</v>
      </c>
      <c r="W14" s="22" t="s">
        <v>1782</v>
      </c>
      <c r="X14" s="33" t="s">
        <v>1775</v>
      </c>
      <c r="Y14" s="34" t="s">
        <v>1775</v>
      </c>
    </row>
    <row r="15" spans="2:25" ht="13.9" x14ac:dyDescent="0.3">
      <c r="B15" s="4" t="s">
        <v>1783</v>
      </c>
      <c r="C15" s="5">
        <v>2020</v>
      </c>
      <c r="D15" s="5">
        <v>2021</v>
      </c>
      <c r="E15" s="5">
        <v>2022</v>
      </c>
      <c r="F15" s="5">
        <v>2023</v>
      </c>
      <c r="G15" s="6">
        <v>2024</v>
      </c>
      <c r="I15" s="10" t="s">
        <v>526</v>
      </c>
      <c r="J15" s="11" t="b">
        <v>1</v>
      </c>
      <c r="K15" s="11" t="b">
        <v>1</v>
      </c>
      <c r="L15" s="11" t="b">
        <v>1</v>
      </c>
      <c r="M15" s="11" t="b">
        <v>1</v>
      </c>
      <c r="N15" s="12" t="b">
        <v>1</v>
      </c>
      <c r="P15" s="4" t="s">
        <v>1784</v>
      </c>
      <c r="Q15" s="5">
        <v>2020</v>
      </c>
      <c r="R15" s="5">
        <v>2021</v>
      </c>
      <c r="S15" s="5">
        <v>2022</v>
      </c>
      <c r="T15" s="5">
        <v>2023</v>
      </c>
      <c r="U15" s="6">
        <v>2024</v>
      </c>
      <c r="W15" s="22" t="s">
        <v>1785</v>
      </c>
      <c r="X15" s="28" t="s">
        <v>1775</v>
      </c>
      <c r="Y15" s="29" t="s">
        <v>1775</v>
      </c>
    </row>
    <row r="16" spans="2:25" ht="13.9" x14ac:dyDescent="0.3">
      <c r="B16" s="7" t="s">
        <v>524</v>
      </c>
      <c r="C16" s="35">
        <v>0.30769999999999997</v>
      </c>
      <c r="D16" s="35">
        <v>0.3846</v>
      </c>
      <c r="E16" s="35">
        <v>0.4</v>
      </c>
      <c r="F16" s="35">
        <v>0.36359999999999998</v>
      </c>
      <c r="G16" s="36">
        <v>0.5</v>
      </c>
      <c r="P16" s="7" t="s">
        <v>524</v>
      </c>
      <c r="Q16" s="8" t="s">
        <v>617</v>
      </c>
      <c r="R16" s="8" t="s">
        <v>616</v>
      </c>
      <c r="S16" s="8" t="s">
        <v>616</v>
      </c>
      <c r="T16" s="8" t="s">
        <v>616</v>
      </c>
      <c r="U16" s="9" t="s">
        <v>616</v>
      </c>
      <c r="W16" s="37" t="s">
        <v>1786</v>
      </c>
      <c r="X16" s="38" t="s">
        <v>1787</v>
      </c>
      <c r="Y16" s="39" t="s">
        <v>1787</v>
      </c>
    </row>
    <row r="17" spans="2:21" ht="13.9" x14ac:dyDescent="0.3">
      <c r="B17" s="10" t="s">
        <v>526</v>
      </c>
      <c r="C17" s="40">
        <v>0.4</v>
      </c>
      <c r="D17" s="40">
        <v>0.36359999999999998</v>
      </c>
      <c r="E17" s="40">
        <v>0.45450000000000002</v>
      </c>
      <c r="F17" s="40">
        <v>0.5</v>
      </c>
      <c r="G17" s="41">
        <v>0.36359999999999998</v>
      </c>
      <c r="P17" s="10" t="s">
        <v>526</v>
      </c>
      <c r="Q17" s="11" t="s">
        <v>620</v>
      </c>
      <c r="R17" s="11" t="s">
        <v>620</v>
      </c>
      <c r="S17" s="11" t="s">
        <v>619</v>
      </c>
      <c r="T17" s="11" t="s">
        <v>619</v>
      </c>
      <c r="U17" s="12" t="s">
        <v>618</v>
      </c>
    </row>
    <row r="18" spans="2:21" x14ac:dyDescent="0.3">
      <c r="C18" s="2"/>
      <c r="D18" s="2"/>
      <c r="E18" s="2"/>
      <c r="F18" s="2"/>
      <c r="G18" s="2"/>
    </row>
    <row r="19" spans="2:21" x14ac:dyDescent="0.3">
      <c r="B19" s="4" t="s">
        <v>1788</v>
      </c>
      <c r="C19" s="5">
        <v>2020</v>
      </c>
      <c r="D19" s="5">
        <v>2021</v>
      </c>
      <c r="E19" s="5">
        <v>2022</v>
      </c>
      <c r="F19" s="5">
        <v>2023</v>
      </c>
      <c r="G19" s="6">
        <v>2024</v>
      </c>
      <c r="P19" s="4" t="s">
        <v>1789</v>
      </c>
      <c r="Q19" s="5">
        <v>2020</v>
      </c>
      <c r="R19" s="5">
        <v>2021</v>
      </c>
      <c r="S19" s="5">
        <v>2022</v>
      </c>
      <c r="T19" s="5">
        <v>2023</v>
      </c>
      <c r="U19" s="6">
        <v>2024</v>
      </c>
    </row>
    <row r="20" spans="2:21" ht="13.9" x14ac:dyDescent="0.3">
      <c r="B20" s="7" t="s">
        <v>524</v>
      </c>
      <c r="C20" s="8">
        <v>11</v>
      </c>
      <c r="D20" s="8">
        <v>7</v>
      </c>
      <c r="E20" s="8">
        <v>9</v>
      </c>
      <c r="F20" s="8">
        <v>6</v>
      </c>
      <c r="G20" s="9">
        <v>7</v>
      </c>
      <c r="P20" s="7" t="s">
        <v>524</v>
      </c>
      <c r="Q20" s="8" t="b">
        <v>1</v>
      </c>
      <c r="R20" s="8" t="b">
        <v>1</v>
      </c>
      <c r="S20" s="8" t="b">
        <v>1</v>
      </c>
      <c r="T20" s="8" t="b">
        <v>1</v>
      </c>
      <c r="U20" s="9" t="b">
        <v>1</v>
      </c>
    </row>
    <row r="21" spans="2:21" ht="13.9" x14ac:dyDescent="0.3">
      <c r="B21" s="10" t="s">
        <v>526</v>
      </c>
      <c r="C21" s="11">
        <v>6</v>
      </c>
      <c r="D21" s="11">
        <v>9</v>
      </c>
      <c r="E21" s="11">
        <v>11</v>
      </c>
      <c r="F21" s="11">
        <v>9</v>
      </c>
      <c r="G21" s="12">
        <v>9</v>
      </c>
      <c r="P21" s="10" t="s">
        <v>526</v>
      </c>
      <c r="Q21" s="11" t="b">
        <v>1</v>
      </c>
      <c r="R21" s="11" t="b">
        <v>1</v>
      </c>
      <c r="S21" s="11" t="b">
        <v>1</v>
      </c>
      <c r="T21" s="11" t="b">
        <v>1</v>
      </c>
      <c r="U21" s="12" t="b">
        <v>1</v>
      </c>
    </row>
    <row r="22" spans="2:21" x14ac:dyDescent="0.3">
      <c r="C22" s="2"/>
      <c r="D22" s="2"/>
      <c r="E22" s="2"/>
      <c r="F22" s="2"/>
      <c r="G22" s="2"/>
    </row>
    <row r="23" spans="2:21" x14ac:dyDescent="0.3">
      <c r="B23" s="4" t="s">
        <v>1790</v>
      </c>
      <c r="C23" s="5">
        <v>2020</v>
      </c>
      <c r="D23" s="5">
        <v>2021</v>
      </c>
      <c r="E23" s="5">
        <v>2022</v>
      </c>
      <c r="F23" s="5">
        <v>2023</v>
      </c>
      <c r="G23" s="6">
        <v>2024</v>
      </c>
      <c r="P23" s="4" t="s">
        <v>1791</v>
      </c>
      <c r="Q23" s="5">
        <v>2020</v>
      </c>
      <c r="R23" s="5">
        <v>2021</v>
      </c>
      <c r="S23" s="5">
        <v>2022</v>
      </c>
      <c r="T23" s="5">
        <v>2023</v>
      </c>
      <c r="U23" s="6">
        <v>2024</v>
      </c>
    </row>
    <row r="24" spans="2:21" ht="13.9" x14ac:dyDescent="0.3">
      <c r="B24" s="7" t="s">
        <v>524</v>
      </c>
      <c r="C24" s="35">
        <v>1</v>
      </c>
      <c r="D24" s="35">
        <v>1</v>
      </c>
      <c r="E24" s="35">
        <v>1</v>
      </c>
      <c r="F24" s="35">
        <v>1</v>
      </c>
      <c r="G24" s="36">
        <v>1</v>
      </c>
      <c r="P24" s="7" t="s">
        <v>524</v>
      </c>
      <c r="Q24" s="8" t="b">
        <v>0</v>
      </c>
      <c r="R24" s="8" t="b">
        <v>1</v>
      </c>
      <c r="S24" s="8" t="b">
        <v>1</v>
      </c>
      <c r="T24" s="8" t="b">
        <v>1</v>
      </c>
      <c r="U24" s="9" t="b">
        <v>1</v>
      </c>
    </row>
    <row r="25" spans="2:21" ht="13.9" x14ac:dyDescent="0.3">
      <c r="B25" s="10" t="s">
        <v>526</v>
      </c>
      <c r="C25" s="40">
        <v>1</v>
      </c>
      <c r="D25" s="40">
        <v>1</v>
      </c>
      <c r="E25" s="40">
        <v>1</v>
      </c>
      <c r="F25" s="40">
        <v>1</v>
      </c>
      <c r="G25" s="41">
        <v>1</v>
      </c>
      <c r="P25" s="10" t="s">
        <v>526</v>
      </c>
      <c r="Q25" s="11" t="b">
        <v>1</v>
      </c>
      <c r="R25" s="11" t="b">
        <v>1</v>
      </c>
      <c r="S25" s="11" t="b">
        <v>1</v>
      </c>
      <c r="T25" s="11" t="b">
        <v>1</v>
      </c>
      <c r="U25" s="12" t="b">
        <v>1</v>
      </c>
    </row>
    <row r="26" spans="2:21" x14ac:dyDescent="0.3">
      <c r="C26" s="2"/>
      <c r="D26" s="2"/>
      <c r="E26" s="2"/>
      <c r="F26" s="2"/>
      <c r="G26" s="2"/>
    </row>
    <row r="27" spans="2:21" x14ac:dyDescent="0.3">
      <c r="B27" s="4" t="s">
        <v>1792</v>
      </c>
      <c r="C27" s="5">
        <v>2020</v>
      </c>
      <c r="D27" s="5">
        <v>2021</v>
      </c>
      <c r="E27" s="5">
        <v>2022</v>
      </c>
      <c r="F27" s="5">
        <v>2023</v>
      </c>
      <c r="G27" s="6">
        <v>2024</v>
      </c>
    </row>
    <row r="28" spans="2:21" ht="13.9" x14ac:dyDescent="0.3">
      <c r="B28" s="7" t="s">
        <v>524</v>
      </c>
      <c r="C28" s="35">
        <v>9.0899999999999995E-2</v>
      </c>
      <c r="D28" s="35">
        <v>0.1</v>
      </c>
      <c r="E28" s="35">
        <v>0.1</v>
      </c>
      <c r="F28" s="35">
        <v>0.125</v>
      </c>
      <c r="G28" s="36">
        <v>6.25E-2</v>
      </c>
    </row>
    <row r="29" spans="2:21" ht="13.9" x14ac:dyDescent="0.3">
      <c r="B29" s="10" t="s">
        <v>526</v>
      </c>
      <c r="C29" s="40">
        <v>0.18179999999999999</v>
      </c>
      <c r="D29" s="40">
        <v>0.1429</v>
      </c>
      <c r="E29" s="40">
        <v>7.6899999999999996E-2</v>
      </c>
      <c r="F29" s="40">
        <v>0.22220000000000001</v>
      </c>
      <c r="G29" s="41">
        <v>0.18179999999999999</v>
      </c>
    </row>
    <row r="30" spans="2:21" x14ac:dyDescent="0.3">
      <c r="C30" s="2"/>
      <c r="D30" s="2"/>
      <c r="E30" s="2"/>
      <c r="F30" s="2"/>
      <c r="G30" s="2"/>
    </row>
  </sheetData>
  <phoneticPr fontId="29" type="noConversion"/>
  <conditionalFormatting sqref="J10:N11">
    <cfRule type="cellIs" dxfId="6" priority="1" operator="equal">
      <formula>"D+"</formula>
    </cfRule>
    <cfRule type="cellIs" dxfId="5" priority="2" operator="equal">
      <formula>"D-"</formula>
    </cfRule>
    <cfRule type="cellIs" dxfId="4" priority="3" operator="equal">
      <formula>"C"</formula>
    </cfRule>
    <cfRule type="cellIs" dxfId="3" priority="4" operator="equal">
      <formula>"C-"</formula>
    </cfRule>
    <cfRule type="cellIs" dxfId="2" priority="5" operator="equal">
      <formula>"C+"</formula>
    </cfRule>
    <cfRule type="cellIs" dxfId="1" priority="6" operator="equal">
      <formula>"B-"</formula>
    </cfRule>
    <cfRule type="cellIs" dxfId="0" priority="7" operator="equal">
      <formula>"B"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</vt:i4>
      </vt:variant>
    </vt:vector>
  </HeadingPairs>
  <TitlesOfParts>
    <vt:vector size="12" baseType="lpstr">
      <vt:lpstr>Raw_IS</vt:lpstr>
      <vt:lpstr>Raw_BS</vt:lpstr>
      <vt:lpstr>1. Intro</vt:lpstr>
      <vt:lpstr>2.1 Profitability</vt:lpstr>
      <vt:lpstr>2.2 Liquidity</vt:lpstr>
      <vt:lpstr>2.3 Solvency</vt:lpstr>
      <vt:lpstr>2.4 Efficiency</vt:lpstr>
      <vt:lpstr>Raw_ESG</vt:lpstr>
      <vt:lpstr>3.1 E</vt:lpstr>
      <vt:lpstr>3.2 S</vt:lpstr>
      <vt:lpstr>3.3 G</vt:lpstr>
      <vt:lpstr>'1. Intro'!_Toc227967340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鸫鸫ヾ(◍°∇°◍)ﾉﾞ</dc:creator>
  <cp:lastModifiedBy>YuZzD_ _</cp:lastModifiedBy>
  <dcterms:created xsi:type="dcterms:W3CDTF">2023-05-12T11:15:00Z</dcterms:created>
  <dcterms:modified xsi:type="dcterms:W3CDTF">2026-05-29T16:15:55Z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3944C9C3D2A341D0A4253AF9EFBD14D4_13</vt:lpwstr>
  </property>
  <property fmtid="{D5CDD505-2E9C-101B-9397-08002B2CF9AE}" pid="4" name="CalculationRule">
    <vt:i4>0</vt:i4>
  </property>
</Properties>
</file>