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D:\mapup\git clone repo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Dataset!$A:$A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22" i="19" l="1"/>
  <c r="F7" i="18"/>
  <c r="F30" i="18" s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29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28" i="18" s="1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30" i="18" s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30" i="18" s="1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13" i="19"/>
  <c r="D14" i="19"/>
  <c r="D15" i="19"/>
  <c r="D16" i="19"/>
  <c r="D17" i="19"/>
  <c r="D18" i="19"/>
  <c r="D19" i="19"/>
  <c r="D20" i="19"/>
  <c r="D21" i="19"/>
  <c r="D12" i="19"/>
  <c r="H41" i="15"/>
  <c r="H41" i="1"/>
  <c r="B28" i="18" l="1"/>
  <c r="C28" i="18"/>
  <c r="D29" i="18"/>
  <c r="E30" i="18"/>
  <c r="F28" i="18"/>
  <c r="B29" i="18"/>
  <c r="C29" i="18"/>
  <c r="D30" i="18"/>
  <c r="E28" i="18"/>
  <c r="F29" i="18"/>
  <c r="H1048576" i="1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<sst xmlns="http://schemas.openxmlformats.org/spreadsheetml/2006/main" count="411" uniqueCount="188">
  <si>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</si>
  <si>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</si>
  <si>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</si>
  <si>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</si>
  <si>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</si>
  <si>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</si>
  <si>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</si>
  <si>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</si>
  <si>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</si>
  <si>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</si>
  <si>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</si>
  <si>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</si>
  <si>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</si>
  <si>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</si>
  <si>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</si>
  <si>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</si>
  <si>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</si>
  <si>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</si>
  <si>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</si>
  <si>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</si>
  <si>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</si>
  <si>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</si>
  <si>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</si>
  <si>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</si>
  <si>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</si>
  <si>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</si>
  <si>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</si>
  <si>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</si>
  <si>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</si>
  <si>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</si>
  <si>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</si>
  <si>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</si>
  <si>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</si>
  <si>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</si>
  <si>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</si>
  <si>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</si>
  <si>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</si>
  <si>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</si>
  <si>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</si>
  <si>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</si>
  <si>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</si>
  <si>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</si>
  <si>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</si>
  <si>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</si>
  <si>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</si>
  <si>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</si>
  <si>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</si>
  <si>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</si>
  <si>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</si>
  <si>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</si>
  <si>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</si>
  <si>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</si>
  <si>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</si>
  <si>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</si>
  <si>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</si>
  <si>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</si>
  <si>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</si>
  <si>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</si>
  <si>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</si>
  <si>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</si>
  <si>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</si>
  <si>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</si>
  <si>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</si>
  <si>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</si>
  <si>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</si>
  <si>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</si>
  <si>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</si>
  <si>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</si>
  <si>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</si>
  <si>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</si>
  <si>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</si>
  <si>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</si>
  <si>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</si>
  <si>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</si>
  <si>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</si>
  <si>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</si>
  <si>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</si>
  <si>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</si>
  <si>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</si>
  <si>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</si>
  <si>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</si>
  <si>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</si>
  <si>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</si>
  <si>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</si>
  <si>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</si>
  <si>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</si>
  <si>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</si>
  <si>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</si>
  <si>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</si>
  <si>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</si>
  <si>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</si>
  <si>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</si>
  <si>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</si>
  <si>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</si>
  <si>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</si>
  <si>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</si>
  <si>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</si>
  <si>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</si>
  <si>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</si>
  <si>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</si>
  <si>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</si>
  <si>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</si>
  <si>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</si>
  <si>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</si>
  <si>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</si>
  <si>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</si>
  <si>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</si>
  <si>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</si>
  <si>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</si>
  <si>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</si>
  <si>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</si>
  <si>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</si>
  <si>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</si>
  <si>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</si>
  <si>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</si>
  <si>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</si>
  <si>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</si>
  <si>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</si>
  <si>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</si>
  <si>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</si>
  <si>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</si>
  <si>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</si>
  <si>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</si>
  <si>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</si>
  <si>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</si>
  <si>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</si>
  <si>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</si>
  <si>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</si>
  <si>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</si>
  <si>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</si>
  <si>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</si>
  <si>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</si>
  <si>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</si>
  <si>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</si>
  <si>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</si>
  <si>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</si>
  <si>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</si>
  <si>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</si>
  <si>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</si>
  <si>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</si>
  <si>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</si>
  <si>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</si>
  <si>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</si>
  <si>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</si>
  <si>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</si>
  <si>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</si>
  <si>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</si>
  <si>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</si>
  <si>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</si>
  <si>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</si>
  <si>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</si>
  <si>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</si>
  <si>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</si>
  <si>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</si>
  <si>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</si>
  <si>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</si>
  <si>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</si>
  <si>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</si>
  <si>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</si>
  <si>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</si>
  <si>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</si>
  <si>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</si>
  <si>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</si>
  <si>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</si>
  <si>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</si>
  <si>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</si>
  <si>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</si>
  <si>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</si>
  <si>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</si>
  <si>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</si>
  <si>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</si>
  <si>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</si>
  <si>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</si>
  <si>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</si>
  <si>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</si>
  <si>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</si>
  <si>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</si>
  <si>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Built-in functionality I used</t>
  </si>
  <si>
    <t>text to column &gt; delimited&gt;next&gt; choose other delimiter i.e.('-') &gt;next&gt;choose destination cell&gt;finish</t>
  </si>
  <si>
    <t>This was my procedure to do it</t>
  </si>
  <si>
    <t>SALES WITH "#N/A" REPLACED</t>
  </si>
  <si>
    <t>I FIRST CREATED A NEW COLUMN FOR REPLACING "#N/A" WITH "20" FOR THAT I USED "IFNA(VALUE,VALUE_IF_NA)" FUNCTION AFTER THAT I USED 'SUM ' FUNCTION TO SUM IT UP</t>
  </si>
  <si>
    <t>"=SUMIF(H2:H40,"&gt;20",H2:H40)"</t>
  </si>
  <si>
    <t>I used "Match","Vlookup" function</t>
  </si>
  <si>
    <t>first I search Name from TABLE_B for name_1 in TABLE_C then that name is searched in TABLE_A  then I search Name from TABLE_B for name_2 in TABLE_C then with the match function find column no of this name in TABLE_A ,then final vlookup function and we got the value</t>
  </si>
  <si>
    <t>the final formula I used if "=VLOOKUP(VLOOKUP(A23,$M$10:$N$18,2,0),$A$10:$J$18,MATCH(VLOOKUP(B23,$M$10:$N$18,2,0),$A$9:$J$9),0)"</t>
  </si>
  <si>
    <t>sum=</t>
  </si>
  <si>
    <t xml:space="preserve">sum of column is 1473 and in H41 cell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</si>
</sst>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h:mm:ss;@"/>
    <numFmt numFmtId="165" formatCode="yyyy\-mm\-dd;@"/>
    <numFmt numFmtId="166" formatCode="[$-14009]yyyy/mm/dd;@"/>
    <numFmt numFmtId="167" formatCode="0.0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C0D0E"/>
      <name val="Var(--ff-mono)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" fontId="3" fillId="0" borderId="1" xfId="0" applyNumberFormat="1" applyFont="1" applyBorder="1"/>
    <xf numFmtId="167" fontId="3" fillId="0" borderId="0" xfId="0" applyNumberFormat="1" applyFont="1"/>
    <xf numFmtId="2" fontId="3" fillId="0" borderId="7" xfId="0" applyNumberFormat="1" applyFont="1" applyBorder="1"/>
    <xf numFmtId="2" fontId="3" fillId="5" borderId="1" xfId="0" applyNumberFormat="1" applyFont="1" applyFill="1" applyBorder="1"/>
    <xf numFmtId="2" fontId="8" fillId="0" borderId="0" xfId="0" applyNumberFormat="1" applyFont="1"/>
    <xf numFmtId="0" fontId="8" fillId="6" borderId="0" xfId="0" applyFont="1" applyFill="1" applyAlignment="1">
      <alignment wrapText="1"/>
    </xf>
    <xf numFmtId="0" fontId="8" fillId="6" borderId="0" xfId="0" applyFont="1" applyFill="1"/>
    <xf numFmtId="0" fontId="3" fillId="6" borderId="1" xfId="0" applyFont="1" applyFill="1" applyBorder="1"/>
    <xf numFmtId="1" fontId="18" fillId="6" borderId="0" xfId="0" applyNumberFormat="1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3" fillId="7" borderId="0" xfId="0" applyFont="1" applyFill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146</v>
      </c>
    </row>
    <row r="8" spans="1:3">
      <c r="A8" s="2" t="s">
        <v>167</v>
      </c>
    </row>
    <row r="9" spans="1:3">
      <c r="A9" s="35" t="s">
        <v>165</v>
      </c>
      <c r="B9" s="26" t="s">
        <v>163</v>
      </c>
    </row>
    <row r="10" spans="1:3">
      <c r="A10" s="34" t="s">
        <v>166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164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48576"/>
  <sheetViews>
    <sheetView topLeftCell="B1" zoomScaleNormal="100" workbookViewId="0">
      <pane ySplit="1" topLeftCell="A22" activePane="bottomLeft" state="frozen"/>
      <selection pane="bottomLeft" activeCell="G41" sqref="G41"/>
    </sheetView>
  </sheetViews>
  <sheetFormatPr defaultColWidth="9" defaultRowHeight="14.4" zeroHeight="1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46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46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45052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46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45053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46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45054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46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45055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46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45056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46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45057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46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45058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46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45059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46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45060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46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45061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46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45062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46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45063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46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45064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46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45065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46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45066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46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45067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46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45068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46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45069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46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45070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46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45071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46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45072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46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45073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46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45074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46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45075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46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45076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46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45077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46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45078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46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45079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46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45080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46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45081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46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45082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46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45083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46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45084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46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45085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46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45086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46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45087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46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45088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46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45089</v>
      </c>
    </row>
    <row r="41" spans="1:24">
      <c r="G41" s="58" t="s">
        <v>186</v>
      </c>
      <c r="H41" s="58">
        <f>SUMIF(H2:H40,"&gt;20",H2:H40)</f>
        <v>1473.0000000000002</v>
      </c>
    </row>
    <row r="42" spans="1:24"/>
    <row r="43" spans="1:24"/>
    <row r="44" spans="1:24"/>
    <row r="45" spans="1:24"/>
    <row r="46" spans="1:24"/>
    <row r="47" spans="1:24"/>
    <row r="48" spans="1:2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 spans="8:8"/>
    <row r="1048562" spans="8:8"/>
    <row r="1048563" spans="8:8"/>
    <row r="1048564" spans="8:8"/>
    <row r="1048565" spans="8:8"/>
    <row r="1048566" spans="8:8"/>
    <row r="1048567" spans="8:8"/>
    <row r="1048568" spans="8:8"/>
    <row r="1048569" spans="8:8"/>
    <row r="1048570" spans="8:8"/>
    <row r="1048571" spans="8:8"/>
    <row r="1048572" spans="8:8"/>
    <row r="1048573" spans="8:8"/>
    <row r="1048574" spans="8:8"/>
    <row r="1048575" spans="8:8"/>
    <row r="1048576" spans="8:8">
      <c r="H1048576" s="1">
        <f>SUM(H2:H1048575)</f>
        <v>3013.5000000000005</v>
      </c>
    </row>
  </sheetData>
  <autoFilter ref="A1:A1048576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D11" sqref="D11:D12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4.109375" style="1" customWidth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170</v>
      </c>
    </row>
    <row r="2" spans="1:5">
      <c r="A2" s="2"/>
      <c r="B2" s="5" t="s">
        <v>154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 ht="28.8">
      <c r="A5" s="6">
        <v>3</v>
      </c>
      <c r="B5" s="2" t="s">
        <v>104</v>
      </c>
      <c r="C5" s="33" t="s">
        <v>182</v>
      </c>
      <c r="D5" s="59" t="s">
        <v>187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  <row r="41" spans="8:8">
      <c r="H41" s="1" t="b">
        <f>Task_1!C5=SUMIF(H2:H40,"&gt;20",H2:H40)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zoomScaleNormal="100" workbookViewId="0">
      <selection activeCell="I23" sqref="I23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158</v>
      </c>
    </row>
    <row r="2" spans="1:7" s="40" customFormat="1" ht="21">
      <c r="B2" s="40" t="s">
        <v>155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156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47">
        <f>VLOOKUP(A6,Dataset!A1:X40,7,0)</f>
        <v>2.7</v>
      </c>
      <c r="C6" s="12">
        <f>VLOOKUP(A6,Dataset!A1:X40,14,0)</f>
        <v>7.6</v>
      </c>
      <c r="D6" s="12">
        <f>VLOOKUP(A6,Dataset!A1:X40,18,0)</f>
        <v>4.2</v>
      </c>
      <c r="E6" s="12">
        <f>VLOOKUP(A6,Dataset!A1:X40,20,0)</f>
        <v>8.9</v>
      </c>
      <c r="F6" s="8">
        <f>VLOOKUP(A6,Dataset!A1:X40,22,0)</f>
        <v>4.2</v>
      </c>
    </row>
    <row r="7" spans="1:7" ht="14.4">
      <c r="A7" s="7" t="s">
        <v>4</v>
      </c>
      <c r="B7" s="47">
        <f>VLOOKUP(A7,Dataset!A2:X41,7,0)</f>
        <v>2.7</v>
      </c>
      <c r="C7" s="12">
        <f>VLOOKUP(A7,Dataset!A2:X41,14,0)</f>
        <v>7.6</v>
      </c>
      <c r="D7" s="12">
        <f>VLOOKUP(A7,Dataset!A2:X41,18,0)</f>
        <v>4.2</v>
      </c>
      <c r="E7" s="12">
        <f>VLOOKUP(A7,Dataset!A2:X41,20,0)</f>
        <v>8.9</v>
      </c>
      <c r="F7" s="8">
        <f>VLOOKUP(A7,Dataset!A2:X41,22,0)</f>
        <v>4.2</v>
      </c>
    </row>
    <row r="8" spans="1:7" ht="14.4">
      <c r="A8" s="7" t="s">
        <v>7</v>
      </c>
      <c r="B8" s="47">
        <f>VLOOKUP(A8,Dataset!A3:X42,7,0)</f>
        <v>3.6</v>
      </c>
      <c r="C8" s="12">
        <f>VLOOKUP(A8,Dataset!A3:X42,14,0)</f>
        <v>11.1</v>
      </c>
      <c r="D8" s="12">
        <f>VLOOKUP(A8,Dataset!A3:X42,18,0)</f>
        <v>5.8</v>
      </c>
      <c r="E8" s="12">
        <f>VLOOKUP(A8,Dataset!A3:X42,20,0)</f>
        <v>12.2</v>
      </c>
      <c r="F8" s="8">
        <f>VLOOKUP(A8,Dataset!A3:X42,22,0)</f>
        <v>5.8</v>
      </c>
    </row>
    <row r="9" spans="1:7" ht="14.4">
      <c r="A9" s="7" t="s">
        <v>8</v>
      </c>
      <c r="B9" s="47">
        <f>VLOOKUP(A9,Dataset!A4:X43,7,0)</f>
        <v>4.9000000000000004</v>
      </c>
      <c r="C9" s="12">
        <f>VLOOKUP(A9,Dataset!A4:X43,14,0)</f>
        <v>13.3</v>
      </c>
      <c r="D9" s="12">
        <f>VLOOKUP(A9,Dataset!A4:X43,18,0)</f>
        <v>8.1</v>
      </c>
      <c r="E9" s="12">
        <f>VLOOKUP(A9,Dataset!A4:X43,20,0)</f>
        <v>17</v>
      </c>
      <c r="F9" s="8">
        <f>VLOOKUP(A9,Dataset!A4:X43,22,0)</f>
        <v>8.1</v>
      </c>
    </row>
    <row r="10" spans="1:7" ht="14.4">
      <c r="A10" s="7" t="s">
        <v>11</v>
      </c>
      <c r="B10" s="47">
        <f>VLOOKUP(A10,Dataset!A5:X44,7,0)</f>
        <v>9.4</v>
      </c>
      <c r="C10" s="12">
        <f>VLOOKUP(A10,Dataset!A5:X44,14,0)</f>
        <v>28.3</v>
      </c>
      <c r="D10" s="12">
        <f>VLOOKUP(A10,Dataset!A5:X44,18,0)</f>
        <v>16.100000000000001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>
      <c r="A11" s="7" t="s">
        <v>12</v>
      </c>
      <c r="B11" s="47">
        <f>VLOOKUP(A11,Dataset!A6:X45,7,0)</f>
        <v>11.6</v>
      </c>
      <c r="C11" s="12">
        <f>VLOOKUP(A11,Dataset!A6:X45,14,0)</f>
        <v>35.200000000000003</v>
      </c>
      <c r="D11" s="12">
        <f>VLOOKUP(A11,Dataset!A6:X45,18,0)</f>
        <v>21.3</v>
      </c>
      <c r="E11" s="12">
        <f>VLOOKUP(A11,Dataset!A6:X45,20,0)</f>
        <v>43</v>
      </c>
      <c r="F11" s="8">
        <f>VLOOKUP(A11,Dataset!A6:X45,22,0)</f>
        <v>21.3</v>
      </c>
    </row>
    <row r="12" spans="1:7" ht="14.4">
      <c r="A12" s="7" t="s">
        <v>14</v>
      </c>
      <c r="B12" s="47">
        <f>VLOOKUP(A12,Dataset!A7:X46,7,0)</f>
        <v>18.399999999999999</v>
      </c>
      <c r="C12" s="12">
        <f>VLOOKUP(A12,Dataset!A7:X46,14,0)</f>
        <v>55.6</v>
      </c>
      <c r="D12" s="12">
        <f>VLOOKUP(A12,Dataset!A7:X46,18,0)</f>
        <v>33.799999999999997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>
      <c r="A13" s="7" t="s">
        <v>15</v>
      </c>
      <c r="B13" s="47">
        <f>VLOOKUP(A13,Dataset!A8:X47,7,0)</f>
        <v>0</v>
      </c>
      <c r="C13" s="12">
        <f>VLOOKUP(A13,Dataset!A8:X47,14,0)</f>
        <v>0</v>
      </c>
      <c r="D13" s="12">
        <f>VLOOKUP(A13,Dataset!A8:X47,18,0)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>
      <c r="A14" s="7" t="s">
        <v>16</v>
      </c>
      <c r="B14" s="47">
        <f>VLOOKUP(A14,Dataset!A9:X48,7,0)</f>
        <v>21.9</v>
      </c>
      <c r="C14" s="12">
        <f>VLOOKUP(A14,Dataset!A9:X48,14,0)</f>
        <v>61.5</v>
      </c>
      <c r="D14" s="12">
        <f>VLOOKUP(A14,Dataset!A9:X48,18,0)</f>
        <v>40.1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>
      <c r="A15" s="7" t="s">
        <v>18</v>
      </c>
      <c r="B15" s="47">
        <f>VLOOKUP(A15,Dataset!A10:X49,7,0)</f>
        <v>26.8</v>
      </c>
      <c r="C15" s="12">
        <f>VLOOKUP(A15,Dataset!A10:X49,14,0)</f>
        <v>79.599999999999994</v>
      </c>
      <c r="D15" s="12">
        <f>VLOOKUP(A15,Dataset!A10:X49,18,0)</f>
        <v>47.9</v>
      </c>
      <c r="E15" s="12">
        <f>VLOOKUP(A15,Dataset!A10:X49,20,0)</f>
        <v>96.8</v>
      </c>
      <c r="F15" s="8">
        <f>VLOOKUP(A15,Dataset!A10:X49,22,0)</f>
        <v>47.9</v>
      </c>
    </row>
    <row r="16" spans="1:7" ht="14.4">
      <c r="A16" s="7" t="s">
        <v>20</v>
      </c>
      <c r="B16" s="47">
        <f>VLOOKUP(A16,Dataset!A11:X50,7,0)</f>
        <v>28.5</v>
      </c>
      <c r="C16" s="12">
        <f>VLOOKUP(A16,Dataset!A11:X50,14,0)</f>
        <v>85.4</v>
      </c>
      <c r="D16" s="12">
        <f>VLOOKUP(A16,Dataset!A11:X50,18,0)</f>
        <v>52.3</v>
      </c>
      <c r="E16" s="12">
        <f>VLOOKUP(A16,Dataset!A11:X50,20,0)</f>
        <v>106.1</v>
      </c>
      <c r="F16" s="8">
        <f>VLOOKUP(A16,Dataset!A11:X50,22,0)</f>
        <v>52.3</v>
      </c>
    </row>
    <row r="17" spans="1:6" ht="14.4">
      <c r="A17" s="7" t="s">
        <v>22</v>
      </c>
      <c r="B17" s="47">
        <f>VLOOKUP(A17,Dataset!A12:X51,7,0)</f>
        <v>30.7</v>
      </c>
      <c r="C17" s="12">
        <f>VLOOKUP(A17,Dataset!A12:X51,14,0)</f>
        <v>92.1</v>
      </c>
      <c r="D17" s="12">
        <f>VLOOKUP(A17,Dataset!A12:X51,18,0)</f>
        <v>57</v>
      </c>
      <c r="E17" s="12">
        <f>VLOOKUP(A17,Dataset!A12:X51,20,0)</f>
        <v>115.1</v>
      </c>
      <c r="F17" s="8">
        <f>VLOOKUP(A17,Dataset!A12:X51,22,0)</f>
        <v>57</v>
      </c>
    </row>
    <row r="18" spans="1:6" ht="14.4">
      <c r="A18" s="7" t="s">
        <v>23</v>
      </c>
      <c r="B18" s="47">
        <f>VLOOKUP(A18,Dataset!A13:X52,7,0)</f>
        <v>33.799999999999997</v>
      </c>
      <c r="C18" s="12">
        <f>VLOOKUP(A18,Dataset!A13:X52,14,0)</f>
        <v>101.3</v>
      </c>
      <c r="D18" s="12">
        <f>VLOOKUP(A18,Dataset!A13:X52,18,0)</f>
        <v>61.4</v>
      </c>
      <c r="E18" s="12">
        <f>VLOOKUP(A18,Dataset!A13:X52,20,0)</f>
        <v>124.4</v>
      </c>
      <c r="F18" s="8">
        <f>VLOOKUP(A18,Dataset!A13:X52,22,0)</f>
        <v>61.4</v>
      </c>
    </row>
    <row r="19" spans="1:6" ht="14.4">
      <c r="A19" s="7" t="s">
        <v>24</v>
      </c>
      <c r="B19" s="47">
        <f>VLOOKUP(A19,Dataset!A14:X53,7,0)</f>
        <v>34.700000000000003</v>
      </c>
      <c r="C19" s="12">
        <f>VLOOKUP(A19,Dataset!A14:X53,14,0)</f>
        <v>106.1</v>
      </c>
      <c r="D19" s="12">
        <f>VLOOKUP(A19,Dataset!A14:X53,18,0)</f>
        <v>63.6</v>
      </c>
      <c r="E19" s="12">
        <f>VLOOKUP(A19,Dataset!A14:X53,20,0)</f>
        <v>128.6</v>
      </c>
      <c r="F19" s="8">
        <f>VLOOKUP(A19,Dataset!A14:X53,22,0)</f>
        <v>63.6</v>
      </c>
    </row>
    <row r="20" spans="1:6" ht="14.4">
      <c r="A20" s="7" t="s">
        <v>28</v>
      </c>
      <c r="B20" s="47">
        <f>VLOOKUP(A20,Dataset!A15:X54,7,0)</f>
        <v>0</v>
      </c>
      <c r="C20" s="12">
        <f>VLOOKUP(A20,Dataset!A15:X54,14,0)</f>
        <v>0</v>
      </c>
      <c r="D20" s="12">
        <f>VLOOKUP(A20,Dataset!A15:X54,18,0)</f>
        <v>0</v>
      </c>
      <c r="E20" s="12">
        <f>VLOOKUP(A20,Dataset!A15:X54,20,0)</f>
        <v>0</v>
      </c>
      <c r="F20" s="8">
        <f>VLOOKUP(A20,Dataset!A15:X54,22,0)</f>
        <v>0</v>
      </c>
    </row>
    <row r="21" spans="1:6" ht="14.4">
      <c r="A21" s="7" t="s">
        <v>57</v>
      </c>
      <c r="B21" s="47">
        <f>VLOOKUP(A21,Dataset!A16:X55,7,0)</f>
        <v>41.3</v>
      </c>
      <c r="C21" s="12">
        <f>VLOOKUP(A21,Dataset!A16:X55,14,0)</f>
        <v>124.4</v>
      </c>
      <c r="D21" s="12">
        <f>VLOOKUP(A21,Dataset!A16:X55,18,0)</f>
        <v>75</v>
      </c>
      <c r="E21" s="12">
        <f>VLOOKUP(A21,Dataset!A16:X55,20,0)</f>
        <v>151.5</v>
      </c>
      <c r="F21" s="8">
        <f>VLOOKUP(A21,Dataset!A16:X55,22,0)</f>
        <v>75</v>
      </c>
    </row>
    <row r="22" spans="1:6" ht="14.4">
      <c r="A22" s="7" t="s">
        <v>58</v>
      </c>
      <c r="B22" s="47">
        <f>VLOOKUP(A22,Dataset!A17:X56,7,0)</f>
        <v>-1</v>
      </c>
      <c r="C22" s="12">
        <f>VLOOKUP(A22,Dataset!A17:X56,14,0)</f>
        <v>-1</v>
      </c>
      <c r="D22" s="12">
        <f>VLOOKUP(A22,Dataset!A17:X56,18,0)</f>
        <v>-1</v>
      </c>
      <c r="E22" s="12">
        <f>VLOOKUP(A22,Dataset!A17:X56,20,0)</f>
        <v>-1</v>
      </c>
      <c r="F22" s="8">
        <f>VLOOKUP(A22,Dataset!A17:X56,22,0)</f>
        <v>-1</v>
      </c>
    </row>
    <row r="23" spans="1:6" ht="14.4">
      <c r="A23" s="7" t="s">
        <v>31</v>
      </c>
      <c r="B23" s="47">
        <f>VLOOKUP(A23,Dataset!A18:X57,7,0)</f>
        <v>45</v>
      </c>
      <c r="C23" s="12">
        <f>VLOOKUP(A23,Dataset!A18:X57,14,0)</f>
        <v>133.4</v>
      </c>
      <c r="D23" s="12">
        <f>VLOOKUP(A23,Dataset!A18:X57,18,0)</f>
        <v>79.400000000000006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6" ht="14.4">
      <c r="A24" s="7" t="s">
        <v>32</v>
      </c>
      <c r="B24" s="47">
        <f>VLOOKUP(A24,Dataset!A19:X58,7,0)</f>
        <v>-1</v>
      </c>
      <c r="C24" s="12">
        <f>VLOOKUP(A24,Dataset!A19:X58,14,0)</f>
        <v>-1</v>
      </c>
      <c r="D24" s="12">
        <f>VLOOKUP(A24,Dataset!A19:X58,18,0)</f>
        <v>-1</v>
      </c>
      <c r="E24" s="12">
        <f>VLOOKUP(A24,Dataset!A19:X58,20,0)</f>
        <v>-1</v>
      </c>
      <c r="F24" s="8">
        <f>VLOOKUP(A24,Dataset!A19:X58,22,0)</f>
        <v>-1</v>
      </c>
    </row>
    <row r="25" spans="1:6" ht="14.4">
      <c r="A25" s="7" t="s">
        <v>34</v>
      </c>
      <c r="B25" s="47">
        <f>VLOOKUP(A25,Dataset!A20:X59,7,0)</f>
        <v>43.3</v>
      </c>
      <c r="C25" s="12">
        <f>VLOOKUP(A25,Dataset!A20:X59,14,0)</f>
        <v>128.6</v>
      </c>
      <c r="D25" s="12">
        <f>VLOOKUP(A25,Dataset!A20:X59,18,0)</f>
        <v>79.400000000000006</v>
      </c>
      <c r="E25" s="12">
        <f>VLOOKUP(A25,Dataset!A20:X59,20,0)</f>
        <v>160.9</v>
      </c>
      <c r="F25" s="8">
        <f>VLOOKUP(A25,Dataset!A20:X59,22,0)</f>
        <v>79.400000000000006</v>
      </c>
    </row>
    <row r="26" spans="1:6" ht="14.4">
      <c r="A26" s="7" t="s">
        <v>37</v>
      </c>
      <c r="B26" s="47">
        <f>VLOOKUP(A26,Dataset!A21:X60,7,0)</f>
        <v>49.1</v>
      </c>
      <c r="C26" s="12">
        <f>VLOOKUP(A26,Dataset!A21:X60,14,0)</f>
        <v>146.80000000000001</v>
      </c>
      <c r="D26" s="12">
        <f>VLOOKUP(A26,Dataset!A21:X60,18,0)</f>
        <v>90.9</v>
      </c>
      <c r="E26" s="12">
        <f>VLOOKUP(A26,Dataset!A21:X60,20,0)</f>
        <v>183.5</v>
      </c>
      <c r="F26" s="8">
        <f>VLOOKUP(A26,Dataset!A21:X60,22,0)</f>
        <v>90.9</v>
      </c>
    </row>
    <row r="27" spans="1:6" ht="14.4">
      <c r="A27" s="7" t="s">
        <v>39</v>
      </c>
      <c r="B27" s="47">
        <f>VLOOKUP(A27,Dataset!A22:X61,7,0)</f>
        <v>51.8</v>
      </c>
      <c r="C27" s="12">
        <f>VLOOKUP(A27,Dataset!A22:X61,14,0)</f>
        <v>156.4</v>
      </c>
      <c r="D27" s="12">
        <f>VLOOKUP(A27,Dataset!A22:X61,18,0)</f>
        <v>93.1</v>
      </c>
      <c r="E27" s="12">
        <f>VLOOKUP(A27,Dataset!A22:X61,20,0)</f>
        <v>188.1</v>
      </c>
      <c r="F27" s="8">
        <f>VLOOKUP(A27,Dataset!A22:X61,22,0)</f>
        <v>93.1</v>
      </c>
    </row>
    <row r="28" spans="1:6" ht="14.4">
      <c r="A28" s="19" t="s">
        <v>82</v>
      </c>
      <c r="B28" s="48">
        <f>MIN(B6:B27)</f>
        <v>-1</v>
      </c>
      <c r="C28" s="48">
        <f t="shared" ref="C28:F28" si="0">MIN(C6:C27)</f>
        <v>-1</v>
      </c>
      <c r="D28" s="48">
        <f t="shared" si="0"/>
        <v>-1</v>
      </c>
      <c r="E28" s="48">
        <f t="shared" si="0"/>
        <v>-1</v>
      </c>
      <c r="F28" s="48">
        <f t="shared" si="0"/>
        <v>-1</v>
      </c>
    </row>
    <row r="29" spans="1:6" ht="14.4">
      <c r="A29" s="19" t="s">
        <v>83</v>
      </c>
      <c r="B29" s="48">
        <f>MAX(B6:B27)</f>
        <v>51.8</v>
      </c>
      <c r="C29" s="48">
        <f t="shared" ref="C29:F29" si="1">MAX(C6:C27)</f>
        <v>156.4</v>
      </c>
      <c r="D29" s="48">
        <f t="shared" si="1"/>
        <v>93.1</v>
      </c>
      <c r="E29" s="48">
        <f t="shared" si="1"/>
        <v>188.1</v>
      </c>
      <c r="F29" s="48">
        <f t="shared" si="1"/>
        <v>93.1</v>
      </c>
    </row>
    <row r="30" spans="1:6" ht="14.4">
      <c r="A30" s="19" t="s">
        <v>84</v>
      </c>
      <c r="B30" s="48">
        <f>AVERAGE(B6:B27)</f>
        <v>20.827272727272728</v>
      </c>
      <c r="C30" s="48">
        <f t="shared" ref="C30:F30" si="2">AVERAGE(C6:C27)</f>
        <v>62.377272727272725</v>
      </c>
      <c r="D30" s="48">
        <f t="shared" si="2"/>
        <v>37.800000000000004</v>
      </c>
      <c r="E30" s="48">
        <f t="shared" si="2"/>
        <v>76.418181818181822</v>
      </c>
      <c r="F30" s="48">
        <f t="shared" si="2"/>
        <v>37.800000000000004</v>
      </c>
    </row>
    <row r="31" spans="1:6">
      <c r="B31" s="4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zoomScaleNormal="100" workbookViewId="0">
      <selection activeCell="E8" sqref="E8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2" s="40" customFormat="1" ht="21">
      <c r="A1" s="41" t="s">
        <v>56</v>
      </c>
      <c r="B1" s="40" t="s">
        <v>168</v>
      </c>
    </row>
    <row r="2" spans="1:12" customFormat="1" ht="13.2"/>
    <row r="3" spans="1:12" s="2" customFormat="1">
      <c r="B3" s="1"/>
    </row>
    <row r="4" spans="1:12" s="2" customFormat="1">
      <c r="B4" s="1" t="s">
        <v>145</v>
      </c>
    </row>
    <row r="5" spans="1:12" ht="18">
      <c r="A5" s="42" t="s">
        <v>53</v>
      </c>
      <c r="B5" s="39" t="s">
        <v>177</v>
      </c>
    </row>
    <row r="6" spans="1:12" ht="18">
      <c r="A6" s="42" t="s">
        <v>147</v>
      </c>
      <c r="B6" s="54" t="s">
        <v>178</v>
      </c>
      <c r="C6" s="54"/>
      <c r="D6" s="54"/>
      <c r="E6" s="54"/>
      <c r="F6" s="54"/>
      <c r="G6" s="54"/>
      <c r="H6" s="54"/>
      <c r="I6" s="54"/>
      <c r="J6" s="54"/>
      <c r="K6" s="54"/>
      <c r="L6" s="54"/>
    </row>
    <row r="7" spans="1:12" ht="18">
      <c r="A7" s="42"/>
      <c r="B7" s="39" t="s">
        <v>179</v>
      </c>
    </row>
    <row r="9" spans="1:12" ht="23.4">
      <c r="A9" s="18" t="s">
        <v>159</v>
      </c>
      <c r="I9" s="2"/>
      <c r="J9" s="2"/>
    </row>
    <row r="10" spans="1:12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2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2" ht="23.4">
      <c r="A14" s="18" t="s">
        <v>156</v>
      </c>
    </row>
    <row r="15" spans="1:1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2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171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>
      <c r="A18" s="7" t="s">
        <v>172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>
      <c r="A19" s="7" t="s">
        <v>173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>
      <c r="A20" s="7" t="s">
        <v>174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>
      <c r="A21" s="7" t="s">
        <v>175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>
      <c r="A22" s="7" t="s">
        <v>176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>
      <c r="A23" s="7" t="s">
        <v>122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123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124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125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126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127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128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129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130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131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132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133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134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135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136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137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138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139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140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141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142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143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144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6:L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opLeftCell="A2" zoomScaleNormal="100" workbookViewId="0">
      <selection activeCell="F17" sqref="F17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>
      <c r="A1" s="41" t="s">
        <v>85</v>
      </c>
      <c r="B1" s="40" t="s">
        <v>161</v>
      </c>
    </row>
    <row r="2" spans="1:8" ht="18">
      <c r="B2" s="39" t="s">
        <v>160</v>
      </c>
    </row>
    <row r="5" spans="1:8" ht="14.4">
      <c r="B5" s="1" t="s">
        <v>145</v>
      </c>
    </row>
    <row r="6" spans="1:8" ht="14.4">
      <c r="A6" s="3" t="s">
        <v>53</v>
      </c>
      <c r="B6" s="1"/>
    </row>
    <row r="7" spans="1:8" ht="37.200000000000003" customHeight="1">
      <c r="A7" s="3" t="s">
        <v>147</v>
      </c>
      <c r="B7" s="55" t="s">
        <v>181</v>
      </c>
      <c r="C7" s="55"/>
      <c r="D7" s="55"/>
      <c r="E7" s="55"/>
      <c r="F7" s="55"/>
      <c r="G7" s="55"/>
      <c r="H7" s="55"/>
    </row>
    <row r="10" spans="1:8" ht="23.4">
      <c r="A10" s="18" t="s">
        <v>156</v>
      </c>
    </row>
    <row r="11" spans="1:8" ht="41.4">
      <c r="A11" s="31" t="s">
        <v>86</v>
      </c>
      <c r="B11" s="17" t="s">
        <v>87</v>
      </c>
      <c r="C11" s="17" t="s">
        <v>88</v>
      </c>
      <c r="D11" s="50" t="s">
        <v>180</v>
      </c>
    </row>
    <row r="12" spans="1:8" ht="14.4">
      <c r="A12" s="31">
        <v>44927</v>
      </c>
      <c r="B12" s="17" t="s">
        <v>59</v>
      </c>
      <c r="C12" s="45">
        <v>200</v>
      </c>
      <c r="D12" s="51">
        <f>_xlfn.IFNA(C12,20)</f>
        <v>200</v>
      </c>
    </row>
    <row r="13" spans="1:8" ht="14.4">
      <c r="A13" s="31">
        <v>44928</v>
      </c>
      <c r="B13" s="17" t="s">
        <v>60</v>
      </c>
      <c r="C13" s="45" t="e">
        <v>#N/A</v>
      </c>
      <c r="D13" s="51">
        <f t="shared" ref="D13:D21" si="0">_xlfn.IFNA(C13,20)</f>
        <v>20</v>
      </c>
    </row>
    <row r="14" spans="1:8" ht="14.4">
      <c r="A14" s="31">
        <v>44929</v>
      </c>
      <c r="B14" s="17" t="s">
        <v>61</v>
      </c>
      <c r="C14" s="45">
        <v>50</v>
      </c>
      <c r="D14" s="51">
        <f t="shared" si="0"/>
        <v>50</v>
      </c>
    </row>
    <row r="15" spans="1:8" ht="14.4">
      <c r="A15" s="31">
        <v>44930</v>
      </c>
      <c r="B15" s="17" t="s">
        <v>62</v>
      </c>
      <c r="C15" s="45" t="e">
        <v>#N/A</v>
      </c>
      <c r="D15" s="51">
        <f t="shared" si="0"/>
        <v>20</v>
      </c>
    </row>
    <row r="16" spans="1:8" ht="14.4">
      <c r="A16" s="31">
        <v>44931</v>
      </c>
      <c r="B16" s="17" t="s">
        <v>63</v>
      </c>
      <c r="C16" s="45">
        <v>10</v>
      </c>
      <c r="D16" s="51">
        <f t="shared" si="0"/>
        <v>10</v>
      </c>
    </row>
    <row r="17" spans="1:4" ht="14.4">
      <c r="A17" s="31">
        <v>44932</v>
      </c>
      <c r="B17" s="17" t="s">
        <v>148</v>
      </c>
      <c r="C17" s="45">
        <v>150</v>
      </c>
      <c r="D17" s="51">
        <f t="shared" si="0"/>
        <v>150</v>
      </c>
    </row>
    <row r="18" spans="1:4" ht="14.4">
      <c r="A18" s="31">
        <v>44933</v>
      </c>
      <c r="B18" s="17" t="s">
        <v>149</v>
      </c>
      <c r="C18" s="45">
        <v>80</v>
      </c>
      <c r="D18" s="51">
        <f t="shared" si="0"/>
        <v>80</v>
      </c>
    </row>
    <row r="19" spans="1:4" ht="14.4">
      <c r="A19" s="31">
        <v>44934</v>
      </c>
      <c r="B19" s="17" t="s">
        <v>150</v>
      </c>
      <c r="C19" s="45" t="e">
        <v>#N/A</v>
      </c>
      <c r="D19" s="51">
        <f t="shared" si="0"/>
        <v>20</v>
      </c>
    </row>
    <row r="20" spans="1:4" ht="14.4">
      <c r="A20" s="31">
        <v>44935</v>
      </c>
      <c r="B20" s="17" t="s">
        <v>151</v>
      </c>
      <c r="C20" s="45">
        <v>30</v>
      </c>
      <c r="D20" s="51">
        <f t="shared" si="0"/>
        <v>30</v>
      </c>
    </row>
    <row r="21" spans="1:4" ht="14.4">
      <c r="A21" s="31">
        <v>44936</v>
      </c>
      <c r="B21" s="17" t="s">
        <v>152</v>
      </c>
      <c r="C21" s="45" t="e">
        <v>#N/A</v>
      </c>
      <c r="D21" s="51">
        <f t="shared" si="0"/>
        <v>20</v>
      </c>
    </row>
    <row r="22" spans="1:4" ht="14.4">
      <c r="B22" s="52" t="s">
        <v>153</v>
      </c>
      <c r="C22" s="53"/>
      <c r="D22" s="51">
        <f>SUM(D12:D21)</f>
        <v>600</v>
      </c>
    </row>
  </sheetData>
  <mergeCells count="1">
    <mergeCell ref="B7:H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K21" sqref="K21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1" t="s">
        <v>98</v>
      </c>
      <c r="B1" s="40" t="s">
        <v>169</v>
      </c>
    </row>
    <row r="3" spans="1:14" ht="14.4">
      <c r="B3" s="1" t="s">
        <v>145</v>
      </c>
    </row>
    <row r="4" spans="1:14" ht="21" customHeight="1">
      <c r="A4" s="42" t="s">
        <v>53</v>
      </c>
      <c r="B4" s="1"/>
      <c r="C4" s="56" t="s">
        <v>183</v>
      </c>
      <c r="D4" s="56"/>
      <c r="E4" s="56"/>
      <c r="F4" s="56"/>
    </row>
    <row r="5" spans="1:14" ht="18">
      <c r="A5" s="42" t="s">
        <v>147</v>
      </c>
      <c r="B5" s="57" t="s">
        <v>184</v>
      </c>
      <c r="C5" s="55"/>
      <c r="D5" s="55"/>
      <c r="E5" s="55"/>
      <c r="F5" s="55"/>
      <c r="G5" s="55"/>
      <c r="H5" s="55"/>
      <c r="I5" s="55"/>
      <c r="J5" s="55"/>
      <c r="K5" s="55"/>
    </row>
    <row r="6" spans="1:14" ht="14.4">
      <c r="A6" s="3"/>
      <c r="B6" s="55"/>
      <c r="C6" s="55"/>
      <c r="D6" s="55"/>
      <c r="E6" s="55"/>
      <c r="F6" s="55"/>
      <c r="G6" s="55"/>
      <c r="H6" s="55"/>
      <c r="I6" s="55"/>
      <c r="J6" s="55"/>
      <c r="K6" s="55"/>
    </row>
    <row r="7" spans="1:14" ht="33" customHeight="1">
      <c r="B7" s="57" t="s">
        <v>185</v>
      </c>
      <c r="C7" s="57"/>
      <c r="D7" s="57"/>
      <c r="E7" s="57"/>
      <c r="F7" s="57"/>
      <c r="G7" s="57"/>
      <c r="H7" s="57"/>
      <c r="I7" s="57"/>
      <c r="J7" s="57"/>
      <c r="K7" s="57"/>
    </row>
    <row r="8" spans="1:14" ht="23.4">
      <c r="A8" s="18" t="s">
        <v>156</v>
      </c>
      <c r="M8" s="18" t="s">
        <v>157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162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3">
        <f>VLOOKUP(VLOOKUP(A23,$M$10:$N$18,2,0),$A$10:$J$18,MATCH(VLOOKUP(B23,$M$10:$N$18,2,0),$A$9:$J$9),0)</f>
        <v>95</v>
      </c>
    </row>
    <row r="24" spans="1:14" ht="14.4">
      <c r="A24" s="7">
        <v>10100</v>
      </c>
      <c r="B24" s="12">
        <v>10104</v>
      </c>
      <c r="C24" s="43">
        <f t="shared" ref="C24:C35" si="0">VLOOKUP(VLOOKUP(A24,$M$10:$N$18,2,0),$A$10:$J$18,MATCH(VLOOKUP(B24,$M$10:$N$18,2,0),$A$9:$J$9),0)</f>
        <v>-1</v>
      </c>
    </row>
    <row r="25" spans="1:14" ht="14.4">
      <c r="A25" s="7">
        <v>10108</v>
      </c>
      <c r="B25" s="12">
        <v>10102</v>
      </c>
      <c r="C25" s="43">
        <f t="shared" si="0"/>
        <v>160</v>
      </c>
    </row>
    <row r="26" spans="1:14" ht="14.4">
      <c r="A26" s="7">
        <v>10100</v>
      </c>
      <c r="B26" s="12">
        <v>10106</v>
      </c>
      <c r="C26" s="43">
        <f t="shared" si="0"/>
        <v>185</v>
      </c>
    </row>
    <row r="27" spans="1:14" ht="14.4">
      <c r="A27" s="7">
        <v>10108</v>
      </c>
      <c r="B27" s="12">
        <v>10110</v>
      </c>
      <c r="C27" s="43">
        <f t="shared" si="0"/>
        <v>50</v>
      </c>
    </row>
    <row r="28" spans="1:14" ht="14.4">
      <c r="A28" s="7">
        <v>10102</v>
      </c>
      <c r="B28" s="12">
        <v>10104</v>
      </c>
      <c r="C28" s="43">
        <f t="shared" si="0"/>
        <v>-1</v>
      </c>
    </row>
    <row r="29" spans="1:14" ht="14.4">
      <c r="A29" s="7">
        <v>10106</v>
      </c>
      <c r="B29" s="12">
        <v>10108</v>
      </c>
      <c r="C29" s="43">
        <f t="shared" si="0"/>
        <v>70</v>
      </c>
    </row>
    <row r="30" spans="1:14" ht="14.4">
      <c r="A30" s="7">
        <v>10102</v>
      </c>
      <c r="B30" s="12">
        <v>10106</v>
      </c>
      <c r="C30" s="43">
        <f t="shared" si="0"/>
        <v>90</v>
      </c>
    </row>
    <row r="31" spans="1:14" ht="14.4">
      <c r="A31" s="7">
        <v>10110</v>
      </c>
      <c r="B31" s="12">
        <v>10114</v>
      </c>
      <c r="C31" s="43">
        <f t="shared" si="0"/>
        <v>180</v>
      </c>
    </row>
    <row r="32" spans="1:14" ht="14.4">
      <c r="A32" s="7">
        <v>10104</v>
      </c>
      <c r="B32" s="12">
        <v>10106</v>
      </c>
      <c r="C32" s="43">
        <f t="shared" si="0"/>
        <v>60</v>
      </c>
    </row>
    <row r="33" spans="1:3" ht="14.4">
      <c r="A33" s="7">
        <v>10110</v>
      </c>
      <c r="B33" s="12">
        <v>10112</v>
      </c>
      <c r="C33" s="43">
        <f t="shared" si="0"/>
        <v>115</v>
      </c>
    </row>
    <row r="34" spans="1:3" ht="14.4">
      <c r="A34" s="7">
        <v>10100</v>
      </c>
      <c r="B34" s="12">
        <v>10114</v>
      </c>
      <c r="C34" s="43">
        <f t="shared" si="0"/>
        <v>480</v>
      </c>
    </row>
    <row r="35" spans="1:3" ht="14.4">
      <c r="A35" s="9">
        <v>10112</v>
      </c>
      <c r="B35" s="13">
        <v>10116</v>
      </c>
      <c r="C35" s="43">
        <f t="shared" si="0"/>
        <v>105</v>
      </c>
    </row>
  </sheetData>
  <mergeCells count="3">
    <mergeCell ref="C4:F4"/>
    <mergeCell ref="B5:K6"/>
    <mergeCell ref="B7:K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vaishali yadav</cp:lastModifiedBy>
  <dcterms:created xsi:type="dcterms:W3CDTF">2015-02-10T17:33:11Z</dcterms:created>
  <dcterms:modified xsi:type="dcterms:W3CDTF">2023-12-10T11:32:10Z</dcterms:modified>
</cp:coreProperties>
</file>